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5A00B238-58F8-4656-A0BD-99D1C6243CE7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87" i="11" l="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I7" i="11"/>
  <c r="I6" i="11"/>
  <c r="I12" i="11"/>
  <c r="H11" i="11"/>
  <c r="I13" i="11"/>
  <c r="J6" i="11"/>
  <c r="H13" i="11"/>
  <c r="J14" i="11"/>
  <c r="H4" i="11"/>
  <c r="G14" i="11"/>
  <c r="J13" i="11"/>
  <c r="I11" i="11"/>
  <c r="I5" i="11"/>
  <c r="D14" i="11"/>
  <c r="I8" i="11"/>
  <c r="I3" i="11"/>
  <c r="G13" i="11"/>
  <c r="D7" i="11"/>
  <c r="J8" i="11"/>
  <c r="J12" i="11"/>
  <c r="H14" i="11"/>
  <c r="H8" i="11"/>
  <c r="D6" i="11"/>
  <c r="G5" i="11"/>
  <c r="J7" i="11"/>
  <c r="J5" i="11"/>
  <c r="D4" i="11"/>
  <c r="J4" i="11"/>
  <c r="I14" i="11"/>
  <c r="J11" i="11"/>
  <c r="H3" i="11"/>
  <c r="G6" i="11"/>
  <c r="H5" i="11"/>
  <c r="G4" i="11"/>
  <c r="D3" i="11"/>
  <c r="D5" i="11"/>
  <c r="G7" i="11"/>
  <c r="I4" i="11"/>
  <c r="J3" i="11"/>
  <c r="D13" i="11"/>
  <c r="H12" i="11"/>
  <c r="D11" i="11"/>
  <c r="G11" i="11"/>
  <c r="D8" i="11"/>
  <c r="D12" i="11"/>
  <c r="G8" i="11"/>
  <c r="H6" i="11"/>
  <c r="H7" i="11"/>
  <c r="G12" i="11"/>
  <c r="G3" i="11"/>
  <c r="E14" i="11"/>
  <c r="E7" i="11"/>
  <c r="E6" i="11"/>
  <c r="E4" i="11"/>
  <c r="E13" i="11"/>
  <c r="E10" i="11"/>
  <c r="E12" i="11"/>
  <c r="E3" i="11"/>
  <c r="E11" i="11"/>
  <c r="E9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C20" i="11"/>
  <c r="C19" i="11"/>
  <c r="D23" i="11"/>
  <c r="C21" i="11"/>
  <c r="C24" i="11"/>
  <c r="D22" i="11"/>
  <c r="D21" i="11"/>
  <c r="D24" i="11"/>
  <c r="C23" i="11"/>
  <c r="C25" i="11"/>
  <c r="C26" i="11"/>
  <c r="D26" i="11"/>
  <c r="C22" i="11"/>
  <c r="D25" i="11"/>
  <c r="D18" i="11"/>
  <c r="D19" i="11"/>
  <c r="C18" i="11"/>
  <c r="D20" i="11"/>
  <c r="D9" i="11"/>
  <c r="I9" i="11"/>
  <c r="J9" i="11"/>
  <c r="J10" i="11"/>
  <c r="D10" i="11"/>
  <c r="H10" i="11"/>
  <c r="G10" i="11"/>
  <c r="G9" i="11"/>
  <c r="I10" i="11"/>
  <c r="H9" i="11"/>
  <c r="E8" i="11"/>
  <c r="E5" i="11"/>
  <c r="J36" i="11"/>
  <c r="J30" i="11"/>
  <c r="F29" i="11"/>
  <c r="P165" i="11"/>
  <c r="P164" i="11"/>
  <c r="P163" i="11"/>
  <c r="P162" i="11"/>
  <c r="P161" i="11"/>
  <c r="P160" i="11"/>
  <c r="P159" i="11"/>
  <c r="P158" i="11"/>
  <c r="P157" i="11"/>
  <c r="P152" i="11"/>
  <c r="P151" i="11"/>
  <c r="P150" i="11"/>
  <c r="P149" i="11"/>
  <c r="P177" i="11" s="1"/>
  <c r="P148" i="11"/>
  <c r="P147" i="11"/>
  <c r="P146" i="11"/>
  <c r="P145" i="11"/>
  <c r="P173" i="11" s="1"/>
  <c r="P144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30" i="11" s="1"/>
  <c r="AA121" i="11"/>
  <c r="AA143" i="11" s="1"/>
  <c r="Z121" i="11"/>
  <c r="Z143" i="11" s="1"/>
  <c r="Y121" i="11"/>
  <c r="Y156" i="11" s="1"/>
  <c r="Y171" i="11" s="1"/>
  <c r="X121" i="11"/>
  <c r="X130" i="11" s="1"/>
  <c r="W121" i="11"/>
  <c r="W143" i="11" s="1"/>
  <c r="V121" i="11"/>
  <c r="V143" i="11" s="1"/>
  <c r="U121" i="11"/>
  <c r="U156" i="11" s="1"/>
  <c r="U171" i="11" s="1"/>
  <c r="T121" i="11"/>
  <c r="T130" i="11" s="1"/>
  <c r="S121" i="11"/>
  <c r="S143" i="11" s="1"/>
  <c r="R121" i="11"/>
  <c r="R143" i="11" s="1"/>
  <c r="Q121" i="11"/>
  <c r="Q156" i="11" s="1"/>
  <c r="Q171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AB100" i="11"/>
  <c r="X100" i="11"/>
  <c r="T100" i="11"/>
  <c r="P100" i="11"/>
  <c r="Z99" i="11"/>
  <c r="V99" i="11"/>
  <c r="R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A48" i="11"/>
  <c r="AA100" i="11" s="1"/>
  <c r="Z48" i="11"/>
  <c r="Z100" i="11" s="1"/>
  <c r="Y48" i="11"/>
  <c r="Y100" i="11" s="1"/>
  <c r="X48" i="11"/>
  <c r="W48" i="11"/>
  <c r="W100" i="11" s="1"/>
  <c r="V48" i="11"/>
  <c r="V100" i="11" s="1"/>
  <c r="U48" i="11"/>
  <c r="U100" i="11" s="1"/>
  <c r="T48" i="11"/>
  <c r="S48" i="11"/>
  <c r="S100" i="11" s="1"/>
  <c r="R48" i="11"/>
  <c r="R100" i="11" s="1"/>
  <c r="Q48" i="11"/>
  <c r="Q100" i="11" s="1"/>
  <c r="AB47" i="11"/>
  <c r="AB99" i="11" s="1"/>
  <c r="AA47" i="11"/>
  <c r="AA99" i="11" s="1"/>
  <c r="Z47" i="11"/>
  <c r="Y47" i="11"/>
  <c r="Y99" i="11" s="1"/>
  <c r="X47" i="11"/>
  <c r="X99" i="11" s="1"/>
  <c r="W47" i="11"/>
  <c r="W99" i="11" s="1"/>
  <c r="V47" i="11"/>
  <c r="U47" i="11"/>
  <c r="U99" i="11" s="1"/>
  <c r="T47" i="11"/>
  <c r="T99" i="11" s="1"/>
  <c r="S47" i="11"/>
  <c r="S99" i="11" s="1"/>
  <c r="R47" i="1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AC44" i="11" s="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H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6" i="11" s="1"/>
  <c r="H38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C5" i="11" s="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H10" i="2"/>
  <c r="M14" i="2"/>
  <c r="H12" i="2"/>
  <c r="K11" i="2"/>
  <c r="H9" i="2"/>
  <c r="J5" i="2"/>
  <c r="M4" i="2"/>
  <c r="K4" i="2"/>
  <c r="J14" i="2"/>
  <c r="H5" i="2"/>
  <c r="J8" i="2"/>
  <c r="K5" i="2"/>
  <c r="K8" i="2"/>
  <c r="M12" i="2"/>
  <c r="H15" i="2"/>
  <c r="H11" i="2"/>
  <c r="K10" i="2"/>
  <c r="M13" i="2"/>
  <c r="M11" i="2"/>
  <c r="J10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J6" i="2"/>
  <c r="H7" i="2"/>
  <c r="K6" i="2"/>
  <c r="K16" i="2"/>
  <c r="M16" i="2"/>
  <c r="H16" i="2"/>
  <c r="J16" i="2"/>
  <c r="J7" i="2"/>
  <c r="M7" i="2"/>
  <c r="K7" i="2"/>
  <c r="H6" i="2"/>
  <c r="M6" i="2"/>
  <c r="B4" i="2"/>
  <c r="B3" i="2"/>
  <c r="B5" i="2"/>
  <c r="K3" i="2"/>
  <c r="B7" i="2"/>
  <c r="G12" i="7"/>
  <c r="R7" i="19"/>
  <c r="R4" i="19"/>
  <c r="R3" i="19"/>
  <c r="R20" i="19"/>
  <c r="R10" i="19"/>
  <c r="R8" i="19"/>
  <c r="R26" i="19"/>
  <c r="R11" i="19"/>
  <c r="R14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E25" i="19"/>
  <c r="I25" i="19"/>
  <c r="H25" i="19"/>
  <c r="G11" i="7"/>
  <c r="I6" i="19"/>
  <c r="G6" i="19"/>
  <c r="I9" i="19"/>
  <c r="G9" i="19"/>
  <c r="D6" i="19"/>
  <c r="J9" i="19"/>
  <c r="J6" i="19"/>
  <c r="H9" i="19"/>
  <c r="D9" i="19"/>
  <c r="H6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J9" i="17"/>
  <c r="J8" i="17"/>
  <c r="J7" i="17"/>
  <c r="J6" i="17"/>
  <c r="J15" i="17"/>
  <c r="J14" i="17"/>
  <c r="J13" i="17"/>
  <c r="J12" i="17"/>
  <c r="J11" i="17"/>
  <c r="J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F31" i="17"/>
  <c r="F30" i="17"/>
  <c r="F29" i="17"/>
  <c r="F28" i="17"/>
  <c r="F27" i="17"/>
  <c r="F26" i="17"/>
  <c r="F25" i="17"/>
  <c r="F24" i="17"/>
  <c r="F23" i="17"/>
  <c r="F22" i="17"/>
  <c r="F21" i="17"/>
  <c r="E31" i="17"/>
  <c r="E30" i="17"/>
  <c r="E29" i="17"/>
  <c r="E28" i="17"/>
  <c r="E27" i="17"/>
  <c r="E26" i="17"/>
  <c r="E25" i="17"/>
  <c r="E24" i="17"/>
  <c r="E23" i="17"/>
  <c r="E22" i="17"/>
  <c r="E21" i="17"/>
  <c r="E6" i="19"/>
  <c r="E9" i="19"/>
  <c r="E9" i="7"/>
  <c r="G8" i="7"/>
  <c r="E10" i="7"/>
  <c r="G7" i="7"/>
  <c r="G6" i="7"/>
  <c r="G9" i="7"/>
  <c r="E8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9" i="19"/>
  <c r="R28" i="19"/>
  <c r="R5" i="19"/>
  <c r="R24" i="19"/>
  <c r="R18" i="19"/>
  <c r="R27" i="19"/>
  <c r="R2" i="19"/>
  <c r="R12" i="19"/>
  <c r="R6" i="19"/>
  <c r="R30" i="19"/>
  <c r="R16" i="19"/>
  <c r="R23" i="19"/>
  <c r="I5" i="19"/>
  <c r="I7" i="19"/>
  <c r="I13" i="19"/>
  <c r="H12" i="19"/>
  <c r="I14" i="19"/>
  <c r="J5" i="19"/>
  <c r="H14" i="19"/>
  <c r="J15" i="19"/>
  <c r="H3" i="19"/>
  <c r="G15" i="19"/>
  <c r="J14" i="19"/>
  <c r="I12" i="19"/>
  <c r="I4" i="19"/>
  <c r="D15" i="19"/>
  <c r="I8" i="19"/>
  <c r="I2" i="19"/>
  <c r="G14" i="19"/>
  <c r="D7" i="19"/>
  <c r="J8" i="19"/>
  <c r="J13" i="19"/>
  <c r="H15" i="19"/>
  <c r="H8" i="19"/>
  <c r="D5" i="19"/>
  <c r="G4" i="19"/>
  <c r="J7" i="19"/>
  <c r="J4" i="19"/>
  <c r="D3" i="19"/>
  <c r="J3" i="19"/>
  <c r="I15" i="19"/>
  <c r="J12" i="19"/>
  <c r="H2" i="19"/>
  <c r="G5" i="19"/>
  <c r="H4" i="19"/>
  <c r="G3" i="19"/>
  <c r="D2" i="19"/>
  <c r="D4" i="19"/>
  <c r="G7" i="19"/>
  <c r="I3" i="19"/>
  <c r="J2" i="19"/>
  <c r="D14" i="19"/>
  <c r="H13" i="19"/>
  <c r="D12" i="19"/>
  <c r="G12" i="19"/>
  <c r="D8" i="19"/>
  <c r="D13" i="19"/>
  <c r="G8" i="19"/>
  <c r="H5" i="19"/>
  <c r="H7" i="19"/>
  <c r="R22" i="19"/>
  <c r="G13" i="19"/>
  <c r="G2" i="19"/>
  <c r="R19" i="19"/>
  <c r="E15" i="19"/>
  <c r="E7" i="19"/>
  <c r="E5" i="19"/>
  <c r="E3" i="19"/>
  <c r="E14" i="19"/>
  <c r="E11" i="19"/>
  <c r="E13" i="19"/>
  <c r="E2" i="19"/>
  <c r="E12" i="19"/>
  <c r="E10" i="19"/>
  <c r="E8" i="19"/>
  <c r="E4" i="19"/>
  <c r="D10" i="19"/>
  <c r="I10" i="19"/>
  <c r="J10" i="19"/>
  <c r="J11" i="19"/>
  <c r="D11" i="19"/>
  <c r="H11" i="19"/>
  <c r="G11" i="19"/>
  <c r="H10" i="19"/>
  <c r="G10" i="19"/>
  <c r="I11" i="19"/>
  <c r="K23" i="11"/>
  <c r="K19" i="11"/>
  <c r="K24" i="11"/>
  <c r="K20" i="11"/>
  <c r="K25" i="11"/>
  <c r="K21" i="11"/>
  <c r="K26" i="11"/>
  <c r="K22" i="11"/>
  <c r="K18" i="11"/>
  <c r="AJ4" i="11"/>
  <c r="AI4" i="11"/>
  <c r="AI8" i="11"/>
  <c r="AI12" i="11"/>
  <c r="AI19" i="11"/>
  <c r="AI23" i="11"/>
  <c r="AI31" i="11"/>
  <c r="AI32" i="11"/>
  <c r="AI38" i="11"/>
  <c r="AI44" i="11"/>
  <c r="AI45" i="11"/>
  <c r="AI46" i="11"/>
  <c r="AI47" i="11"/>
  <c r="AI48" i="11"/>
  <c r="AI49" i="11"/>
  <c r="AI50" i="11"/>
  <c r="AI51" i="11"/>
  <c r="AI52" i="11"/>
  <c r="AI55" i="11"/>
  <c r="AI57" i="11"/>
  <c r="AI59" i="11"/>
  <c r="AI61" i="11"/>
  <c r="AI63" i="11"/>
  <c r="AI65" i="11"/>
  <c r="AI67" i="11"/>
  <c r="AI69" i="11"/>
  <c r="AI71" i="11"/>
  <c r="AI73" i="11"/>
  <c r="AI75" i="11"/>
  <c r="AI77" i="11"/>
  <c r="AI79" i="11"/>
  <c r="AI81" i="11"/>
  <c r="AI83" i="11"/>
  <c r="AI85" i="11"/>
  <c r="AI87" i="11"/>
  <c r="AI89" i="11"/>
  <c r="AI91" i="11"/>
  <c r="AI93" i="11"/>
  <c r="AI95" i="11"/>
  <c r="AI97" i="11"/>
  <c r="AI99" i="11"/>
  <c r="AI101" i="11"/>
  <c r="AI106" i="11"/>
  <c r="AI123" i="11"/>
  <c r="AI127" i="11"/>
  <c r="AI141" i="11"/>
  <c r="AI145" i="11"/>
  <c r="AI149" i="11"/>
  <c r="AI156" i="11"/>
  <c r="AI160" i="11"/>
  <c r="AI164" i="11"/>
  <c r="AI167" i="11"/>
  <c r="AI171" i="11"/>
  <c r="AI175" i="11"/>
  <c r="AI179" i="11"/>
  <c r="AI182" i="11"/>
  <c r="AI186" i="11"/>
  <c r="AI190" i="11"/>
  <c r="AI194" i="11"/>
  <c r="AI198" i="11"/>
  <c r="AI202" i="11"/>
  <c r="AI206" i="11"/>
  <c r="AI210" i="11"/>
  <c r="AI214" i="11"/>
  <c r="AI218" i="11"/>
  <c r="AI222" i="11"/>
  <c r="AI226" i="11"/>
  <c r="AI230" i="11"/>
  <c r="AI234" i="11"/>
  <c r="AI238" i="11"/>
  <c r="AI242" i="11"/>
  <c r="AI246" i="11"/>
  <c r="AI250" i="11"/>
  <c r="AI254" i="11"/>
  <c r="AI258" i="11"/>
  <c r="AI262" i="11"/>
  <c r="AI266" i="11"/>
  <c r="AI270" i="11"/>
  <c r="AI274" i="11"/>
  <c r="AI278" i="11"/>
  <c r="AI282" i="11"/>
  <c r="AI286" i="11"/>
  <c r="AI290" i="11"/>
  <c r="AI294" i="11"/>
  <c r="AI298" i="11"/>
  <c r="AI302" i="11"/>
  <c r="AI306" i="11"/>
  <c r="AI310" i="11"/>
  <c r="AI314" i="11"/>
  <c r="AI318" i="11"/>
  <c r="AI322" i="11"/>
  <c r="AI326" i="11"/>
  <c r="AI330" i="11"/>
  <c r="AI334" i="11"/>
  <c r="AI338" i="11"/>
  <c r="AI342" i="11"/>
  <c r="AI346" i="11"/>
  <c r="AI350" i="11"/>
  <c r="AI354" i="11"/>
  <c r="AI358" i="11"/>
  <c r="AI362" i="11"/>
  <c r="AI366" i="11"/>
  <c r="AI370" i="11"/>
  <c r="AI374" i="11"/>
  <c r="AI378" i="11"/>
  <c r="AI382" i="11"/>
  <c r="AI386" i="11"/>
  <c r="AI390" i="11"/>
  <c r="AI394" i="11"/>
  <c r="AI398" i="11"/>
  <c r="AI402" i="11"/>
  <c r="AI406" i="11"/>
  <c r="AI410" i="11"/>
  <c r="AI414" i="11"/>
  <c r="AI418" i="11"/>
  <c r="AI422" i="11"/>
  <c r="AI426" i="11"/>
  <c r="AI430" i="11"/>
  <c r="AI434" i="11"/>
  <c r="AI438" i="11"/>
  <c r="AI442" i="11"/>
  <c r="AI446" i="11"/>
  <c r="AI450" i="11"/>
  <c r="AI454" i="11"/>
  <c r="AI458" i="11"/>
  <c r="AI462" i="11"/>
  <c r="AI466" i="11"/>
  <c r="AI470" i="11"/>
  <c r="AI474" i="11"/>
  <c r="AI478" i="11"/>
  <c r="AI482" i="11"/>
  <c r="AI486" i="11"/>
  <c r="AI490" i="11"/>
  <c r="AI494" i="11"/>
  <c r="AI498" i="11"/>
  <c r="AI502" i="11"/>
  <c r="AI506" i="11"/>
  <c r="AI510" i="11"/>
  <c r="AI514" i="11"/>
  <c r="AI518" i="11"/>
  <c r="AI522" i="11"/>
  <c r="AI526" i="11"/>
  <c r="AI530" i="11"/>
  <c r="AI534" i="11"/>
  <c r="AI538" i="11"/>
  <c r="AI542" i="11"/>
  <c r="AI546" i="11"/>
  <c r="AI550" i="11"/>
  <c r="AI554" i="11"/>
  <c r="AI558" i="11"/>
  <c r="AI562" i="11"/>
  <c r="AI566" i="11"/>
  <c r="AI570" i="11"/>
  <c r="AI574" i="11"/>
  <c r="AI578" i="11"/>
  <c r="AI582" i="11"/>
  <c r="AI586" i="11"/>
  <c r="AI590" i="11"/>
  <c r="AI594" i="11"/>
  <c r="AI598" i="11"/>
  <c r="AI602" i="11"/>
  <c r="AI606" i="11"/>
  <c r="AI610" i="11"/>
  <c r="AI614" i="11"/>
  <c r="AI618" i="11"/>
  <c r="AI622" i="11"/>
  <c r="AI626" i="11"/>
  <c r="AI630" i="11"/>
  <c r="AI634" i="11"/>
  <c r="AI638" i="11"/>
  <c r="AI642" i="11"/>
  <c r="AI646" i="11"/>
  <c r="AI650" i="11"/>
  <c r="AI654" i="11"/>
  <c r="AI658" i="11"/>
  <c r="AI662" i="11"/>
  <c r="AI666" i="11"/>
  <c r="AI670" i="11"/>
  <c r="AI674" i="11"/>
  <c r="AI678" i="11"/>
  <c r="AI682" i="11"/>
  <c r="AI686" i="11"/>
  <c r="AI690" i="11"/>
  <c r="AI694" i="11"/>
  <c r="AI698" i="11"/>
  <c r="AI702" i="11"/>
  <c r="AI706" i="11"/>
  <c r="AI710" i="11"/>
  <c r="AI714" i="11"/>
  <c r="AI718" i="11"/>
  <c r="AI722" i="11"/>
  <c r="AI726" i="11"/>
  <c r="AI730" i="11"/>
  <c r="AI734" i="11"/>
  <c r="AI738" i="11"/>
  <c r="AI742" i="11"/>
  <c r="AI746" i="11"/>
  <c r="AI750" i="11"/>
  <c r="AI754" i="11"/>
  <c r="AI758" i="11"/>
  <c r="AI762" i="11"/>
  <c r="AI766" i="11"/>
  <c r="AI770" i="11"/>
  <c r="AI774" i="11"/>
  <c r="AI778" i="11"/>
  <c r="AI782" i="11"/>
  <c r="AI786" i="11"/>
  <c r="AI790" i="11"/>
  <c r="AI794" i="11"/>
  <c r="AI798" i="11"/>
  <c r="AI802" i="11"/>
  <c r="AI806" i="11"/>
  <c r="AI810" i="11"/>
  <c r="AI814" i="11"/>
  <c r="AI818" i="11"/>
  <c r="AI822" i="11"/>
  <c r="AI826" i="11"/>
  <c r="AI830" i="11"/>
  <c r="AI834" i="11"/>
  <c r="AI838" i="11"/>
  <c r="AI842" i="11"/>
  <c r="AI846" i="11"/>
  <c r="AI850" i="11"/>
  <c r="AI854" i="11"/>
  <c r="AI858" i="11"/>
  <c r="AI862" i="11"/>
  <c r="AI866" i="11"/>
  <c r="AI870" i="11"/>
  <c r="AI874" i="11"/>
  <c r="AI878" i="11"/>
  <c r="AI882" i="11"/>
  <c r="AI886" i="11"/>
  <c r="AI893" i="11"/>
  <c r="AI901" i="11"/>
  <c r="AI909" i="11"/>
  <c r="AI917" i="11"/>
  <c r="AI925" i="11"/>
  <c r="AI933" i="11"/>
  <c r="AI941" i="11"/>
  <c r="AI949" i="11"/>
  <c r="AI957" i="11"/>
  <c r="AI965" i="11"/>
  <c r="AI973" i="11"/>
  <c r="AI981" i="11"/>
  <c r="AI989" i="11"/>
  <c r="AI997" i="11"/>
  <c r="AI1005" i="11"/>
  <c r="AI1013" i="11"/>
  <c r="AI1021" i="11"/>
  <c r="AI1029" i="11"/>
  <c r="AI1037" i="11"/>
  <c r="AI1053" i="11"/>
  <c r="AI1069" i="11"/>
  <c r="AI1085" i="11"/>
  <c r="AI1101" i="11"/>
  <c r="AI1117" i="11"/>
  <c r="AI1133" i="11"/>
  <c r="AI1149" i="11"/>
  <c r="AI1165" i="11"/>
  <c r="AI1181" i="11"/>
  <c r="AI1197" i="11"/>
  <c r="AI1213" i="11"/>
  <c r="AI1229" i="11"/>
  <c r="AI1245" i="11"/>
  <c r="AI1261" i="11"/>
  <c r="AI1277" i="11"/>
  <c r="AI1293" i="11"/>
  <c r="AI1309" i="11"/>
  <c r="AI1325" i="11"/>
  <c r="AI1341" i="11"/>
  <c r="AI1357" i="11"/>
  <c r="AI1373" i="11"/>
  <c r="AI1389" i="11"/>
  <c r="AI1405" i="11"/>
  <c r="AI1421" i="11"/>
  <c r="AI1437" i="11"/>
  <c r="AI1453" i="11"/>
  <c r="AI1469" i="11"/>
  <c r="AI1485" i="11"/>
  <c r="AI1501" i="11"/>
  <c r="AI1517" i="11"/>
  <c r="AI1533" i="11"/>
  <c r="AI1549" i="11"/>
  <c r="AI1565" i="11"/>
  <c r="AI1581" i="11"/>
  <c r="AI1597" i="11"/>
  <c r="AI1613" i="11"/>
  <c r="AI1629" i="11"/>
  <c r="AI1645" i="11"/>
  <c r="AI1661" i="11"/>
  <c r="AI1677" i="11"/>
  <c r="AI7" i="11"/>
  <c r="AI11" i="11"/>
  <c r="AI18" i="11"/>
  <c r="AI22" i="11"/>
  <c r="AI26" i="11"/>
  <c r="AI27" i="11"/>
  <c r="AI28" i="11"/>
  <c r="AI30" i="11"/>
  <c r="AI33" i="11"/>
  <c r="AI37" i="11"/>
  <c r="AI39" i="11"/>
  <c r="AI104" i="11"/>
  <c r="AI105" i="11"/>
  <c r="AI121" i="11"/>
  <c r="AI122" i="11"/>
  <c r="AI126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157" i="11"/>
  <c r="AI161" i="11"/>
  <c r="AI165" i="11"/>
  <c r="AI166" i="11"/>
  <c r="AI170" i="11"/>
  <c r="AI172" i="11"/>
  <c r="AI176" i="11"/>
  <c r="AI180" i="11"/>
  <c r="AI181" i="11"/>
  <c r="AI185" i="11"/>
  <c r="AI189" i="11"/>
  <c r="AI193" i="11"/>
  <c r="AI197" i="11"/>
  <c r="AI201" i="11"/>
  <c r="AI205" i="11"/>
  <c r="AI209" i="11"/>
  <c r="AI213" i="11"/>
  <c r="AI217" i="11"/>
  <c r="AI221" i="11"/>
  <c r="AI225" i="11"/>
  <c r="AI229" i="11"/>
  <c r="AI233" i="11"/>
  <c r="AI237" i="11"/>
  <c r="AI241" i="11"/>
  <c r="AI245" i="11"/>
  <c r="AI249" i="11"/>
  <c r="AI253" i="11"/>
  <c r="AI257" i="11"/>
  <c r="AI261" i="11"/>
  <c r="AI265" i="11"/>
  <c r="AI269" i="11"/>
  <c r="AI273" i="11"/>
  <c r="AI277" i="11"/>
  <c r="AI281" i="11"/>
  <c r="AI285" i="11"/>
  <c r="AI289" i="11"/>
  <c r="AI293" i="11"/>
  <c r="AI297" i="11"/>
  <c r="AI301" i="11"/>
  <c r="AI305" i="11"/>
  <c r="AI309" i="11"/>
  <c r="AI313" i="11"/>
  <c r="AI317" i="11"/>
  <c r="AI321" i="11"/>
  <c r="AI325" i="11"/>
  <c r="AI329" i="11"/>
  <c r="AI333" i="11"/>
  <c r="AI337" i="11"/>
  <c r="AI341" i="11"/>
  <c r="AI345" i="11"/>
  <c r="AI349" i="11"/>
  <c r="AI353" i="11"/>
  <c r="AI357" i="11"/>
  <c r="AI361" i="11"/>
  <c r="AI365" i="11"/>
  <c r="AI369" i="11"/>
  <c r="AI373" i="11"/>
  <c r="AI377" i="11"/>
  <c r="AI381" i="11"/>
  <c r="AI385" i="11"/>
  <c r="AI389" i="11"/>
  <c r="AI393" i="11"/>
  <c r="AI397" i="11"/>
  <c r="AI401" i="11"/>
  <c r="AI405" i="11"/>
  <c r="AI409" i="11"/>
  <c r="AI413" i="11"/>
  <c r="AI417" i="11"/>
  <c r="AI421" i="11"/>
  <c r="AI425" i="11"/>
  <c r="AI429" i="11"/>
  <c r="AI433" i="11"/>
  <c r="AI437" i="11"/>
  <c r="AI441" i="11"/>
  <c r="AI445" i="11"/>
  <c r="AI449" i="11"/>
  <c r="AI453" i="11"/>
  <c r="AI457" i="11"/>
  <c r="AI461" i="11"/>
  <c r="AI465" i="11"/>
  <c r="AI469" i="11"/>
  <c r="AI473" i="11"/>
  <c r="AI477" i="11"/>
  <c r="AI481" i="11"/>
  <c r="AI485" i="11"/>
  <c r="AI489" i="11"/>
  <c r="AI493" i="11"/>
  <c r="AI497" i="11"/>
  <c r="AI501" i="11"/>
  <c r="AI505" i="11"/>
  <c r="AI509" i="11"/>
  <c r="AI513" i="11"/>
  <c r="AI517" i="11"/>
  <c r="AI521" i="11"/>
  <c r="AI525" i="11"/>
  <c r="AI529" i="11"/>
  <c r="AI533" i="11"/>
  <c r="AI537" i="11"/>
  <c r="AI541" i="11"/>
  <c r="AI545" i="11"/>
  <c r="AI549" i="11"/>
  <c r="AI553" i="11"/>
  <c r="AI557" i="11"/>
  <c r="AI561" i="11"/>
  <c r="AI565" i="11"/>
  <c r="AI569" i="11"/>
  <c r="AI573" i="11"/>
  <c r="AI577" i="11"/>
  <c r="AI581" i="11"/>
  <c r="AI585" i="11"/>
  <c r="AI589" i="11"/>
  <c r="AI593" i="11"/>
  <c r="AI597" i="11"/>
  <c r="AI601" i="11"/>
  <c r="AI605" i="11"/>
  <c r="AI609" i="11"/>
  <c r="AI613" i="11"/>
  <c r="AI617" i="11"/>
  <c r="AI621" i="11"/>
  <c r="AI625" i="11"/>
  <c r="AI629" i="11"/>
  <c r="AI633" i="11"/>
  <c r="AI637" i="11"/>
  <c r="AI641" i="11"/>
  <c r="AI645" i="11"/>
  <c r="AI649" i="11"/>
  <c r="AI653" i="11"/>
  <c r="AI657" i="11"/>
  <c r="AI661" i="11"/>
  <c r="AI665" i="11"/>
  <c r="AI669" i="11"/>
  <c r="AI673" i="11"/>
  <c r="AI677" i="11"/>
  <c r="AI681" i="11"/>
  <c r="AI685" i="11"/>
  <c r="AI689" i="11"/>
  <c r="AI693" i="11"/>
  <c r="AI697" i="11"/>
  <c r="AI701" i="11"/>
  <c r="AI705" i="11"/>
  <c r="AI709" i="11"/>
  <c r="AI713" i="11"/>
  <c r="AI717" i="11"/>
  <c r="AI721" i="11"/>
  <c r="AI725" i="11"/>
  <c r="AI729" i="11"/>
  <c r="AI733" i="11"/>
  <c r="AI737" i="11"/>
  <c r="AI741" i="11"/>
  <c r="AI745" i="11"/>
  <c r="AI749" i="11"/>
  <c r="AI753" i="11"/>
  <c r="AI757" i="11"/>
  <c r="AI761" i="11"/>
  <c r="AI765" i="11"/>
  <c r="AI769" i="11"/>
  <c r="AI773" i="11"/>
  <c r="AI777" i="11"/>
  <c r="AI781" i="11"/>
  <c r="AI785" i="11"/>
  <c r="AI789" i="11"/>
  <c r="AI793" i="11"/>
  <c r="AI797" i="11"/>
  <c r="AI801" i="11"/>
  <c r="AI805" i="11"/>
  <c r="AI809" i="11"/>
  <c r="AI813" i="11"/>
  <c r="AI817" i="11"/>
  <c r="AI821" i="11"/>
  <c r="AI825" i="11"/>
  <c r="AI829" i="11"/>
  <c r="AI833" i="11"/>
  <c r="AI837" i="11"/>
  <c r="AI841" i="11"/>
  <c r="AI845" i="11"/>
  <c r="AI849" i="11"/>
  <c r="AI853" i="11"/>
  <c r="AI857" i="11"/>
  <c r="AI861" i="11"/>
  <c r="AI865" i="11"/>
  <c r="AI869" i="11"/>
  <c r="AI873" i="11"/>
  <c r="AI877" i="11"/>
  <c r="AI881" i="11"/>
  <c r="AI885" i="11"/>
  <c r="AI891" i="11"/>
  <c r="AI899" i="11"/>
  <c r="AI907" i="11"/>
  <c r="AI915" i="11"/>
  <c r="AI923" i="11"/>
  <c r="AI931" i="11"/>
  <c r="AI939" i="11"/>
  <c r="AI947" i="11"/>
  <c r="AI955" i="11"/>
  <c r="AI963" i="11"/>
  <c r="AI971" i="11"/>
  <c r="AI979" i="11"/>
  <c r="AI987" i="11"/>
  <c r="AI995" i="11"/>
  <c r="AI1003" i="11"/>
  <c r="AI1011" i="11"/>
  <c r="AI1019" i="11"/>
  <c r="AI1027" i="11"/>
  <c r="AI1035" i="11"/>
  <c r="AI1049" i="11"/>
  <c r="AI1065" i="11"/>
  <c r="AI1081" i="11"/>
  <c r="AI1097" i="11"/>
  <c r="AI1113" i="11"/>
  <c r="AI1129" i="11"/>
  <c r="AI1145" i="11"/>
  <c r="AI1161" i="11"/>
  <c r="AI1177" i="11"/>
  <c r="AI1193" i="11"/>
  <c r="AI1209" i="11"/>
  <c r="AI1225" i="11"/>
  <c r="AI1241" i="11"/>
  <c r="AI1257" i="11"/>
  <c r="AI1273" i="11"/>
  <c r="AI1289" i="11"/>
  <c r="AI1305" i="11"/>
  <c r="AI1321" i="11"/>
  <c r="AI1337" i="11"/>
  <c r="AI1353" i="11"/>
  <c r="AI1369" i="11"/>
  <c r="AI1385" i="11"/>
  <c r="AI1401" i="11"/>
  <c r="AI1417" i="11"/>
  <c r="AI1433" i="11"/>
  <c r="AI1449" i="11"/>
  <c r="AI1465" i="11"/>
  <c r="AI1481" i="11"/>
  <c r="AI1497" i="11"/>
  <c r="AI1513" i="11"/>
  <c r="AI1529" i="11"/>
  <c r="AI1545" i="11"/>
  <c r="AI1561" i="11"/>
  <c r="AI1577" i="11"/>
  <c r="AI1593" i="11"/>
  <c r="AI1609" i="11"/>
  <c r="AI1625" i="11"/>
  <c r="AI1641" i="11"/>
  <c r="AI1657" i="11"/>
  <c r="AI1673" i="11"/>
  <c r="AI14" i="11"/>
  <c r="AI15" i="11"/>
  <c r="AI16" i="11"/>
  <c r="AI17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2" i="11"/>
  <c r="AI169" i="11"/>
  <c r="AI173" i="11"/>
  <c r="AI177" i="11"/>
  <c r="AI184" i="11"/>
  <c r="AI188" i="11"/>
  <c r="AI192" i="11"/>
  <c r="AI196" i="11"/>
  <c r="AI200" i="11"/>
  <c r="AI204" i="11"/>
  <c r="AI208" i="11"/>
  <c r="AI212" i="11"/>
  <c r="AI216" i="11"/>
  <c r="AI220" i="11"/>
  <c r="AI224" i="11"/>
  <c r="AI228" i="11"/>
  <c r="AI232" i="11"/>
  <c r="AI236" i="11"/>
  <c r="AI240" i="11"/>
  <c r="AI244" i="11"/>
  <c r="AI248" i="11"/>
  <c r="AI252" i="11"/>
  <c r="AI256" i="11"/>
  <c r="AI260" i="11"/>
  <c r="AI264" i="11"/>
  <c r="AI268" i="11"/>
  <c r="AI272" i="11"/>
  <c r="AI276" i="11"/>
  <c r="AI280" i="11"/>
  <c r="AI284" i="11"/>
  <c r="AI288" i="11"/>
  <c r="AI292" i="11"/>
  <c r="AI296" i="11"/>
  <c r="AI300" i="11"/>
  <c r="AI304" i="11"/>
  <c r="AI308" i="11"/>
  <c r="AI312" i="11"/>
  <c r="AI316" i="11"/>
  <c r="AI320" i="11"/>
  <c r="AI324" i="11"/>
  <c r="AI328" i="11"/>
  <c r="AI332" i="11"/>
  <c r="AI336" i="11"/>
  <c r="AI340" i="11"/>
  <c r="AI344" i="11"/>
  <c r="AI348" i="11"/>
  <c r="AI352" i="11"/>
  <c r="AI356" i="11"/>
  <c r="AI360" i="11"/>
  <c r="AI364" i="11"/>
  <c r="AI368" i="11"/>
  <c r="AI372" i="11"/>
  <c r="AI376" i="11"/>
  <c r="AI380" i="11"/>
  <c r="AI384" i="11"/>
  <c r="AI388" i="11"/>
  <c r="AI392" i="11"/>
  <c r="AI396" i="11"/>
  <c r="AI400" i="11"/>
  <c r="AI404" i="11"/>
  <c r="AI408" i="11"/>
  <c r="AI412" i="11"/>
  <c r="AI416" i="11"/>
  <c r="AI420" i="11"/>
  <c r="AI424" i="11"/>
  <c r="AI428" i="11"/>
  <c r="AI432" i="11"/>
  <c r="AI436" i="11"/>
  <c r="AI440" i="11"/>
  <c r="AI444" i="11"/>
  <c r="AI448" i="11"/>
  <c r="AI452" i="11"/>
  <c r="AI456" i="11"/>
  <c r="AI460" i="11"/>
  <c r="AI464" i="11"/>
  <c r="AI468" i="11"/>
  <c r="AI472" i="11"/>
  <c r="AI476" i="11"/>
  <c r="AI480" i="11"/>
  <c r="AI484" i="11"/>
  <c r="AI488" i="11"/>
  <c r="AI492" i="11"/>
  <c r="AI496" i="11"/>
  <c r="AI500" i="11"/>
  <c r="AI504" i="11"/>
  <c r="AI508" i="11"/>
  <c r="AI512" i="11"/>
  <c r="AI516" i="11"/>
  <c r="AI520" i="11"/>
  <c r="AI524" i="11"/>
  <c r="AI528" i="11"/>
  <c r="AI532" i="11"/>
  <c r="AI536" i="11"/>
  <c r="AI540" i="11"/>
  <c r="AI544" i="11"/>
  <c r="AI548" i="11"/>
  <c r="AI552" i="11"/>
  <c r="AI556" i="11"/>
  <c r="AI560" i="11"/>
  <c r="AI564" i="11"/>
  <c r="AI568" i="11"/>
  <c r="AI572" i="11"/>
  <c r="AI576" i="11"/>
  <c r="AI580" i="11"/>
  <c r="AI584" i="11"/>
  <c r="AI588" i="11"/>
  <c r="AI592" i="11"/>
  <c r="AI596" i="11"/>
  <c r="AI600" i="11"/>
  <c r="AI604" i="11"/>
  <c r="AI608" i="11"/>
  <c r="AI612" i="11"/>
  <c r="AI616" i="11"/>
  <c r="AI620" i="11"/>
  <c r="AI624" i="11"/>
  <c r="AI628" i="11"/>
  <c r="AI632" i="11"/>
  <c r="AI636" i="11"/>
  <c r="AI640" i="11"/>
  <c r="AI644" i="11"/>
  <c r="AI648" i="11"/>
  <c r="AI652" i="11"/>
  <c r="AI656" i="11"/>
  <c r="AI660" i="11"/>
  <c r="AI664" i="11"/>
  <c r="AI668" i="11"/>
  <c r="AI672" i="11"/>
  <c r="AI676" i="11"/>
  <c r="AI680" i="11"/>
  <c r="AI684" i="11"/>
  <c r="AI688" i="11"/>
  <c r="AI692" i="11"/>
  <c r="AI696" i="11"/>
  <c r="AI700" i="11"/>
  <c r="AI704" i="11"/>
  <c r="AI708" i="11"/>
  <c r="AI712" i="11"/>
  <c r="AI716" i="11"/>
  <c r="AI720" i="11"/>
  <c r="AI724" i="11"/>
  <c r="AI728" i="11"/>
  <c r="AI732" i="11"/>
  <c r="AI736" i="11"/>
  <c r="AI740" i="11"/>
  <c r="AI744" i="11"/>
  <c r="AI748" i="11"/>
  <c r="AI752" i="11"/>
  <c r="AI756" i="11"/>
  <c r="AI760" i="11"/>
  <c r="AI764" i="11"/>
  <c r="AI768" i="11"/>
  <c r="AI772" i="11"/>
  <c r="AI776" i="11"/>
  <c r="AI780" i="11"/>
  <c r="AI784" i="11"/>
  <c r="AI788" i="11"/>
  <c r="AI792" i="11"/>
  <c r="AI796" i="11"/>
  <c r="AI800" i="11"/>
  <c r="AI804" i="11"/>
  <c r="AI808" i="11"/>
  <c r="AI812" i="11"/>
  <c r="AI816" i="11"/>
  <c r="AI820" i="11"/>
  <c r="AI824" i="11"/>
  <c r="AI828" i="11"/>
  <c r="AI832" i="11"/>
  <c r="AI836" i="11"/>
  <c r="AI840" i="11"/>
  <c r="AI844" i="11"/>
  <c r="AI848" i="11"/>
  <c r="AI852" i="11"/>
  <c r="AI856" i="11"/>
  <c r="AI860" i="11"/>
  <c r="AI864" i="11"/>
  <c r="AI868" i="11"/>
  <c r="AI872" i="11"/>
  <c r="AI876" i="11"/>
  <c r="AI880" i="11"/>
  <c r="AI884" i="11"/>
  <c r="AI889" i="11"/>
  <c r="AI897" i="11"/>
  <c r="AI905" i="11"/>
  <c r="AI913" i="11"/>
  <c r="AI921" i="11"/>
  <c r="AI929" i="11"/>
  <c r="AI937" i="11"/>
  <c r="AI945" i="11"/>
  <c r="AI953" i="11"/>
  <c r="AI961" i="11"/>
  <c r="AI969" i="11"/>
  <c r="AI977" i="11"/>
  <c r="AI985" i="11"/>
  <c r="AI993" i="11"/>
  <c r="AI1001" i="11"/>
  <c r="AI1009" i="11"/>
  <c r="AI1017" i="11"/>
  <c r="AI1025" i="11"/>
  <c r="AI1033" i="11"/>
  <c r="AI1041" i="11"/>
  <c r="AI1045" i="11"/>
  <c r="AI1061" i="11"/>
  <c r="AI1077" i="11"/>
  <c r="AI1093" i="11"/>
  <c r="AI1109" i="11"/>
  <c r="AI1125" i="11"/>
  <c r="AI1141" i="11"/>
  <c r="AI1157" i="11"/>
  <c r="AI1173" i="11"/>
  <c r="AI1189" i="11"/>
  <c r="AI1205" i="11"/>
  <c r="AI1221" i="11"/>
  <c r="AI1237" i="11"/>
  <c r="AI1253" i="11"/>
  <c r="AI1269" i="11"/>
  <c r="AI1285" i="11"/>
  <c r="AI1301" i="11"/>
  <c r="AI1317" i="11"/>
  <c r="AI1333" i="11"/>
  <c r="AI1349" i="11"/>
  <c r="AI1365" i="11"/>
  <c r="AI1381" i="11"/>
  <c r="AI1397" i="11"/>
  <c r="AI1413" i="11"/>
  <c r="AI1429" i="11"/>
  <c r="AI1445" i="11"/>
  <c r="AI1461" i="11"/>
  <c r="AI1477" i="11"/>
  <c r="AI1493" i="11"/>
  <c r="AI1509" i="11"/>
  <c r="AI1525" i="11"/>
  <c r="AI1541" i="11"/>
  <c r="AI1557" i="11"/>
  <c r="AI1573" i="11"/>
  <c r="AI1589" i="11"/>
  <c r="AI1605" i="11"/>
  <c r="AI1621" i="11"/>
  <c r="AI1637" i="11"/>
  <c r="AI1653" i="11"/>
  <c r="AI1669" i="11"/>
  <c r="AI10" i="11"/>
  <c r="AI9" i="11"/>
  <c r="AJ6" i="11"/>
  <c r="AJ5" i="11"/>
  <c r="AJ9" i="11"/>
  <c r="AJ13" i="11"/>
  <c r="AJ20" i="11"/>
  <c r="AJ24" i="11"/>
  <c r="AJ35" i="11"/>
  <c r="AJ42" i="11"/>
  <c r="AJ43" i="11"/>
  <c r="AJ53" i="11"/>
  <c r="AJ102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24" i="11"/>
  <c r="AJ128" i="11"/>
  <c r="AJ142" i="11"/>
  <c r="AJ144" i="11"/>
  <c r="AJ148" i="11"/>
  <c r="AJ152" i="11"/>
  <c r="AJ153" i="11"/>
  <c r="AJ159" i="11"/>
  <c r="AJ163" i="11"/>
  <c r="AJ168" i="11"/>
  <c r="AJ174" i="11"/>
  <c r="AJ178" i="11"/>
  <c r="AJ183" i="11"/>
  <c r="AJ187" i="11"/>
  <c r="AJ191" i="11"/>
  <c r="AJ195" i="11"/>
  <c r="AJ199" i="11"/>
  <c r="AJ203" i="11"/>
  <c r="AJ207" i="11"/>
  <c r="AJ211" i="11"/>
  <c r="AJ215" i="11"/>
  <c r="AJ219" i="11"/>
  <c r="AJ223" i="11"/>
  <c r="AJ227" i="11"/>
  <c r="AJ231" i="11"/>
  <c r="AJ235" i="11"/>
  <c r="AJ239" i="11"/>
  <c r="AJ243" i="11"/>
  <c r="AJ247" i="11"/>
  <c r="AJ251" i="11"/>
  <c r="AJ255" i="11"/>
  <c r="AJ259" i="11"/>
  <c r="AJ263" i="11"/>
  <c r="AJ267" i="11"/>
  <c r="AJ271" i="11"/>
  <c r="AJ275" i="11"/>
  <c r="AJ279" i="11"/>
  <c r="AJ283" i="11"/>
  <c r="AJ287" i="11"/>
  <c r="AJ291" i="11"/>
  <c r="AJ295" i="11"/>
  <c r="AJ299" i="11"/>
  <c r="AJ303" i="11"/>
  <c r="AJ307" i="11"/>
  <c r="AJ311" i="11"/>
  <c r="AJ315" i="11"/>
  <c r="AJ319" i="11"/>
  <c r="AJ323" i="11"/>
  <c r="AJ327" i="11"/>
  <c r="AJ331" i="11"/>
  <c r="AJ335" i="11"/>
  <c r="AJ339" i="11"/>
  <c r="AJ343" i="11"/>
  <c r="AJ347" i="11"/>
  <c r="AJ351" i="11"/>
  <c r="AJ355" i="11"/>
  <c r="AJ359" i="11"/>
  <c r="AJ363" i="11"/>
  <c r="AJ367" i="11"/>
  <c r="AJ371" i="11"/>
  <c r="AJ375" i="11"/>
  <c r="AJ379" i="11"/>
  <c r="AJ383" i="11"/>
  <c r="AJ387" i="11"/>
  <c r="AJ391" i="11"/>
  <c r="AJ395" i="11"/>
  <c r="AJ399" i="11"/>
  <c r="AJ403" i="11"/>
  <c r="AJ407" i="11"/>
  <c r="AJ411" i="11"/>
  <c r="AJ415" i="11"/>
  <c r="AJ419" i="11"/>
  <c r="AJ423" i="11"/>
  <c r="AJ427" i="11"/>
  <c r="AJ431" i="11"/>
  <c r="AJ435" i="11"/>
  <c r="AJ439" i="11"/>
  <c r="AJ443" i="11"/>
  <c r="AJ447" i="11"/>
  <c r="AJ451" i="11"/>
  <c r="AJ455" i="11"/>
  <c r="AJ459" i="11"/>
  <c r="AJ463" i="11"/>
  <c r="AJ467" i="11"/>
  <c r="AJ471" i="11"/>
  <c r="AJ475" i="11"/>
  <c r="AJ479" i="11"/>
  <c r="AJ483" i="11"/>
  <c r="AJ487" i="11"/>
  <c r="AJ491" i="11"/>
  <c r="AJ495" i="11"/>
  <c r="AJ499" i="11"/>
  <c r="AJ503" i="11"/>
  <c r="AJ507" i="11"/>
  <c r="AJ511" i="11"/>
  <c r="AJ515" i="11"/>
  <c r="AJ519" i="11"/>
  <c r="AJ523" i="11"/>
  <c r="AJ527" i="11"/>
  <c r="AJ531" i="11"/>
  <c r="AJ535" i="11"/>
  <c r="AJ539" i="11"/>
  <c r="AJ543" i="11"/>
  <c r="AJ547" i="11"/>
  <c r="AJ551" i="11"/>
  <c r="AJ555" i="11"/>
  <c r="AJ559" i="11"/>
  <c r="AJ563" i="11"/>
  <c r="AJ567" i="11"/>
  <c r="AJ571" i="11"/>
  <c r="AJ575" i="11"/>
  <c r="AJ579" i="11"/>
  <c r="AJ583" i="11"/>
  <c r="AJ587" i="11"/>
  <c r="AJ591" i="11"/>
  <c r="AJ595" i="11"/>
  <c r="AJ599" i="11"/>
  <c r="AJ603" i="11"/>
  <c r="AJ607" i="11"/>
  <c r="AJ611" i="11"/>
  <c r="AJ615" i="11"/>
  <c r="AJ619" i="11"/>
  <c r="AJ623" i="11"/>
  <c r="AJ627" i="11"/>
  <c r="AJ631" i="11"/>
  <c r="AJ635" i="11"/>
  <c r="AJ639" i="11"/>
  <c r="AJ643" i="11"/>
  <c r="AJ647" i="11"/>
  <c r="AJ651" i="11"/>
  <c r="AJ655" i="11"/>
  <c r="AJ659" i="11"/>
  <c r="AJ663" i="11"/>
  <c r="AJ667" i="11"/>
  <c r="AJ671" i="11"/>
  <c r="AJ675" i="11"/>
  <c r="AJ679" i="11"/>
  <c r="AJ683" i="11"/>
  <c r="AJ687" i="11"/>
  <c r="AJ691" i="11"/>
  <c r="AJ695" i="11"/>
  <c r="AJ699" i="11"/>
  <c r="AJ703" i="11"/>
  <c r="AJ707" i="11"/>
  <c r="AJ711" i="11"/>
  <c r="AJ715" i="11"/>
  <c r="AJ719" i="11"/>
  <c r="AJ723" i="11"/>
  <c r="AJ727" i="11"/>
  <c r="AJ731" i="11"/>
  <c r="AJ735" i="11"/>
  <c r="AJ739" i="11"/>
  <c r="AJ743" i="11"/>
  <c r="AJ747" i="11"/>
  <c r="AJ751" i="11"/>
  <c r="AJ755" i="11"/>
  <c r="AJ759" i="11"/>
  <c r="AJ763" i="11"/>
  <c r="AJ767" i="11"/>
  <c r="AJ771" i="11"/>
  <c r="AJ775" i="11"/>
  <c r="AJ779" i="11"/>
  <c r="AJ783" i="11"/>
  <c r="AJ787" i="11"/>
  <c r="AJ791" i="11"/>
  <c r="AJ795" i="11"/>
  <c r="AJ799" i="11"/>
  <c r="AJ803" i="11"/>
  <c r="AJ807" i="11"/>
  <c r="AJ811" i="11"/>
  <c r="AJ815" i="11"/>
  <c r="AJ819" i="11"/>
  <c r="AJ823" i="11"/>
  <c r="AJ827" i="11"/>
  <c r="AJ831" i="11"/>
  <c r="AJ835" i="11"/>
  <c r="AJ839" i="11"/>
  <c r="AJ843" i="11"/>
  <c r="AJ847" i="11"/>
  <c r="AJ851" i="11"/>
  <c r="AJ855" i="11"/>
  <c r="AJ859" i="11"/>
  <c r="AJ863" i="11"/>
  <c r="AJ867" i="11"/>
  <c r="AJ871" i="11"/>
  <c r="AJ875" i="11"/>
  <c r="AJ879" i="11"/>
  <c r="AJ883" i="11"/>
  <c r="AJ890" i="11"/>
  <c r="AJ898" i="11"/>
  <c r="AJ906" i="11"/>
  <c r="AJ914" i="11"/>
  <c r="AJ922" i="11"/>
  <c r="AJ930" i="11"/>
  <c r="AJ938" i="11"/>
  <c r="AJ946" i="11"/>
  <c r="AJ954" i="11"/>
  <c r="AJ962" i="11"/>
  <c r="AJ970" i="11"/>
  <c r="AJ978" i="11"/>
  <c r="AJ986" i="11"/>
  <c r="AJ994" i="11"/>
  <c r="AJ1002" i="11"/>
  <c r="AJ1010" i="11"/>
  <c r="AJ1018" i="11"/>
  <c r="AJ1026" i="11"/>
  <c r="AJ1034" i="11"/>
  <c r="AJ1042" i="11"/>
  <c r="AJ1058" i="11"/>
  <c r="AJ1074" i="11"/>
  <c r="AJ1090" i="11"/>
  <c r="AJ1106" i="11"/>
  <c r="AJ1122" i="11"/>
  <c r="AJ1138" i="11"/>
  <c r="AJ1154" i="11"/>
  <c r="AJ1170" i="11"/>
  <c r="AJ1186" i="11"/>
  <c r="AJ1202" i="11"/>
  <c r="AJ1218" i="11"/>
  <c r="AJ1234" i="11"/>
  <c r="AJ1250" i="11"/>
  <c r="AJ1266" i="11"/>
  <c r="AJ1282" i="11"/>
  <c r="AJ1298" i="11"/>
  <c r="AJ1314" i="11"/>
  <c r="AJ1330" i="11"/>
  <c r="AJ1346" i="11"/>
  <c r="AJ1362" i="11"/>
  <c r="AJ1378" i="11"/>
  <c r="AJ1394" i="11"/>
  <c r="AJ1410" i="11"/>
  <c r="AJ1426" i="11"/>
  <c r="AJ1442" i="11"/>
  <c r="AJ1458" i="11"/>
  <c r="AJ1474" i="11"/>
  <c r="AJ1490" i="11"/>
  <c r="AJ1506" i="11"/>
  <c r="AJ1522" i="11"/>
  <c r="AJ1538" i="11"/>
  <c r="AJ1554" i="11"/>
  <c r="AJ1570" i="11"/>
  <c r="AJ1586" i="11"/>
  <c r="AJ1602" i="11"/>
  <c r="AJ1618" i="11"/>
  <c r="AJ1634" i="11"/>
  <c r="AJ1650" i="11"/>
  <c r="AJ1666" i="11"/>
  <c r="AJ8" i="11"/>
  <c r="AJ12" i="11"/>
  <c r="AJ19" i="11"/>
  <c r="AJ23" i="11"/>
  <c r="AJ31" i="11"/>
  <c r="AJ32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06" i="11"/>
  <c r="AJ123" i="11"/>
  <c r="AJ127" i="11"/>
  <c r="AJ141" i="11"/>
  <c r="AJ145" i="11"/>
  <c r="AJ149" i="11"/>
  <c r="AJ156" i="11"/>
  <c r="AJ160" i="11"/>
  <c r="AJ164" i="11"/>
  <c r="AJ167" i="11"/>
  <c r="AJ171" i="11"/>
  <c r="AJ175" i="11"/>
  <c r="AJ179" i="11"/>
  <c r="AJ182" i="11"/>
  <c r="AJ186" i="11"/>
  <c r="AJ190" i="11"/>
  <c r="AJ194" i="11"/>
  <c r="AJ198" i="11"/>
  <c r="AJ202" i="11"/>
  <c r="AJ206" i="11"/>
  <c r="AJ210" i="11"/>
  <c r="AJ214" i="11"/>
  <c r="AJ218" i="11"/>
  <c r="AJ222" i="11"/>
  <c r="AJ226" i="11"/>
  <c r="AJ230" i="11"/>
  <c r="AJ234" i="11"/>
  <c r="AJ238" i="11"/>
  <c r="AJ242" i="11"/>
  <c r="AJ246" i="11"/>
  <c r="AJ250" i="11"/>
  <c r="AJ254" i="11"/>
  <c r="AJ258" i="11"/>
  <c r="AJ262" i="11"/>
  <c r="AJ266" i="11"/>
  <c r="AJ270" i="11"/>
  <c r="AJ274" i="11"/>
  <c r="AJ278" i="11"/>
  <c r="AJ282" i="11"/>
  <c r="AJ286" i="11"/>
  <c r="AJ290" i="11"/>
  <c r="AJ294" i="11"/>
  <c r="AJ298" i="11"/>
  <c r="AJ302" i="11"/>
  <c r="AJ306" i="11"/>
  <c r="AJ310" i="11"/>
  <c r="AJ314" i="11"/>
  <c r="AJ318" i="11"/>
  <c r="AJ322" i="11"/>
  <c r="AJ326" i="11"/>
  <c r="AJ330" i="11"/>
  <c r="AJ334" i="11"/>
  <c r="AJ338" i="11"/>
  <c r="AJ342" i="11"/>
  <c r="AJ346" i="11"/>
  <c r="AJ350" i="11"/>
  <c r="AJ354" i="11"/>
  <c r="AJ358" i="11"/>
  <c r="AJ362" i="11"/>
  <c r="AJ366" i="11"/>
  <c r="AJ370" i="11"/>
  <c r="AJ374" i="11"/>
  <c r="AJ378" i="11"/>
  <c r="AJ382" i="11"/>
  <c r="AJ386" i="11"/>
  <c r="AJ390" i="11"/>
  <c r="AJ394" i="11"/>
  <c r="AJ398" i="11"/>
  <c r="AJ402" i="11"/>
  <c r="AJ406" i="11"/>
  <c r="AJ410" i="11"/>
  <c r="AJ414" i="11"/>
  <c r="AJ418" i="11"/>
  <c r="AJ422" i="11"/>
  <c r="AJ426" i="11"/>
  <c r="AJ430" i="11"/>
  <c r="AJ434" i="11"/>
  <c r="AJ438" i="11"/>
  <c r="AJ442" i="11"/>
  <c r="AJ446" i="11"/>
  <c r="AJ450" i="11"/>
  <c r="AJ454" i="11"/>
  <c r="AJ458" i="11"/>
  <c r="AJ462" i="11"/>
  <c r="AJ466" i="11"/>
  <c r="AJ470" i="11"/>
  <c r="AJ474" i="11"/>
  <c r="AJ478" i="11"/>
  <c r="AJ482" i="11"/>
  <c r="AJ486" i="11"/>
  <c r="AJ490" i="11"/>
  <c r="AJ494" i="11"/>
  <c r="AJ498" i="11"/>
  <c r="AJ502" i="11"/>
  <c r="AJ506" i="11"/>
  <c r="AJ510" i="11"/>
  <c r="AJ514" i="11"/>
  <c r="AJ518" i="11"/>
  <c r="AJ522" i="11"/>
  <c r="AJ526" i="11"/>
  <c r="AJ530" i="11"/>
  <c r="AJ534" i="11"/>
  <c r="AJ538" i="11"/>
  <c r="AJ542" i="11"/>
  <c r="AJ546" i="11"/>
  <c r="AJ550" i="11"/>
  <c r="AJ554" i="11"/>
  <c r="AJ558" i="11"/>
  <c r="AJ562" i="11"/>
  <c r="AJ566" i="11"/>
  <c r="AJ570" i="11"/>
  <c r="AJ574" i="11"/>
  <c r="AJ578" i="11"/>
  <c r="AJ582" i="11"/>
  <c r="AJ586" i="11"/>
  <c r="AJ590" i="11"/>
  <c r="AJ594" i="11"/>
  <c r="AJ598" i="11"/>
  <c r="AJ602" i="11"/>
  <c r="AJ606" i="11"/>
  <c r="AJ610" i="11"/>
  <c r="AJ614" i="11"/>
  <c r="AJ618" i="11"/>
  <c r="AJ622" i="11"/>
  <c r="AJ626" i="11"/>
  <c r="AJ630" i="11"/>
  <c r="AJ634" i="11"/>
  <c r="AJ638" i="11"/>
  <c r="AJ642" i="11"/>
  <c r="AJ646" i="11"/>
  <c r="AJ650" i="11"/>
  <c r="AJ654" i="11"/>
  <c r="AJ658" i="11"/>
  <c r="AJ662" i="11"/>
  <c r="AJ666" i="11"/>
  <c r="AJ670" i="11"/>
  <c r="AJ674" i="11"/>
  <c r="AJ678" i="11"/>
  <c r="AJ682" i="11"/>
  <c r="AJ686" i="11"/>
  <c r="AJ690" i="11"/>
  <c r="AJ694" i="11"/>
  <c r="AJ698" i="11"/>
  <c r="AJ702" i="11"/>
  <c r="AJ706" i="11"/>
  <c r="AJ710" i="11"/>
  <c r="AJ714" i="11"/>
  <c r="AJ718" i="11"/>
  <c r="AJ722" i="11"/>
  <c r="AJ726" i="11"/>
  <c r="AJ730" i="11"/>
  <c r="AJ734" i="11"/>
  <c r="AJ738" i="11"/>
  <c r="AJ742" i="11"/>
  <c r="AJ746" i="11"/>
  <c r="AJ750" i="11"/>
  <c r="AJ754" i="11"/>
  <c r="AJ758" i="11"/>
  <c r="AJ762" i="11"/>
  <c r="AJ766" i="11"/>
  <c r="AJ770" i="11"/>
  <c r="AJ774" i="11"/>
  <c r="AJ778" i="11"/>
  <c r="AJ782" i="11"/>
  <c r="AJ786" i="11"/>
  <c r="AJ790" i="11"/>
  <c r="AJ794" i="11"/>
  <c r="AJ798" i="11"/>
  <c r="AJ802" i="11"/>
  <c r="AJ806" i="11"/>
  <c r="AJ810" i="11"/>
  <c r="AJ814" i="11"/>
  <c r="AJ818" i="11"/>
  <c r="AJ822" i="11"/>
  <c r="AJ826" i="11"/>
  <c r="AJ830" i="11"/>
  <c r="AJ834" i="11"/>
  <c r="AJ838" i="11"/>
  <c r="AJ842" i="11"/>
  <c r="AJ846" i="11"/>
  <c r="AJ850" i="11"/>
  <c r="AJ854" i="11"/>
  <c r="AJ858" i="11"/>
  <c r="AJ862" i="11"/>
  <c r="AJ866" i="11"/>
  <c r="AJ870" i="11"/>
  <c r="AJ874" i="11"/>
  <c r="AJ878" i="11"/>
  <c r="AJ882" i="11"/>
  <c r="AJ886" i="11"/>
  <c r="AJ888" i="11"/>
  <c r="AJ896" i="11"/>
  <c r="AJ904" i="11"/>
  <c r="AJ912" i="11"/>
  <c r="AJ920" i="11"/>
  <c r="AJ928" i="11"/>
  <c r="AJ936" i="11"/>
  <c r="AJ944" i="11"/>
  <c r="AJ952" i="11"/>
  <c r="AJ960" i="11"/>
  <c r="AJ968" i="11"/>
  <c r="AJ976" i="11"/>
  <c r="AJ984" i="11"/>
  <c r="AJ992" i="11"/>
  <c r="AJ1000" i="11"/>
  <c r="AJ1008" i="11"/>
  <c r="AJ1016" i="11"/>
  <c r="AJ1024" i="11"/>
  <c r="AJ1032" i="11"/>
  <c r="AJ1040" i="11"/>
  <c r="AJ1054" i="11"/>
  <c r="AJ1070" i="11"/>
  <c r="AJ1086" i="11"/>
  <c r="AJ1102" i="11"/>
  <c r="AJ1118" i="11"/>
  <c r="AJ1134" i="11"/>
  <c r="AJ1150" i="11"/>
  <c r="AJ1166" i="11"/>
  <c r="AJ1182" i="11"/>
  <c r="AJ1198" i="11"/>
  <c r="AJ1214" i="11"/>
  <c r="AJ1230" i="11"/>
  <c r="AJ1246" i="11"/>
  <c r="AJ1262" i="11"/>
  <c r="AJ1278" i="11"/>
  <c r="AJ1294" i="11"/>
  <c r="AJ1310" i="11"/>
  <c r="AJ1326" i="11"/>
  <c r="AJ1342" i="11"/>
  <c r="AJ1358" i="11"/>
  <c r="AJ1374" i="11"/>
  <c r="AJ1390" i="11"/>
  <c r="AJ1406" i="11"/>
  <c r="AJ1422" i="11"/>
  <c r="AJ1438" i="11"/>
  <c r="AJ1454" i="11"/>
  <c r="AJ1470" i="11"/>
  <c r="AJ1486" i="11"/>
  <c r="AJ1502" i="11"/>
  <c r="AJ1518" i="11"/>
  <c r="AJ1534" i="11"/>
  <c r="AJ1550" i="11"/>
  <c r="AJ1566" i="11"/>
  <c r="AJ1582" i="11"/>
  <c r="AJ1598" i="11"/>
  <c r="AJ1614" i="11"/>
  <c r="AJ1630" i="11"/>
  <c r="AJ1646" i="11"/>
  <c r="AJ1662" i="11"/>
  <c r="AJ1678" i="11"/>
  <c r="AJ18" i="11"/>
  <c r="AJ22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AJ157" i="11"/>
  <c r="AJ161" i="11"/>
  <c r="AJ165" i="11"/>
  <c r="AJ166" i="11"/>
  <c r="AJ170" i="11"/>
  <c r="AJ172" i="11"/>
  <c r="AJ176" i="11"/>
  <c r="AJ180" i="11"/>
  <c r="AJ181" i="11"/>
  <c r="AJ185" i="11"/>
  <c r="AJ189" i="11"/>
  <c r="AJ193" i="11"/>
  <c r="AJ197" i="11"/>
  <c r="AJ201" i="11"/>
  <c r="AJ205" i="11"/>
  <c r="AJ209" i="11"/>
  <c r="AJ213" i="11"/>
  <c r="AJ217" i="11"/>
  <c r="AJ221" i="11"/>
  <c r="AJ225" i="11"/>
  <c r="AJ229" i="11"/>
  <c r="AJ233" i="11"/>
  <c r="AJ237" i="11"/>
  <c r="AJ241" i="11"/>
  <c r="AJ245" i="11"/>
  <c r="AJ249" i="11"/>
  <c r="AJ253" i="11"/>
  <c r="AJ257" i="11"/>
  <c r="AJ261" i="11"/>
  <c r="AJ265" i="11"/>
  <c r="AJ269" i="11"/>
  <c r="AJ273" i="11"/>
  <c r="AJ277" i="11"/>
  <c r="AJ281" i="11"/>
  <c r="AJ285" i="11"/>
  <c r="AJ289" i="11"/>
  <c r="AJ293" i="11"/>
  <c r="AJ297" i="11"/>
  <c r="AJ301" i="11"/>
  <c r="AJ305" i="11"/>
  <c r="AJ309" i="11"/>
  <c r="AJ313" i="11"/>
  <c r="AJ317" i="11"/>
  <c r="AJ321" i="11"/>
  <c r="AJ325" i="11"/>
  <c r="AJ329" i="11"/>
  <c r="AJ333" i="11"/>
  <c r="AJ337" i="11"/>
  <c r="AJ341" i="11"/>
  <c r="AJ345" i="11"/>
  <c r="AJ349" i="11"/>
  <c r="AJ353" i="11"/>
  <c r="AJ357" i="11"/>
  <c r="AJ361" i="11"/>
  <c r="AJ365" i="11"/>
  <c r="AJ369" i="11"/>
  <c r="AJ373" i="11"/>
  <c r="AJ377" i="11"/>
  <c r="AJ381" i="11"/>
  <c r="AJ385" i="11"/>
  <c r="AJ389" i="11"/>
  <c r="AJ393" i="11"/>
  <c r="AJ397" i="11"/>
  <c r="AJ401" i="11"/>
  <c r="AJ405" i="11"/>
  <c r="AJ409" i="11"/>
  <c r="AJ413" i="11"/>
  <c r="AJ417" i="11"/>
  <c r="AJ421" i="11"/>
  <c r="AJ425" i="11"/>
  <c r="AJ429" i="11"/>
  <c r="AJ433" i="11"/>
  <c r="AJ437" i="11"/>
  <c r="AJ441" i="11"/>
  <c r="AJ445" i="11"/>
  <c r="AJ449" i="11"/>
  <c r="AJ453" i="11"/>
  <c r="AJ457" i="11"/>
  <c r="AJ461" i="11"/>
  <c r="AJ465" i="11"/>
  <c r="AJ469" i="11"/>
  <c r="AJ473" i="11"/>
  <c r="AJ477" i="11"/>
  <c r="AJ481" i="11"/>
  <c r="AJ485" i="11"/>
  <c r="AJ489" i="11"/>
  <c r="AJ493" i="11"/>
  <c r="AJ497" i="11"/>
  <c r="AJ501" i="11"/>
  <c r="AJ505" i="11"/>
  <c r="AJ509" i="11"/>
  <c r="AJ513" i="11"/>
  <c r="AJ517" i="11"/>
  <c r="AJ521" i="11"/>
  <c r="AJ525" i="11"/>
  <c r="AJ529" i="11"/>
  <c r="AJ533" i="11"/>
  <c r="AJ537" i="11"/>
  <c r="AJ541" i="11"/>
  <c r="AJ545" i="11"/>
  <c r="AJ549" i="11"/>
  <c r="AJ553" i="11"/>
  <c r="AJ557" i="11"/>
  <c r="AJ561" i="11"/>
  <c r="AJ565" i="11"/>
  <c r="AJ569" i="11"/>
  <c r="AJ573" i="11"/>
  <c r="AJ577" i="11"/>
  <c r="AJ581" i="11"/>
  <c r="AJ585" i="11"/>
  <c r="AJ589" i="11"/>
  <c r="AJ593" i="11"/>
  <c r="AJ597" i="11"/>
  <c r="AJ601" i="11"/>
  <c r="AJ605" i="11"/>
  <c r="AJ609" i="11"/>
  <c r="AJ613" i="11"/>
  <c r="AJ617" i="11"/>
  <c r="AJ621" i="11"/>
  <c r="AJ625" i="11"/>
  <c r="AJ629" i="11"/>
  <c r="AJ633" i="11"/>
  <c r="AJ637" i="11"/>
  <c r="AJ641" i="11"/>
  <c r="AJ645" i="11"/>
  <c r="AJ649" i="11"/>
  <c r="AJ653" i="11"/>
  <c r="AJ657" i="11"/>
  <c r="AJ661" i="11"/>
  <c r="AJ665" i="11"/>
  <c r="AJ669" i="11"/>
  <c r="AJ673" i="11"/>
  <c r="AJ677" i="11"/>
  <c r="AJ681" i="11"/>
  <c r="AJ685" i="11"/>
  <c r="AJ689" i="11"/>
  <c r="AJ693" i="11"/>
  <c r="AJ697" i="11"/>
  <c r="AJ701" i="11"/>
  <c r="AJ705" i="11"/>
  <c r="AJ709" i="11"/>
  <c r="AJ713" i="11"/>
  <c r="AJ717" i="11"/>
  <c r="AJ721" i="11"/>
  <c r="AJ725" i="11"/>
  <c r="AJ729" i="11"/>
  <c r="AJ733" i="11"/>
  <c r="AJ737" i="11"/>
  <c r="AJ741" i="11"/>
  <c r="AJ745" i="11"/>
  <c r="AJ749" i="11"/>
  <c r="AJ753" i="11"/>
  <c r="AJ757" i="11"/>
  <c r="AJ761" i="11"/>
  <c r="AJ765" i="11"/>
  <c r="AJ769" i="11"/>
  <c r="AJ773" i="11"/>
  <c r="AJ777" i="11"/>
  <c r="AJ781" i="11"/>
  <c r="AJ785" i="11"/>
  <c r="AJ789" i="11"/>
  <c r="AJ793" i="11"/>
  <c r="AJ797" i="11"/>
  <c r="AJ801" i="11"/>
  <c r="AJ805" i="11"/>
  <c r="AJ809" i="11"/>
  <c r="AJ813" i="11"/>
  <c r="AJ817" i="11"/>
  <c r="AJ821" i="11"/>
  <c r="AJ825" i="11"/>
  <c r="AJ829" i="11"/>
  <c r="AJ833" i="11"/>
  <c r="AJ837" i="11"/>
  <c r="AJ841" i="11"/>
  <c r="AJ845" i="11"/>
  <c r="AJ849" i="11"/>
  <c r="AJ853" i="11"/>
  <c r="AJ857" i="11"/>
  <c r="AJ861" i="11"/>
  <c r="AJ865" i="11"/>
  <c r="AJ869" i="11"/>
  <c r="AJ873" i="11"/>
  <c r="AJ877" i="11"/>
  <c r="AJ881" i="11"/>
  <c r="AJ885" i="11"/>
  <c r="AJ894" i="11"/>
  <c r="AJ902" i="11"/>
  <c r="AJ910" i="11"/>
  <c r="AJ918" i="11"/>
  <c r="AJ926" i="11"/>
  <c r="AJ934" i="11"/>
  <c r="AJ942" i="11"/>
  <c r="AJ950" i="11"/>
  <c r="AJ958" i="11"/>
  <c r="AJ966" i="11"/>
  <c r="AJ974" i="11"/>
  <c r="AJ982" i="11"/>
  <c r="AJ990" i="11"/>
  <c r="AJ998" i="11"/>
  <c r="AJ1006" i="11"/>
  <c r="AJ1014" i="11"/>
  <c r="AJ1022" i="11"/>
  <c r="AJ1030" i="11"/>
  <c r="AJ1038" i="11"/>
  <c r="AJ1050" i="11"/>
  <c r="AJ1066" i="11"/>
  <c r="AJ1082" i="11"/>
  <c r="AJ1098" i="11"/>
  <c r="AJ1114" i="11"/>
  <c r="AJ1130" i="11"/>
  <c r="AJ1146" i="11"/>
  <c r="AJ1162" i="11"/>
  <c r="AJ1178" i="11"/>
  <c r="AJ1194" i="11"/>
  <c r="AJ1210" i="11"/>
  <c r="AJ1226" i="11"/>
  <c r="AJ1242" i="11"/>
  <c r="AJ1258" i="11"/>
  <c r="AJ1274" i="11"/>
  <c r="AJ1290" i="11"/>
  <c r="AJ1306" i="11"/>
  <c r="AJ1322" i="11"/>
  <c r="AJ1338" i="11"/>
  <c r="AJ1354" i="11"/>
  <c r="AJ1370" i="11"/>
  <c r="AJ1386" i="11"/>
  <c r="AJ1402" i="11"/>
  <c r="AJ1418" i="11"/>
  <c r="AJ1434" i="11"/>
  <c r="AJ1450" i="11"/>
  <c r="AJ1466" i="11"/>
  <c r="AJ1482" i="11"/>
  <c r="AJ1498" i="11"/>
  <c r="AJ1514" i="11"/>
  <c r="AJ1530" i="11"/>
  <c r="AJ1546" i="11"/>
  <c r="AJ1562" i="11"/>
  <c r="AJ1578" i="11"/>
  <c r="AJ1594" i="11"/>
  <c r="AJ1610" i="11"/>
  <c r="AJ1626" i="11"/>
  <c r="AJ1642" i="11"/>
  <c r="AJ1658" i="11"/>
  <c r="AJ1674" i="11"/>
  <c r="AJ10" i="11"/>
  <c r="AI6" i="11"/>
  <c r="AI5" i="11"/>
  <c r="AJ7" i="11"/>
  <c r="AJ11" i="11"/>
  <c r="W134" i="11" l="1"/>
  <c r="X131" i="11"/>
  <c r="AB136" i="11"/>
  <c r="X137" i="11"/>
  <c r="AB139" i="11"/>
  <c r="AC86" i="11"/>
  <c r="R134" i="11"/>
  <c r="V134" i="11"/>
  <c r="Z134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92" i="11"/>
  <c r="AC93" i="11"/>
  <c r="T131" i="11"/>
  <c r="AB131" i="11"/>
  <c r="T136" i="11"/>
  <c r="T137" i="11"/>
  <c r="X139" i="11"/>
  <c r="AC84" i="11"/>
  <c r="AC95" i="11"/>
  <c r="T134" i="11"/>
  <c r="X134" i="11"/>
  <c r="AB134" i="11"/>
  <c r="Q131" i="11"/>
  <c r="AC59" i="11"/>
  <c r="U131" i="11"/>
  <c r="Y131" i="11"/>
  <c r="AC60" i="11"/>
  <c r="AC62" i="11"/>
  <c r="U136" i="11"/>
  <c r="Y136" i="11"/>
  <c r="U137" i="11"/>
  <c r="Y137" i="11"/>
  <c r="AC64" i="11"/>
  <c r="AC65" i="11"/>
  <c r="AC66" i="11"/>
  <c r="AC67" i="11"/>
  <c r="AC68" i="11"/>
  <c r="AC69" i="11"/>
  <c r="AC70" i="11"/>
  <c r="Q139" i="11"/>
  <c r="AC72" i="11"/>
  <c r="U139" i="11"/>
  <c r="Y139" i="11"/>
  <c r="AC73" i="11"/>
  <c r="AC74" i="11"/>
  <c r="AC76" i="11"/>
  <c r="Q135" i="11"/>
  <c r="AC77" i="11"/>
  <c r="U135" i="11"/>
  <c r="Y135" i="11"/>
  <c r="AC78" i="11"/>
  <c r="AC80" i="11"/>
  <c r="AC81" i="11"/>
  <c r="AC87" i="11"/>
  <c r="S134" i="11"/>
  <c r="AA134" i="11"/>
  <c r="AC58" i="11"/>
  <c r="X136" i="11"/>
  <c r="AB137" i="11"/>
  <c r="T139" i="11"/>
  <c r="Q134" i="11"/>
  <c r="AC55" i="11"/>
  <c r="U134" i="11"/>
  <c r="Y134" i="11"/>
  <c r="AC56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V135" i="11"/>
  <c r="AC82" i="11"/>
  <c r="AC88" i="11"/>
  <c r="AC90" i="11"/>
  <c r="Z101" i="11"/>
  <c r="V101" i="11"/>
  <c r="R101" i="11"/>
  <c r="F5" i="11"/>
  <c r="F3" i="11"/>
  <c r="F4" i="11"/>
  <c r="F8" i="11"/>
  <c r="F7" i="11"/>
  <c r="F11" i="11"/>
  <c r="E18" i="11"/>
  <c r="F18" i="11" s="1"/>
  <c r="L18" i="11"/>
  <c r="E22" i="11"/>
  <c r="F22" i="11" s="1"/>
  <c r="L22" i="11"/>
  <c r="E26" i="11"/>
  <c r="L26" i="11"/>
  <c r="F10" i="11"/>
  <c r="F14" i="11"/>
  <c r="E21" i="11"/>
  <c r="F21" i="11" s="1"/>
  <c r="L21" i="11"/>
  <c r="E25" i="11"/>
  <c r="F25" i="11" s="1"/>
  <c r="L25" i="11"/>
  <c r="F26" i="11"/>
  <c r="F6" i="11"/>
  <c r="F9" i="11"/>
  <c r="F13" i="11"/>
  <c r="E20" i="11"/>
  <c r="F20" i="11" s="1"/>
  <c r="L20" i="11"/>
  <c r="E24" i="11"/>
  <c r="F24" i="11" s="1"/>
  <c r="L24" i="11"/>
  <c r="F12" i="11"/>
  <c r="E19" i="11"/>
  <c r="F19" i="11" s="1"/>
  <c r="L19" i="11"/>
  <c r="E23" i="11"/>
  <c r="F23" i="11" s="1"/>
  <c r="L23" i="11"/>
  <c r="AB101" i="11"/>
  <c r="S101" i="11"/>
  <c r="W101" i="11"/>
  <c r="AA101" i="11"/>
  <c r="T101" i="11"/>
  <c r="AC61" i="11"/>
  <c r="H37" i="11"/>
  <c r="I37" i="11" s="1"/>
  <c r="I38" i="11"/>
  <c r="AC100" i="11"/>
  <c r="U101" i="11"/>
  <c r="Y101" i="11"/>
  <c r="X101" i="11"/>
  <c r="AC3" i="11"/>
  <c r="AC4" i="11"/>
  <c r="AC7" i="11"/>
  <c r="AC6" i="11"/>
  <c r="AC10" i="11"/>
  <c r="AC14" i="11"/>
  <c r="AC15" i="11"/>
  <c r="AC16" i="11"/>
  <c r="AC17" i="11"/>
  <c r="AC21" i="11"/>
  <c r="AC25" i="11"/>
  <c r="AC29" i="11"/>
  <c r="H31" i="11"/>
  <c r="I32" i="11"/>
  <c r="AC34" i="11"/>
  <c r="AC36" i="11"/>
  <c r="AC40" i="11"/>
  <c r="AC41" i="11"/>
  <c r="Q130" i="11"/>
  <c r="U130" i="11"/>
  <c r="Y130" i="11"/>
  <c r="T143" i="11"/>
  <c r="X143" i="11"/>
  <c r="AB143" i="11"/>
  <c r="R156" i="11"/>
  <c r="R171" i="11" s="1"/>
  <c r="V156" i="11"/>
  <c r="V171" i="11" s="1"/>
  <c r="Z156" i="11"/>
  <c r="Z171" i="11" s="1"/>
  <c r="P174" i="11"/>
  <c r="P178" i="11"/>
  <c r="AC9" i="11"/>
  <c r="AC13" i="11"/>
  <c r="AC20" i="11"/>
  <c r="AC24" i="11"/>
  <c r="AC35" i="11"/>
  <c r="AC42" i="11"/>
  <c r="AC43" i="11"/>
  <c r="Q99" i="11"/>
  <c r="AC99" i="11" s="1"/>
  <c r="Q101" i="11"/>
  <c r="R130" i="11"/>
  <c r="V130" i="11"/>
  <c r="Z130" i="11"/>
  <c r="Q143" i="11"/>
  <c r="U143" i="11"/>
  <c r="Y143" i="11"/>
  <c r="S156" i="11"/>
  <c r="S171" i="11" s="1"/>
  <c r="W156" i="11"/>
  <c r="W171" i="11" s="1"/>
  <c r="AA156" i="11"/>
  <c r="AA171" i="11" s="1"/>
  <c r="P175" i="11"/>
  <c r="P179" i="11"/>
  <c r="AC8" i="11"/>
  <c r="AC12" i="11"/>
  <c r="AC32" i="11"/>
  <c r="AC38" i="11"/>
  <c r="AC46" i="11"/>
  <c r="AC48" i="11"/>
  <c r="AC51" i="11"/>
  <c r="AC52" i="11"/>
  <c r="S130" i="11"/>
  <c r="W130" i="11"/>
  <c r="AA130" i="11"/>
  <c r="T156" i="11"/>
  <c r="T171" i="11" s="1"/>
  <c r="X156" i="11"/>
  <c r="X171" i="11" s="1"/>
  <c r="AB156" i="11"/>
  <c r="AB171" i="11" s="1"/>
  <c r="P172" i="11"/>
  <c r="P176" i="11"/>
  <c r="P180" i="11"/>
  <c r="AC18" i="11"/>
  <c r="AC22" i="11"/>
  <c r="AC26" i="11"/>
  <c r="AC28" i="11"/>
  <c r="AC30" i="11"/>
  <c r="I8" i="2"/>
  <c r="I5" i="2"/>
  <c r="I16" i="2"/>
  <c r="I11" i="2"/>
  <c r="I10" i="2"/>
  <c r="I15" i="2"/>
  <c r="I9" i="2"/>
  <c r="J3" i="2"/>
  <c r="I12" i="2"/>
  <c r="I4" i="2"/>
  <c r="I7" i="2"/>
  <c r="I6" i="2"/>
  <c r="I14" i="2"/>
  <c r="I13" i="2"/>
  <c r="I3" i="2"/>
  <c r="B30" i="11"/>
  <c r="J38" i="11" l="1"/>
  <c r="AC101" i="11"/>
  <c r="T135" i="11"/>
  <c r="AC135" i="11" s="1"/>
  <c r="AC89" i="11"/>
  <c r="AC75" i="11"/>
  <c r="AC98" i="11"/>
  <c r="AC85" i="11"/>
  <c r="AC71" i="11"/>
  <c r="Z135" i="11"/>
  <c r="AB135" i="11"/>
  <c r="AC94" i="11"/>
  <c r="AC97" i="11"/>
  <c r="AC83" i="11"/>
  <c r="Q137" i="11"/>
  <c r="AC63" i="11"/>
  <c r="R135" i="11"/>
  <c r="AC96" i="11"/>
  <c r="X135" i="11"/>
  <c r="AC91" i="11"/>
  <c r="AC79" i="11"/>
  <c r="Q136" i="11"/>
  <c r="AC57" i="11"/>
  <c r="F32" i="11"/>
  <c r="G19" i="11" s="1"/>
  <c r="AC131" i="11"/>
  <c r="AC134" i="11"/>
  <c r="I31" i="11"/>
  <c r="J32" i="11" s="1"/>
  <c r="F33" i="11" s="1"/>
  <c r="AC139" i="11"/>
  <c r="H3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8" i="2"/>
  <c r="AD19" i="2"/>
  <c r="AD18" i="2"/>
  <c r="AD10" i="2"/>
  <c r="AD4" i="2"/>
  <c r="AD9" i="2"/>
  <c r="AD15" i="2"/>
  <c r="AD6" i="2"/>
  <c r="AD17" i="2"/>
  <c r="AD16" i="2"/>
  <c r="AD5" i="2"/>
  <c r="AD20" i="2"/>
  <c r="AD14" i="2"/>
  <c r="AD12" i="2"/>
  <c r="AD13" i="2"/>
  <c r="AD7" i="2"/>
  <c r="AD11" i="2"/>
  <c r="AD3" i="2"/>
  <c r="G25" i="11" l="1"/>
  <c r="F34" i="11"/>
  <c r="F36" i="11"/>
  <c r="F37" i="11" s="1"/>
  <c r="G21" i="11"/>
  <c r="G26" i="11"/>
  <c r="G20" i="11"/>
  <c r="AC137" i="11"/>
  <c r="G23" i="11"/>
  <c r="AC136" i="11"/>
  <c r="G22" i="11"/>
  <c r="G24" i="11"/>
  <c r="G18" i="11"/>
  <c r="S9" i="2"/>
  <c r="L15" i="2"/>
  <c r="L4" i="2"/>
  <c r="L8" i="2"/>
  <c r="L3" i="2"/>
  <c r="L5" i="2"/>
  <c r="L6" i="2"/>
  <c r="L7" i="2"/>
  <c r="L13" i="2"/>
  <c r="L14" i="2"/>
  <c r="L16" i="2"/>
  <c r="B6" i="2"/>
  <c r="L9" i="2"/>
  <c r="L10" i="2"/>
  <c r="L11" i="2"/>
  <c r="L12" i="2"/>
  <c r="Q4" i="2"/>
  <c r="P9" i="2"/>
  <c r="U9" i="2"/>
  <c r="T9" i="2"/>
  <c r="G20" i="2"/>
  <c r="H20" i="11" l="1"/>
  <c r="H19" i="11"/>
  <c r="H25" i="11"/>
  <c r="H23" i="11"/>
  <c r="H26" i="11"/>
  <c r="H18" i="11"/>
  <c r="H24" i="11"/>
  <c r="H22" i="11"/>
  <c r="H21" i="11"/>
  <c r="D15" i="2"/>
  <c r="D14" i="2"/>
  <c r="D17" i="2"/>
  <c r="D16" i="2"/>
  <c r="D24" i="2"/>
  <c r="D19" i="2"/>
  <c r="S10" i="2"/>
  <c r="D13" i="2"/>
  <c r="D20" i="2"/>
  <c r="D23" i="2"/>
  <c r="D18" i="2"/>
  <c r="D22" i="2"/>
  <c r="D21" i="2"/>
  <c r="D12" i="2"/>
  <c r="D11" i="2"/>
  <c r="D10" i="2"/>
  <c r="U10" i="2"/>
  <c r="T10" i="2"/>
  <c r="J23" i="11" l="1"/>
  <c r="I23" i="11"/>
  <c r="J22" i="11"/>
  <c r="I22" i="11"/>
  <c r="J19" i="11"/>
  <c r="I19" i="11"/>
  <c r="M19" i="11" s="1"/>
  <c r="J24" i="11"/>
  <c r="I24" i="11"/>
  <c r="I25" i="11"/>
  <c r="J25" i="11"/>
  <c r="J18" i="11"/>
  <c r="I18" i="11"/>
  <c r="I21" i="11"/>
  <c r="J21" i="11"/>
  <c r="J26" i="11"/>
  <c r="I26" i="11"/>
  <c r="J20" i="11"/>
  <c r="I20" i="11"/>
  <c r="M20" i="11" s="1"/>
  <c r="S11" i="2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4" i="19"/>
  <c r="D22" i="19"/>
  <c r="D20" i="19"/>
  <c r="D23" i="19"/>
  <c r="D26" i="19"/>
  <c r="D25" i="19"/>
  <c r="D21" i="19"/>
  <c r="T11" i="2"/>
  <c r="U11" i="2"/>
  <c r="M23" i="11" l="1"/>
  <c r="M26" i="11"/>
  <c r="M18" i="11"/>
  <c r="M24" i="11"/>
  <c r="M22" i="11"/>
  <c r="Z110" i="11"/>
  <c r="V110" i="11"/>
  <c r="R110" i="11"/>
  <c r="U103" i="11"/>
  <c r="U133" i="11" s="1"/>
  <c r="AB110" i="11"/>
  <c r="Y110" i="11"/>
  <c r="T103" i="11"/>
  <c r="T133" i="11" s="1"/>
  <c r="W110" i="11"/>
  <c r="S103" i="11"/>
  <c r="S133" i="11" s="1"/>
  <c r="Y103" i="11"/>
  <c r="Y133" i="11" s="1"/>
  <c r="AB103" i="11"/>
  <c r="AB133" i="11" s="1"/>
  <c r="R103" i="11"/>
  <c r="R133" i="11" s="1"/>
  <c r="X103" i="11"/>
  <c r="X133" i="11" s="1"/>
  <c r="AA110" i="11"/>
  <c r="W103" i="11"/>
  <c r="W133" i="11" s="1"/>
  <c r="V103" i="11"/>
  <c r="V133" i="11" s="1"/>
  <c r="T110" i="11"/>
  <c r="Q110" i="11"/>
  <c r="AA103" i="11"/>
  <c r="AA133" i="11" s="1"/>
  <c r="Q103" i="11"/>
  <c r="Z103" i="11"/>
  <c r="Z133" i="11" s="1"/>
  <c r="X110" i="11"/>
  <c r="U110" i="11"/>
  <c r="S110" i="11"/>
  <c r="Z109" i="11"/>
  <c r="V109" i="11"/>
  <c r="R109" i="11"/>
  <c r="AA102" i="11"/>
  <c r="W102" i="11"/>
  <c r="S102" i="11"/>
  <c r="Z102" i="11"/>
  <c r="X109" i="11"/>
  <c r="U109" i="11"/>
  <c r="S109" i="11"/>
  <c r="U102" i="11"/>
  <c r="AB109" i="11"/>
  <c r="Y109" i="11"/>
  <c r="W109" i="11"/>
  <c r="AB102" i="11"/>
  <c r="Y102" i="11"/>
  <c r="R102" i="11"/>
  <c r="AA109" i="11"/>
  <c r="T102" i="11"/>
  <c r="X102" i="11"/>
  <c r="V102" i="11"/>
  <c r="Q102" i="11"/>
  <c r="T109" i="11"/>
  <c r="Q109" i="11"/>
  <c r="Z113" i="11"/>
  <c r="V113" i="11"/>
  <c r="R113" i="11"/>
  <c r="X113" i="11"/>
  <c r="U113" i="11"/>
  <c r="S113" i="11"/>
  <c r="AA113" i="11"/>
  <c r="AB113" i="11"/>
  <c r="Y113" i="11"/>
  <c r="W113" i="11"/>
  <c r="T113" i="11"/>
  <c r="Q113" i="11"/>
  <c r="M21" i="11"/>
  <c r="M25" i="1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U12" i="2"/>
  <c r="T12" i="2"/>
  <c r="AC109" i="11" l="1"/>
  <c r="AC113" i="11"/>
  <c r="AA132" i="11"/>
  <c r="T132" i="11"/>
  <c r="AB132" i="11"/>
  <c r="U132" i="11"/>
  <c r="Z132" i="11"/>
  <c r="S132" i="11"/>
  <c r="AC110" i="11"/>
  <c r="X132" i="11"/>
  <c r="Y132" i="11"/>
  <c r="AC103" i="11"/>
  <c r="Q133" i="11"/>
  <c r="AC133" i="11" s="1"/>
  <c r="AC102" i="11"/>
  <c r="Q132" i="11"/>
  <c r="V132" i="11"/>
  <c r="R132" i="11"/>
  <c r="W132" i="11"/>
  <c r="Z112" i="11"/>
  <c r="V112" i="11"/>
  <c r="R112" i="11"/>
  <c r="T112" i="11"/>
  <c r="Q112" i="11"/>
  <c r="X112" i="11"/>
  <c r="U112" i="11"/>
  <c r="S112" i="11"/>
  <c r="AB112" i="11"/>
  <c r="Y112" i="11"/>
  <c r="W112" i="11"/>
  <c r="AA112" i="11"/>
  <c r="Z114" i="11"/>
  <c r="V114" i="11"/>
  <c r="R114" i="11"/>
  <c r="AB114" i="11"/>
  <c r="Y114" i="11"/>
  <c r="W114" i="11"/>
  <c r="AA114" i="11"/>
  <c r="T114" i="11"/>
  <c r="Q114" i="11"/>
  <c r="X114" i="11"/>
  <c r="U114" i="11"/>
  <c r="S114" i="11"/>
  <c r="Z108" i="11"/>
  <c r="V108" i="11"/>
  <c r="R108" i="11"/>
  <c r="T108" i="11"/>
  <c r="Q108" i="11"/>
  <c r="X108" i="11"/>
  <c r="U108" i="11"/>
  <c r="S108" i="11"/>
  <c r="AB108" i="11"/>
  <c r="Y108" i="11"/>
  <c r="W108" i="11"/>
  <c r="AA108" i="11"/>
  <c r="Z115" i="11"/>
  <c r="V115" i="11"/>
  <c r="R115" i="11"/>
  <c r="S104" i="11"/>
  <c r="S138" i="11" s="1"/>
  <c r="X104" i="11"/>
  <c r="X138" i="11" s="1"/>
  <c r="Y104" i="11"/>
  <c r="Y138" i="11" s="1"/>
  <c r="AB104" i="11"/>
  <c r="AB138" i="11" s="1"/>
  <c r="R104" i="11"/>
  <c r="R138" i="11" s="1"/>
  <c r="AA115" i="11"/>
  <c r="W104" i="11"/>
  <c r="W138" i="11" s="1"/>
  <c r="V104" i="11"/>
  <c r="V138" i="11" s="1"/>
  <c r="T115" i="11"/>
  <c r="Q115" i="11"/>
  <c r="S115" i="11"/>
  <c r="AA104" i="11"/>
  <c r="AA138" i="11" s="1"/>
  <c r="Q104" i="11"/>
  <c r="Q105" i="11" s="1"/>
  <c r="Z104" i="11"/>
  <c r="Z138" i="11" s="1"/>
  <c r="X115" i="11"/>
  <c r="U115" i="11"/>
  <c r="T104" i="11"/>
  <c r="T138" i="11" s="1"/>
  <c r="U104" i="11"/>
  <c r="U138" i="11" s="1"/>
  <c r="AB115" i="11"/>
  <c r="Y115" i="11"/>
  <c r="W115" i="11"/>
  <c r="Z111" i="11"/>
  <c r="V111" i="11"/>
  <c r="R111" i="11"/>
  <c r="AA111" i="11"/>
  <c r="T111" i="11"/>
  <c r="Q111" i="11"/>
  <c r="X111" i="11"/>
  <c r="U111" i="11"/>
  <c r="S111" i="11"/>
  <c r="AB111" i="11"/>
  <c r="Y111" i="11"/>
  <c r="W111" i="11"/>
  <c r="Z116" i="11"/>
  <c r="V116" i="11"/>
  <c r="R116" i="11"/>
  <c r="Q116" i="11"/>
  <c r="X116" i="11"/>
  <c r="W116" i="11"/>
  <c r="AB116" i="11"/>
  <c r="U116" i="11"/>
  <c r="Y116" i="11"/>
  <c r="AA116" i="11"/>
  <c r="T116" i="11"/>
  <c r="S116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T13" i="2"/>
  <c r="U13" i="2"/>
  <c r="V140" i="11" l="1"/>
  <c r="W105" i="11"/>
  <c r="Y140" i="11"/>
  <c r="U140" i="11"/>
  <c r="S140" i="11"/>
  <c r="T140" i="11"/>
  <c r="W140" i="11"/>
  <c r="V105" i="11"/>
  <c r="X105" i="11"/>
  <c r="S105" i="11"/>
  <c r="U105" i="11"/>
  <c r="T105" i="11"/>
  <c r="AC116" i="11"/>
  <c r="AC111" i="11"/>
  <c r="R140" i="11"/>
  <c r="AC132" i="11"/>
  <c r="X140" i="11"/>
  <c r="Z105" i="11"/>
  <c r="AB140" i="11"/>
  <c r="AA105" i="11"/>
  <c r="AC115" i="11"/>
  <c r="AC114" i="11"/>
  <c r="AC112" i="11"/>
  <c r="R105" i="11"/>
  <c r="Y105" i="11"/>
  <c r="Z140" i="11"/>
  <c r="AB105" i="11"/>
  <c r="AA140" i="11"/>
  <c r="Y144" i="11"/>
  <c r="Y117" i="11"/>
  <c r="AC104" i="11"/>
  <c r="Q138" i="11"/>
  <c r="Q140" i="11" s="1"/>
  <c r="AA117" i="11"/>
  <c r="AA144" i="11"/>
  <c r="S117" i="11"/>
  <c r="T117" i="11"/>
  <c r="X117" i="11"/>
  <c r="X144" i="11"/>
  <c r="W117" i="11"/>
  <c r="U117" i="11"/>
  <c r="R117" i="11"/>
  <c r="V117" i="11"/>
  <c r="AB117" i="11"/>
  <c r="AB144" i="11"/>
  <c r="AA151" i="11"/>
  <c r="AA164" i="11" s="1"/>
  <c r="AA179" i="11" s="1"/>
  <c r="Z148" i="11"/>
  <c r="Z161" i="11" s="1"/>
  <c r="Z176" i="11" s="1"/>
  <c r="AA147" i="11"/>
  <c r="AA160" i="11" s="1"/>
  <c r="AA175" i="11" s="1"/>
  <c r="Y152" i="11"/>
  <c r="Y165" i="11" s="1"/>
  <c r="Y180" i="11" s="1"/>
  <c r="Z151" i="11"/>
  <c r="Z164" i="11" s="1"/>
  <c r="Z179" i="11" s="1"/>
  <c r="AA150" i="11"/>
  <c r="AA163" i="11" s="1"/>
  <c r="AA178" i="11" s="1"/>
  <c r="Y148" i="11"/>
  <c r="Y161" i="11" s="1"/>
  <c r="Y176" i="11" s="1"/>
  <c r="Z147" i="11"/>
  <c r="Z160" i="11" s="1"/>
  <c r="Z175" i="11" s="1"/>
  <c r="AA146" i="11"/>
  <c r="AA159" i="11" s="1"/>
  <c r="AA174" i="11" s="1"/>
  <c r="Q117" i="11"/>
  <c r="AC108" i="11"/>
  <c r="T151" i="11" s="1"/>
  <c r="T164" i="11" s="1"/>
  <c r="T179" i="11" s="1"/>
  <c r="AB147" i="11"/>
  <c r="AB160" i="11" s="1"/>
  <c r="AB175" i="11" s="1"/>
  <c r="AA152" i="11"/>
  <c r="AA165" i="11" s="1"/>
  <c r="AA180" i="11" s="1"/>
  <c r="Y147" i="11"/>
  <c r="Y160" i="11" s="1"/>
  <c r="Y175" i="11" s="1"/>
  <c r="Y151" i="11"/>
  <c r="Y164" i="11" s="1"/>
  <c r="Y179" i="11" s="1"/>
  <c r="AB145" i="11"/>
  <c r="AB158" i="11" s="1"/>
  <c r="AB173" i="11" s="1"/>
  <c r="X146" i="11"/>
  <c r="X159" i="11" s="1"/>
  <c r="X174" i="11" s="1"/>
  <c r="Y149" i="11"/>
  <c r="Y162" i="11" s="1"/>
  <c r="Y177" i="11" s="1"/>
  <c r="Z145" i="11"/>
  <c r="Z158" i="11" s="1"/>
  <c r="Z173" i="11" s="1"/>
  <c r="X147" i="11"/>
  <c r="X160" i="11" s="1"/>
  <c r="X175" i="11" s="1"/>
  <c r="AB151" i="11"/>
  <c r="AB164" i="11" s="1"/>
  <c r="AB179" i="11" s="1"/>
  <c r="Z150" i="11"/>
  <c r="Z163" i="11" s="1"/>
  <c r="Z178" i="11" s="1"/>
  <c r="T149" i="11"/>
  <c r="T162" i="11" s="1"/>
  <c r="T177" i="11" s="1"/>
  <c r="AB146" i="11"/>
  <c r="AB159" i="11" s="1"/>
  <c r="AB174" i="11" s="1"/>
  <c r="Z152" i="11"/>
  <c r="Z165" i="11" s="1"/>
  <c r="Z180" i="11" s="1"/>
  <c r="Y146" i="11"/>
  <c r="Y159" i="11" s="1"/>
  <c r="Y174" i="11" s="1"/>
  <c r="Z146" i="11"/>
  <c r="Z159" i="11" s="1"/>
  <c r="Z174" i="11" s="1"/>
  <c r="X148" i="11"/>
  <c r="X161" i="11" s="1"/>
  <c r="X176" i="11" s="1"/>
  <c r="AA149" i="11"/>
  <c r="AA162" i="11" s="1"/>
  <c r="AA177" i="11" s="1"/>
  <c r="X152" i="11"/>
  <c r="X165" i="11" s="1"/>
  <c r="X180" i="11" s="1"/>
  <c r="T145" i="11"/>
  <c r="T158" i="11" s="1"/>
  <c r="T173" i="11" s="1"/>
  <c r="X149" i="11"/>
  <c r="X162" i="11" s="1"/>
  <c r="X177" i="11" s="1"/>
  <c r="Y145" i="11"/>
  <c r="Y158" i="11" s="1"/>
  <c r="Y173" i="11" s="1"/>
  <c r="X150" i="11"/>
  <c r="X163" i="11" s="1"/>
  <c r="X178" i="11" s="1"/>
  <c r="Z149" i="11"/>
  <c r="Z162" i="11" s="1"/>
  <c r="Z177" i="11" s="1"/>
  <c r="X151" i="11"/>
  <c r="X164" i="11" s="1"/>
  <c r="X179" i="11" s="1"/>
  <c r="Y150" i="11"/>
  <c r="Y163" i="11" s="1"/>
  <c r="Y178" i="11" s="1"/>
  <c r="AA148" i="11"/>
  <c r="AA161" i="11" s="1"/>
  <c r="AA176" i="11" s="1"/>
  <c r="AA145" i="11"/>
  <c r="AA158" i="11" s="1"/>
  <c r="AA173" i="11" s="1"/>
  <c r="AB148" i="11"/>
  <c r="AB161" i="11" s="1"/>
  <c r="AB176" i="11" s="1"/>
  <c r="AB152" i="11"/>
  <c r="AB165" i="11" s="1"/>
  <c r="AB180" i="11" s="1"/>
  <c r="X145" i="11"/>
  <c r="X158" i="11" s="1"/>
  <c r="X173" i="11" s="1"/>
  <c r="AB149" i="11"/>
  <c r="AB162" i="11" s="1"/>
  <c r="AB177" i="11" s="1"/>
  <c r="AB150" i="11"/>
  <c r="AB163" i="11" s="1"/>
  <c r="AB178" i="11" s="1"/>
  <c r="Z117" i="11"/>
  <c r="Z144" i="1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T14" i="2"/>
  <c r="U14" i="2"/>
  <c r="V145" i="11" l="1"/>
  <c r="V158" i="11" s="1"/>
  <c r="V173" i="11" s="1"/>
  <c r="Q145" i="11"/>
  <c r="T146" i="11"/>
  <c r="T159" i="11" s="1"/>
  <c r="T174" i="11" s="1"/>
  <c r="U151" i="11"/>
  <c r="U164" i="11" s="1"/>
  <c r="U179" i="11" s="1"/>
  <c r="Q150" i="11"/>
  <c r="Q163" i="11" s="1"/>
  <c r="T148" i="11"/>
  <c r="T161" i="11" s="1"/>
  <c r="T176" i="11" s="1"/>
  <c r="S149" i="11"/>
  <c r="S162" i="11" s="1"/>
  <c r="S177" i="11" s="1"/>
  <c r="S144" i="11"/>
  <c r="S157" i="11" s="1"/>
  <c r="W152" i="11"/>
  <c r="W165" i="11" s="1"/>
  <c r="W180" i="11" s="1"/>
  <c r="AA181" i="11"/>
  <c r="V144" i="11"/>
  <c r="V152" i="11"/>
  <c r="V165" i="11" s="1"/>
  <c r="V180" i="11" s="1"/>
  <c r="W148" i="11"/>
  <c r="W161" i="11" s="1"/>
  <c r="W176" i="11" s="1"/>
  <c r="Q149" i="11"/>
  <c r="Q162" i="11" s="1"/>
  <c r="T150" i="11"/>
  <c r="T163" i="11" s="1"/>
  <c r="T178" i="11" s="1"/>
  <c r="V146" i="11"/>
  <c r="V159" i="11" s="1"/>
  <c r="V174" i="11" s="1"/>
  <c r="U150" i="11"/>
  <c r="U163" i="11" s="1"/>
  <c r="U178" i="11" s="1"/>
  <c r="AB181" i="11"/>
  <c r="AC117" i="11"/>
  <c r="U144" i="11"/>
  <c r="U157" i="11" s="1"/>
  <c r="X181" i="11"/>
  <c r="U146" i="11"/>
  <c r="U159" i="11" s="1"/>
  <c r="U174" i="11" s="1"/>
  <c r="S148" i="11"/>
  <c r="S161" i="11" s="1"/>
  <c r="S176" i="11" s="1"/>
  <c r="Y181" i="11"/>
  <c r="Q151" i="11"/>
  <c r="W145" i="11"/>
  <c r="W158" i="11" s="1"/>
  <c r="W173" i="11" s="1"/>
  <c r="S145" i="11"/>
  <c r="S158" i="11" s="1"/>
  <c r="S173" i="11" s="1"/>
  <c r="R149" i="11"/>
  <c r="R162" i="11" s="1"/>
  <c r="R177" i="11" s="1"/>
  <c r="R146" i="11"/>
  <c r="R159" i="11" s="1"/>
  <c r="R174" i="11" s="1"/>
  <c r="R144" i="11"/>
  <c r="R157" i="11" s="1"/>
  <c r="W144" i="11"/>
  <c r="T144" i="11"/>
  <c r="T157" i="11" s="1"/>
  <c r="AC105" i="11"/>
  <c r="AD104" i="11" s="1"/>
  <c r="R150" i="11"/>
  <c r="R163" i="11" s="1"/>
  <c r="R178" i="11" s="1"/>
  <c r="T152" i="11"/>
  <c r="T165" i="11" s="1"/>
  <c r="T180" i="11" s="1"/>
  <c r="V149" i="11"/>
  <c r="V162" i="11" s="1"/>
  <c r="V177" i="11" s="1"/>
  <c r="V147" i="11"/>
  <c r="V160" i="11" s="1"/>
  <c r="V175" i="11" s="1"/>
  <c r="U149" i="11"/>
  <c r="U162" i="11" s="1"/>
  <c r="U177" i="11" s="1"/>
  <c r="U147" i="11"/>
  <c r="U160" i="11" s="1"/>
  <c r="U175" i="11" s="1"/>
  <c r="S152" i="11"/>
  <c r="S165" i="11" s="1"/>
  <c r="S180" i="11" s="1"/>
  <c r="R145" i="11"/>
  <c r="R158" i="11" s="1"/>
  <c r="R173" i="11" s="1"/>
  <c r="Q146" i="11"/>
  <c r="Q159" i="11" s="1"/>
  <c r="U145" i="11"/>
  <c r="U158" i="11" s="1"/>
  <c r="U173" i="11" s="1"/>
  <c r="W149" i="11"/>
  <c r="W162" i="11" s="1"/>
  <c r="W177" i="11" s="1"/>
  <c r="Z181" i="11"/>
  <c r="T147" i="11"/>
  <c r="T160" i="11" s="1"/>
  <c r="T175" i="11" s="1"/>
  <c r="T181" i="11" s="1"/>
  <c r="V150" i="11"/>
  <c r="V163" i="11" s="1"/>
  <c r="V178" i="11" s="1"/>
  <c r="Q144" i="11"/>
  <c r="Q157" i="11" s="1"/>
  <c r="Q147" i="11"/>
  <c r="Q160" i="11" s="1"/>
  <c r="S146" i="11"/>
  <c r="S159" i="11" s="1"/>
  <c r="S174" i="11" s="1"/>
  <c r="W146" i="11"/>
  <c r="W159" i="11" s="1"/>
  <c r="W174" i="11" s="1"/>
  <c r="S150" i="11"/>
  <c r="S163" i="11" s="1"/>
  <c r="S178" i="11" s="1"/>
  <c r="V151" i="11"/>
  <c r="V164" i="11" s="1"/>
  <c r="V179" i="11" s="1"/>
  <c r="R148" i="11"/>
  <c r="R161" i="11" s="1"/>
  <c r="R176" i="11" s="1"/>
  <c r="W151" i="11"/>
  <c r="W164" i="11" s="1"/>
  <c r="W179" i="11" s="1"/>
  <c r="AB119" i="11"/>
  <c r="AB118" i="11"/>
  <c r="AB122" i="11"/>
  <c r="V157" i="11"/>
  <c r="U118" i="11"/>
  <c r="U119" i="11"/>
  <c r="U122" i="11"/>
  <c r="X119" i="11"/>
  <c r="X118" i="11"/>
  <c r="X122" i="11"/>
  <c r="T119" i="11"/>
  <c r="T118" i="11"/>
  <c r="T122" i="11"/>
  <c r="AA118" i="11"/>
  <c r="AA119" i="11"/>
  <c r="AA122" i="11"/>
  <c r="Q118" i="11"/>
  <c r="Q119" i="11"/>
  <c r="Q122" i="11"/>
  <c r="Q148" i="11"/>
  <c r="W150" i="11"/>
  <c r="W163" i="11" s="1"/>
  <c r="W178" i="11" s="1"/>
  <c r="S147" i="11"/>
  <c r="S160" i="11" s="1"/>
  <c r="S175" i="11" s="1"/>
  <c r="V148" i="11"/>
  <c r="V161" i="11" s="1"/>
  <c r="V176" i="11" s="1"/>
  <c r="V118" i="11"/>
  <c r="V119" i="11"/>
  <c r="V122" i="11"/>
  <c r="Z153" i="11"/>
  <c r="Z157" i="11"/>
  <c r="Q158" i="11"/>
  <c r="R147" i="11"/>
  <c r="R160" i="11" s="1"/>
  <c r="R175" i="11" s="1"/>
  <c r="U148" i="11"/>
  <c r="U161" i="11" s="1"/>
  <c r="U176" i="11" s="1"/>
  <c r="Q152" i="11"/>
  <c r="W147" i="11"/>
  <c r="W160" i="11" s="1"/>
  <c r="W175" i="11" s="1"/>
  <c r="R152" i="11"/>
  <c r="R165" i="11" s="1"/>
  <c r="R180" i="11" s="1"/>
  <c r="W157" i="11"/>
  <c r="S118" i="11"/>
  <c r="S119" i="11"/>
  <c r="S122" i="11"/>
  <c r="Y118" i="11"/>
  <c r="Y119" i="11"/>
  <c r="Y122" i="11"/>
  <c r="Z118" i="11"/>
  <c r="Z119" i="11"/>
  <c r="Z122" i="11"/>
  <c r="R151" i="11"/>
  <c r="R164" i="11" s="1"/>
  <c r="R179" i="11" s="1"/>
  <c r="U152" i="11"/>
  <c r="U165" i="11" s="1"/>
  <c r="U180" i="11" s="1"/>
  <c r="S151" i="11"/>
  <c r="S164" i="11" s="1"/>
  <c r="S179" i="11" s="1"/>
  <c r="AB153" i="11"/>
  <c r="AB157" i="11"/>
  <c r="R118" i="11"/>
  <c r="R119" i="11"/>
  <c r="R122" i="11"/>
  <c r="W118" i="11"/>
  <c r="W119" i="11"/>
  <c r="W122" i="11"/>
  <c r="X153" i="11"/>
  <c r="X157" i="11"/>
  <c r="AA153" i="11"/>
  <c r="AA157" i="11"/>
  <c r="AC138" i="11"/>
  <c r="AC140" i="11" s="1"/>
  <c r="Y153" i="11"/>
  <c r="Y157" i="1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T15" i="2"/>
  <c r="U15" i="2"/>
  <c r="AC149" i="11" l="1"/>
  <c r="AC144" i="11"/>
  <c r="T153" i="11"/>
  <c r="V181" i="11"/>
  <c r="AC151" i="11"/>
  <c r="R153" i="11"/>
  <c r="Q153" i="11"/>
  <c r="U181" i="11"/>
  <c r="AC119" i="11"/>
  <c r="AC150" i="11"/>
  <c r="S153" i="11"/>
  <c r="Q164" i="11"/>
  <c r="Q179" i="11" s="1"/>
  <c r="AC179" i="11" s="1"/>
  <c r="S181" i="11"/>
  <c r="AD82" i="11"/>
  <c r="AD95" i="11"/>
  <c r="AD81" i="11"/>
  <c r="AD55" i="11"/>
  <c r="AD93" i="11"/>
  <c r="AD60" i="11"/>
  <c r="AD63" i="11"/>
  <c r="AD68" i="11"/>
  <c r="AD56" i="11"/>
  <c r="AD72" i="11"/>
  <c r="AD83" i="11"/>
  <c r="AD62" i="11"/>
  <c r="AD100" i="11"/>
  <c r="AD85" i="11"/>
  <c r="AD61" i="11"/>
  <c r="AD101" i="11"/>
  <c r="AD74" i="11"/>
  <c r="AD70" i="11"/>
  <c r="AD71" i="11"/>
  <c r="AD89" i="11"/>
  <c r="AD84" i="11"/>
  <c r="AD78" i="11"/>
  <c r="AD80" i="11"/>
  <c r="AD90" i="11"/>
  <c r="AD99" i="11"/>
  <c r="AD91" i="11"/>
  <c r="AD88" i="11"/>
  <c r="AD96" i="11"/>
  <c r="AD76" i="11"/>
  <c r="AD97" i="11"/>
  <c r="AD69" i="11"/>
  <c r="AD64" i="11"/>
  <c r="AD94" i="11"/>
  <c r="AD87" i="11"/>
  <c r="AD65" i="11"/>
  <c r="AD98" i="11"/>
  <c r="AD59" i="11"/>
  <c r="AD92" i="11"/>
  <c r="AD57" i="11"/>
  <c r="AD73" i="11"/>
  <c r="AD67" i="11"/>
  <c r="AD58" i="11"/>
  <c r="AD79" i="11"/>
  <c r="AD75" i="11"/>
  <c r="AD86" i="11"/>
  <c r="AD66" i="11"/>
  <c r="AD77" i="11"/>
  <c r="AD102" i="11"/>
  <c r="AD103" i="11"/>
  <c r="V153" i="11"/>
  <c r="AC147" i="11"/>
  <c r="W153" i="11"/>
  <c r="AC145" i="11"/>
  <c r="U153" i="11"/>
  <c r="AC146" i="11"/>
  <c r="R181" i="11"/>
  <c r="W181" i="11"/>
  <c r="Q173" i="11"/>
  <c r="AC158" i="11"/>
  <c r="Z172" i="11"/>
  <c r="Z166" i="11"/>
  <c r="U172" i="11"/>
  <c r="U166" i="11"/>
  <c r="Q174" i="11"/>
  <c r="AC174" i="11" s="1"/>
  <c r="AC159" i="11"/>
  <c r="Q177" i="11"/>
  <c r="AC177" i="11" s="1"/>
  <c r="AC162" i="11"/>
  <c r="S123" i="11"/>
  <c r="S124" i="11"/>
  <c r="Q172" i="11"/>
  <c r="AC157" i="11"/>
  <c r="Q123" i="11"/>
  <c r="AC122" i="11"/>
  <c r="Q124" i="11"/>
  <c r="T123" i="11"/>
  <c r="T124" i="11"/>
  <c r="T172" i="11"/>
  <c r="T166" i="11"/>
  <c r="W123" i="11"/>
  <c r="W124" i="11"/>
  <c r="W172" i="11"/>
  <c r="W166" i="11"/>
  <c r="AA172" i="11"/>
  <c r="AA166" i="11"/>
  <c r="Y123" i="11"/>
  <c r="Y124" i="11"/>
  <c r="R172" i="11"/>
  <c r="R166" i="11"/>
  <c r="AC152" i="11"/>
  <c r="Q165" i="11"/>
  <c r="Q178" i="11"/>
  <c r="AC178" i="11" s="1"/>
  <c r="AC163" i="11"/>
  <c r="S172" i="11"/>
  <c r="S166" i="11"/>
  <c r="V124" i="11"/>
  <c r="V123" i="11"/>
  <c r="AA123" i="11"/>
  <c r="AA124" i="11"/>
  <c r="V172" i="11"/>
  <c r="V166" i="11"/>
  <c r="AC148" i="11"/>
  <c r="Q161" i="11"/>
  <c r="X123" i="11"/>
  <c r="X124" i="11"/>
  <c r="AB123" i="11"/>
  <c r="AB124" i="11"/>
  <c r="Y172" i="11"/>
  <c r="Y166" i="11"/>
  <c r="X172" i="11"/>
  <c r="X166" i="11"/>
  <c r="AB172" i="11"/>
  <c r="AB166" i="11"/>
  <c r="R124" i="11"/>
  <c r="R123" i="11"/>
  <c r="Q175" i="11"/>
  <c r="AC175" i="11" s="1"/>
  <c r="AC160" i="11"/>
  <c r="Z124" i="11"/>
  <c r="Z123" i="11"/>
  <c r="U123" i="11"/>
  <c r="U124" i="1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U16" i="2"/>
  <c r="T16" i="2"/>
  <c r="Q166" i="11" l="1"/>
  <c r="AC164" i="11"/>
  <c r="AC153" i="11"/>
  <c r="AC172" i="11"/>
  <c r="W167" i="11"/>
  <c r="W168" i="11"/>
  <c r="T167" i="11"/>
  <c r="T168" i="11"/>
  <c r="X167" i="11"/>
  <c r="X168" i="11"/>
  <c r="Q176" i="11"/>
  <c r="AC176" i="11" s="1"/>
  <c r="AC161" i="11"/>
  <c r="S167" i="11"/>
  <c r="S168" i="11"/>
  <c r="Q180" i="11"/>
  <c r="AC180" i="11" s="1"/>
  <c r="AC165" i="11"/>
  <c r="Z168" i="11"/>
  <c r="Z167" i="11"/>
  <c r="AB167" i="11"/>
  <c r="AB168" i="11"/>
  <c r="Y167" i="11"/>
  <c r="Y168" i="11"/>
  <c r="V168" i="11"/>
  <c r="V167" i="11"/>
  <c r="R168" i="11"/>
  <c r="R167" i="11"/>
  <c r="AA167" i="11"/>
  <c r="AA168" i="11"/>
  <c r="Q167" i="11"/>
  <c r="Q168" i="11"/>
  <c r="U167" i="11"/>
  <c r="U168" i="11"/>
  <c r="Q181" i="11"/>
  <c r="AC173" i="11"/>
  <c r="AC181" i="11" s="1"/>
  <c r="S17" i="2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AC166" i="11" l="1"/>
  <c r="S18" i="2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T18" i="2"/>
  <c r="U18" i="2"/>
  <c r="S19" i="2" l="1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U19" i="2"/>
  <c r="T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T20" i="2"/>
  <c r="U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U22" i="2"/>
  <c r="T22" i="2"/>
  <c r="S23" i="2" l="1"/>
  <c r="X71" i="19"/>
  <c r="X72" i="19" s="1"/>
  <c r="W71" i="19"/>
  <c r="W72" i="19" s="1"/>
  <c r="U23" i="2"/>
  <c r="T23" i="2"/>
  <c r="S24" i="2" l="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4" i="2"/>
  <c r="T24" i="2"/>
  <c r="S25" i="2" l="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T25" i="2"/>
  <c r="U25" i="2"/>
  <c r="P21" i="17" l="1"/>
  <c r="O38" i="17"/>
  <c r="J19" i="18" s="1"/>
  <c r="P27" i="17"/>
  <c r="R27" i="17"/>
  <c r="O36" i="17"/>
  <c r="I19" i="18" s="1"/>
  <c r="Q25" i="17"/>
  <c r="P25" i="17"/>
  <c r="O34" i="17"/>
  <c r="G19" i="18" s="1"/>
  <c r="S26" i="2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U26" i="2"/>
  <c r="T26" i="2"/>
  <c r="G22" i="15" l="1"/>
  <c r="M11" i="18" s="1"/>
  <c r="M12" i="18" s="1"/>
  <c r="S27" i="2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U27" i="2"/>
  <c r="T27" i="2"/>
  <c r="H12" i="18" l="1"/>
  <c r="H27" i="18" s="1"/>
  <c r="H29" i="18" s="1"/>
  <c r="S28" i="2"/>
  <c r="E27" i="18"/>
  <c r="E29" i="18" s="1"/>
  <c r="M27" i="18"/>
  <c r="M29" i="18" s="1"/>
  <c r="J29" i="18"/>
  <c r="I27" i="18"/>
  <c r="I29" i="18" s="1"/>
  <c r="F29" i="18"/>
  <c r="L29" i="18"/>
  <c r="T28" i="2"/>
  <c r="U28" i="2"/>
  <c r="S29" i="2" l="1"/>
  <c r="T29" i="2"/>
  <c r="U29" i="2"/>
  <c r="S30" i="2" l="1"/>
  <c r="U30" i="2"/>
  <c r="T30" i="2"/>
  <c r="S31" i="2" l="1"/>
  <c r="T31" i="2"/>
  <c r="U31" i="2"/>
  <c r="S32" i="2" l="1"/>
  <c r="U32" i="2"/>
  <c r="T32" i="2"/>
  <c r="S33" i="2" l="1"/>
  <c r="U33" i="2"/>
  <c r="T33" i="2"/>
  <c r="S34" i="2" l="1"/>
  <c r="U34" i="2"/>
  <c r="T34" i="2"/>
  <c r="S35" i="2" l="1"/>
  <c r="U35" i="2"/>
  <c r="T35" i="2"/>
  <c r="S36" i="2" l="1"/>
  <c r="T36" i="2"/>
  <c r="U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U41" i="2"/>
  <c r="T41" i="2"/>
  <c r="S42" i="2" l="1"/>
  <c r="U42" i="2"/>
  <c r="T42" i="2"/>
  <c r="S43" i="2" l="1"/>
  <c r="T43" i="2"/>
  <c r="U43" i="2"/>
  <c r="S44" i="2" l="1"/>
  <c r="T44" i="2"/>
  <c r="U44" i="2"/>
  <c r="S45" i="2" l="1"/>
  <c r="U45" i="2"/>
  <c r="T45" i="2"/>
  <c r="S46" i="2" l="1"/>
  <c r="U46" i="2"/>
  <c r="T46" i="2"/>
  <c r="S47" i="2" l="1"/>
  <c r="T47" i="2"/>
  <c r="U47" i="2"/>
  <c r="S48" i="2" l="1"/>
  <c r="T48" i="2"/>
  <c r="U48" i="2"/>
  <c r="S49" i="2" l="1"/>
  <c r="T49" i="2"/>
  <c r="U49" i="2"/>
  <c r="S50" i="2" l="1"/>
  <c r="U50" i="2"/>
  <c r="T50" i="2"/>
  <c r="S51" i="2" l="1"/>
  <c r="U51" i="2"/>
  <c r="T51" i="2"/>
  <c r="S52" i="2" l="1"/>
  <c r="U52" i="2"/>
  <c r="T52" i="2"/>
  <c r="S53" i="2" l="1"/>
  <c r="T53" i="2"/>
  <c r="U53" i="2"/>
  <c r="S54" i="2" l="1"/>
  <c r="U54" i="2"/>
  <c r="T54" i="2"/>
  <c r="S55" i="2" l="1"/>
  <c r="U55" i="2"/>
  <c r="T55" i="2"/>
  <c r="S56" i="2" l="1"/>
  <c r="U56" i="2"/>
  <c r="T56" i="2"/>
  <c r="S57" i="2" l="1"/>
  <c r="T57" i="2"/>
  <c r="U57" i="2"/>
  <c r="S58" i="2" l="1"/>
  <c r="U58" i="2"/>
  <c r="T58" i="2"/>
  <c r="S59" i="2" l="1"/>
  <c r="U59" i="2"/>
  <c r="T59" i="2"/>
  <c r="S60" i="2" l="1"/>
  <c r="U60" i="2"/>
  <c r="T60" i="2"/>
  <c r="S61" i="2" l="1"/>
  <c r="U61" i="2"/>
  <c r="T61" i="2"/>
  <c r="S62" i="2" l="1"/>
  <c r="U62" i="2"/>
  <c r="T62" i="2"/>
  <c r="S63" i="2" l="1"/>
  <c r="T63" i="2"/>
  <c r="U63" i="2"/>
  <c r="S64" i="2" l="1"/>
  <c r="T64" i="2"/>
  <c r="U64" i="2"/>
  <c r="S65" i="2" l="1"/>
  <c r="U65" i="2"/>
  <c r="T65" i="2"/>
  <c r="S66" i="2" l="1"/>
  <c r="U66" i="2"/>
  <c r="T66" i="2"/>
  <c r="S67" i="2" l="1"/>
  <c r="U67" i="2"/>
  <c r="T67" i="2"/>
  <c r="S68" i="2" l="1"/>
  <c r="T68" i="2"/>
  <c r="U68" i="2"/>
  <c r="S69" i="2" l="1"/>
  <c r="U69" i="2"/>
  <c r="T69" i="2"/>
  <c r="S70" i="2" l="1"/>
  <c r="U70" i="2"/>
  <c r="T70" i="2"/>
  <c r="S71" i="2" l="1"/>
  <c r="T71" i="2"/>
  <c r="U71" i="2"/>
  <c r="S72" i="2" l="1"/>
  <c r="U72" i="2"/>
  <c r="T72" i="2"/>
  <c r="S73" i="2" l="1"/>
  <c r="U73" i="2"/>
  <c r="T73" i="2"/>
  <c r="S74" i="2" l="1"/>
  <c r="T74" i="2"/>
  <c r="U74" i="2"/>
  <c r="S75" i="2" l="1"/>
  <c r="U75" i="2"/>
  <c r="T75" i="2"/>
  <c r="S76" i="2" l="1"/>
  <c r="T76" i="2"/>
  <c r="U76" i="2"/>
  <c r="S77" i="2" l="1"/>
  <c r="T77" i="2"/>
  <c r="U77" i="2"/>
  <c r="S78" i="2" l="1"/>
  <c r="U78" i="2"/>
  <c r="T78" i="2"/>
  <c r="S79" i="2" l="1"/>
  <c r="T79" i="2"/>
  <c r="U79" i="2"/>
  <c r="S80" i="2" l="1"/>
  <c r="U80" i="2"/>
  <c r="T80" i="2"/>
  <c r="S81" i="2" l="1"/>
  <c r="U81" i="2"/>
  <c r="T81" i="2"/>
  <c r="S82" i="2" l="1"/>
  <c r="T82" i="2"/>
  <c r="U82" i="2"/>
  <c r="S83" i="2" l="1"/>
  <c r="U83" i="2"/>
  <c r="T83" i="2"/>
  <c r="S84" i="2" l="1"/>
  <c r="T84" i="2"/>
  <c r="U84" i="2"/>
  <c r="S85" i="2" l="1"/>
  <c r="U85" i="2"/>
  <c r="T85" i="2"/>
  <c r="S86" i="2" l="1"/>
  <c r="U86" i="2"/>
  <c r="T86" i="2"/>
  <c r="S87" i="2" l="1"/>
  <c r="T87" i="2"/>
  <c r="U87" i="2"/>
  <c r="S88" i="2" l="1"/>
  <c r="U88" i="2"/>
  <c r="T88" i="2"/>
  <c r="S89" i="2" l="1"/>
  <c r="U89" i="2"/>
  <c r="T89" i="2"/>
  <c r="S90" i="2" l="1"/>
  <c r="T90" i="2"/>
  <c r="U90" i="2"/>
  <c r="S91" i="2" l="1"/>
  <c r="U91" i="2"/>
  <c r="T91" i="2"/>
  <c r="S92" i="2" l="1"/>
  <c r="T92" i="2"/>
  <c r="U92" i="2"/>
  <c r="S93" i="2" l="1"/>
  <c r="T93" i="2"/>
  <c r="U93" i="2"/>
  <c r="S94" i="2" l="1"/>
  <c r="T94" i="2"/>
  <c r="U94" i="2"/>
  <c r="S95" i="2" l="1"/>
  <c r="U95" i="2"/>
  <c r="T95" i="2"/>
  <c r="S96" i="2" l="1"/>
  <c r="T96" i="2"/>
  <c r="U96" i="2"/>
  <c r="S97" i="2" l="1"/>
  <c r="T97" i="2"/>
  <c r="U97" i="2"/>
  <c r="S98" i="2" l="1"/>
  <c r="U98" i="2"/>
  <c r="T98" i="2"/>
  <c r="S99" i="2" l="1"/>
  <c r="T99" i="2"/>
  <c r="U99" i="2"/>
  <c r="S100" i="2" l="1"/>
  <c r="U100" i="2"/>
  <c r="T100" i="2"/>
  <c r="S101" i="2" l="1"/>
  <c r="T101" i="2"/>
  <c r="U101" i="2"/>
  <c r="S102" i="2" l="1"/>
  <c r="U102" i="2"/>
  <c r="T102" i="2"/>
  <c r="S103" i="2" l="1"/>
  <c r="U103" i="2"/>
  <c r="T103" i="2"/>
  <c r="S104" i="2" l="1"/>
  <c r="U104" i="2"/>
  <c r="T104" i="2"/>
  <c r="S105" i="2" l="1"/>
  <c r="T105" i="2"/>
  <c r="U105" i="2"/>
  <c r="S106" i="2" l="1"/>
  <c r="T106" i="2"/>
  <c r="U106" i="2"/>
  <c r="S107" i="2" l="1"/>
  <c r="T107" i="2"/>
  <c r="U107" i="2"/>
  <c r="S108" i="2" l="1"/>
  <c r="U108" i="2"/>
  <c r="T108" i="2"/>
  <c r="S109" i="2" l="1"/>
  <c r="U109" i="2"/>
  <c r="T109" i="2"/>
  <c r="S110" i="2" l="1"/>
  <c r="T110" i="2"/>
  <c r="U110" i="2"/>
  <c r="S111" i="2" l="1"/>
  <c r="U111" i="2"/>
  <c r="T111" i="2"/>
  <c r="S112" i="2" l="1"/>
  <c r="U112" i="2"/>
  <c r="T112" i="2"/>
  <c r="S113" i="2" l="1"/>
  <c r="T113" i="2"/>
  <c r="U113" i="2"/>
  <c r="S114" i="2" l="1"/>
  <c r="T114" i="2"/>
  <c r="U114" i="2"/>
  <c r="S115" i="2" l="1"/>
  <c r="T115" i="2"/>
  <c r="U115" i="2"/>
  <c r="S116" i="2" l="1"/>
  <c r="U116" i="2"/>
  <c r="T116" i="2"/>
  <c r="S117" i="2" l="1"/>
  <c r="T117" i="2"/>
  <c r="U117" i="2"/>
  <c r="S118" i="2" l="1"/>
  <c r="T118" i="2"/>
  <c r="U118" i="2"/>
  <c r="S119" i="2" l="1"/>
  <c r="T119" i="2"/>
  <c r="U119" i="2"/>
  <c r="S120" i="2" l="1"/>
  <c r="U120" i="2"/>
  <c r="T120" i="2"/>
  <c r="S121" i="2" l="1"/>
  <c r="U121" i="2"/>
  <c r="T121" i="2"/>
  <c r="S122" i="2" l="1"/>
  <c r="U122" i="2"/>
  <c r="T122" i="2"/>
  <c r="S123" i="2" l="1"/>
  <c r="T123" i="2"/>
  <c r="U123" i="2"/>
  <c r="S124" i="2" l="1"/>
  <c r="U124" i="2"/>
  <c r="T124" i="2"/>
  <c r="S125" i="2" l="1"/>
  <c r="T125" i="2"/>
  <c r="U125" i="2"/>
  <c r="S126" i="2" l="1"/>
  <c r="T126" i="2"/>
  <c r="U126" i="2"/>
  <c r="S127" i="2" l="1"/>
  <c r="T127" i="2"/>
  <c r="U127" i="2"/>
  <c r="S128" i="2" l="1"/>
  <c r="T128" i="2"/>
  <c r="U128" i="2"/>
  <c r="S129" i="2" l="1"/>
  <c r="T129" i="2"/>
  <c r="U129" i="2"/>
  <c r="S130" i="2" l="1"/>
  <c r="U130" i="2"/>
  <c r="T130" i="2"/>
  <c r="S131" i="2" l="1"/>
  <c r="U131" i="2"/>
  <c r="T131" i="2"/>
  <c r="S132" i="2" l="1"/>
  <c r="T132" i="2"/>
  <c r="U132" i="2"/>
  <c r="S133" i="2" l="1"/>
  <c r="U133" i="2"/>
  <c r="T133" i="2"/>
  <c r="S134" i="2" l="1"/>
  <c r="T134" i="2"/>
  <c r="U134" i="2"/>
  <c r="S135" i="2" l="1"/>
  <c r="T135" i="2"/>
  <c r="U135" i="2"/>
  <c r="S136" i="2" l="1"/>
  <c r="T136" i="2"/>
  <c r="U136" i="2"/>
  <c r="S137" i="2" l="1"/>
  <c r="U137" i="2"/>
  <c r="T137" i="2"/>
  <c r="S138" i="2" l="1"/>
  <c r="T138" i="2"/>
  <c r="U138" i="2"/>
  <c r="S139" i="2" l="1"/>
  <c r="T139" i="2"/>
  <c r="U139" i="2"/>
  <c r="S140" i="2" l="1"/>
  <c r="U140" i="2"/>
  <c r="T140" i="2"/>
  <c r="S141" i="2" l="1"/>
  <c r="T141" i="2"/>
  <c r="U141" i="2"/>
  <c r="S142" i="2" l="1"/>
  <c r="T142" i="2"/>
  <c r="U142" i="2"/>
  <c r="S143" i="2" l="1"/>
  <c r="U143" i="2"/>
  <c r="T143" i="2"/>
  <c r="S144" i="2" l="1"/>
  <c r="T144" i="2"/>
  <c r="U144" i="2"/>
  <c r="S145" i="2" l="1"/>
  <c r="T145" i="2"/>
  <c r="U145" i="2"/>
  <c r="S146" i="2" l="1"/>
  <c r="T146" i="2"/>
  <c r="U146" i="2"/>
  <c r="S147" i="2" l="1"/>
  <c r="U147" i="2"/>
  <c r="T147" i="2"/>
  <c r="S148" i="2" l="1"/>
  <c r="U148" i="2"/>
  <c r="T148" i="2"/>
  <c r="S149" i="2" l="1"/>
  <c r="U149" i="2"/>
  <c r="T149" i="2"/>
  <c r="S150" i="2" l="1"/>
  <c r="U150" i="2"/>
  <c r="T150" i="2"/>
  <c r="S151" i="2" l="1"/>
  <c r="T151" i="2"/>
  <c r="U151" i="2"/>
  <c r="S152" i="2" l="1"/>
  <c r="T152" i="2"/>
  <c r="U152" i="2"/>
  <c r="S153" i="2" l="1"/>
  <c r="T153" i="2"/>
  <c r="U153" i="2"/>
  <c r="S154" i="2" l="1"/>
  <c r="T154" i="2"/>
  <c r="U154" i="2"/>
  <c r="S155" i="2" l="1"/>
  <c r="U155" i="2"/>
  <c r="T155" i="2"/>
  <c r="S156" i="2" l="1"/>
  <c r="U156" i="2"/>
  <c r="T156" i="2"/>
  <c r="S157" i="2" l="1"/>
  <c r="U157" i="2"/>
  <c r="T157" i="2"/>
  <c r="S158" i="2" l="1"/>
  <c r="U158" i="2"/>
  <c r="T158" i="2"/>
  <c r="S159" i="2" l="1"/>
  <c r="T159" i="2"/>
  <c r="U159" i="2"/>
  <c r="S160" i="2" l="1"/>
  <c r="T160" i="2"/>
  <c r="U160" i="2"/>
  <c r="S161" i="2" l="1"/>
  <c r="U161" i="2"/>
  <c r="T161" i="2"/>
  <c r="S162" i="2" l="1"/>
  <c r="U162" i="2"/>
  <c r="T162" i="2"/>
  <c r="S163" i="2" l="1"/>
  <c r="U163" i="2"/>
  <c r="T163" i="2"/>
  <c r="S164" i="2" l="1"/>
  <c r="T164" i="2"/>
  <c r="U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U169" i="2"/>
  <c r="T169" i="2"/>
  <c r="S170" i="2" l="1"/>
  <c r="T170" i="2"/>
  <c r="U170" i="2"/>
  <c r="S171" i="2" l="1"/>
  <c r="T171" i="2"/>
  <c r="U171" i="2"/>
  <c r="S172" i="2" l="1"/>
  <c r="T172" i="2"/>
  <c r="U172" i="2"/>
  <c r="S173" i="2" l="1"/>
  <c r="U173" i="2"/>
  <c r="T173" i="2"/>
  <c r="S174" i="2" l="1"/>
  <c r="T174" i="2"/>
  <c r="U174" i="2"/>
  <c r="S175" i="2" l="1"/>
  <c r="T175" i="2"/>
  <c r="U175" i="2"/>
  <c r="S176" i="2" l="1"/>
  <c r="T176" i="2"/>
  <c r="U176" i="2"/>
  <c r="S177" i="2" l="1"/>
  <c r="U177" i="2"/>
  <c r="T177" i="2"/>
  <c r="S178" i="2" l="1"/>
  <c r="U178" i="2"/>
  <c r="T178" i="2"/>
  <c r="S179" i="2" l="1"/>
  <c r="T179" i="2"/>
  <c r="U179" i="2"/>
  <c r="S180" i="2" l="1"/>
  <c r="U180" i="2"/>
  <c r="T180" i="2"/>
  <c r="S181" i="2" l="1"/>
  <c r="T181" i="2"/>
  <c r="U181" i="2"/>
  <c r="S182" i="2" l="1"/>
  <c r="U182" i="2"/>
  <c r="T182" i="2"/>
  <c r="S183" i="2" l="1"/>
  <c r="T183" i="2"/>
  <c r="U183" i="2"/>
  <c r="S184" i="2" l="1"/>
  <c r="T184" i="2"/>
  <c r="U184" i="2"/>
  <c r="S185" i="2" l="1"/>
  <c r="U185" i="2"/>
  <c r="T185" i="2"/>
  <c r="S186" i="2" l="1"/>
  <c r="T186" i="2"/>
  <c r="U186" i="2"/>
  <c r="S187" i="2" l="1"/>
  <c r="T187" i="2"/>
  <c r="U187" i="2"/>
  <c r="S188" i="2" l="1"/>
  <c r="U188" i="2"/>
  <c r="T188" i="2"/>
  <c r="S189" i="2" l="1"/>
  <c r="U189" i="2"/>
  <c r="T189" i="2"/>
  <c r="S190" i="2" l="1"/>
  <c r="U190" i="2"/>
  <c r="T190" i="2"/>
  <c r="S191" i="2" l="1"/>
  <c r="U191" i="2"/>
  <c r="T191" i="2"/>
  <c r="S192" i="2" l="1"/>
  <c r="U192" i="2"/>
  <c r="T192" i="2"/>
  <c r="S193" i="2" l="1"/>
  <c r="U193" i="2"/>
  <c r="T193" i="2"/>
  <c r="S194" i="2" l="1"/>
  <c r="T194" i="2"/>
  <c r="U194" i="2"/>
  <c r="S195" i="2" l="1"/>
  <c r="U195" i="2"/>
  <c r="T195" i="2"/>
  <c r="S196" i="2" l="1"/>
  <c r="T196" i="2"/>
  <c r="U196" i="2"/>
  <c r="S197" i="2" l="1"/>
  <c r="U197" i="2"/>
  <c r="T197" i="2"/>
  <c r="S198" i="2" l="1"/>
  <c r="T198" i="2"/>
  <c r="U198" i="2"/>
  <c r="S199" i="2" l="1"/>
  <c r="T199" i="2"/>
  <c r="U199" i="2"/>
  <c r="S200" i="2" l="1"/>
  <c r="T200" i="2"/>
  <c r="U200" i="2"/>
  <c r="S201" i="2" l="1"/>
  <c r="T201" i="2"/>
  <c r="U201" i="2"/>
  <c r="S202" i="2" l="1"/>
  <c r="U202" i="2"/>
  <c r="T202" i="2"/>
  <c r="S203" i="2" l="1"/>
  <c r="T203" i="2"/>
  <c r="U203" i="2"/>
  <c r="S204" i="2" l="1"/>
  <c r="U204" i="2"/>
  <c r="T204" i="2"/>
  <c r="S205" i="2" l="1"/>
  <c r="T205" i="2"/>
  <c r="U205" i="2"/>
  <c r="S206" i="2" l="1"/>
  <c r="T206" i="2"/>
  <c r="U206" i="2"/>
  <c r="S207" i="2" l="1"/>
  <c r="U207" i="2"/>
  <c r="T207" i="2"/>
  <c r="S208" i="2" l="1"/>
  <c r="U208" i="2"/>
  <c r="T208" i="2"/>
  <c r="S209" i="2" l="1"/>
  <c r="U209" i="2"/>
  <c r="T209" i="2"/>
  <c r="S210" i="2" l="1"/>
  <c r="T210" i="2"/>
  <c r="U210" i="2"/>
  <c r="S211" i="2" l="1"/>
  <c r="T211" i="2"/>
  <c r="U211" i="2"/>
  <c r="S212" i="2" l="1"/>
  <c r="T212" i="2"/>
  <c r="U212" i="2"/>
  <c r="S213" i="2" l="1"/>
  <c r="T213" i="2"/>
  <c r="U213" i="2"/>
  <c r="S214" i="2" l="1"/>
  <c r="T214" i="2"/>
  <c r="U214" i="2"/>
  <c r="S215" i="2" l="1"/>
  <c r="U215" i="2"/>
  <c r="T215" i="2"/>
  <c r="S216" i="2" l="1"/>
  <c r="T216" i="2"/>
  <c r="U216" i="2"/>
  <c r="S217" i="2" l="1"/>
  <c r="T217" i="2"/>
  <c r="U217" i="2"/>
  <c r="S218" i="2" l="1"/>
  <c r="T218" i="2"/>
  <c r="U218" i="2"/>
  <c r="S219" i="2" l="1"/>
  <c r="T219" i="2"/>
  <c r="U219" i="2"/>
  <c r="S220" i="2" l="1"/>
  <c r="T220" i="2"/>
  <c r="U220" i="2"/>
  <c r="S221" i="2" l="1"/>
  <c r="T221" i="2"/>
  <c r="U221" i="2"/>
  <c r="S222" i="2" l="1"/>
  <c r="T222" i="2"/>
  <c r="U222" i="2"/>
  <c r="S223" i="2" l="1"/>
  <c r="T223" i="2"/>
  <c r="U223" i="2"/>
  <c r="S224" i="2" l="1"/>
  <c r="T224" i="2"/>
  <c r="U224" i="2"/>
  <c r="S225" i="2" l="1"/>
  <c r="U225" i="2"/>
  <c r="T225" i="2"/>
  <c r="S226" i="2" l="1"/>
  <c r="U226" i="2"/>
  <c r="T226" i="2"/>
  <c r="S227" i="2" l="1"/>
  <c r="T227" i="2"/>
  <c r="U227" i="2"/>
  <c r="S228" i="2" l="1"/>
  <c r="T228" i="2"/>
  <c r="U228" i="2"/>
  <c r="S229" i="2" l="1"/>
  <c r="T229" i="2"/>
  <c r="U229" i="2"/>
  <c r="S230" i="2" l="1"/>
  <c r="U230" i="2"/>
  <c r="T230" i="2"/>
  <c r="S231" i="2" l="1"/>
  <c r="T231" i="2"/>
  <c r="U231" i="2"/>
  <c r="S232" i="2" l="1"/>
  <c r="T232" i="2"/>
  <c r="U232" i="2"/>
  <c r="S233" i="2" l="1"/>
  <c r="T233" i="2"/>
  <c r="U233" i="2"/>
  <c r="S234" i="2" l="1"/>
  <c r="U234" i="2"/>
  <c r="T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T239" i="2"/>
  <c r="U239" i="2"/>
  <c r="S240" i="2" l="1"/>
  <c r="U240" i="2"/>
  <c r="T240" i="2"/>
  <c r="S241" i="2" l="1"/>
  <c r="U241" i="2"/>
  <c r="T241" i="2"/>
  <c r="S242" i="2" l="1"/>
  <c r="U242" i="2"/>
  <c r="T242" i="2"/>
  <c r="S243" i="2" l="1"/>
  <c r="T243" i="2"/>
  <c r="U243" i="2"/>
  <c r="S244" i="2" l="1"/>
  <c r="T244" i="2"/>
  <c r="U244" i="2"/>
  <c r="S245" i="2" l="1"/>
  <c r="T245" i="2"/>
  <c r="U245" i="2"/>
  <c r="S246" i="2" l="1"/>
  <c r="T246" i="2"/>
  <c r="U246" i="2"/>
  <c r="S247" i="2" l="1"/>
  <c r="U247" i="2"/>
  <c r="T247" i="2"/>
  <c r="S248" i="2" l="1"/>
  <c r="T248" i="2"/>
  <c r="U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T253" i="2"/>
  <c r="U253" i="2"/>
  <c r="S254" i="2" l="1"/>
  <c r="T254" i="2"/>
  <c r="U254" i="2"/>
  <c r="S255" i="2" l="1"/>
  <c r="U255" i="2"/>
  <c r="T255" i="2"/>
  <c r="S256" i="2" l="1"/>
  <c r="T256" i="2"/>
  <c r="U256" i="2"/>
  <c r="S257" i="2" l="1"/>
  <c r="T257" i="2"/>
  <c r="U257" i="2"/>
  <c r="S258" i="2" l="1"/>
  <c r="U258" i="2"/>
  <c r="T258" i="2"/>
  <c r="S259" i="2" l="1"/>
  <c r="U259" i="2"/>
  <c r="T259" i="2"/>
  <c r="S260" i="2" l="1"/>
  <c r="T260" i="2"/>
  <c r="U260" i="2"/>
  <c r="S261" i="2" l="1"/>
  <c r="T261" i="2"/>
  <c r="U261" i="2"/>
  <c r="S262" i="2" l="1"/>
  <c r="T262" i="2"/>
  <c r="U262" i="2"/>
  <c r="S263" i="2" l="1"/>
  <c r="U263" i="2"/>
  <c r="T263" i="2"/>
  <c r="S264" i="2" l="1"/>
  <c r="U264" i="2"/>
  <c r="T264" i="2"/>
  <c r="S265" i="2" l="1"/>
  <c r="U265" i="2"/>
  <c r="T265" i="2"/>
  <c r="S266" i="2" l="1"/>
  <c r="T266" i="2"/>
  <c r="U266" i="2"/>
  <c r="S267" i="2" l="1"/>
  <c r="U267" i="2"/>
  <c r="T267" i="2"/>
  <c r="S268" i="2" l="1"/>
  <c r="T268" i="2"/>
  <c r="U268" i="2"/>
  <c r="S269" i="2" l="1"/>
  <c r="U269" i="2"/>
  <c r="T269" i="2"/>
  <c r="S270" i="2" l="1"/>
  <c r="U270" i="2"/>
  <c r="T270" i="2"/>
  <c r="S271" i="2" l="1"/>
  <c r="T271" i="2"/>
  <c r="U271" i="2"/>
  <c r="S272" i="2" l="1"/>
  <c r="U272" i="2"/>
  <c r="T272" i="2"/>
  <c r="S273" i="2" l="1"/>
  <c r="U273" i="2"/>
  <c r="T273" i="2"/>
  <c r="S274" i="2" l="1"/>
  <c r="U274" i="2"/>
  <c r="T274" i="2"/>
  <c r="S275" i="2" l="1"/>
  <c r="T275" i="2"/>
  <c r="U275" i="2"/>
  <c r="S276" i="2" l="1"/>
  <c r="U276" i="2"/>
  <c r="T276" i="2"/>
  <c r="S277" i="2" l="1"/>
  <c r="U277" i="2"/>
  <c r="T277" i="2"/>
  <c r="S278" i="2" l="1"/>
  <c r="U278" i="2"/>
  <c r="T278" i="2"/>
  <c r="S279" i="2" l="1"/>
  <c r="T279" i="2"/>
  <c r="U279" i="2"/>
  <c r="S280" i="2" l="1"/>
  <c r="T280" i="2"/>
  <c r="U280" i="2"/>
  <c r="S281" i="2" l="1"/>
  <c r="T281" i="2"/>
  <c r="U281" i="2"/>
  <c r="S282" i="2" l="1"/>
  <c r="T282" i="2"/>
  <c r="U282" i="2"/>
  <c r="S283" i="2" l="1"/>
  <c r="T283" i="2"/>
  <c r="U283" i="2"/>
  <c r="S284" i="2" l="1"/>
  <c r="U284" i="2"/>
  <c r="T284" i="2"/>
  <c r="S285" i="2" l="1"/>
  <c r="U285" i="2"/>
  <c r="T285" i="2"/>
  <c r="S286" i="2" l="1"/>
  <c r="T286" i="2"/>
  <c r="U286" i="2"/>
  <c r="S287" i="2" l="1"/>
  <c r="T287" i="2"/>
  <c r="U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T293" i="2"/>
  <c r="U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T300" i="2"/>
  <c r="U300" i="2"/>
  <c r="S301" i="2" l="1"/>
  <c r="T301" i="2"/>
  <c r="U301" i="2"/>
  <c r="S302" i="2" l="1"/>
  <c r="T302" i="2"/>
  <c r="U302" i="2"/>
  <c r="S303" i="2" l="1"/>
  <c r="T303" i="2"/>
  <c r="U303" i="2"/>
  <c r="S304" i="2" l="1"/>
  <c r="U304" i="2"/>
  <c r="T304" i="2"/>
  <c r="S305" i="2" l="1"/>
  <c r="U305" i="2"/>
  <c r="T305" i="2"/>
  <c r="S306" i="2" l="1"/>
  <c r="U306" i="2"/>
  <c r="T306" i="2"/>
  <c r="S307" i="2" l="1"/>
  <c r="U307" i="2"/>
  <c r="T307" i="2"/>
  <c r="S308" i="2" l="1"/>
  <c r="T308" i="2"/>
  <c r="U308" i="2"/>
  <c r="S309" i="2" l="1"/>
  <c r="T309" i="2"/>
  <c r="U309" i="2"/>
  <c r="S310" i="2" l="1"/>
  <c r="T310" i="2"/>
  <c r="U310" i="2"/>
  <c r="S311" i="2" l="1"/>
  <c r="U311" i="2"/>
  <c r="T311" i="2"/>
  <c r="S312" i="2" l="1"/>
  <c r="T312" i="2"/>
  <c r="U312" i="2"/>
  <c r="S313" i="2" l="1"/>
  <c r="U313" i="2"/>
  <c r="T313" i="2"/>
  <c r="S314" i="2" l="1"/>
  <c r="U314" i="2"/>
  <c r="T314" i="2"/>
  <c r="S315" i="2" l="1"/>
  <c r="T315" i="2"/>
  <c r="U315" i="2"/>
  <c r="S316" i="2" l="1"/>
  <c r="T316" i="2"/>
  <c r="U316" i="2"/>
  <c r="S317" i="2" l="1"/>
  <c r="T317" i="2"/>
  <c r="U317" i="2"/>
  <c r="S318" i="2" l="1"/>
  <c r="T318" i="2"/>
  <c r="U318" i="2"/>
  <c r="S319" i="2" l="1"/>
  <c r="U319" i="2"/>
  <c r="T319" i="2"/>
  <c r="S320" i="2" l="1"/>
  <c r="T320" i="2"/>
  <c r="U320" i="2"/>
  <c r="S321" i="2" l="1"/>
  <c r="U321" i="2"/>
  <c r="T321" i="2"/>
  <c r="S322" i="2" l="1"/>
  <c r="U322" i="2"/>
  <c r="T322" i="2"/>
  <c r="S323" i="2" l="1"/>
  <c r="U323" i="2"/>
  <c r="T323" i="2"/>
  <c r="S324" i="2" l="1"/>
  <c r="U324" i="2"/>
  <c r="T324" i="2"/>
  <c r="S325" i="2" l="1"/>
  <c r="T325" i="2"/>
  <c r="U325" i="2"/>
  <c r="S326" i="2" l="1"/>
  <c r="T326" i="2"/>
  <c r="U326" i="2"/>
  <c r="S327" i="2" l="1"/>
  <c r="U327" i="2"/>
  <c r="T327" i="2"/>
  <c r="S328" i="2" l="1"/>
  <c r="T328" i="2"/>
  <c r="U328" i="2"/>
  <c r="S329" i="2" l="1"/>
  <c r="U329" i="2"/>
  <c r="T329" i="2"/>
  <c r="S330" i="2" l="1"/>
  <c r="T330" i="2"/>
  <c r="U330" i="2"/>
  <c r="S331" i="2" l="1"/>
  <c r="U331" i="2"/>
  <c r="T331" i="2"/>
  <c r="S332" i="2" l="1"/>
  <c r="T332" i="2"/>
  <c r="U332" i="2"/>
  <c r="S333" i="2" l="1"/>
  <c r="T333" i="2"/>
  <c r="U333" i="2"/>
  <c r="S334" i="2" l="1"/>
  <c r="U334" i="2"/>
  <c r="T334" i="2"/>
  <c r="S335" i="2" l="1"/>
  <c r="T335" i="2"/>
  <c r="U335" i="2"/>
  <c r="S336" i="2" l="1"/>
  <c r="T336" i="2"/>
  <c r="U336" i="2"/>
  <c r="S337" i="2" l="1"/>
  <c r="T337" i="2"/>
  <c r="U337" i="2"/>
  <c r="S338" i="2" l="1"/>
  <c r="U338" i="2"/>
  <c r="T338" i="2"/>
  <c r="S339" i="2" l="1"/>
  <c r="T339" i="2"/>
  <c r="U339" i="2"/>
  <c r="S340" i="2" l="1"/>
  <c r="T340" i="2"/>
  <c r="U340" i="2"/>
  <c r="S341" i="2" l="1"/>
  <c r="T341" i="2"/>
  <c r="U341" i="2"/>
  <c r="S342" i="2" l="1"/>
  <c r="T342" i="2"/>
  <c r="U342" i="2"/>
  <c r="S343" i="2" l="1"/>
  <c r="U343" i="2"/>
  <c r="T343" i="2"/>
  <c r="S344" i="2" l="1"/>
  <c r="T344" i="2"/>
  <c r="U344" i="2"/>
  <c r="S345" i="2" l="1"/>
  <c r="U345" i="2"/>
  <c r="T345" i="2"/>
  <c r="S346" i="2" l="1"/>
  <c r="U346" i="2"/>
  <c r="T346" i="2"/>
  <c r="S347" i="2" l="1"/>
  <c r="U347" i="2"/>
  <c r="T347" i="2"/>
  <c r="S348" i="2" l="1"/>
  <c r="T348" i="2"/>
  <c r="U348" i="2"/>
  <c r="S349" i="2" l="1"/>
  <c r="T349" i="2"/>
  <c r="U349" i="2"/>
  <c r="S350" i="2" l="1"/>
  <c r="T350" i="2"/>
  <c r="U350" i="2"/>
  <c r="S351" i="2" l="1"/>
  <c r="U351" i="2"/>
  <c r="T351" i="2"/>
  <c r="S352" i="2" l="1"/>
  <c r="U352" i="2"/>
  <c r="T352" i="2"/>
  <c r="S353" i="2" l="1"/>
  <c r="T353" i="2"/>
  <c r="U353" i="2"/>
  <c r="S354" i="2" l="1"/>
  <c r="U354" i="2"/>
  <c r="T354" i="2"/>
  <c r="S355" i="2" l="1"/>
  <c r="T355" i="2"/>
  <c r="U355" i="2"/>
  <c r="S356" i="2" l="1"/>
  <c r="U356" i="2"/>
  <c r="T356" i="2"/>
  <c r="S357" i="2" l="1"/>
  <c r="U357" i="2"/>
  <c r="T357" i="2"/>
  <c r="S358" i="2" l="1"/>
  <c r="T358" i="2"/>
  <c r="U358" i="2"/>
  <c r="S359" i="2" l="1"/>
  <c r="U359" i="2"/>
  <c r="T359" i="2"/>
  <c r="S360" i="2" l="1"/>
  <c r="T360" i="2"/>
  <c r="U360" i="2"/>
  <c r="S361" i="2" l="1"/>
  <c r="U361" i="2"/>
  <c r="T361" i="2"/>
  <c r="S362" i="2" l="1"/>
  <c r="U362" i="2"/>
  <c r="T362" i="2"/>
  <c r="S363" i="2" l="1"/>
  <c r="T363" i="2"/>
  <c r="U363" i="2"/>
  <c r="S364" i="2" l="1"/>
  <c r="T364" i="2"/>
  <c r="U364" i="2"/>
  <c r="S365" i="2" l="1"/>
  <c r="U365" i="2"/>
  <c r="T365" i="2"/>
  <c r="S366" i="2" l="1"/>
  <c r="T366" i="2"/>
  <c r="U366" i="2"/>
  <c r="S367" i="2" l="1"/>
  <c r="T367" i="2"/>
  <c r="U367" i="2"/>
  <c r="S368" i="2" l="1"/>
  <c r="T368" i="2"/>
  <c r="U368" i="2"/>
  <c r="S369" i="2" l="1"/>
  <c r="T369" i="2"/>
  <c r="U369" i="2"/>
  <c r="S370" i="2" l="1"/>
  <c r="T370" i="2"/>
  <c r="U370" i="2"/>
  <c r="S371" i="2" l="1"/>
  <c r="U371" i="2"/>
  <c r="T371" i="2"/>
  <c r="S372" i="2" l="1"/>
  <c r="T372" i="2"/>
  <c r="U372" i="2"/>
  <c r="S373" i="2" l="1"/>
  <c r="T373" i="2"/>
  <c r="U373" i="2"/>
  <c r="S374" i="2" l="1"/>
  <c r="T374" i="2"/>
  <c r="U374" i="2"/>
  <c r="S375" i="2" l="1"/>
  <c r="U375" i="2"/>
  <c r="T375" i="2"/>
  <c r="S376" i="2" l="1"/>
  <c r="U376" i="2"/>
  <c r="T376" i="2"/>
  <c r="S377" i="2" l="1"/>
  <c r="U377" i="2"/>
  <c r="T377" i="2"/>
  <c r="S378" i="2" l="1"/>
  <c r="U378" i="2"/>
  <c r="T378" i="2"/>
  <c r="S379" i="2" l="1"/>
  <c r="U379" i="2"/>
  <c r="T379" i="2"/>
  <c r="S380" i="2" l="1"/>
  <c r="T380" i="2"/>
  <c r="U380" i="2"/>
  <c r="S381" i="2" l="1"/>
  <c r="U381" i="2"/>
  <c r="T381" i="2"/>
  <c r="S382" i="2" l="1"/>
  <c r="U382" i="2"/>
  <c r="T382" i="2"/>
  <c r="S383" i="2" l="1"/>
  <c r="T383" i="2"/>
  <c r="U383" i="2"/>
  <c r="S384" i="2" l="1"/>
  <c r="T384" i="2"/>
  <c r="U384" i="2"/>
  <c r="S385" i="2" l="1"/>
  <c r="U385" i="2"/>
  <c r="T385" i="2"/>
  <c r="S386" i="2" l="1"/>
  <c r="U386" i="2"/>
  <c r="T386" i="2"/>
  <c r="S387" i="2" l="1"/>
  <c r="U387" i="2"/>
  <c r="T387" i="2"/>
  <c r="S388" i="2" l="1"/>
  <c r="U388" i="2"/>
  <c r="T388" i="2"/>
  <c r="S389" i="2" l="1"/>
  <c r="T389" i="2"/>
  <c r="U389" i="2"/>
  <c r="S390" i="2" l="1"/>
  <c r="U390" i="2"/>
  <c r="T390" i="2"/>
  <c r="S391" i="2" l="1"/>
  <c r="T391" i="2"/>
  <c r="U391" i="2"/>
  <c r="S392" i="2" l="1"/>
  <c r="T392" i="2"/>
  <c r="U392" i="2"/>
  <c r="S393" i="2" l="1"/>
  <c r="T393" i="2"/>
  <c r="U393" i="2"/>
  <c r="S394" i="2" l="1"/>
  <c r="T394" i="2"/>
  <c r="U394" i="2"/>
  <c r="S395" i="2" l="1"/>
  <c r="U395" i="2"/>
  <c r="T395" i="2"/>
  <c r="S396" i="2" l="1"/>
  <c r="T396" i="2"/>
  <c r="U396" i="2"/>
  <c r="S397" i="2" l="1"/>
  <c r="U397" i="2"/>
  <c r="T397" i="2"/>
  <c r="S398" i="2" l="1"/>
  <c r="U398" i="2"/>
  <c r="T398" i="2"/>
  <c r="S399" i="2" l="1"/>
  <c r="U399" i="2"/>
  <c r="T399" i="2"/>
  <c r="S400" i="2" l="1"/>
  <c r="T400" i="2"/>
  <c r="U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T406" i="2"/>
  <c r="U406" i="2"/>
  <c r="S407" i="2" l="1"/>
  <c r="T407" i="2"/>
  <c r="U407" i="2"/>
  <c r="S408" i="2" l="1"/>
  <c r="T408" i="2"/>
  <c r="U408" i="2"/>
  <c r="S409" i="2" l="1"/>
  <c r="T409" i="2"/>
  <c r="U409" i="2"/>
  <c r="S410" i="2" l="1"/>
  <c r="T410" i="2"/>
  <c r="U410" i="2"/>
  <c r="S411" i="2" l="1"/>
  <c r="T411" i="2"/>
  <c r="U411" i="2"/>
  <c r="S412" i="2" l="1"/>
  <c r="T412" i="2"/>
  <c r="U412" i="2"/>
  <c r="S413" i="2" l="1"/>
  <c r="T413" i="2"/>
  <c r="U413" i="2"/>
  <c r="S414" i="2" l="1"/>
  <c r="U414" i="2"/>
  <c r="T414" i="2"/>
  <c r="S415" i="2" l="1"/>
  <c r="T415" i="2"/>
  <c r="U415" i="2"/>
  <c r="S416" i="2" l="1"/>
  <c r="T416" i="2"/>
  <c r="U416" i="2"/>
  <c r="S417" i="2" l="1"/>
  <c r="T417" i="2"/>
  <c r="U417" i="2"/>
  <c r="S418" i="2" l="1"/>
  <c r="U418" i="2"/>
  <c r="T418" i="2"/>
  <c r="S419" i="2" l="1"/>
  <c r="U419" i="2"/>
  <c r="T419" i="2"/>
  <c r="S420" i="2" l="1"/>
  <c r="T420" i="2"/>
  <c r="U420" i="2"/>
  <c r="S421" i="2" l="1"/>
  <c r="U421" i="2"/>
  <c r="T421" i="2"/>
  <c r="S422" i="2" l="1"/>
  <c r="T422" i="2"/>
  <c r="U422" i="2"/>
  <c r="S423" i="2" l="1"/>
  <c r="U423" i="2"/>
  <c r="T423" i="2"/>
  <c r="S424" i="2" l="1"/>
  <c r="T424" i="2"/>
  <c r="U424" i="2"/>
  <c r="S425" i="2" l="1"/>
  <c r="T425" i="2"/>
  <c r="U425" i="2"/>
  <c r="S426" i="2" l="1"/>
  <c r="U426" i="2"/>
  <c r="T426" i="2"/>
  <c r="S427" i="2" l="1"/>
  <c r="T427" i="2"/>
  <c r="U427" i="2"/>
  <c r="S428" i="2" l="1"/>
  <c r="U428" i="2"/>
  <c r="T428" i="2"/>
  <c r="S429" i="2" l="1"/>
  <c r="T429" i="2"/>
  <c r="U429" i="2"/>
  <c r="S430" i="2" l="1"/>
  <c r="T430" i="2"/>
  <c r="U430" i="2"/>
  <c r="S431" i="2" l="1"/>
  <c r="T431" i="2"/>
  <c r="U431" i="2"/>
  <c r="S432" i="2" l="1"/>
  <c r="T432" i="2"/>
  <c r="U432" i="2"/>
  <c r="S433" i="2" l="1"/>
  <c r="U433" i="2"/>
  <c r="T433" i="2"/>
  <c r="S434" i="2" l="1"/>
  <c r="U434" i="2"/>
  <c r="T434" i="2"/>
  <c r="S435" i="2" l="1"/>
  <c r="T435" i="2"/>
  <c r="U435" i="2"/>
  <c r="S436" i="2" l="1"/>
  <c r="U436" i="2"/>
  <c r="T436" i="2"/>
  <c r="S437" i="2" l="1"/>
  <c r="T437" i="2"/>
  <c r="U437" i="2"/>
  <c r="S438" i="2" l="1"/>
  <c r="T438" i="2"/>
  <c r="U438" i="2"/>
  <c r="S439" i="2" l="1"/>
  <c r="T439" i="2"/>
  <c r="U439" i="2"/>
  <c r="S440" i="2" l="1"/>
  <c r="T440" i="2"/>
  <c r="U440" i="2"/>
  <c r="S441" i="2" l="1"/>
  <c r="T441" i="2"/>
  <c r="U441" i="2"/>
  <c r="S442" i="2" l="1"/>
  <c r="U442" i="2"/>
  <c r="T442" i="2"/>
  <c r="S443" i="2" l="1"/>
  <c r="U443" i="2"/>
  <c r="T443" i="2"/>
  <c r="S444" i="2" l="1"/>
  <c r="T444" i="2"/>
  <c r="U444" i="2"/>
  <c r="S445" i="2" l="1"/>
  <c r="U445" i="2"/>
  <c r="T445" i="2"/>
  <c r="S446" i="2" l="1"/>
  <c r="T446" i="2"/>
  <c r="U446" i="2"/>
  <c r="S447" i="2" l="1"/>
  <c r="U447" i="2"/>
  <c r="T447" i="2"/>
  <c r="S448" i="2" l="1"/>
  <c r="T448" i="2"/>
  <c r="U448" i="2"/>
  <c r="S449" i="2" l="1"/>
  <c r="T449" i="2"/>
  <c r="U449" i="2"/>
  <c r="S450" i="2" l="1"/>
  <c r="U450" i="2"/>
  <c r="T450" i="2"/>
  <c r="S451" i="2" l="1"/>
  <c r="U451" i="2"/>
  <c r="T451" i="2"/>
  <c r="S452" i="2" l="1"/>
  <c r="T452" i="2"/>
  <c r="U452" i="2"/>
  <c r="S453" i="2" l="1"/>
  <c r="T453" i="2"/>
  <c r="U453" i="2"/>
  <c r="S454" i="2" l="1"/>
  <c r="T454" i="2"/>
  <c r="U454" i="2"/>
  <c r="S455" i="2" l="1"/>
  <c r="U455" i="2"/>
  <c r="T455" i="2"/>
  <c r="S456" i="2" l="1"/>
  <c r="T456" i="2"/>
  <c r="U456" i="2"/>
  <c r="S457" i="2" l="1"/>
  <c r="T457" i="2"/>
  <c r="U457" i="2"/>
  <c r="S458" i="2" l="1"/>
  <c r="U458" i="2"/>
  <c r="T458" i="2"/>
  <c r="S459" i="2" l="1"/>
  <c r="U459" i="2"/>
  <c r="T459" i="2"/>
  <c r="S460" i="2" l="1"/>
  <c r="T460" i="2"/>
  <c r="U460" i="2"/>
  <c r="S461" i="2" l="1"/>
  <c r="T461" i="2"/>
  <c r="U461" i="2"/>
  <c r="S462" i="2" l="1"/>
  <c r="U462" i="2"/>
  <c r="T462" i="2"/>
  <c r="S463" i="2" l="1"/>
  <c r="U463" i="2"/>
  <c r="T463" i="2"/>
  <c r="S464" i="2" l="1"/>
  <c r="U464" i="2"/>
  <c r="T464" i="2"/>
  <c r="S465" i="2" l="1"/>
  <c r="T465" i="2"/>
  <c r="U465" i="2"/>
  <c r="S466" i="2" l="1"/>
  <c r="T466" i="2"/>
  <c r="U466" i="2"/>
  <c r="S467" i="2" l="1"/>
  <c r="T467" i="2"/>
  <c r="U467" i="2"/>
  <c r="S468" i="2" l="1"/>
  <c r="T468" i="2"/>
  <c r="U468" i="2"/>
  <c r="S469" i="2" l="1"/>
  <c r="U469" i="2"/>
  <c r="T469" i="2"/>
  <c r="S470" i="2" l="1"/>
  <c r="U470" i="2"/>
  <c r="T470" i="2"/>
  <c r="S471" i="2" l="1"/>
  <c r="T471" i="2"/>
  <c r="U471" i="2"/>
  <c r="S472" i="2" l="1"/>
  <c r="T472" i="2"/>
  <c r="U472" i="2"/>
  <c r="S473" i="2" l="1"/>
  <c r="T473" i="2"/>
  <c r="U473" i="2"/>
  <c r="S474" i="2" l="1"/>
  <c r="U474" i="2"/>
  <c r="T474" i="2"/>
  <c r="S475" i="2" l="1"/>
  <c r="U475" i="2"/>
  <c r="T475" i="2"/>
  <c r="S476" i="2" l="1"/>
  <c r="U476" i="2"/>
  <c r="T476" i="2"/>
  <c r="S477" i="2" l="1"/>
  <c r="U477" i="2"/>
  <c r="T477" i="2"/>
  <c r="S478" i="2" l="1"/>
  <c r="U478" i="2"/>
  <c r="T478" i="2"/>
  <c r="S479" i="2" l="1"/>
  <c r="T479" i="2"/>
  <c r="U479" i="2"/>
  <c r="S480" i="2" l="1"/>
  <c r="U480" i="2"/>
  <c r="T480" i="2"/>
  <c r="S481" i="2" l="1"/>
  <c r="U481" i="2"/>
  <c r="T481" i="2"/>
  <c r="S482" i="2" l="1"/>
  <c r="T482" i="2"/>
  <c r="U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U488" i="2"/>
  <c r="T488" i="2"/>
  <c r="S489" i="2" l="1"/>
  <c r="U489" i="2"/>
  <c r="T489" i="2"/>
  <c r="S490" i="2" l="1"/>
  <c r="U490" i="2"/>
  <c r="T490" i="2"/>
  <c r="S491" i="2" l="1"/>
  <c r="U491" i="2"/>
  <c r="T491" i="2"/>
  <c r="S492" i="2" l="1"/>
  <c r="T492" i="2"/>
  <c r="U492" i="2"/>
  <c r="S493" i="2" l="1"/>
  <c r="U493" i="2"/>
  <c r="T493" i="2"/>
  <c r="S494" i="2" l="1"/>
  <c r="T494" i="2"/>
  <c r="U494" i="2"/>
  <c r="S495" i="2" l="1"/>
  <c r="T495" i="2"/>
  <c r="U495" i="2"/>
  <c r="S496" i="2" l="1"/>
  <c r="T496" i="2"/>
  <c r="U496" i="2"/>
  <c r="S497" i="2" l="1"/>
  <c r="U497" i="2"/>
  <c r="T497" i="2"/>
  <c r="S498" i="2" l="1"/>
  <c r="T498" i="2"/>
  <c r="U498" i="2"/>
  <c r="S499" i="2" l="1"/>
  <c r="T499" i="2"/>
  <c r="U499" i="2"/>
  <c r="S500" i="2" l="1"/>
  <c r="T500" i="2"/>
  <c r="U500" i="2"/>
  <c r="S501" i="2" l="1"/>
  <c r="T501" i="2"/>
  <c r="U501" i="2"/>
  <c r="S502" i="2" l="1"/>
  <c r="T502" i="2"/>
  <c r="U502" i="2"/>
  <c r="S503" i="2" l="1"/>
  <c r="U503" i="2"/>
  <c r="T503" i="2"/>
  <c r="S504" i="2" l="1"/>
  <c r="T504" i="2"/>
  <c r="U504" i="2"/>
  <c r="S505" i="2" l="1"/>
  <c r="T505" i="2"/>
  <c r="U505" i="2"/>
  <c r="S506" i="2" l="1"/>
  <c r="T506" i="2"/>
  <c r="U506" i="2"/>
  <c r="S507" i="2" l="1"/>
  <c r="T507" i="2"/>
  <c r="U507" i="2"/>
  <c r="S508" i="2" l="1"/>
  <c r="T508" i="2"/>
  <c r="U508" i="2"/>
  <c r="S509" i="2" l="1"/>
  <c r="T509" i="2"/>
  <c r="U509" i="2"/>
  <c r="S510" i="2" l="1"/>
  <c r="T510" i="2"/>
  <c r="U510" i="2"/>
  <c r="S511" i="2" l="1"/>
  <c r="U511" i="2"/>
  <c r="T511" i="2"/>
  <c r="S512" i="2" l="1"/>
  <c r="U512" i="2"/>
  <c r="T512" i="2"/>
  <c r="S513" i="2" l="1"/>
  <c r="U513" i="2"/>
  <c r="T513" i="2"/>
  <c r="S514" i="2" l="1"/>
  <c r="T514" i="2"/>
  <c r="U514" i="2"/>
  <c r="S515" i="2" l="1"/>
  <c r="U515" i="2"/>
  <c r="T515" i="2"/>
  <c r="S516" i="2" l="1"/>
  <c r="T516" i="2"/>
  <c r="U516" i="2"/>
  <c r="S517" i="2" l="1"/>
  <c r="U517" i="2"/>
  <c r="T517" i="2"/>
  <c r="S518" i="2" l="1"/>
  <c r="U518" i="2"/>
  <c r="T518" i="2"/>
  <c r="S519" i="2" l="1"/>
  <c r="T519" i="2"/>
  <c r="U519" i="2"/>
  <c r="S520" i="2" l="1"/>
  <c r="T520" i="2"/>
  <c r="U520" i="2"/>
  <c r="S521" i="2" l="1"/>
  <c r="T521" i="2"/>
  <c r="U521" i="2"/>
  <c r="S522" i="2" l="1"/>
  <c r="T522" i="2"/>
  <c r="U522" i="2"/>
  <c r="S523" i="2" l="1"/>
  <c r="U523" i="2"/>
  <c r="T523" i="2"/>
  <c r="S524" i="2" l="1"/>
  <c r="T524" i="2"/>
  <c r="U524" i="2"/>
  <c r="S525" i="2" l="1"/>
  <c r="U525" i="2"/>
  <c r="T525" i="2"/>
  <c r="S526" i="2" l="1"/>
  <c r="T526" i="2"/>
  <c r="U526" i="2"/>
  <c r="S527" i="2" l="1"/>
  <c r="T527" i="2"/>
  <c r="U527" i="2"/>
  <c r="S528" i="2" l="1"/>
  <c r="U528" i="2"/>
  <c r="T528" i="2"/>
  <c r="S529" i="2" l="1"/>
  <c r="U529" i="2"/>
  <c r="T529" i="2"/>
  <c r="S530" i="2" l="1"/>
  <c r="T530" i="2"/>
  <c r="U530" i="2"/>
  <c r="S531" i="2" l="1"/>
  <c r="U531" i="2"/>
  <c r="T531" i="2"/>
  <c r="S532" i="2" l="1"/>
  <c r="T532" i="2"/>
  <c r="U532" i="2"/>
  <c r="S533" i="2" l="1"/>
  <c r="U533" i="2"/>
  <c r="T533" i="2"/>
  <c r="S534" i="2" l="1"/>
  <c r="T534" i="2"/>
  <c r="U534" i="2"/>
  <c r="S535" i="2" l="1"/>
  <c r="T535" i="2"/>
  <c r="U535" i="2"/>
  <c r="S536" i="2" l="1"/>
  <c r="U536" i="2"/>
  <c r="T536" i="2"/>
  <c r="S537" i="2" l="1"/>
  <c r="T537" i="2"/>
  <c r="U537" i="2"/>
  <c r="S538" i="2" l="1"/>
  <c r="U538" i="2"/>
  <c r="T538" i="2"/>
  <c r="S539" i="2" l="1"/>
  <c r="T539" i="2"/>
  <c r="U539" i="2"/>
  <c r="S540" i="2" l="1"/>
  <c r="T540" i="2"/>
  <c r="U540" i="2"/>
  <c r="S541" i="2" l="1"/>
  <c r="T541" i="2"/>
  <c r="U541" i="2"/>
  <c r="S542" i="2" l="1"/>
  <c r="U542" i="2"/>
  <c r="T542" i="2"/>
  <c r="S543" i="2" l="1"/>
  <c r="U543" i="2"/>
  <c r="T543" i="2"/>
  <c r="S544" i="2" l="1"/>
  <c r="U544" i="2"/>
  <c r="T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T550" i="2"/>
  <c r="U550" i="2"/>
  <c r="S551" i="2" l="1"/>
  <c r="T551" i="2"/>
  <c r="U551" i="2"/>
  <c r="S552" i="2" l="1"/>
  <c r="U552" i="2"/>
  <c r="T552" i="2"/>
  <c r="S553" i="2" l="1"/>
  <c r="T553" i="2"/>
  <c r="U553" i="2"/>
  <c r="S554" i="2" l="1"/>
  <c r="T554" i="2"/>
  <c r="U554" i="2"/>
  <c r="S555" i="2" l="1"/>
  <c r="U555" i="2"/>
  <c r="T555" i="2"/>
  <c r="S556" i="2" l="1"/>
  <c r="T556" i="2"/>
  <c r="U556" i="2"/>
  <c r="S557" i="2" l="1"/>
  <c r="U557" i="2"/>
  <c r="T557" i="2"/>
  <c r="S558" i="2" l="1"/>
  <c r="U558" i="2"/>
  <c r="T558" i="2"/>
  <c r="S559" i="2" l="1"/>
  <c r="U559" i="2"/>
  <c r="T559" i="2"/>
  <c r="S560" i="2" l="1"/>
  <c r="T560" i="2"/>
  <c r="U560" i="2"/>
  <c r="S561" i="2" l="1"/>
  <c r="T561" i="2"/>
  <c r="U561" i="2"/>
  <c r="S562" i="2" l="1"/>
  <c r="U562" i="2"/>
  <c r="T562" i="2"/>
  <c r="S563" i="2" l="1"/>
  <c r="T563" i="2"/>
  <c r="U563" i="2"/>
  <c r="S564" i="2" l="1"/>
  <c r="T564" i="2"/>
  <c r="U564" i="2"/>
  <c r="S565" i="2" l="1"/>
  <c r="T565" i="2"/>
  <c r="U565" i="2"/>
  <c r="S566" i="2" l="1"/>
  <c r="U566" i="2"/>
  <c r="T566" i="2"/>
  <c r="S567" i="2" l="1"/>
  <c r="U567" i="2"/>
  <c r="T567" i="2"/>
  <c r="S568" i="2" l="1"/>
  <c r="T568" i="2"/>
  <c r="U568" i="2"/>
  <c r="S569" i="2" l="1"/>
  <c r="U569" i="2"/>
  <c r="T569" i="2"/>
  <c r="S570" i="2" l="1"/>
  <c r="T570" i="2"/>
  <c r="U570" i="2"/>
  <c r="S571" i="2" l="1"/>
  <c r="T571" i="2"/>
  <c r="U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U576" i="2"/>
  <c r="T576" i="2"/>
  <c r="S577" i="2" l="1"/>
  <c r="U577" i="2"/>
  <c r="T577" i="2"/>
  <c r="S578" i="2" l="1"/>
  <c r="T578" i="2"/>
  <c r="U578" i="2"/>
  <c r="S579" i="2" l="1"/>
  <c r="U579" i="2"/>
  <c r="T579" i="2"/>
  <c r="S580" i="2" l="1"/>
  <c r="U580" i="2"/>
  <c r="T580" i="2"/>
  <c r="S581" i="2" l="1"/>
  <c r="U581" i="2"/>
  <c r="T581" i="2"/>
  <c r="S582" i="2" l="1"/>
  <c r="T582" i="2"/>
  <c r="U582" i="2"/>
  <c r="S583" i="2" l="1"/>
  <c r="T583" i="2"/>
  <c r="U583" i="2"/>
  <c r="S584" i="2" l="1"/>
  <c r="U584" i="2"/>
  <c r="T584" i="2"/>
  <c r="S585" i="2" l="1"/>
  <c r="T585" i="2"/>
  <c r="U585" i="2"/>
  <c r="S586" i="2" l="1"/>
  <c r="U586" i="2"/>
  <c r="T586" i="2"/>
  <c r="S587" i="2" l="1"/>
  <c r="U587" i="2"/>
  <c r="T587" i="2"/>
  <c r="S588" i="2" l="1"/>
  <c r="T588" i="2"/>
  <c r="U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T595" i="2"/>
  <c r="U595" i="2"/>
  <c r="S596" i="2" l="1"/>
  <c r="U596" i="2"/>
  <c r="T596" i="2"/>
  <c r="S597" i="2" l="1"/>
  <c r="T597" i="2"/>
  <c r="U597" i="2"/>
  <c r="S598" i="2" l="1"/>
  <c r="U598" i="2"/>
  <c r="T598" i="2"/>
  <c r="S599" i="2" l="1"/>
  <c r="U599" i="2"/>
  <c r="T599" i="2"/>
  <c r="S600" i="2" l="1"/>
  <c r="T600" i="2"/>
  <c r="U600" i="2"/>
  <c r="S601" i="2" l="1"/>
  <c r="T601" i="2"/>
  <c r="U601" i="2"/>
  <c r="S602" i="2" l="1"/>
  <c r="U602" i="2"/>
  <c r="T602" i="2"/>
  <c r="S603" i="2" l="1"/>
  <c r="U603" i="2"/>
  <c r="T603" i="2"/>
  <c r="S604" i="2" l="1"/>
  <c r="U604" i="2"/>
  <c r="T604" i="2"/>
  <c r="S605" i="2" l="1"/>
  <c r="U605" i="2"/>
  <c r="T605" i="2"/>
  <c r="S606" i="2" l="1"/>
  <c r="U606" i="2"/>
  <c r="T606" i="2"/>
  <c r="S607" i="2" l="1"/>
  <c r="U607" i="2"/>
  <c r="T607" i="2"/>
  <c r="S608" i="2" l="1"/>
  <c r="U608" i="2"/>
  <c r="T608" i="2"/>
  <c r="S609" i="2" l="1"/>
  <c r="T609" i="2"/>
  <c r="U609" i="2"/>
  <c r="S610" i="2" l="1"/>
  <c r="U610" i="2"/>
  <c r="T610" i="2"/>
  <c r="S611" i="2" l="1"/>
  <c r="T611" i="2"/>
  <c r="U611" i="2"/>
  <c r="S612" i="2" l="1"/>
  <c r="U612" i="2"/>
  <c r="T612" i="2"/>
  <c r="S613" i="2" l="1"/>
  <c r="T613" i="2"/>
  <c r="U613" i="2"/>
  <c r="S614" i="2" l="1"/>
  <c r="U614" i="2"/>
  <c r="T614" i="2"/>
  <c r="S615" i="2" l="1"/>
  <c r="U615" i="2"/>
  <c r="T615" i="2"/>
  <c r="S616" i="2" l="1"/>
  <c r="U616" i="2"/>
  <c r="T616" i="2"/>
  <c r="S617" i="2" l="1"/>
  <c r="T617" i="2"/>
  <c r="U617" i="2"/>
  <c r="S618" i="2" l="1"/>
  <c r="U618" i="2"/>
  <c r="T618" i="2"/>
  <c r="S619" i="2" l="1"/>
  <c r="T619" i="2"/>
  <c r="U619" i="2"/>
  <c r="S620" i="2" l="1"/>
  <c r="U620" i="2"/>
  <c r="T620" i="2"/>
  <c r="S621" i="2" l="1"/>
  <c r="U621" i="2"/>
  <c r="T621" i="2"/>
  <c r="S622" i="2" l="1"/>
  <c r="T622" i="2"/>
  <c r="U622" i="2"/>
  <c r="S623" i="2" l="1"/>
  <c r="T623" i="2"/>
  <c r="U623" i="2"/>
  <c r="S624" i="2" l="1"/>
  <c r="T624" i="2"/>
  <c r="U624" i="2"/>
  <c r="S625" i="2" l="1"/>
  <c r="U625" i="2"/>
  <c r="T625" i="2"/>
  <c r="S626" i="2" l="1"/>
  <c r="T626" i="2"/>
  <c r="U626" i="2"/>
  <c r="S627" i="2" l="1"/>
  <c r="T627" i="2"/>
  <c r="U627" i="2"/>
  <c r="S628" i="2" l="1"/>
  <c r="T628" i="2"/>
  <c r="U628" i="2"/>
  <c r="S629" i="2" l="1"/>
  <c r="U629" i="2"/>
  <c r="T629" i="2"/>
  <c r="S630" i="2" l="1"/>
  <c r="U630" i="2"/>
  <c r="T630" i="2"/>
  <c r="S631" i="2" l="1"/>
  <c r="U631" i="2"/>
  <c r="T631" i="2"/>
  <c r="S632" i="2" l="1"/>
  <c r="U632" i="2"/>
  <c r="T632" i="2"/>
  <c r="S633" i="2" l="1"/>
  <c r="U633" i="2"/>
  <c r="T633" i="2"/>
  <c r="S634" i="2" l="1"/>
  <c r="U634" i="2"/>
  <c r="T634" i="2"/>
  <c r="S635" i="2" l="1"/>
  <c r="T635" i="2"/>
  <c r="U635" i="2"/>
  <c r="S636" i="2" l="1"/>
  <c r="T636" i="2"/>
  <c r="U636" i="2"/>
  <c r="S637" i="2" l="1"/>
  <c r="T637" i="2"/>
  <c r="U637" i="2"/>
  <c r="S638" i="2" l="1"/>
  <c r="T638" i="2"/>
  <c r="U638" i="2"/>
  <c r="S639" i="2" l="1"/>
  <c r="T639" i="2"/>
  <c r="U639" i="2"/>
  <c r="S640" i="2" l="1"/>
  <c r="T640" i="2"/>
  <c r="U640" i="2"/>
  <c r="S641" i="2" l="1"/>
  <c r="T641" i="2"/>
  <c r="U641" i="2"/>
  <c r="S642" i="2" l="1"/>
  <c r="T642" i="2"/>
  <c r="U642" i="2"/>
  <c r="S643" i="2" l="1"/>
  <c r="U643" i="2"/>
  <c r="T643" i="2"/>
  <c r="S644" i="2" l="1"/>
  <c r="U644" i="2"/>
  <c r="T644" i="2"/>
  <c r="S645" i="2" l="1"/>
  <c r="T645" i="2"/>
  <c r="U645" i="2"/>
  <c r="S646" i="2" l="1"/>
  <c r="U646" i="2"/>
  <c r="T646" i="2"/>
  <c r="S647" i="2" l="1"/>
  <c r="U647" i="2"/>
  <c r="T647" i="2"/>
  <c r="S648" i="2" l="1"/>
  <c r="T648" i="2"/>
  <c r="U648" i="2"/>
  <c r="S649" i="2" l="1"/>
  <c r="T649" i="2"/>
  <c r="U649" i="2"/>
  <c r="S650" i="2" l="1"/>
  <c r="U650" i="2"/>
  <c r="T650" i="2"/>
  <c r="S651" i="2" l="1"/>
  <c r="U651" i="2"/>
  <c r="T651" i="2"/>
  <c r="S652" i="2" l="1"/>
  <c r="U652" i="2"/>
  <c r="T652" i="2"/>
  <c r="S653" i="2" l="1"/>
  <c r="T653" i="2"/>
  <c r="U653" i="2"/>
  <c r="S654" i="2" l="1"/>
  <c r="T654" i="2"/>
  <c r="U654" i="2"/>
  <c r="S655" i="2" l="1"/>
  <c r="U655" i="2"/>
  <c r="T655" i="2"/>
  <c r="S656" i="2" l="1"/>
  <c r="T656" i="2"/>
  <c r="U656" i="2"/>
  <c r="S657" i="2" l="1"/>
  <c r="T657" i="2"/>
  <c r="U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T665" i="2"/>
  <c r="U665" i="2"/>
  <c r="S666" i="2" l="1"/>
  <c r="T666" i="2"/>
  <c r="U666" i="2"/>
  <c r="S667" i="2" l="1"/>
  <c r="U667" i="2"/>
  <c r="T667" i="2"/>
  <c r="S668" i="2" l="1"/>
  <c r="T668" i="2"/>
  <c r="U668" i="2"/>
  <c r="S669" i="2" l="1"/>
  <c r="U669" i="2"/>
  <c r="T669" i="2"/>
  <c r="S670" i="2" l="1"/>
  <c r="T670" i="2"/>
  <c r="U670" i="2"/>
  <c r="S671" i="2" l="1"/>
  <c r="U671" i="2"/>
  <c r="T671" i="2"/>
  <c r="S672" i="2" l="1"/>
  <c r="T672" i="2"/>
  <c r="U672" i="2"/>
  <c r="S673" i="2" l="1"/>
  <c r="T673" i="2"/>
  <c r="U673" i="2"/>
  <c r="S674" i="2" l="1"/>
  <c r="U674" i="2"/>
  <c r="T674" i="2"/>
  <c r="S675" i="2" l="1"/>
  <c r="U675" i="2"/>
  <c r="T675" i="2"/>
  <c r="S676" i="2" l="1"/>
  <c r="U676" i="2"/>
  <c r="T676" i="2"/>
  <c r="S677" i="2" l="1"/>
  <c r="T677" i="2"/>
  <c r="U677" i="2"/>
  <c r="S678" i="2" l="1"/>
  <c r="U678" i="2"/>
  <c r="T678" i="2"/>
  <c r="S679" i="2" l="1"/>
  <c r="T679" i="2"/>
  <c r="U679" i="2"/>
  <c r="S680" i="2" l="1"/>
  <c r="U680" i="2"/>
  <c r="T680" i="2"/>
  <c r="S681" i="2" l="1"/>
  <c r="U681" i="2"/>
  <c r="T681" i="2"/>
  <c r="S682" i="2" l="1"/>
  <c r="T682" i="2"/>
  <c r="U682" i="2"/>
  <c r="S683" i="2" l="1"/>
  <c r="T683" i="2"/>
  <c r="U683" i="2"/>
  <c r="S684" i="2" l="1"/>
  <c r="T684" i="2"/>
  <c r="U684" i="2"/>
  <c r="S685" i="2" l="1"/>
  <c r="T685" i="2"/>
  <c r="U685" i="2"/>
  <c r="S686" i="2" l="1"/>
  <c r="U686" i="2"/>
  <c r="T686" i="2"/>
  <c r="S687" i="2" l="1"/>
  <c r="U687" i="2"/>
  <c r="T687" i="2"/>
  <c r="S688" i="2" l="1"/>
  <c r="T688" i="2"/>
  <c r="U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T694" i="2"/>
  <c r="U694" i="2"/>
  <c r="S695" i="2" l="1"/>
  <c r="T695" i="2"/>
  <c r="U695" i="2"/>
  <c r="S696" i="2" l="1"/>
  <c r="U696" i="2"/>
  <c r="T696" i="2"/>
  <c r="S697" i="2" l="1"/>
  <c r="T697" i="2"/>
  <c r="U697" i="2"/>
  <c r="S698" i="2" l="1"/>
  <c r="T698" i="2"/>
  <c r="U698" i="2"/>
  <c r="S699" i="2" l="1"/>
  <c r="U699" i="2"/>
  <c r="T699" i="2"/>
  <c r="S700" i="2" l="1"/>
  <c r="U700" i="2"/>
  <c r="T700" i="2"/>
  <c r="S701" i="2" l="1"/>
  <c r="U701" i="2"/>
  <c r="T701" i="2"/>
  <c r="S702" i="2" l="1"/>
  <c r="T702" i="2"/>
  <c r="U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T707" i="2"/>
  <c r="U707" i="2"/>
  <c r="S708" i="2" l="1"/>
  <c r="U708" i="2"/>
  <c r="T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T713" i="2"/>
  <c r="U713" i="2"/>
  <c r="S714" i="2" l="1"/>
  <c r="U714" i="2"/>
  <c r="T714" i="2"/>
  <c r="S715" i="2" l="1"/>
  <c r="T715" i="2"/>
  <c r="U715" i="2"/>
  <c r="S716" i="2" l="1"/>
  <c r="U716" i="2"/>
  <c r="T716" i="2"/>
  <c r="S717" i="2" l="1"/>
  <c r="T717" i="2"/>
  <c r="U717" i="2"/>
  <c r="S718" i="2" l="1"/>
  <c r="U718" i="2"/>
  <c r="T718" i="2"/>
  <c r="S719" i="2" l="1"/>
  <c r="T719" i="2"/>
  <c r="U719" i="2"/>
  <c r="S720" i="2" l="1"/>
  <c r="T720" i="2"/>
  <c r="U720" i="2"/>
  <c r="S721" i="2" l="1"/>
  <c r="U721" i="2"/>
  <c r="T721" i="2"/>
  <c r="S722" i="2" l="1"/>
  <c r="T722" i="2"/>
  <c r="U722" i="2"/>
  <c r="S723" i="2" l="1"/>
  <c r="T723" i="2"/>
  <c r="U723" i="2"/>
  <c r="S724" i="2" l="1"/>
  <c r="T724" i="2"/>
  <c r="U724" i="2"/>
  <c r="S725" i="2" l="1"/>
  <c r="T725" i="2"/>
  <c r="U725" i="2"/>
  <c r="S726" i="2" l="1"/>
  <c r="U726" i="2"/>
  <c r="T726" i="2"/>
  <c r="S727" i="2" l="1"/>
  <c r="T727" i="2"/>
  <c r="U727" i="2"/>
  <c r="S728" i="2" l="1"/>
  <c r="T728" i="2"/>
  <c r="U728" i="2"/>
  <c r="S729" i="2" l="1"/>
  <c r="U729" i="2"/>
  <c r="T729" i="2"/>
  <c r="S730" i="2" l="1"/>
  <c r="U730" i="2"/>
  <c r="T730" i="2"/>
  <c r="S731" i="2" l="1"/>
  <c r="T731" i="2"/>
  <c r="U731" i="2"/>
  <c r="S732" i="2" l="1"/>
  <c r="T732" i="2"/>
  <c r="U732" i="2"/>
  <c r="S733" i="2" l="1"/>
  <c r="T733" i="2"/>
  <c r="U733" i="2"/>
  <c r="S734" i="2" l="1"/>
  <c r="U734" i="2"/>
  <c r="T734" i="2"/>
  <c r="S735" i="2" l="1"/>
  <c r="T735" i="2"/>
  <c r="U735" i="2"/>
  <c r="S736" i="2" l="1"/>
  <c r="T736" i="2"/>
  <c r="U736" i="2"/>
  <c r="S737" i="2" l="1"/>
  <c r="U737" i="2"/>
  <c r="T737" i="2"/>
  <c r="S738" i="2" l="1"/>
  <c r="T738" i="2"/>
  <c r="U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T743" i="2"/>
  <c r="U743" i="2"/>
  <c r="S744" i="2" l="1"/>
  <c r="U744" i="2"/>
  <c r="T744" i="2"/>
  <c r="S745" i="2" l="1"/>
  <c r="T745" i="2"/>
  <c r="U745" i="2"/>
  <c r="S746" i="2" l="1"/>
  <c r="U746" i="2"/>
  <c r="T746" i="2"/>
  <c r="S747" i="2" l="1"/>
  <c r="T747" i="2"/>
  <c r="U747" i="2"/>
  <c r="S748" i="2" l="1"/>
  <c r="U748" i="2"/>
  <c r="T748" i="2"/>
  <c r="S749" i="2" l="1"/>
  <c r="U749" i="2"/>
  <c r="T749" i="2"/>
  <c r="S750" i="2" l="1"/>
  <c r="T750" i="2"/>
  <c r="U750" i="2"/>
  <c r="S751" i="2" l="1"/>
  <c r="T751" i="2"/>
  <c r="U751" i="2"/>
  <c r="S752" i="2" l="1"/>
  <c r="T752" i="2"/>
  <c r="U752" i="2"/>
  <c r="S753" i="2" l="1"/>
  <c r="T753" i="2"/>
  <c r="U753" i="2"/>
  <c r="S754" i="2" l="1"/>
  <c r="U754" i="2"/>
  <c r="T754" i="2"/>
  <c r="S755" i="2" l="1"/>
  <c r="U755" i="2"/>
  <c r="T755" i="2"/>
  <c r="S756" i="2" l="1"/>
  <c r="U756" i="2"/>
  <c r="T756" i="2"/>
  <c r="S757" i="2" l="1"/>
  <c r="T757" i="2"/>
  <c r="U757" i="2"/>
  <c r="S758" i="2" l="1"/>
  <c r="T758" i="2"/>
  <c r="U758" i="2"/>
  <c r="S759" i="2" l="1"/>
  <c r="T759" i="2"/>
  <c r="U759" i="2"/>
  <c r="S760" i="2" l="1"/>
  <c r="U760" i="2"/>
  <c r="T760" i="2"/>
  <c r="S761" i="2" l="1"/>
  <c r="U761" i="2"/>
  <c r="T761" i="2"/>
  <c r="S762" i="2" l="1"/>
  <c r="T762" i="2"/>
  <c r="U762" i="2"/>
  <c r="S763" i="2" l="1"/>
  <c r="U763" i="2"/>
  <c r="T763" i="2"/>
  <c r="S764" i="2" l="1"/>
  <c r="T764" i="2"/>
  <c r="U764" i="2"/>
  <c r="S765" i="2" l="1"/>
  <c r="U765" i="2"/>
  <c r="T765" i="2"/>
  <c r="S766" i="2" l="1"/>
  <c r="T766" i="2"/>
  <c r="U766" i="2"/>
  <c r="S767" i="2" l="1"/>
  <c r="U767" i="2"/>
  <c r="T767" i="2"/>
  <c r="S768" i="2" l="1"/>
  <c r="U768" i="2"/>
  <c r="T768" i="2"/>
  <c r="S769" i="2" l="1"/>
  <c r="U769" i="2"/>
  <c r="T769" i="2"/>
  <c r="S770" i="2" l="1"/>
  <c r="U770" i="2"/>
  <c r="T770" i="2"/>
  <c r="S771" i="2" l="1"/>
  <c r="T771" i="2"/>
  <c r="U771" i="2"/>
  <c r="S772" i="2" l="1"/>
  <c r="T772" i="2"/>
  <c r="U772" i="2"/>
  <c r="S773" i="2" l="1"/>
  <c r="U773" i="2"/>
  <c r="T773" i="2"/>
  <c r="S774" i="2" l="1"/>
  <c r="T774" i="2"/>
  <c r="U774" i="2"/>
  <c r="S775" i="2" l="1"/>
  <c r="T775" i="2"/>
  <c r="U775" i="2"/>
  <c r="S776" i="2" l="1"/>
  <c r="U776" i="2"/>
  <c r="T776" i="2"/>
  <c r="S777" i="2" l="1"/>
  <c r="T777" i="2"/>
  <c r="U777" i="2"/>
  <c r="S778" i="2" l="1"/>
  <c r="U778" i="2"/>
  <c r="T778" i="2"/>
  <c r="S779" i="2" l="1"/>
  <c r="T779" i="2"/>
  <c r="U779" i="2"/>
  <c r="S780" i="2" l="1"/>
  <c r="T780" i="2"/>
  <c r="U780" i="2"/>
  <c r="S781" i="2" l="1"/>
  <c r="U781" i="2"/>
  <c r="T781" i="2"/>
  <c r="S782" i="2" l="1"/>
  <c r="U782" i="2"/>
  <c r="T782" i="2"/>
  <c r="S783" i="2" l="1"/>
  <c r="U783" i="2"/>
  <c r="T783" i="2"/>
  <c r="S784" i="2" l="1"/>
  <c r="U784" i="2"/>
  <c r="T784" i="2"/>
  <c r="S785" i="2" l="1"/>
  <c r="U785" i="2"/>
  <c r="T785" i="2"/>
  <c r="S786" i="2" l="1"/>
  <c r="T786" i="2"/>
  <c r="U786" i="2"/>
  <c r="S787" i="2" l="1"/>
  <c r="U787" i="2"/>
  <c r="T787" i="2"/>
  <c r="S788" i="2" l="1"/>
  <c r="U788" i="2"/>
  <c r="T788" i="2"/>
  <c r="S789" i="2" l="1"/>
  <c r="T789" i="2"/>
  <c r="U789" i="2"/>
  <c r="S790" i="2" l="1"/>
  <c r="U790" i="2"/>
  <c r="T790" i="2"/>
  <c r="S791" i="2" l="1"/>
  <c r="U791" i="2"/>
  <c r="T791" i="2"/>
  <c r="S792" i="2" l="1"/>
  <c r="T792" i="2"/>
  <c r="U792" i="2"/>
  <c r="S793" i="2" l="1"/>
  <c r="T793" i="2"/>
  <c r="U793" i="2"/>
  <c r="S794" i="2" l="1"/>
  <c r="T794" i="2"/>
  <c r="U794" i="2"/>
  <c r="S795" i="2" l="1"/>
  <c r="T795" i="2"/>
  <c r="U795" i="2"/>
  <c r="S796" i="2" l="1"/>
  <c r="U796" i="2"/>
  <c r="T796" i="2"/>
  <c r="S797" i="2" l="1"/>
  <c r="T797" i="2"/>
  <c r="U797" i="2"/>
  <c r="S798" i="2" l="1"/>
  <c r="T798" i="2"/>
  <c r="U798" i="2"/>
  <c r="S799" i="2" l="1"/>
  <c r="T799" i="2"/>
  <c r="U799" i="2"/>
  <c r="S800" i="2" l="1"/>
  <c r="U800" i="2"/>
  <c r="T800" i="2"/>
  <c r="S801" i="2" l="1"/>
  <c r="T801" i="2"/>
  <c r="U801" i="2"/>
  <c r="S802" i="2" l="1"/>
  <c r="U802" i="2"/>
  <c r="T802" i="2"/>
  <c r="S803" i="2" l="1"/>
  <c r="T803" i="2"/>
  <c r="U803" i="2"/>
  <c r="S804" i="2" l="1"/>
  <c r="T804" i="2"/>
  <c r="U804" i="2"/>
  <c r="S805" i="2" l="1"/>
  <c r="U805" i="2"/>
  <c r="T805" i="2"/>
  <c r="S806" i="2" l="1"/>
  <c r="U806" i="2"/>
  <c r="T806" i="2"/>
  <c r="S807" i="2" l="1"/>
  <c r="U807" i="2"/>
  <c r="T807" i="2"/>
  <c r="S808" i="2" l="1"/>
  <c r="T808" i="2"/>
  <c r="U808" i="2"/>
  <c r="S809" i="2" l="1"/>
  <c r="U809" i="2"/>
  <c r="T809" i="2"/>
  <c r="S810" i="2" l="1"/>
  <c r="U810" i="2"/>
  <c r="T810" i="2"/>
  <c r="S811" i="2" l="1"/>
  <c r="U811" i="2"/>
  <c r="T811" i="2"/>
  <c r="S812" i="2" l="1"/>
  <c r="T812" i="2"/>
  <c r="U812" i="2"/>
  <c r="S813" i="2" l="1"/>
  <c r="U813" i="2"/>
  <c r="T813" i="2"/>
  <c r="S814" i="2" l="1"/>
  <c r="U814" i="2"/>
  <c r="T814" i="2"/>
  <c r="S815" i="2" l="1"/>
  <c r="U815" i="2"/>
  <c r="T815" i="2"/>
  <c r="S816" i="2" l="1"/>
  <c r="T816" i="2"/>
  <c r="U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T822" i="2"/>
  <c r="U822" i="2"/>
  <c r="S823" i="2" l="1"/>
  <c r="U823" i="2"/>
  <c r="T823" i="2"/>
  <c r="S824" i="2" l="1"/>
  <c r="U824" i="2"/>
  <c r="T824" i="2"/>
  <c r="S825" i="2" l="1"/>
  <c r="T825" i="2"/>
  <c r="U825" i="2"/>
  <c r="S826" i="2" l="1"/>
  <c r="T826" i="2"/>
  <c r="U826" i="2"/>
  <c r="S827" i="2" l="1"/>
  <c r="T827" i="2"/>
  <c r="U827" i="2"/>
  <c r="S828" i="2" l="1"/>
  <c r="T828" i="2"/>
  <c r="U828" i="2"/>
  <c r="S829" i="2" l="1"/>
  <c r="T829" i="2"/>
  <c r="U829" i="2"/>
  <c r="S830" i="2" l="1"/>
  <c r="U830" i="2"/>
  <c r="T830" i="2"/>
  <c r="S831" i="2" l="1"/>
  <c r="U831" i="2"/>
  <c r="T831" i="2"/>
  <c r="S832" i="2" l="1"/>
  <c r="U832" i="2"/>
  <c r="T832" i="2"/>
  <c r="S833" i="2" l="1"/>
  <c r="T833" i="2"/>
  <c r="U833" i="2"/>
  <c r="S834" i="2" l="1"/>
  <c r="U834" i="2"/>
  <c r="T834" i="2"/>
  <c r="S835" i="2" l="1"/>
  <c r="U835" i="2"/>
  <c r="T835" i="2"/>
  <c r="S836" i="2" l="1"/>
  <c r="U836" i="2"/>
  <c r="T836" i="2"/>
  <c r="S837" i="2" l="1"/>
  <c r="T837" i="2"/>
  <c r="U837" i="2"/>
  <c r="S838" i="2" l="1"/>
  <c r="T838" i="2"/>
  <c r="U838" i="2"/>
  <c r="S839" i="2" l="1"/>
  <c r="U839" i="2"/>
  <c r="T839" i="2"/>
  <c r="S840" i="2" l="1"/>
  <c r="U840" i="2"/>
  <c r="T840" i="2"/>
  <c r="S841" i="2" l="1"/>
  <c r="T841" i="2"/>
  <c r="U841" i="2"/>
  <c r="S842" i="2" l="1"/>
  <c r="U842" i="2"/>
  <c r="T842" i="2"/>
  <c r="S843" i="2" l="1"/>
  <c r="T843" i="2"/>
  <c r="U843" i="2"/>
  <c r="S844" i="2" l="1"/>
  <c r="U844" i="2"/>
  <c r="T844" i="2"/>
  <c r="S845" i="2" l="1"/>
  <c r="U845" i="2"/>
  <c r="T845" i="2"/>
  <c r="S846" i="2" l="1"/>
  <c r="U846" i="2"/>
  <c r="T846" i="2"/>
  <c r="S847" i="2" l="1"/>
  <c r="U847" i="2"/>
  <c r="T847" i="2"/>
  <c r="S848" i="2" l="1"/>
  <c r="U848" i="2"/>
  <c r="T848" i="2"/>
  <c r="S849" i="2" l="1"/>
  <c r="U849" i="2"/>
  <c r="T849" i="2"/>
  <c r="S850" i="2" l="1"/>
  <c r="U850" i="2"/>
  <c r="T850" i="2"/>
  <c r="S851" i="2" l="1"/>
  <c r="T851" i="2"/>
  <c r="U851" i="2"/>
  <c r="S852" i="2" l="1"/>
  <c r="U852" i="2"/>
  <c r="T852" i="2"/>
  <c r="S853" i="2" l="1"/>
  <c r="U853" i="2"/>
  <c r="T853" i="2"/>
  <c r="S854" i="2" l="1"/>
  <c r="U854" i="2"/>
  <c r="T854" i="2"/>
  <c r="S855" i="2" l="1"/>
  <c r="U855" i="2"/>
  <c r="T855" i="2"/>
  <c r="S856" i="2" l="1"/>
  <c r="T856" i="2"/>
  <c r="U856" i="2"/>
  <c r="S857" i="2" l="1"/>
  <c r="T857" i="2"/>
  <c r="U857" i="2"/>
  <c r="S858" i="2" l="1"/>
  <c r="T858" i="2"/>
  <c r="U858" i="2"/>
  <c r="S859" i="2" l="1"/>
  <c r="T859" i="2"/>
  <c r="U859" i="2"/>
  <c r="S860" i="2" l="1"/>
  <c r="T860" i="2"/>
  <c r="U860" i="2"/>
  <c r="S861" i="2" l="1"/>
  <c r="U861" i="2"/>
  <c r="T861" i="2"/>
  <c r="S862" i="2" l="1"/>
  <c r="U862" i="2"/>
  <c r="T862" i="2"/>
  <c r="S863" i="2" l="1"/>
  <c r="T863" i="2"/>
  <c r="U863" i="2"/>
  <c r="S864" i="2" l="1"/>
  <c r="U864" i="2"/>
  <c r="T864" i="2"/>
  <c r="S865" i="2" l="1"/>
  <c r="U865" i="2"/>
  <c r="T865" i="2"/>
  <c r="S866" i="2" l="1"/>
  <c r="U866" i="2"/>
  <c r="T866" i="2"/>
  <c r="S867" i="2" l="1"/>
  <c r="T867" i="2"/>
  <c r="U867" i="2"/>
  <c r="S868" i="2" l="1"/>
  <c r="T868" i="2"/>
  <c r="U868" i="2"/>
  <c r="S869" i="2" l="1"/>
  <c r="U869" i="2"/>
  <c r="T869" i="2"/>
  <c r="S870" i="2" l="1"/>
  <c r="U870" i="2"/>
  <c r="T870" i="2"/>
  <c r="S871" i="2" l="1"/>
  <c r="U871" i="2"/>
  <c r="T871" i="2"/>
  <c r="S872" i="2" l="1"/>
  <c r="T872" i="2"/>
  <c r="U872" i="2"/>
  <c r="S873" i="2" l="1"/>
  <c r="T873" i="2"/>
  <c r="U873" i="2"/>
  <c r="S874" i="2" l="1"/>
  <c r="U874" i="2"/>
  <c r="T874" i="2"/>
  <c r="S875" i="2" l="1"/>
  <c r="U875" i="2"/>
  <c r="T875" i="2"/>
  <c r="S876" i="2" l="1"/>
  <c r="T876" i="2"/>
  <c r="U876" i="2"/>
  <c r="S877" i="2" l="1"/>
  <c r="U877" i="2"/>
  <c r="T877" i="2"/>
  <c r="S878" i="2" l="1"/>
  <c r="U878" i="2"/>
  <c r="T878" i="2"/>
  <c r="S879" i="2" l="1"/>
  <c r="U879" i="2"/>
  <c r="T879" i="2"/>
  <c r="S880" i="2" l="1"/>
  <c r="T880" i="2"/>
  <c r="U880" i="2"/>
  <c r="S881" i="2" l="1"/>
  <c r="T881" i="2"/>
  <c r="U881" i="2"/>
  <c r="S882" i="2" l="1"/>
  <c r="U882" i="2"/>
  <c r="T882" i="2"/>
  <c r="S883" i="2" l="1"/>
  <c r="U883" i="2"/>
  <c r="T883" i="2"/>
  <c r="S884" i="2" l="1"/>
  <c r="T884" i="2"/>
  <c r="U884" i="2"/>
  <c r="S885" i="2" l="1"/>
  <c r="T885" i="2"/>
  <c r="U885" i="2"/>
  <c r="S886" i="2" l="1"/>
  <c r="T886" i="2"/>
  <c r="U886" i="2"/>
  <c r="S887" i="2" l="1"/>
  <c r="U887" i="2"/>
  <c r="T887" i="2"/>
  <c r="S888" i="2" l="1"/>
  <c r="U888" i="2"/>
  <c r="T888" i="2"/>
  <c r="S889" i="2" l="1"/>
  <c r="T889" i="2"/>
  <c r="U889" i="2"/>
  <c r="S890" i="2" l="1"/>
  <c r="T890" i="2"/>
  <c r="U890" i="2"/>
  <c r="S891" i="2" l="1"/>
  <c r="T891" i="2"/>
  <c r="U891" i="2"/>
  <c r="S892" i="2" l="1"/>
  <c r="T892" i="2"/>
  <c r="U892" i="2"/>
  <c r="S893" i="2" l="1"/>
  <c r="U893" i="2"/>
  <c r="T893" i="2"/>
  <c r="S894" i="2" l="1"/>
  <c r="U894" i="2"/>
  <c r="T894" i="2"/>
  <c r="S895" i="2" l="1"/>
  <c r="T895" i="2"/>
  <c r="U895" i="2"/>
  <c r="S896" i="2" l="1"/>
  <c r="U896" i="2"/>
  <c r="T896" i="2"/>
  <c r="S897" i="2" l="1"/>
  <c r="U897" i="2"/>
  <c r="T897" i="2"/>
  <c r="S898" i="2" l="1"/>
  <c r="T898" i="2"/>
  <c r="U898" i="2"/>
  <c r="S899" i="2" l="1"/>
  <c r="T899" i="2"/>
  <c r="U899" i="2"/>
  <c r="S900" i="2" l="1"/>
  <c r="U900" i="2"/>
  <c r="T900" i="2"/>
  <c r="S901" i="2" l="1"/>
  <c r="T901" i="2"/>
  <c r="U901" i="2"/>
  <c r="S902" i="2" l="1"/>
  <c r="T902" i="2"/>
  <c r="U902" i="2"/>
  <c r="S903" i="2" l="1"/>
  <c r="U903" i="2"/>
  <c r="T903" i="2"/>
  <c r="S904" i="2" l="1"/>
  <c r="T904" i="2"/>
  <c r="U904" i="2"/>
  <c r="S905" i="2" l="1"/>
  <c r="T905" i="2"/>
  <c r="U905" i="2"/>
  <c r="S906" i="2" l="1"/>
  <c r="T906" i="2"/>
  <c r="U906" i="2"/>
  <c r="S907" i="2" l="1"/>
  <c r="U907" i="2"/>
  <c r="T907" i="2"/>
  <c r="S908" i="2" l="1"/>
  <c r="T908" i="2"/>
  <c r="U908" i="2"/>
  <c r="S909" i="2" l="1"/>
  <c r="U909" i="2"/>
  <c r="T909" i="2"/>
  <c r="S910" i="2" l="1"/>
  <c r="T910" i="2"/>
  <c r="U910" i="2"/>
  <c r="S911" i="2" l="1"/>
  <c r="U911" i="2"/>
  <c r="T911" i="2"/>
  <c r="S912" i="2" l="1"/>
  <c r="U912" i="2"/>
  <c r="T912" i="2"/>
  <c r="S913" i="2" l="1"/>
  <c r="T913" i="2"/>
  <c r="U913" i="2"/>
  <c r="S914" i="2" l="1"/>
  <c r="T914" i="2"/>
  <c r="U914" i="2"/>
  <c r="S915" i="2" l="1"/>
  <c r="T915" i="2"/>
  <c r="U915" i="2"/>
  <c r="S916" i="2" l="1"/>
  <c r="T916" i="2"/>
  <c r="U916" i="2"/>
  <c r="S917" i="2" l="1"/>
  <c r="T917" i="2"/>
  <c r="U917" i="2"/>
  <c r="S918" i="2" l="1"/>
  <c r="U918" i="2"/>
  <c r="T918" i="2"/>
  <c r="S919" i="2" l="1"/>
  <c r="U919" i="2"/>
  <c r="T919" i="2"/>
  <c r="S920" i="2" l="1"/>
  <c r="T920" i="2"/>
  <c r="U920" i="2"/>
  <c r="S921" i="2" l="1"/>
  <c r="U921" i="2"/>
  <c r="T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U926" i="2"/>
  <c r="T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T934" i="2"/>
  <c r="U934" i="2"/>
  <c r="S935" i="2" l="1"/>
  <c r="T935" i="2"/>
  <c r="U935" i="2"/>
  <c r="S936" i="2" l="1"/>
  <c r="U936" i="2"/>
  <c r="T936" i="2"/>
  <c r="S937" i="2" l="1"/>
  <c r="T937" i="2"/>
  <c r="U937" i="2"/>
  <c r="S938" i="2" l="1"/>
  <c r="T938" i="2"/>
  <c r="U938" i="2"/>
  <c r="S939" i="2" l="1"/>
  <c r="T939" i="2"/>
  <c r="U939" i="2"/>
  <c r="S940" i="2" l="1"/>
  <c r="U940" i="2"/>
  <c r="T940" i="2"/>
  <c r="S941" i="2" l="1"/>
  <c r="U941" i="2"/>
  <c r="T941" i="2"/>
  <c r="S942" i="2" l="1"/>
  <c r="T942" i="2"/>
  <c r="U942" i="2"/>
  <c r="S943" i="2" l="1"/>
  <c r="U943" i="2"/>
  <c r="T943" i="2"/>
  <c r="S944" i="2" l="1"/>
  <c r="U944" i="2"/>
  <c r="T944" i="2"/>
  <c r="S945" i="2" l="1"/>
  <c r="U945" i="2"/>
  <c r="T945" i="2"/>
  <c r="S946" i="2" l="1"/>
  <c r="T946" i="2"/>
  <c r="U946" i="2"/>
  <c r="S947" i="2" l="1"/>
  <c r="U947" i="2"/>
  <c r="T947" i="2"/>
  <c r="S948" i="2" l="1"/>
  <c r="U948" i="2"/>
  <c r="T948" i="2"/>
  <c r="S949" i="2" l="1"/>
  <c r="T949" i="2"/>
  <c r="U949" i="2"/>
  <c r="S950" i="2" l="1"/>
  <c r="T950" i="2"/>
  <c r="U950" i="2"/>
  <c r="S951" i="2" l="1"/>
  <c r="U951" i="2"/>
  <c r="T951" i="2"/>
  <c r="S952" i="2" l="1"/>
  <c r="T952" i="2"/>
  <c r="U952" i="2"/>
  <c r="S953" i="2" l="1"/>
  <c r="U953" i="2"/>
  <c r="T953" i="2"/>
  <c r="S954" i="2" l="1"/>
  <c r="U954" i="2"/>
  <c r="T954" i="2"/>
  <c r="S955" i="2" l="1"/>
  <c r="U955" i="2"/>
  <c r="T955" i="2"/>
  <c r="S956" i="2" l="1"/>
  <c r="U956" i="2"/>
  <c r="T956" i="2"/>
  <c r="S957" i="2" l="1"/>
  <c r="U957" i="2"/>
  <c r="T957" i="2"/>
  <c r="S958" i="2" l="1"/>
  <c r="U958" i="2"/>
  <c r="T958" i="2"/>
  <c r="S959" i="2" l="1"/>
  <c r="U959" i="2"/>
  <c r="T959" i="2"/>
  <c r="S960" i="2" l="1"/>
  <c r="T960" i="2"/>
  <c r="U960" i="2"/>
  <c r="S961" i="2" l="1"/>
  <c r="U961" i="2"/>
  <c r="T961" i="2"/>
  <c r="S962" i="2" l="1"/>
  <c r="T962" i="2"/>
  <c r="U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T968" i="2"/>
  <c r="U968" i="2"/>
  <c r="S969" i="2" l="1"/>
  <c r="T969" i="2"/>
  <c r="U969" i="2"/>
  <c r="S970" i="2" l="1"/>
  <c r="U970" i="2"/>
  <c r="T970" i="2"/>
  <c r="S971" i="2" l="1"/>
  <c r="U971" i="2"/>
  <c r="T971" i="2"/>
  <c r="S972" i="2" l="1"/>
  <c r="U972" i="2"/>
  <c r="T972" i="2"/>
  <c r="S973" i="2" l="1"/>
  <c r="T973" i="2"/>
  <c r="U973" i="2"/>
  <c r="S974" i="2" l="1"/>
  <c r="U974" i="2"/>
  <c r="T974" i="2"/>
  <c r="S975" i="2" l="1"/>
  <c r="U975" i="2"/>
  <c r="T975" i="2"/>
  <c r="S976" i="2" l="1"/>
  <c r="U976" i="2"/>
  <c r="T976" i="2"/>
  <c r="S977" i="2" l="1"/>
  <c r="U977" i="2"/>
  <c r="T977" i="2"/>
  <c r="S978" i="2" l="1"/>
  <c r="U978" i="2"/>
  <c r="T978" i="2"/>
  <c r="S979" i="2" l="1"/>
  <c r="U979" i="2"/>
  <c r="T979" i="2"/>
  <c r="S980" i="2" l="1"/>
  <c r="T980" i="2"/>
  <c r="U980" i="2"/>
  <c r="S981" i="2" l="1"/>
  <c r="U981" i="2"/>
  <c r="T981" i="2"/>
  <c r="S982" i="2" l="1"/>
  <c r="U982" i="2"/>
  <c r="T982" i="2"/>
  <c r="S983" i="2" l="1"/>
  <c r="U983" i="2"/>
  <c r="T983" i="2"/>
  <c r="S984" i="2" l="1"/>
  <c r="T984" i="2"/>
  <c r="U984" i="2"/>
  <c r="S985" i="2" l="1"/>
  <c r="U985" i="2"/>
  <c r="T985" i="2"/>
  <c r="S986" i="2" l="1"/>
  <c r="U986" i="2"/>
  <c r="T986" i="2"/>
  <c r="S987" i="2" l="1"/>
  <c r="U987" i="2"/>
  <c r="T987" i="2"/>
  <c r="S988" i="2" l="1"/>
  <c r="T988" i="2"/>
  <c r="U988" i="2"/>
  <c r="S989" i="2" l="1"/>
  <c r="T989" i="2"/>
  <c r="U989" i="2"/>
  <c r="S990" i="2" l="1"/>
  <c r="T990" i="2"/>
  <c r="U990" i="2"/>
  <c r="S991" i="2" l="1"/>
  <c r="U991" i="2"/>
  <c r="T991" i="2"/>
  <c r="S992" i="2" l="1"/>
  <c r="U992" i="2"/>
  <c r="T992" i="2"/>
  <c r="S993" i="2" l="1"/>
  <c r="U993" i="2"/>
  <c r="T993" i="2"/>
  <c r="S994" i="2" l="1"/>
  <c r="U994" i="2"/>
  <c r="T994" i="2"/>
  <c r="S995" i="2" l="1"/>
  <c r="U995" i="2"/>
  <c r="T995" i="2"/>
  <c r="S996" i="2" l="1"/>
  <c r="U996" i="2"/>
  <c r="T996" i="2"/>
  <c r="S997" i="2" l="1"/>
  <c r="T997" i="2"/>
  <c r="U997" i="2"/>
  <c r="S998" i="2" l="1"/>
  <c r="T998" i="2"/>
  <c r="U998" i="2"/>
  <c r="S999" i="2" l="1"/>
  <c r="T999" i="2"/>
  <c r="U999" i="2"/>
  <c r="S1000" i="2" l="1"/>
  <c r="T1000" i="2"/>
  <c r="U1000" i="2"/>
  <c r="S1001" i="2" l="1"/>
  <c r="T1001" i="2"/>
  <c r="U1001" i="2"/>
  <c r="S1002" i="2" l="1"/>
  <c r="T1002" i="2"/>
  <c r="U1002" i="2"/>
  <c r="S1003" i="2" l="1"/>
  <c r="U1003" i="2"/>
  <c r="T1003" i="2"/>
  <c r="S1004" i="2" l="1"/>
  <c r="T1004" i="2"/>
  <c r="U1004" i="2"/>
  <c r="S1005" i="2" l="1"/>
  <c r="T1005" i="2"/>
  <c r="U1005" i="2"/>
  <c r="S1006" i="2" l="1"/>
  <c r="U1006" i="2"/>
  <c r="T1006" i="2"/>
  <c r="S1007" i="2" l="1"/>
  <c r="T1007" i="2"/>
  <c r="U1007" i="2"/>
  <c r="S1008" i="2" l="1"/>
  <c r="U1008" i="2"/>
  <c r="T1008" i="2"/>
  <c r="S1009" i="2" l="1"/>
  <c r="U1009" i="2"/>
  <c r="T1009" i="2"/>
  <c r="S1010" i="2" l="1"/>
  <c r="U1010" i="2"/>
  <c r="T1010" i="2"/>
  <c r="S1011" i="2" l="1"/>
  <c r="T1011" i="2"/>
  <c r="U1011" i="2"/>
  <c r="S1012" i="2" l="1"/>
  <c r="U1012" i="2"/>
  <c r="T1012" i="2"/>
  <c r="S1013" i="2" l="1"/>
  <c r="T1013" i="2"/>
  <c r="U1013" i="2"/>
  <c r="S1014" i="2" l="1"/>
  <c r="U1014" i="2"/>
  <c r="T1014" i="2"/>
  <c r="S1015" i="2" l="1"/>
  <c r="U1015" i="2"/>
  <c r="T1015" i="2"/>
  <c r="S1016" i="2" l="1"/>
  <c r="T1016" i="2"/>
  <c r="U1016" i="2"/>
  <c r="S1017" i="2" l="1"/>
  <c r="U1017" i="2"/>
  <c r="T1017" i="2"/>
  <c r="S1018" i="2" l="1"/>
  <c r="T1018" i="2"/>
  <c r="U1018" i="2"/>
  <c r="S1019" i="2" l="1"/>
  <c r="T1019" i="2"/>
  <c r="U1019" i="2"/>
  <c r="S1020" i="2" l="1"/>
  <c r="U1020" i="2"/>
  <c r="T1020" i="2"/>
  <c r="S1021" i="2" l="1"/>
  <c r="U1021" i="2"/>
  <c r="T1021" i="2"/>
  <c r="S1022" i="2" l="1"/>
  <c r="U1022" i="2"/>
  <c r="T1022" i="2"/>
  <c r="S1023" i="2" l="1"/>
  <c r="T1023" i="2"/>
  <c r="U1023" i="2"/>
  <c r="S1024" i="2" l="1"/>
  <c r="T1024" i="2"/>
  <c r="U1024" i="2"/>
  <c r="S1025" i="2" l="1"/>
  <c r="T1025" i="2"/>
  <c r="U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T1037" i="2"/>
  <c r="U1037" i="2"/>
  <c r="S1038" i="2" l="1"/>
  <c r="U1038" i="2"/>
  <c r="T1038" i="2"/>
  <c r="S1039" i="2" l="1"/>
  <c r="U1039" i="2"/>
  <c r="T1039" i="2"/>
  <c r="S1040" i="2" l="1"/>
  <c r="U1040" i="2"/>
  <c r="T1040" i="2"/>
  <c r="S1041" i="2" l="1"/>
  <c r="T1041" i="2"/>
  <c r="U1041" i="2"/>
  <c r="S1042" i="2" l="1"/>
  <c r="T1042" i="2"/>
  <c r="U1042" i="2"/>
  <c r="S1043" i="2" l="1"/>
  <c r="U1043" i="2"/>
  <c r="T1043" i="2"/>
  <c r="S1044" i="2" l="1"/>
  <c r="U1044" i="2"/>
  <c r="T1044" i="2"/>
  <c r="S1045" i="2" l="1"/>
  <c r="U1045" i="2"/>
  <c r="T1045" i="2"/>
  <c r="S1046" i="2" l="1"/>
  <c r="U1046" i="2"/>
  <c r="T1046" i="2"/>
  <c r="S1047" i="2" l="1"/>
  <c r="U1047" i="2"/>
  <c r="T1047" i="2"/>
  <c r="S1048" i="2" l="1"/>
  <c r="T1048" i="2"/>
  <c r="U1048" i="2"/>
  <c r="S1049" i="2" l="1"/>
  <c r="T1049" i="2"/>
  <c r="U1049" i="2"/>
  <c r="S1050" i="2" l="1"/>
  <c r="U1050" i="2"/>
  <c r="T1050" i="2"/>
  <c r="S1051" i="2" l="1"/>
  <c r="U1051" i="2"/>
  <c r="T1051" i="2"/>
  <c r="S1052" i="2" l="1"/>
  <c r="U1052" i="2"/>
  <c r="T1052" i="2"/>
  <c r="S1053" i="2" l="1"/>
  <c r="U1053" i="2"/>
  <c r="T1053" i="2"/>
  <c r="S1054" i="2" l="1"/>
  <c r="U1054" i="2"/>
  <c r="T1054" i="2"/>
  <c r="S1055" i="2" l="1"/>
  <c r="U1055" i="2"/>
  <c r="T1055" i="2"/>
  <c r="S1056" i="2" l="1"/>
  <c r="T1056" i="2"/>
  <c r="U1056" i="2"/>
  <c r="S1057" i="2" l="1"/>
  <c r="U1057" i="2"/>
  <c r="T1057" i="2"/>
  <c r="S1058" i="2" l="1"/>
  <c r="U1058" i="2"/>
  <c r="T1058" i="2"/>
  <c r="S1059" i="2" l="1"/>
  <c r="T1059" i="2"/>
  <c r="U1059" i="2"/>
  <c r="S1060" i="2" l="1"/>
  <c r="T1060" i="2"/>
  <c r="U1060" i="2"/>
  <c r="S1061" i="2" l="1"/>
  <c r="U1061" i="2"/>
  <c r="T1061" i="2"/>
  <c r="S1062" i="2" l="1"/>
  <c r="T1062" i="2"/>
  <c r="U1062" i="2"/>
  <c r="S1063" i="2" l="1"/>
  <c r="T1063" i="2"/>
  <c r="U1063" i="2"/>
  <c r="S1064" i="2" l="1"/>
  <c r="T1064" i="2"/>
  <c r="U1064" i="2"/>
  <c r="S1065" i="2" l="1"/>
  <c r="U1065" i="2"/>
  <c r="T1065" i="2"/>
  <c r="S1066" i="2" l="1"/>
  <c r="U1066" i="2"/>
  <c r="T1066" i="2"/>
  <c r="S1067" i="2" l="1"/>
  <c r="U1067" i="2"/>
  <c r="T1067" i="2"/>
  <c r="S1068" i="2" l="1"/>
  <c r="U1068" i="2"/>
  <c r="T1068" i="2"/>
  <c r="S1069" i="2" l="1"/>
  <c r="T1069" i="2"/>
  <c r="U1069" i="2"/>
  <c r="S1070" i="2" l="1"/>
  <c r="U1070" i="2"/>
  <c r="T1070" i="2"/>
  <c r="S1071" i="2" l="1"/>
  <c r="T1071" i="2"/>
  <c r="U1071" i="2"/>
  <c r="S1072" i="2" l="1"/>
  <c r="T1072" i="2"/>
  <c r="U1072" i="2"/>
  <c r="S1073" i="2" l="1"/>
  <c r="T1073" i="2"/>
  <c r="U1073" i="2"/>
  <c r="S1074" i="2" l="1"/>
  <c r="T1074" i="2"/>
  <c r="U1074" i="2"/>
  <c r="S1075" i="2" l="1"/>
  <c r="T1075" i="2"/>
  <c r="U1075" i="2"/>
  <c r="S1076" i="2" l="1"/>
  <c r="U1076" i="2"/>
  <c r="T1076" i="2"/>
  <c r="S1077" i="2" l="1"/>
  <c r="T1077" i="2"/>
  <c r="U1077" i="2"/>
  <c r="S1078" i="2" l="1"/>
  <c r="T1078" i="2"/>
  <c r="U1078" i="2"/>
  <c r="S1079" i="2" l="1"/>
  <c r="U1079" i="2"/>
  <c r="T1079" i="2"/>
  <c r="S1080" i="2" l="1"/>
  <c r="U1080" i="2"/>
  <c r="T1080" i="2"/>
  <c r="S1081" i="2" l="1"/>
  <c r="U1081" i="2"/>
  <c r="T1081" i="2"/>
  <c r="S1082" i="2" l="1"/>
  <c r="U1082" i="2"/>
  <c r="T1082" i="2"/>
  <c r="S1083" i="2" l="1"/>
  <c r="T1083" i="2"/>
  <c r="U1083" i="2"/>
  <c r="S1084" i="2" l="1"/>
  <c r="T1084" i="2"/>
  <c r="U1084" i="2"/>
  <c r="S1085" i="2" l="1"/>
  <c r="T1085" i="2"/>
  <c r="U1085" i="2"/>
  <c r="S1086" i="2" l="1"/>
  <c r="T1086" i="2"/>
  <c r="U1086" i="2"/>
  <c r="S1087" i="2" l="1"/>
  <c r="U1087" i="2"/>
  <c r="T1087" i="2"/>
  <c r="S1088" i="2" l="1"/>
  <c r="T1088" i="2"/>
  <c r="U1088" i="2"/>
  <c r="S1089" i="2" l="1"/>
  <c r="T1089" i="2"/>
  <c r="U1089" i="2"/>
  <c r="S1090" i="2" l="1"/>
  <c r="T1090" i="2"/>
  <c r="U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U1096" i="2"/>
  <c r="T1096" i="2"/>
  <c r="S1097" i="2" l="1"/>
  <c r="T1097" i="2"/>
  <c r="U1097" i="2"/>
  <c r="S1098" i="2" l="1"/>
  <c r="U1098" i="2"/>
  <c r="T1098" i="2"/>
  <c r="S1099" i="2" l="1"/>
  <c r="U1099" i="2"/>
  <c r="T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U1109" i="2"/>
  <c r="T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T1114" i="2"/>
  <c r="U1114" i="2"/>
  <c r="S1115" i="2" l="1"/>
  <c r="T1115" i="2"/>
  <c r="U1115" i="2"/>
  <c r="S1116" i="2" l="1"/>
  <c r="U1116" i="2"/>
  <c r="T1116" i="2"/>
  <c r="S1117" i="2" l="1"/>
  <c r="U1117" i="2"/>
  <c r="T1117" i="2"/>
  <c r="S1118" i="2" l="1"/>
  <c r="T1118" i="2"/>
  <c r="U1118" i="2"/>
  <c r="S1119" i="2" l="1"/>
  <c r="T1119" i="2"/>
  <c r="U1119" i="2"/>
  <c r="S1120" i="2" l="1"/>
  <c r="U1120" i="2"/>
  <c r="T1120" i="2"/>
  <c r="S1121" i="2" l="1"/>
  <c r="T1121" i="2"/>
  <c r="U1121" i="2"/>
  <c r="S1122" i="2" l="1"/>
  <c r="U1122" i="2"/>
  <c r="T1122" i="2"/>
  <c r="S1123" i="2" l="1"/>
  <c r="T1123" i="2"/>
  <c r="U1123" i="2"/>
  <c r="S1124" i="2" l="1"/>
  <c r="T1124" i="2"/>
  <c r="U1124" i="2"/>
  <c r="S1125" i="2" l="1"/>
  <c r="T1125" i="2"/>
  <c r="U1125" i="2"/>
  <c r="S1126" i="2" l="1"/>
  <c r="U1126" i="2"/>
  <c r="T1126" i="2"/>
  <c r="S1127" i="2" l="1"/>
  <c r="U1127" i="2"/>
  <c r="T1127" i="2"/>
  <c r="S1128" i="2" l="1"/>
  <c r="T1128" i="2"/>
  <c r="U1128" i="2"/>
  <c r="S1129" i="2" l="1"/>
  <c r="U1129" i="2"/>
  <c r="T1129" i="2"/>
  <c r="S1130" i="2" l="1"/>
  <c r="T1130" i="2"/>
  <c r="U1130" i="2"/>
  <c r="S1131" i="2" l="1"/>
  <c r="U1131" i="2"/>
  <c r="T1131" i="2"/>
  <c r="S1132" i="2" l="1"/>
  <c r="U1132" i="2"/>
  <c r="T1132" i="2"/>
  <c r="S1133" i="2" l="1"/>
  <c r="T1133" i="2"/>
  <c r="U1133" i="2"/>
  <c r="S1134" i="2" l="1"/>
  <c r="U1134" i="2"/>
  <c r="T1134" i="2"/>
  <c r="S1135" i="2" l="1"/>
  <c r="T1135" i="2"/>
  <c r="U1135" i="2"/>
  <c r="S1136" i="2" l="1"/>
  <c r="U1136" i="2"/>
  <c r="T1136" i="2"/>
  <c r="S1137" i="2" l="1"/>
  <c r="U1137" i="2"/>
  <c r="T1137" i="2"/>
  <c r="S1138" i="2" l="1"/>
  <c r="T1138" i="2"/>
  <c r="U1138" i="2"/>
  <c r="S1139" i="2" l="1"/>
  <c r="T1139" i="2"/>
  <c r="U1139" i="2"/>
  <c r="S1140" i="2" l="1"/>
  <c r="T1140" i="2"/>
  <c r="U1140" i="2"/>
  <c r="S1141" i="2" l="1"/>
  <c r="U1141" i="2"/>
  <c r="T1141" i="2"/>
  <c r="S1142" i="2" l="1"/>
  <c r="U1142" i="2"/>
  <c r="T1142" i="2"/>
  <c r="S1143" i="2" l="1"/>
  <c r="T1143" i="2"/>
  <c r="U1143" i="2"/>
  <c r="S1144" i="2" l="1"/>
  <c r="U1144" i="2"/>
  <c r="T1144" i="2"/>
  <c r="S1145" i="2" l="1"/>
  <c r="U1145" i="2"/>
  <c r="T1145" i="2"/>
  <c r="S1146" i="2" l="1"/>
  <c r="T1146" i="2"/>
  <c r="U1146" i="2"/>
  <c r="S1147" i="2" l="1"/>
  <c r="U1147" i="2"/>
  <c r="T1147" i="2"/>
  <c r="S1148" i="2" l="1"/>
  <c r="U1148" i="2"/>
  <c r="T1148" i="2"/>
  <c r="S1149" i="2" l="1"/>
  <c r="U1149" i="2"/>
  <c r="T1149" i="2"/>
  <c r="S1150" i="2" l="1"/>
  <c r="T1150" i="2"/>
  <c r="U1150" i="2"/>
  <c r="S1151" i="2" l="1"/>
  <c r="T1151" i="2"/>
  <c r="U1151" i="2"/>
  <c r="S1152" i="2" l="1"/>
  <c r="T1152" i="2"/>
  <c r="U1152" i="2"/>
  <c r="S1153" i="2" l="1"/>
  <c r="U1153" i="2"/>
  <c r="T1153" i="2"/>
  <c r="S1154" i="2" l="1"/>
  <c r="U1154" i="2"/>
  <c r="T1154" i="2"/>
  <c r="S1155" i="2" l="1"/>
  <c r="T1155" i="2"/>
  <c r="U1155" i="2"/>
  <c r="S1156" i="2" l="1"/>
  <c r="T1156" i="2"/>
  <c r="U1156" i="2"/>
  <c r="S1157" i="2" l="1"/>
  <c r="U1157" i="2"/>
  <c r="T1157" i="2"/>
  <c r="S1158" i="2" l="1"/>
  <c r="U1158" i="2"/>
  <c r="T1158" i="2"/>
  <c r="S1159" i="2" l="1"/>
  <c r="U1159" i="2"/>
  <c r="T1159" i="2"/>
  <c r="S1160" i="2" l="1"/>
  <c r="T1160" i="2"/>
  <c r="U1160" i="2"/>
  <c r="S1161" i="2" l="1"/>
  <c r="T1161" i="2"/>
  <c r="U1161" i="2"/>
  <c r="S1162" i="2" l="1"/>
  <c r="U1162" i="2"/>
  <c r="T1162" i="2"/>
  <c r="S1163" i="2" l="1"/>
  <c r="T1163" i="2"/>
  <c r="U1163" i="2"/>
  <c r="S1164" i="2" l="1"/>
  <c r="U1164" i="2"/>
  <c r="T1164" i="2"/>
  <c r="S1165" i="2" l="1"/>
  <c r="U1165" i="2"/>
  <c r="T1165" i="2"/>
  <c r="S1166" i="2" l="1"/>
  <c r="T1166" i="2"/>
  <c r="U1166" i="2"/>
  <c r="S1167" i="2" l="1"/>
  <c r="U1167" i="2"/>
  <c r="T1167" i="2"/>
  <c r="S1168" i="2" l="1"/>
  <c r="U1168" i="2"/>
  <c r="T1168" i="2"/>
  <c r="S1169" i="2" l="1"/>
  <c r="U1169" i="2"/>
  <c r="T1169" i="2"/>
  <c r="S1170" i="2" l="1"/>
  <c r="U1170" i="2"/>
  <c r="T1170" i="2"/>
  <c r="S1171" i="2" l="1"/>
  <c r="T1171" i="2"/>
  <c r="U1171" i="2"/>
  <c r="S1172" i="2" l="1"/>
  <c r="U1172" i="2"/>
  <c r="T1172" i="2"/>
  <c r="S1173" i="2" l="1"/>
  <c r="T1173" i="2"/>
  <c r="U1173" i="2"/>
  <c r="S1174" i="2" l="1"/>
  <c r="U1174" i="2"/>
  <c r="T1174" i="2"/>
  <c r="S1175" i="2" l="1"/>
  <c r="U1175" i="2"/>
  <c r="T1175" i="2"/>
  <c r="S1176" i="2" l="1"/>
  <c r="U1176" i="2"/>
  <c r="T1176" i="2"/>
  <c r="S1177" i="2" l="1"/>
  <c r="U1177" i="2"/>
  <c r="T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U1184" i="2"/>
  <c r="T1184" i="2"/>
  <c r="S1185" i="2" l="1"/>
  <c r="T1185" i="2"/>
  <c r="U1185" i="2"/>
  <c r="S1186" i="2" l="1"/>
  <c r="U1186" i="2"/>
  <c r="T1186" i="2"/>
  <c r="S1187" i="2" l="1"/>
  <c r="U1187" i="2"/>
  <c r="T1187" i="2"/>
  <c r="S1188" i="2" l="1"/>
  <c r="U1188" i="2"/>
  <c r="T1188" i="2"/>
  <c r="S1189" i="2" l="1"/>
  <c r="T1189" i="2"/>
  <c r="U1189" i="2"/>
  <c r="S1190" i="2" l="1"/>
  <c r="U1190" i="2"/>
  <c r="T1190" i="2"/>
  <c r="S1191" i="2" l="1"/>
  <c r="T1191" i="2"/>
  <c r="U1191" i="2"/>
  <c r="S1192" i="2" l="1"/>
  <c r="T1192" i="2"/>
  <c r="U1192" i="2"/>
  <c r="S1193" i="2" l="1"/>
  <c r="U1193" i="2"/>
  <c r="T1193" i="2"/>
  <c r="S1194" i="2" l="1"/>
  <c r="U1194" i="2"/>
  <c r="T1194" i="2"/>
  <c r="S1195" i="2" l="1"/>
  <c r="T1195" i="2"/>
  <c r="U1195" i="2"/>
  <c r="S1196" i="2" l="1"/>
  <c r="U1196" i="2"/>
  <c r="T1196" i="2"/>
  <c r="S1197" i="2" l="1"/>
  <c r="T1197" i="2"/>
  <c r="U1197" i="2"/>
  <c r="S1198" i="2" l="1"/>
  <c r="T1198" i="2"/>
  <c r="U1198" i="2"/>
  <c r="S1199" i="2" l="1"/>
  <c r="U1199" i="2"/>
  <c r="T1199" i="2"/>
  <c r="S1200" i="2" l="1"/>
  <c r="U1200" i="2"/>
  <c r="T1200" i="2"/>
  <c r="S1201" i="2" l="1"/>
  <c r="T1201" i="2"/>
  <c r="U1201" i="2"/>
  <c r="S1202" i="2" l="1"/>
  <c r="U1202" i="2"/>
  <c r="T1202" i="2"/>
  <c r="S1203" i="2" l="1"/>
  <c r="T1203" i="2"/>
  <c r="U1203" i="2"/>
  <c r="S1204" i="2" l="1"/>
  <c r="U1204" i="2"/>
  <c r="T1204" i="2"/>
  <c r="S1205" i="2" l="1"/>
  <c r="T1205" i="2"/>
  <c r="U1205" i="2"/>
  <c r="S1206" i="2" l="1"/>
  <c r="T1206" i="2"/>
  <c r="U1206" i="2"/>
  <c r="S1207" i="2" l="1"/>
  <c r="U1207" i="2"/>
  <c r="T1207" i="2"/>
  <c r="S1208" i="2" l="1"/>
  <c r="T1208" i="2"/>
  <c r="U1208" i="2"/>
  <c r="S1209" i="2" l="1"/>
  <c r="T1209" i="2"/>
  <c r="U1209" i="2"/>
  <c r="S1210" i="2" l="1"/>
  <c r="T1210" i="2"/>
  <c r="U1210" i="2"/>
  <c r="S1211" i="2" l="1"/>
  <c r="U1211" i="2"/>
  <c r="T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T1217" i="2"/>
  <c r="U1217" i="2"/>
  <c r="S1218" i="2" l="1"/>
  <c r="U1218" i="2"/>
  <c r="T1218" i="2"/>
  <c r="S1219" i="2" l="1"/>
  <c r="T1219" i="2"/>
  <c r="U1219" i="2"/>
  <c r="S1220" i="2" l="1"/>
  <c r="U1220" i="2"/>
  <c r="T1220" i="2"/>
  <c r="S1221" i="2" l="1"/>
  <c r="T1221" i="2"/>
  <c r="U1221" i="2"/>
  <c r="S1222" i="2" l="1"/>
  <c r="U1222" i="2"/>
  <c r="T1222" i="2"/>
  <c r="S1223" i="2" l="1"/>
  <c r="T1223" i="2"/>
  <c r="U1223" i="2"/>
  <c r="S1224" i="2" l="1"/>
  <c r="U1224" i="2"/>
  <c r="T1224" i="2"/>
  <c r="S1225" i="2" l="1"/>
  <c r="T1225" i="2"/>
  <c r="U1225" i="2"/>
  <c r="S1226" i="2" l="1"/>
  <c r="U1226" i="2"/>
  <c r="T1226" i="2"/>
  <c r="S1227" i="2" l="1"/>
  <c r="T1227" i="2"/>
  <c r="U1227" i="2"/>
  <c r="S1228" i="2" l="1"/>
  <c r="U1228" i="2"/>
  <c r="T1228" i="2"/>
  <c r="S1229" i="2" l="1"/>
  <c r="T1229" i="2"/>
  <c r="U1229" i="2"/>
  <c r="S1230" i="2" l="1"/>
  <c r="T1230" i="2"/>
  <c r="U1230" i="2"/>
  <c r="S1231" i="2" l="1"/>
  <c r="T1231" i="2"/>
  <c r="U1231" i="2"/>
  <c r="S1232" i="2" l="1"/>
  <c r="T1232" i="2"/>
  <c r="U1232" i="2"/>
  <c r="S1233" i="2" l="1"/>
  <c r="T1233" i="2"/>
  <c r="U1233" i="2"/>
  <c r="S1234" i="2" l="1"/>
  <c r="U1234" i="2"/>
  <c r="T1234" i="2"/>
  <c r="S1235" i="2" l="1"/>
  <c r="U1235" i="2"/>
  <c r="T1235" i="2"/>
  <c r="S1236" i="2" l="1"/>
  <c r="T1236" i="2"/>
  <c r="U1236" i="2"/>
  <c r="S1237" i="2" l="1"/>
  <c r="U1237" i="2"/>
  <c r="T1237" i="2"/>
  <c r="S1238" i="2" l="1"/>
  <c r="T1238" i="2"/>
  <c r="U1238" i="2"/>
  <c r="S1239" i="2" l="1"/>
  <c r="U1239" i="2"/>
  <c r="T1239" i="2"/>
  <c r="S1240" i="2" l="1"/>
  <c r="U1240" i="2"/>
  <c r="T1240" i="2"/>
  <c r="S1241" i="2" l="1"/>
  <c r="T1241" i="2"/>
  <c r="U1241" i="2"/>
  <c r="S1242" i="2" l="1"/>
  <c r="U1242" i="2"/>
  <c r="T1242" i="2"/>
  <c r="S1243" i="2" l="1"/>
  <c r="T1243" i="2"/>
  <c r="U1243" i="2"/>
  <c r="S1244" i="2" l="1"/>
  <c r="T1244" i="2"/>
  <c r="U1244" i="2"/>
  <c r="S1245" i="2" l="1"/>
  <c r="T1245" i="2"/>
  <c r="U1245" i="2"/>
  <c r="S1246" i="2" l="1"/>
  <c r="U1246" i="2"/>
  <c r="T1246" i="2"/>
  <c r="S1247" i="2" l="1"/>
  <c r="U1247" i="2"/>
  <c r="T1247" i="2"/>
  <c r="S1248" i="2" l="1"/>
  <c r="U1248" i="2"/>
  <c r="T1248" i="2"/>
  <c r="S1249" i="2" l="1"/>
  <c r="T1249" i="2"/>
  <c r="U1249" i="2"/>
  <c r="S1250" i="2" l="1"/>
  <c r="T1250" i="2"/>
  <c r="U1250" i="2"/>
  <c r="S1251" i="2" l="1"/>
  <c r="T1251" i="2"/>
  <c r="U1251" i="2"/>
  <c r="S1252" i="2" l="1"/>
  <c r="U1252" i="2"/>
  <c r="T1252" i="2"/>
  <c r="S1253" i="2" l="1"/>
  <c r="T1253" i="2"/>
  <c r="U1253" i="2"/>
  <c r="S1254" i="2" l="1"/>
  <c r="U1254" i="2"/>
  <c r="T1254" i="2"/>
  <c r="S1255" i="2" l="1"/>
  <c r="U1255" i="2"/>
  <c r="T1255" i="2"/>
  <c r="S1256" i="2" l="1"/>
  <c r="U1256" i="2"/>
  <c r="T1256" i="2"/>
  <c r="S1257" i="2" l="1"/>
  <c r="T1257" i="2"/>
  <c r="U1257" i="2"/>
  <c r="S1258" i="2" l="1"/>
  <c r="T1258" i="2"/>
  <c r="U1258" i="2"/>
  <c r="S1259" i="2" l="1"/>
  <c r="T1259" i="2"/>
  <c r="U1259" i="2"/>
  <c r="S1260" i="2" l="1"/>
  <c r="T1260" i="2"/>
  <c r="U1260" i="2"/>
  <c r="S1261" i="2" l="1"/>
  <c r="U1261" i="2"/>
  <c r="T1261" i="2"/>
  <c r="S1262" i="2" l="1"/>
  <c r="U1262" i="2"/>
  <c r="T1262" i="2"/>
  <c r="S1263" i="2" l="1"/>
  <c r="U1263" i="2"/>
  <c r="T1263" i="2"/>
  <c r="S1264" i="2" l="1"/>
  <c r="U1264" i="2"/>
  <c r="T1264" i="2"/>
  <c r="S1265" i="2" l="1"/>
  <c r="T1265" i="2"/>
  <c r="U1265" i="2"/>
  <c r="S1266" i="2" l="1"/>
  <c r="T1266" i="2"/>
  <c r="U1266" i="2"/>
  <c r="S1267" i="2" l="1"/>
  <c r="U1267" i="2"/>
  <c r="T1267" i="2"/>
  <c r="S1268" i="2" l="1"/>
  <c r="U1268" i="2"/>
  <c r="T1268" i="2"/>
  <c r="S1269" i="2" l="1"/>
  <c r="U1269" i="2"/>
  <c r="T1269" i="2"/>
  <c r="S1270" i="2" l="1"/>
  <c r="U1270" i="2"/>
  <c r="T1270" i="2"/>
  <c r="S1271" i="2" l="1"/>
  <c r="U1271" i="2"/>
  <c r="T1271" i="2"/>
  <c r="S1272" i="2" l="1"/>
  <c r="T1272" i="2"/>
  <c r="U1272" i="2"/>
  <c r="S1273" i="2" l="1"/>
  <c r="U1273" i="2"/>
  <c r="T1273" i="2"/>
  <c r="S1274" i="2" l="1"/>
  <c r="T1274" i="2"/>
  <c r="U1274" i="2"/>
  <c r="S1275" i="2" l="1"/>
  <c r="U1275" i="2"/>
  <c r="T1275" i="2"/>
  <c r="S1276" i="2" l="1"/>
  <c r="U1276" i="2"/>
  <c r="T1276" i="2"/>
  <c r="S1277" i="2" l="1"/>
  <c r="T1277" i="2"/>
  <c r="U1277" i="2"/>
  <c r="S1278" i="2" l="1"/>
  <c r="U1278" i="2"/>
  <c r="T1278" i="2"/>
  <c r="S1279" i="2" l="1"/>
  <c r="T1279" i="2"/>
  <c r="U1279" i="2"/>
  <c r="S1280" i="2" l="1"/>
  <c r="U1280" i="2"/>
  <c r="T1280" i="2"/>
  <c r="S1281" i="2" l="1"/>
  <c r="U1281" i="2"/>
  <c r="T1281" i="2"/>
  <c r="S1282" i="2" l="1"/>
  <c r="T1282" i="2"/>
  <c r="U1282" i="2"/>
  <c r="S1283" i="2" l="1"/>
  <c r="T1283" i="2"/>
  <c r="U1283" i="2"/>
  <c r="S1284" i="2" l="1"/>
  <c r="T1284" i="2"/>
  <c r="U1284" i="2"/>
  <c r="S1285" i="2" l="1"/>
  <c r="U1285" i="2"/>
  <c r="T1285" i="2"/>
  <c r="S1286" i="2" l="1"/>
  <c r="T1286" i="2"/>
  <c r="U1286" i="2"/>
  <c r="S1287" i="2" l="1"/>
  <c r="U1287" i="2"/>
  <c r="T1287" i="2"/>
  <c r="S1288" i="2" l="1"/>
  <c r="U1288" i="2"/>
  <c r="T1288" i="2"/>
  <c r="S1289" i="2" l="1"/>
  <c r="U1289" i="2"/>
  <c r="T1289" i="2"/>
  <c r="S1290" i="2" l="1"/>
  <c r="U1290" i="2"/>
  <c r="T1290" i="2"/>
  <c r="S1291" i="2" l="1"/>
  <c r="T1291" i="2"/>
  <c r="U1291" i="2"/>
  <c r="S1292" i="2" l="1"/>
  <c r="U1292" i="2"/>
  <c r="T1292" i="2"/>
  <c r="S1293" i="2" l="1"/>
  <c r="U1293" i="2"/>
  <c r="T1293" i="2"/>
  <c r="S1294" i="2" l="1"/>
  <c r="T1294" i="2"/>
  <c r="U1294" i="2"/>
  <c r="S1295" i="2" l="1"/>
  <c r="T1295" i="2"/>
  <c r="U1295" i="2"/>
  <c r="S1296" i="2" l="1"/>
  <c r="U1296" i="2"/>
  <c r="T1296" i="2"/>
  <c r="S1297" i="2" l="1"/>
  <c r="U1297" i="2"/>
  <c r="T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T1304" i="2"/>
  <c r="U1304" i="2"/>
  <c r="S1305" i="2" l="1"/>
  <c r="T1305" i="2"/>
  <c r="U1305" i="2"/>
  <c r="S1306" i="2" l="1"/>
  <c r="U1306" i="2"/>
  <c r="T1306" i="2"/>
  <c r="S1307" i="2" l="1"/>
  <c r="U1307" i="2"/>
  <c r="T1307" i="2"/>
  <c r="S1308" i="2" l="1"/>
  <c r="U1308" i="2"/>
  <c r="T1308" i="2"/>
  <c r="S1309" i="2" l="1"/>
  <c r="U1309" i="2"/>
  <c r="T1309" i="2"/>
  <c r="S1310" i="2" l="1"/>
  <c r="U1310" i="2"/>
  <c r="T1310" i="2"/>
  <c r="S1311" i="2" l="1"/>
  <c r="U1311" i="2"/>
  <c r="T1311" i="2"/>
  <c r="S1312" i="2" l="1"/>
  <c r="U1312" i="2"/>
  <c r="T1312" i="2"/>
  <c r="S1313" i="2" l="1"/>
  <c r="U1313" i="2"/>
  <c r="T1313" i="2"/>
  <c r="S1314" i="2" l="1"/>
  <c r="U1314" i="2"/>
  <c r="T1314" i="2"/>
  <c r="S1315" i="2" l="1"/>
  <c r="T1315" i="2"/>
  <c r="U1315" i="2"/>
  <c r="S1316" i="2" l="1"/>
  <c r="U1316" i="2"/>
  <c r="T1316" i="2"/>
  <c r="S1317" i="2" l="1"/>
  <c r="T1317" i="2"/>
  <c r="U1317" i="2"/>
  <c r="S1318" i="2" l="1"/>
  <c r="T1318" i="2"/>
  <c r="U1318" i="2"/>
  <c r="S1319" i="2" l="1"/>
  <c r="T1319" i="2"/>
  <c r="U1319" i="2"/>
  <c r="S1320" i="2" l="1"/>
  <c r="T1320" i="2"/>
  <c r="U1320" i="2"/>
  <c r="S1321" i="2" l="1"/>
  <c r="U1321" i="2"/>
  <c r="T1321" i="2"/>
  <c r="S1322" i="2" l="1"/>
  <c r="T1322" i="2"/>
  <c r="U1322" i="2"/>
  <c r="S1323" i="2" l="1"/>
  <c r="U1323" i="2"/>
  <c r="T1323" i="2"/>
  <c r="S1324" i="2" l="1"/>
  <c r="T1324" i="2"/>
  <c r="U1324" i="2"/>
  <c r="S1325" i="2" l="1"/>
  <c r="T1325" i="2"/>
  <c r="U1325" i="2"/>
  <c r="S1326" i="2" l="1"/>
  <c r="U1326" i="2"/>
  <c r="T1326" i="2"/>
  <c r="S1327" i="2" l="1"/>
  <c r="U1327" i="2"/>
  <c r="T1327" i="2"/>
  <c r="S1328" i="2" l="1"/>
  <c r="U1328" i="2"/>
  <c r="T1328" i="2"/>
  <c r="S1329" i="2" l="1"/>
  <c r="U1329" i="2"/>
  <c r="T1329" i="2"/>
  <c r="S1330" i="2" l="1"/>
  <c r="U1330" i="2"/>
  <c r="T1330" i="2"/>
  <c r="S1331" i="2" l="1"/>
  <c r="T1331" i="2"/>
  <c r="U1331" i="2"/>
  <c r="S1332" i="2" l="1"/>
  <c r="U1332" i="2"/>
  <c r="T1332" i="2"/>
  <c r="S1333" i="2" l="1"/>
  <c r="U1333" i="2"/>
  <c r="T1333" i="2"/>
  <c r="S1334" i="2" l="1"/>
  <c r="T1334" i="2"/>
  <c r="U1334" i="2"/>
  <c r="S1335" i="2" l="1"/>
  <c r="T1335" i="2"/>
  <c r="U1335" i="2"/>
  <c r="S1336" i="2" l="1"/>
  <c r="U1336" i="2"/>
  <c r="T1336" i="2"/>
  <c r="S1337" i="2" l="1"/>
  <c r="U1337" i="2"/>
  <c r="T1337" i="2"/>
  <c r="S1338" i="2" l="1"/>
  <c r="U1338" i="2"/>
  <c r="T1338" i="2"/>
  <c r="S1339" i="2" l="1"/>
  <c r="U1339" i="2"/>
  <c r="T1339" i="2"/>
  <c r="S1340" i="2" l="1"/>
  <c r="U1340" i="2"/>
  <c r="T1340" i="2"/>
  <c r="S1341" i="2" l="1"/>
  <c r="U1341" i="2"/>
  <c r="T1341" i="2"/>
  <c r="S1342" i="2" l="1"/>
  <c r="U1342" i="2"/>
  <c r="T1342" i="2"/>
  <c r="S1343" i="2" l="1"/>
  <c r="T1343" i="2"/>
  <c r="U1343" i="2"/>
  <c r="S1344" i="2" l="1"/>
  <c r="U1344" i="2"/>
  <c r="T1344" i="2"/>
  <c r="S1345" i="2" l="1"/>
  <c r="U1345" i="2"/>
  <c r="T1345" i="2"/>
  <c r="S1346" i="2" l="1"/>
  <c r="U1346" i="2"/>
  <c r="T1346" i="2"/>
  <c r="S1347" i="2" l="1"/>
  <c r="T1347" i="2"/>
  <c r="U1347" i="2"/>
  <c r="S1348" i="2" l="1"/>
  <c r="T1348" i="2"/>
  <c r="U1348" i="2"/>
  <c r="S1349" i="2" l="1"/>
  <c r="T1349" i="2"/>
  <c r="U1349" i="2"/>
  <c r="S1350" i="2" l="1"/>
  <c r="T1350" i="2"/>
  <c r="U1350" i="2"/>
  <c r="S1351" i="2" l="1"/>
  <c r="T1351" i="2"/>
  <c r="U1351" i="2"/>
  <c r="S1352" i="2" l="1"/>
  <c r="T1352" i="2"/>
  <c r="U1352" i="2"/>
  <c r="S1353" i="2" l="1"/>
  <c r="T1353" i="2"/>
  <c r="U1353" i="2"/>
  <c r="S1354" i="2" l="1"/>
  <c r="T1354" i="2"/>
  <c r="U1354" i="2"/>
  <c r="S1355" i="2" l="1"/>
  <c r="T1355" i="2"/>
  <c r="U1355" i="2"/>
  <c r="S1356" i="2" l="1"/>
  <c r="T1356" i="2"/>
  <c r="U1356" i="2"/>
  <c r="S1357" i="2" l="1"/>
  <c r="U1357" i="2"/>
  <c r="T1357" i="2"/>
  <c r="S1358" i="2" l="1"/>
  <c r="T1358" i="2"/>
  <c r="U1358" i="2"/>
  <c r="S1359" i="2" l="1"/>
  <c r="U1359" i="2"/>
  <c r="T1359" i="2"/>
  <c r="S1360" i="2" l="1"/>
  <c r="T1360" i="2"/>
  <c r="U1360" i="2"/>
  <c r="S1361" i="2" l="1"/>
  <c r="U1361" i="2"/>
  <c r="T1361" i="2"/>
  <c r="S1362" i="2" l="1"/>
  <c r="U1362" i="2"/>
  <c r="T1362" i="2"/>
  <c r="S1363" i="2" l="1"/>
  <c r="T1363" i="2"/>
  <c r="U1363" i="2"/>
  <c r="S1364" i="2" l="1"/>
  <c r="T1364" i="2"/>
  <c r="U1364" i="2"/>
  <c r="S1365" i="2" l="1"/>
  <c r="T1365" i="2"/>
  <c r="U1365" i="2"/>
  <c r="S1366" i="2" l="1"/>
  <c r="T1366" i="2"/>
  <c r="U1366" i="2"/>
  <c r="S1367" i="2" l="1"/>
  <c r="T1367" i="2"/>
  <c r="U1367" i="2"/>
  <c r="S1368" i="2" l="1"/>
  <c r="T1368" i="2"/>
  <c r="U1368" i="2"/>
  <c r="S1369" i="2" l="1"/>
  <c r="U1369" i="2"/>
  <c r="T1369" i="2"/>
  <c r="S1370" i="2" l="1"/>
  <c r="U1370" i="2"/>
  <c r="T1370" i="2"/>
  <c r="S1371" i="2" l="1"/>
  <c r="U1371" i="2"/>
  <c r="T1371" i="2"/>
  <c r="S1372" i="2" l="1"/>
  <c r="T1372" i="2"/>
  <c r="U1372" i="2"/>
  <c r="S1373" i="2" l="1"/>
  <c r="U1373" i="2"/>
  <c r="T1373" i="2"/>
  <c r="S1374" i="2" l="1"/>
  <c r="U1374" i="2"/>
  <c r="T1374" i="2"/>
  <c r="S1375" i="2" l="1"/>
  <c r="T1375" i="2"/>
  <c r="U1375" i="2"/>
  <c r="S1376" i="2" l="1"/>
  <c r="U1376" i="2"/>
  <c r="T1376" i="2"/>
  <c r="S1377" i="2" l="1"/>
  <c r="U1377" i="2"/>
  <c r="T1377" i="2"/>
  <c r="S1378" i="2" l="1"/>
  <c r="T1378" i="2"/>
  <c r="U1378" i="2"/>
  <c r="S1379" i="2" l="1"/>
  <c r="T1379" i="2"/>
  <c r="U1379" i="2"/>
  <c r="S1380" i="2" l="1"/>
  <c r="U1380" i="2"/>
  <c r="T1380" i="2"/>
  <c r="S1381" i="2" l="1"/>
  <c r="U1381" i="2"/>
  <c r="T1381" i="2"/>
  <c r="S1382" i="2" l="1"/>
  <c r="T1382" i="2"/>
  <c r="U1382" i="2"/>
  <c r="S1383" i="2" l="1"/>
  <c r="U1383" i="2"/>
  <c r="T1383" i="2"/>
  <c r="S1384" i="2" l="1"/>
  <c r="T1384" i="2"/>
  <c r="U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U1389" i="2"/>
  <c r="T1389" i="2"/>
  <c r="S1390" i="2" l="1"/>
  <c r="T1390" i="2"/>
  <c r="U1390" i="2"/>
  <c r="S1391" i="2" l="1"/>
  <c r="T1391" i="2"/>
  <c r="U1391" i="2"/>
  <c r="S1392" i="2" l="1"/>
  <c r="U1392" i="2"/>
  <c r="T1392" i="2"/>
  <c r="S1393" i="2" l="1"/>
  <c r="T1393" i="2"/>
  <c r="U1393" i="2"/>
  <c r="S1394" i="2" l="1"/>
  <c r="U1394" i="2"/>
  <c r="T1394" i="2"/>
  <c r="S1395" i="2" l="1"/>
  <c r="T1395" i="2"/>
  <c r="U1395" i="2"/>
  <c r="S1396" i="2" l="1"/>
  <c r="U1396" i="2"/>
  <c r="T1396" i="2"/>
  <c r="S1397" i="2" l="1"/>
  <c r="T1397" i="2"/>
  <c r="U1397" i="2"/>
  <c r="S1398" i="2" l="1"/>
  <c r="T1398" i="2"/>
  <c r="U1398" i="2"/>
  <c r="S1399" i="2" l="1"/>
  <c r="T1399" i="2"/>
  <c r="U1399" i="2"/>
  <c r="S1400" i="2" l="1"/>
  <c r="T1400" i="2"/>
  <c r="U1400" i="2"/>
  <c r="S1401" i="2" l="1"/>
  <c r="U1401" i="2"/>
  <c r="T1401" i="2"/>
  <c r="S1402" i="2" l="1"/>
  <c r="U1402" i="2"/>
  <c r="T1402" i="2"/>
  <c r="S1403" i="2" l="1"/>
  <c r="U1403" i="2"/>
  <c r="T1403" i="2"/>
  <c r="S1404" i="2" l="1"/>
  <c r="U1404" i="2"/>
  <c r="T1404" i="2"/>
  <c r="S1405" i="2" l="1"/>
  <c r="T1405" i="2"/>
  <c r="U1405" i="2"/>
  <c r="S1406" i="2" l="1"/>
  <c r="T1406" i="2"/>
  <c r="U1406" i="2"/>
  <c r="S1407" i="2" l="1"/>
  <c r="T1407" i="2"/>
  <c r="U1407" i="2"/>
  <c r="S1408" i="2" l="1"/>
  <c r="U1408" i="2"/>
  <c r="T1408" i="2"/>
  <c r="S1409" i="2" l="1"/>
  <c r="U1409" i="2"/>
  <c r="T1409" i="2"/>
  <c r="S1410" i="2" l="1"/>
  <c r="T1410" i="2"/>
  <c r="U1410" i="2"/>
  <c r="S1411" i="2" l="1"/>
  <c r="U1411" i="2"/>
  <c r="T1411" i="2"/>
  <c r="S1412" i="2" l="1"/>
  <c r="U1412" i="2"/>
  <c r="T1412" i="2"/>
  <c r="S1413" i="2" l="1"/>
  <c r="U1413" i="2"/>
  <c r="T1413" i="2"/>
  <c r="S1414" i="2" l="1"/>
  <c r="U1414" i="2"/>
  <c r="T1414" i="2"/>
  <c r="S1415" i="2" l="1"/>
  <c r="T1415" i="2"/>
  <c r="U1415" i="2"/>
  <c r="S1416" i="2" l="1"/>
  <c r="U1416" i="2"/>
  <c r="T1416" i="2"/>
  <c r="S1417" i="2" l="1"/>
  <c r="T1417" i="2"/>
  <c r="U1417" i="2"/>
  <c r="S1418" i="2" l="1"/>
  <c r="U1418" i="2"/>
  <c r="T1418" i="2"/>
  <c r="S1419" i="2" l="1"/>
  <c r="T1419" i="2"/>
  <c r="U1419" i="2"/>
  <c r="S1420" i="2" l="1"/>
  <c r="U1420" i="2"/>
  <c r="T1420" i="2"/>
  <c r="S1421" i="2" l="1"/>
  <c r="T1421" i="2"/>
  <c r="U1421" i="2"/>
  <c r="S1422" i="2" l="1"/>
  <c r="T1422" i="2"/>
  <c r="U1422" i="2"/>
  <c r="S1423" i="2" l="1"/>
  <c r="U1423" i="2"/>
  <c r="T1423" i="2"/>
  <c r="S1424" i="2" l="1"/>
  <c r="U1424" i="2"/>
  <c r="T1424" i="2"/>
  <c r="S1425" i="2" l="1"/>
  <c r="T1425" i="2"/>
  <c r="U1425" i="2"/>
  <c r="S1426" i="2" l="1"/>
  <c r="T1426" i="2"/>
  <c r="U1426" i="2"/>
  <c r="S1427" i="2" l="1"/>
  <c r="T1427" i="2"/>
  <c r="U1427" i="2"/>
  <c r="S1428" i="2" l="1"/>
  <c r="T1428" i="2"/>
  <c r="U1428" i="2"/>
  <c r="S1429" i="2" l="1"/>
  <c r="U1429" i="2"/>
  <c r="T1429" i="2"/>
  <c r="S1430" i="2" l="1"/>
  <c r="U1430" i="2"/>
  <c r="T1430" i="2"/>
  <c r="S1431" i="2" l="1"/>
  <c r="U1431" i="2"/>
  <c r="T1431" i="2"/>
  <c r="S1432" i="2" l="1"/>
  <c r="T1432" i="2"/>
  <c r="U1432" i="2"/>
  <c r="S1433" i="2" l="1"/>
  <c r="T1433" i="2"/>
  <c r="U1433" i="2"/>
  <c r="S1434" i="2" l="1"/>
  <c r="U1434" i="2"/>
  <c r="T1434" i="2"/>
  <c r="S1435" i="2" l="1"/>
  <c r="U1435" i="2"/>
  <c r="T1435" i="2"/>
  <c r="S1436" i="2" l="1"/>
  <c r="T1436" i="2"/>
  <c r="U1436" i="2"/>
  <c r="S1437" i="2" l="1"/>
  <c r="U1437" i="2"/>
  <c r="T1437" i="2"/>
  <c r="S1438" i="2" l="1"/>
  <c r="U1438" i="2"/>
  <c r="T1438" i="2"/>
  <c r="S1439" i="2" l="1"/>
  <c r="T1439" i="2"/>
  <c r="U1439" i="2"/>
  <c r="S1440" i="2" l="1"/>
  <c r="T1440" i="2"/>
  <c r="U1440" i="2"/>
  <c r="S1441" i="2" l="1"/>
  <c r="T1441" i="2"/>
  <c r="U1441" i="2"/>
  <c r="S1442" i="2" l="1"/>
  <c r="U1442" i="2"/>
  <c r="T1442" i="2"/>
  <c r="S1443" i="2" l="1"/>
  <c r="U1443" i="2"/>
  <c r="T1443" i="2"/>
  <c r="S1444" i="2" l="1"/>
  <c r="T1444" i="2"/>
  <c r="U1444" i="2"/>
  <c r="S1445" i="2" l="1"/>
  <c r="U1445" i="2"/>
  <c r="T1445" i="2"/>
  <c r="S1446" i="2" l="1"/>
  <c r="T1446" i="2"/>
  <c r="U1446" i="2"/>
  <c r="S1447" i="2" l="1"/>
  <c r="U1447" i="2"/>
  <c r="T1447" i="2"/>
  <c r="S1448" i="2" l="1"/>
  <c r="T1448" i="2"/>
  <c r="U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U1453" i="2"/>
  <c r="T1453" i="2"/>
  <c r="S1454" i="2" l="1"/>
  <c r="U1454" i="2"/>
  <c r="T1454" i="2"/>
  <c r="S1455" i="2" l="1"/>
  <c r="U1455" i="2"/>
  <c r="T1455" i="2"/>
  <c r="S1456" i="2" l="1"/>
  <c r="U1456" i="2"/>
  <c r="T1456" i="2"/>
  <c r="S1457" i="2" l="1"/>
  <c r="T1457" i="2"/>
  <c r="U1457" i="2"/>
  <c r="S1458" i="2" l="1"/>
  <c r="T1458" i="2"/>
  <c r="U1458" i="2"/>
  <c r="S1459" i="2" l="1"/>
  <c r="U1459" i="2"/>
  <c r="T1459" i="2"/>
  <c r="S1460" i="2" l="1"/>
  <c r="T1460" i="2"/>
  <c r="U1460" i="2"/>
  <c r="S1461" i="2" l="1"/>
  <c r="U1461" i="2"/>
  <c r="T1461" i="2"/>
  <c r="S1462" i="2" l="1"/>
  <c r="U1462" i="2"/>
  <c r="T1462" i="2"/>
  <c r="S1463" i="2" l="1"/>
  <c r="T1463" i="2"/>
  <c r="U1463" i="2"/>
  <c r="S1464" i="2" l="1"/>
  <c r="U1464" i="2"/>
  <c r="T1464" i="2"/>
  <c r="S1465" i="2" l="1"/>
  <c r="U1465" i="2"/>
  <c r="T1465" i="2"/>
  <c r="S1466" i="2" l="1"/>
  <c r="U1466" i="2"/>
  <c r="T1466" i="2"/>
  <c r="S1467" i="2" l="1"/>
  <c r="T1467" i="2"/>
  <c r="U1467" i="2"/>
  <c r="S1468" i="2" l="1"/>
  <c r="U1468" i="2"/>
  <c r="T1468" i="2"/>
  <c r="S1469" i="2" l="1"/>
  <c r="T1469" i="2"/>
  <c r="U1469" i="2"/>
  <c r="S1470" i="2" l="1"/>
  <c r="T1470" i="2"/>
  <c r="U1470" i="2"/>
  <c r="S1471" i="2" l="1"/>
  <c r="U1471" i="2"/>
  <c r="T1471" i="2"/>
  <c r="S1472" i="2" l="1"/>
  <c r="T1472" i="2"/>
  <c r="U1472" i="2"/>
  <c r="S1473" i="2" l="1"/>
  <c r="T1473" i="2"/>
  <c r="U1473" i="2"/>
  <c r="S1474" i="2" l="1"/>
  <c r="T1474" i="2"/>
  <c r="U1474" i="2"/>
  <c r="S1475" i="2" l="1"/>
  <c r="U1475" i="2"/>
  <c r="T1475" i="2"/>
  <c r="S1476" i="2" l="1"/>
  <c r="U1476" i="2"/>
  <c r="T1476" i="2"/>
  <c r="S1477" i="2" l="1"/>
  <c r="T1477" i="2"/>
  <c r="U1477" i="2"/>
  <c r="S1478" i="2" l="1"/>
  <c r="T1478" i="2"/>
  <c r="U1478" i="2"/>
  <c r="S1479" i="2" l="1"/>
  <c r="U1479" i="2"/>
  <c r="T1479" i="2"/>
  <c r="S1480" i="2" l="1"/>
  <c r="T1480" i="2"/>
  <c r="U1480" i="2"/>
  <c r="S1481" i="2" l="1"/>
  <c r="T1481" i="2"/>
  <c r="U1481" i="2"/>
  <c r="S1482" i="2" l="1"/>
  <c r="U1482" i="2"/>
  <c r="T1482" i="2"/>
  <c r="S1483" i="2" l="1"/>
  <c r="T1483" i="2"/>
  <c r="U1483" i="2"/>
  <c r="S1484" i="2" l="1"/>
  <c r="T1484" i="2"/>
  <c r="U1484" i="2"/>
  <c r="S1485" i="2" l="1"/>
  <c r="T1485" i="2"/>
  <c r="U1485" i="2"/>
  <c r="S1486" i="2" l="1"/>
  <c r="T1486" i="2"/>
  <c r="U1486" i="2"/>
  <c r="S1487" i="2" l="1"/>
  <c r="U1487" i="2"/>
  <c r="T1487" i="2"/>
  <c r="S1488" i="2" l="1"/>
  <c r="U1488" i="2"/>
  <c r="T1488" i="2"/>
  <c r="S1489" i="2" l="1"/>
  <c r="T1489" i="2"/>
  <c r="U1489" i="2"/>
  <c r="S1490" i="2" l="1"/>
  <c r="T1490" i="2"/>
  <c r="U1490" i="2"/>
  <c r="S1491" i="2" l="1"/>
  <c r="T1491" i="2"/>
  <c r="U1491" i="2"/>
  <c r="S1492" i="2" l="1"/>
  <c r="T1492" i="2"/>
  <c r="U1492" i="2"/>
  <c r="S1493" i="2" l="1"/>
  <c r="U1493" i="2"/>
  <c r="T1493" i="2"/>
  <c r="S1494" i="2" l="1"/>
  <c r="T1494" i="2"/>
  <c r="U1494" i="2"/>
  <c r="S1495" i="2" l="1"/>
  <c r="T1495" i="2"/>
  <c r="U1495" i="2"/>
  <c r="S1496" i="2" l="1"/>
  <c r="T1496" i="2"/>
  <c r="U1496" i="2"/>
  <c r="S1497" i="2" l="1"/>
  <c r="T1497" i="2"/>
  <c r="U1497" i="2"/>
  <c r="S1498" i="2" l="1"/>
  <c r="U1498" i="2"/>
  <c r="T1498" i="2"/>
  <c r="S1499" i="2" l="1"/>
  <c r="T1499" i="2"/>
  <c r="U1499" i="2"/>
  <c r="S1500" i="2" l="1"/>
  <c r="T1500" i="2"/>
  <c r="U1500" i="2"/>
  <c r="S1501" i="2" l="1"/>
  <c r="U1501" i="2"/>
  <c r="T1501" i="2"/>
  <c r="S1502" i="2" l="1"/>
  <c r="T1502" i="2"/>
  <c r="U1502" i="2"/>
  <c r="S1503" i="2" l="1"/>
  <c r="U1503" i="2"/>
  <c r="T1503" i="2"/>
  <c r="S1504" i="2" l="1"/>
  <c r="T1504" i="2"/>
  <c r="U1504" i="2"/>
  <c r="S1505" i="2" l="1"/>
  <c r="U1505" i="2"/>
  <c r="T1505" i="2"/>
  <c r="S1506" i="2" l="1"/>
  <c r="T1506" i="2"/>
  <c r="U1506" i="2"/>
  <c r="S1507" i="2" l="1"/>
  <c r="U1507" i="2"/>
  <c r="T1507" i="2"/>
  <c r="S1508" i="2" l="1"/>
  <c r="T1508" i="2"/>
  <c r="U1508" i="2"/>
  <c r="S1509" i="2" l="1"/>
  <c r="T1509" i="2"/>
  <c r="U1509" i="2"/>
  <c r="S1510" i="2" l="1"/>
  <c r="T1510" i="2"/>
  <c r="U1510" i="2"/>
  <c r="S1511" i="2" l="1"/>
  <c r="U1511" i="2"/>
  <c r="T1511" i="2"/>
  <c r="S1512" i="2" l="1"/>
  <c r="U1512" i="2"/>
  <c r="T1512" i="2"/>
  <c r="S1513" i="2" l="1"/>
  <c r="T1513" i="2"/>
  <c r="U1513" i="2"/>
  <c r="S1514" i="2" l="1"/>
  <c r="U1514" i="2"/>
  <c r="T1514" i="2"/>
  <c r="S1515" i="2" l="1"/>
  <c r="U1515" i="2"/>
  <c r="T1515" i="2"/>
  <c r="S1516" i="2" l="1"/>
  <c r="T1516" i="2"/>
  <c r="U1516" i="2"/>
  <c r="S1517" i="2" l="1"/>
  <c r="T1517" i="2"/>
  <c r="U1517" i="2"/>
  <c r="S1518" i="2" l="1"/>
  <c r="U1518" i="2"/>
  <c r="T1518" i="2"/>
  <c r="S1519" i="2" l="1"/>
  <c r="U1519" i="2"/>
  <c r="T1519" i="2"/>
  <c r="S1520" i="2" l="1"/>
  <c r="U1520" i="2"/>
  <c r="T1520" i="2"/>
  <c r="S1521" i="2" l="1"/>
  <c r="T1521" i="2"/>
  <c r="U1521" i="2"/>
  <c r="S1522" i="2" l="1"/>
  <c r="T1522" i="2"/>
  <c r="U1522" i="2"/>
  <c r="S1523" i="2" l="1"/>
  <c r="T1523" i="2"/>
  <c r="U1523" i="2"/>
  <c r="S1524" i="2" l="1"/>
  <c r="T1524" i="2"/>
  <c r="U1524" i="2"/>
  <c r="S1525" i="2" l="1"/>
  <c r="U1525" i="2"/>
  <c r="T1525" i="2"/>
  <c r="S1526" i="2" l="1"/>
  <c r="T1526" i="2"/>
  <c r="U1526" i="2"/>
  <c r="S1527" i="2" l="1"/>
  <c r="U1527" i="2"/>
  <c r="T1527" i="2"/>
  <c r="S1528" i="2" l="1"/>
  <c r="U1528" i="2"/>
  <c r="T1528" i="2"/>
  <c r="S1529" i="2" l="1"/>
  <c r="T1529" i="2"/>
  <c r="U1529" i="2"/>
  <c r="S1530" i="2" l="1"/>
  <c r="U1530" i="2"/>
  <c r="T1530" i="2"/>
  <c r="S1531" i="2" l="1"/>
  <c r="T1531" i="2"/>
  <c r="U1531" i="2"/>
  <c r="S1532" i="2" l="1"/>
  <c r="T1532" i="2"/>
  <c r="U1532" i="2"/>
  <c r="S1533" i="2" l="1"/>
  <c r="U1533" i="2"/>
  <c r="T1533" i="2"/>
  <c r="S1534" i="2" l="1"/>
  <c r="U1534" i="2"/>
  <c r="T1534" i="2"/>
  <c r="S1535" i="2" l="1"/>
  <c r="T1535" i="2"/>
  <c r="U1535" i="2"/>
  <c r="S1536" i="2" l="1"/>
  <c r="U1536" i="2"/>
  <c r="T1536" i="2"/>
  <c r="S1537" i="2" l="1"/>
  <c r="T1537" i="2"/>
  <c r="U1537" i="2"/>
  <c r="S1538" i="2" l="1"/>
  <c r="U1538" i="2"/>
  <c r="T1538" i="2"/>
  <c r="S1539" i="2" l="1"/>
  <c r="T1539" i="2"/>
  <c r="U1539" i="2"/>
  <c r="S1540" i="2" l="1"/>
  <c r="T1540" i="2"/>
  <c r="U1540" i="2"/>
  <c r="S1541" i="2" l="1"/>
  <c r="T1541" i="2"/>
  <c r="U1541" i="2"/>
  <c r="S1542" i="2" l="1"/>
  <c r="T1542" i="2"/>
  <c r="U1542" i="2"/>
  <c r="S1543" i="2" l="1"/>
  <c r="U1543" i="2"/>
  <c r="T1543" i="2"/>
  <c r="S1544" i="2" l="1"/>
  <c r="T1544" i="2"/>
  <c r="U1544" i="2"/>
  <c r="S1545" i="2" l="1"/>
  <c r="U1545" i="2"/>
  <c r="T1545" i="2"/>
  <c r="S1546" i="2" l="1"/>
  <c r="T1546" i="2"/>
  <c r="U1546" i="2"/>
  <c r="S1547" i="2" l="1"/>
  <c r="T1547" i="2"/>
  <c r="U1547" i="2"/>
  <c r="S1548" i="2" l="1"/>
  <c r="U1548" i="2"/>
  <c r="T1548" i="2"/>
  <c r="S1549" i="2" l="1"/>
  <c r="T1549" i="2"/>
  <c r="U1549" i="2"/>
  <c r="S1550" i="2" l="1"/>
  <c r="T1550" i="2"/>
  <c r="U1550" i="2"/>
  <c r="S1551" i="2" l="1"/>
  <c r="T1551" i="2"/>
  <c r="U1551" i="2"/>
  <c r="S1552" i="2" l="1"/>
  <c r="T1552" i="2"/>
  <c r="U1552" i="2"/>
  <c r="S1553" i="2" l="1"/>
  <c r="U1553" i="2"/>
  <c r="T1553" i="2"/>
  <c r="S1554" i="2" l="1"/>
  <c r="U1554" i="2"/>
  <c r="T1554" i="2"/>
  <c r="S1555" i="2" l="1"/>
  <c r="U1555" i="2"/>
  <c r="T1555" i="2"/>
  <c r="S1556" i="2" l="1"/>
  <c r="U1556" i="2"/>
  <c r="T1556" i="2"/>
  <c r="S1557" i="2" l="1"/>
  <c r="T1557" i="2"/>
  <c r="U1557" i="2"/>
  <c r="S1558" i="2" l="1"/>
  <c r="U1558" i="2"/>
  <c r="T1558" i="2"/>
  <c r="S1559" i="2" l="1"/>
  <c r="U1559" i="2"/>
  <c r="T1559" i="2"/>
  <c r="S1560" i="2" l="1"/>
  <c r="T1560" i="2"/>
  <c r="U1560" i="2"/>
  <c r="S1561" i="2" l="1"/>
  <c r="T1561" i="2"/>
  <c r="U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T1570" i="2"/>
  <c r="U1570" i="2"/>
  <c r="S1571" i="2" l="1"/>
  <c r="T1571" i="2"/>
  <c r="U1571" i="2"/>
  <c r="S1572" i="2" l="1"/>
  <c r="U1572" i="2"/>
  <c r="T1572" i="2"/>
  <c r="S1573" i="2" l="1"/>
  <c r="U1573" i="2"/>
  <c r="T1573" i="2"/>
  <c r="S1574" i="2" l="1"/>
  <c r="T1574" i="2"/>
  <c r="U1574" i="2"/>
  <c r="S1575" i="2" l="1"/>
  <c r="U1575" i="2"/>
  <c r="T1575" i="2"/>
  <c r="S1576" i="2" l="1"/>
  <c r="U1576" i="2"/>
  <c r="T1576" i="2"/>
  <c r="S1577" i="2" l="1"/>
  <c r="U1577" i="2"/>
  <c r="T1577" i="2"/>
  <c r="S1578" i="2" l="1"/>
  <c r="U1578" i="2"/>
  <c r="T1578" i="2"/>
  <c r="S1579" i="2" l="1"/>
  <c r="T1579" i="2"/>
  <c r="U1579" i="2"/>
  <c r="S1580" i="2" l="1"/>
  <c r="T1580" i="2"/>
  <c r="U1580" i="2"/>
  <c r="S1581" i="2" l="1"/>
  <c r="U1581" i="2"/>
  <c r="T1581" i="2"/>
  <c r="S1582" i="2" l="1"/>
  <c r="U1582" i="2"/>
  <c r="T1582" i="2"/>
  <c r="S1583" i="2" l="1"/>
  <c r="T1583" i="2"/>
  <c r="U1583" i="2"/>
  <c r="S1584" i="2" l="1"/>
  <c r="T1584" i="2"/>
  <c r="U1584" i="2"/>
  <c r="S1585" i="2" l="1"/>
  <c r="T1585" i="2"/>
  <c r="U1585" i="2"/>
  <c r="S1586" i="2" l="1"/>
  <c r="U1586" i="2"/>
  <c r="T1586" i="2"/>
  <c r="S1587" i="2" l="1"/>
  <c r="U1587" i="2"/>
  <c r="T1587" i="2"/>
  <c r="S1588" i="2" l="1"/>
  <c r="U1588" i="2"/>
  <c r="T1588" i="2"/>
  <c r="S1589" i="2" l="1"/>
  <c r="T1589" i="2"/>
  <c r="U1589" i="2"/>
  <c r="S1590" i="2" l="1"/>
  <c r="U1590" i="2"/>
  <c r="T1590" i="2"/>
  <c r="S1591" i="2" l="1"/>
  <c r="T1591" i="2"/>
  <c r="U1591" i="2"/>
  <c r="S1592" i="2" l="1"/>
  <c r="T1592" i="2"/>
  <c r="U1592" i="2"/>
  <c r="S1593" i="2" l="1"/>
  <c r="U1593" i="2"/>
  <c r="T1593" i="2"/>
  <c r="S1594" i="2" l="1"/>
  <c r="T1594" i="2"/>
  <c r="U1594" i="2"/>
  <c r="S1595" i="2" l="1"/>
  <c r="U1595" i="2"/>
  <c r="T1595" i="2"/>
  <c r="S1596" i="2" l="1"/>
  <c r="U1596" i="2"/>
  <c r="T1596" i="2"/>
  <c r="S1597" i="2" l="1"/>
  <c r="U1597" i="2"/>
  <c r="T1597" i="2"/>
  <c r="S1598" i="2" l="1"/>
  <c r="T1598" i="2"/>
  <c r="U1598" i="2"/>
  <c r="S1599" i="2" l="1"/>
  <c r="U1599" i="2"/>
  <c r="T1599" i="2"/>
  <c r="S1600" i="2" l="1"/>
  <c r="U1600" i="2"/>
  <c r="T1600" i="2"/>
  <c r="S1601" i="2" l="1"/>
  <c r="T1601" i="2"/>
  <c r="U1601" i="2"/>
  <c r="S1602" i="2" l="1"/>
  <c r="T1602" i="2"/>
  <c r="U1602" i="2"/>
  <c r="S1603" i="2" l="1"/>
  <c r="T1603" i="2"/>
  <c r="U1603" i="2"/>
  <c r="S1604" i="2" l="1"/>
  <c r="T1604" i="2"/>
  <c r="U1604" i="2"/>
  <c r="S1605" i="2" l="1"/>
  <c r="U1605" i="2"/>
  <c r="T1605" i="2"/>
  <c r="S1606" i="2" l="1"/>
  <c r="T1606" i="2"/>
  <c r="U1606" i="2"/>
  <c r="S1607" i="2" l="1"/>
  <c r="T1607" i="2"/>
  <c r="U1607" i="2"/>
  <c r="S1608" i="2" l="1"/>
  <c r="T1608" i="2"/>
  <c r="U1608" i="2"/>
  <c r="S1609" i="2" l="1"/>
  <c r="U1609" i="2"/>
  <c r="T1609" i="2"/>
  <c r="S1610" i="2" l="1"/>
  <c r="U1610" i="2"/>
  <c r="T1610" i="2"/>
  <c r="S1611" i="2" l="1"/>
  <c r="T1611" i="2"/>
  <c r="U1611" i="2"/>
  <c r="S1612" i="2" l="1"/>
  <c r="U1612" i="2"/>
  <c r="T1612" i="2"/>
  <c r="S1613" i="2" l="1"/>
  <c r="T1613" i="2"/>
  <c r="U1613" i="2"/>
  <c r="S1614" i="2" l="1"/>
  <c r="T1614" i="2"/>
  <c r="U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T1619" i="2"/>
  <c r="U1619" i="2"/>
  <c r="S1620" i="2" l="1"/>
  <c r="U1620" i="2"/>
  <c r="T1620" i="2"/>
  <c r="S1621" i="2" l="1"/>
  <c r="T1621" i="2"/>
  <c r="U1621" i="2"/>
  <c r="S1622" i="2" l="1"/>
  <c r="T1622" i="2"/>
  <c r="U1622" i="2"/>
  <c r="S1623" i="2" l="1"/>
  <c r="T1623" i="2"/>
  <c r="U1623" i="2"/>
  <c r="S1624" i="2" l="1"/>
  <c r="U1624" i="2"/>
  <c r="T1624" i="2"/>
  <c r="S1625" i="2" l="1"/>
  <c r="T1625" i="2"/>
  <c r="U1625" i="2"/>
  <c r="S1626" i="2" l="1"/>
  <c r="U1626" i="2"/>
  <c r="T1626" i="2"/>
  <c r="S1627" i="2" l="1"/>
  <c r="T1627" i="2"/>
  <c r="U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T1633" i="2"/>
  <c r="U1633" i="2"/>
  <c r="S1634" i="2" l="1"/>
  <c r="U1634" i="2"/>
  <c r="T1634" i="2"/>
  <c r="S1635" i="2" l="1"/>
  <c r="U1635" i="2"/>
  <c r="T1635" i="2"/>
  <c r="S1636" i="2" l="1"/>
  <c r="U1636" i="2"/>
  <c r="T1636" i="2"/>
  <c r="S1637" i="2" l="1"/>
  <c r="T1637" i="2"/>
  <c r="U1637" i="2"/>
  <c r="S1638" i="2" l="1"/>
  <c r="T1638" i="2"/>
  <c r="U1638" i="2"/>
  <c r="S1639" i="2" l="1"/>
  <c r="U1639" i="2"/>
  <c r="T1639" i="2"/>
  <c r="S1640" i="2" l="1"/>
  <c r="T1640" i="2"/>
  <c r="U1640" i="2"/>
  <c r="S1641" i="2" l="1"/>
  <c r="T1641" i="2"/>
  <c r="U1641" i="2"/>
  <c r="S1642" i="2" l="1"/>
  <c r="U1642" i="2"/>
  <c r="T1642" i="2"/>
  <c r="S1643" i="2" l="1"/>
  <c r="T1643" i="2"/>
  <c r="U1643" i="2"/>
  <c r="S1644" i="2" l="1"/>
  <c r="T1644" i="2"/>
  <c r="U1644" i="2"/>
  <c r="S1645" i="2" l="1"/>
  <c r="U1645" i="2"/>
  <c r="T1645" i="2"/>
  <c r="S1646" i="2" l="1"/>
  <c r="T1646" i="2"/>
  <c r="U1646" i="2"/>
  <c r="S1647" i="2" l="1"/>
  <c r="T1647" i="2"/>
  <c r="U1647" i="2"/>
  <c r="S1648" i="2" l="1"/>
  <c r="T1648" i="2"/>
  <c r="U1648" i="2"/>
  <c r="S1649" i="2" l="1"/>
  <c r="U1649" i="2"/>
  <c r="T1649" i="2"/>
  <c r="S1650" i="2" l="1"/>
  <c r="U1650" i="2"/>
  <c r="T1650" i="2"/>
  <c r="S1651" i="2" l="1"/>
  <c r="T1651" i="2"/>
  <c r="U1651" i="2"/>
  <c r="S1652" i="2" l="1"/>
  <c r="U1652" i="2"/>
  <c r="T1652" i="2"/>
  <c r="S1653" i="2" l="1"/>
  <c r="U1653" i="2"/>
  <c r="T1653" i="2"/>
  <c r="S1654" i="2" l="1"/>
  <c r="T1654" i="2"/>
  <c r="U1654" i="2"/>
  <c r="S1655" i="2" l="1"/>
  <c r="T1655" i="2"/>
  <c r="U1655" i="2"/>
  <c r="S1656" i="2" l="1"/>
  <c r="U1656" i="2"/>
  <c r="T1656" i="2"/>
  <c r="S1657" i="2" l="1"/>
  <c r="T1657" i="2"/>
  <c r="U1657" i="2"/>
  <c r="S1658" i="2" l="1"/>
  <c r="T1658" i="2"/>
  <c r="U1658" i="2"/>
  <c r="S1659" i="2" l="1"/>
  <c r="T1659" i="2"/>
  <c r="U1659" i="2"/>
  <c r="S1660" i="2" l="1"/>
  <c r="U1660" i="2"/>
  <c r="T1660" i="2"/>
  <c r="S1661" i="2" l="1"/>
  <c r="T1661" i="2"/>
  <c r="U1661" i="2"/>
  <c r="S1662" i="2" l="1"/>
  <c r="T1662" i="2"/>
  <c r="U1662" i="2"/>
  <c r="S1663" i="2" l="1"/>
  <c r="T1663" i="2"/>
  <c r="U1663" i="2"/>
  <c r="S1664" i="2" l="1"/>
  <c r="U1664" i="2"/>
  <c r="T1664" i="2"/>
  <c r="S1665" i="2" l="1"/>
  <c r="U1665" i="2"/>
  <c r="T1665" i="2"/>
  <c r="S1666" i="2" l="1"/>
  <c r="T1666" i="2"/>
  <c r="U1666" i="2"/>
  <c r="S1667" i="2" l="1"/>
  <c r="T1667" i="2"/>
  <c r="U1667" i="2"/>
  <c r="S1668" i="2" l="1"/>
  <c r="U1668" i="2"/>
  <c r="T1668" i="2"/>
  <c r="S1669" i="2" l="1"/>
  <c r="U1669" i="2"/>
  <c r="T1669" i="2"/>
  <c r="S1670" i="2" l="1"/>
  <c r="T1670" i="2"/>
  <c r="U1670" i="2"/>
  <c r="S1671" i="2" l="1"/>
  <c r="U1671" i="2"/>
  <c r="T1671" i="2"/>
  <c r="S1672" i="2" l="1"/>
  <c r="U1672" i="2"/>
  <c r="T1672" i="2"/>
  <c r="S1673" i="2" l="1"/>
  <c r="T1673" i="2"/>
  <c r="U1673" i="2"/>
  <c r="S1674" i="2" l="1"/>
  <c r="U1674" i="2"/>
  <c r="T1674" i="2"/>
  <c r="S1675" i="2" l="1"/>
  <c r="T1675" i="2"/>
  <c r="U1675" i="2"/>
  <c r="S1676" i="2" l="1"/>
  <c r="T1676" i="2"/>
  <c r="U1676" i="2"/>
  <c r="S1677" i="2" l="1"/>
  <c r="U1677" i="2"/>
  <c r="T1677" i="2"/>
  <c r="S1678" i="2" l="1"/>
  <c r="U1678" i="2"/>
  <c r="T1678" i="2"/>
  <c r="S1679" i="2" l="1"/>
  <c r="T1679" i="2"/>
  <c r="U1679" i="2"/>
  <c r="S1680" i="2" l="1"/>
  <c r="U1680" i="2"/>
  <c r="T1680" i="2"/>
  <c r="S1681" i="2" l="1"/>
  <c r="U1681" i="2"/>
  <c r="T1681" i="2"/>
  <c r="S1682" i="2" l="1"/>
  <c r="U1682" i="2"/>
  <c r="T1682" i="2"/>
  <c r="S1683" i="2" l="1"/>
  <c r="T1683" i="2"/>
  <c r="U1683" i="2"/>
  <c r="S1684" i="2" l="1"/>
  <c r="T1684" i="2"/>
  <c r="U1684" i="2"/>
  <c r="S1685" i="2" l="1"/>
  <c r="U1685" i="2"/>
  <c r="T1685" i="2"/>
  <c r="S1686" i="2" l="1"/>
  <c r="T1686" i="2"/>
  <c r="U1686" i="2"/>
  <c r="S1687" i="2" l="1"/>
  <c r="U1687" i="2"/>
  <c r="T1687" i="2"/>
  <c r="S1688" i="2" l="1"/>
  <c r="U1688" i="2"/>
  <c r="T1688" i="2"/>
  <c r="S1689" i="2" l="1"/>
  <c r="U1689" i="2"/>
  <c r="T1689" i="2"/>
  <c r="S1690" i="2" l="1"/>
  <c r="U1690" i="2"/>
  <c r="T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U1698" i="2"/>
  <c r="T1698" i="2"/>
  <c r="S1699" i="2" l="1"/>
  <c r="T1699" i="2"/>
  <c r="U1699" i="2"/>
  <c r="S1700" i="2" l="1"/>
  <c r="T1700" i="2"/>
  <c r="U1700" i="2"/>
  <c r="S1701" i="2" l="1"/>
  <c r="T1701" i="2"/>
  <c r="U1701" i="2"/>
  <c r="S1702" i="2" l="1"/>
  <c r="U1702" i="2"/>
  <c r="T1702" i="2"/>
  <c r="S1703" i="2" l="1"/>
  <c r="U1703" i="2"/>
  <c r="T1703" i="2"/>
  <c r="S1704" i="2" l="1"/>
  <c r="U1704" i="2"/>
  <c r="T1704" i="2"/>
  <c r="S1705" i="2" l="1"/>
  <c r="T1705" i="2"/>
  <c r="U1705" i="2"/>
  <c r="S1706" i="2" l="1"/>
  <c r="U1706" i="2"/>
  <c r="T1706" i="2"/>
  <c r="S1707" i="2" l="1"/>
  <c r="T1707" i="2"/>
  <c r="U1707" i="2"/>
  <c r="S1708" i="2" l="1"/>
  <c r="U1708" i="2"/>
  <c r="T1708" i="2"/>
  <c r="S1709" i="2" l="1"/>
  <c r="U1709" i="2"/>
  <c r="T1709" i="2"/>
  <c r="S1710" i="2" l="1"/>
  <c r="T1710" i="2"/>
  <c r="U1710" i="2"/>
  <c r="S1711" i="2" l="1"/>
  <c r="U1711" i="2"/>
  <c r="T1711" i="2"/>
  <c r="S1712" i="2" l="1"/>
  <c r="U1712" i="2"/>
  <c r="T1712" i="2"/>
  <c r="S1713" i="2" l="1"/>
  <c r="T1713" i="2"/>
  <c r="U1713" i="2"/>
  <c r="S1714" i="2" l="1"/>
  <c r="U1714" i="2"/>
  <c r="T1714" i="2"/>
  <c r="S1715" i="2" l="1"/>
  <c r="U1715" i="2"/>
  <c r="T1715" i="2"/>
  <c r="S1716" i="2" l="1"/>
  <c r="U1716" i="2"/>
  <c r="T1716" i="2"/>
  <c r="S1717" i="2" l="1"/>
  <c r="U1717" i="2"/>
  <c r="T1717" i="2"/>
  <c r="S1718" i="2" l="1"/>
  <c r="U1718" i="2"/>
  <c r="T1718" i="2"/>
  <c r="S1719" i="2" l="1"/>
  <c r="T1719" i="2"/>
  <c r="U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T1727" i="2"/>
  <c r="U1727" i="2"/>
  <c r="S1728" i="2" l="1"/>
  <c r="T1728" i="2"/>
  <c r="U1728" i="2"/>
  <c r="S1729" i="2" l="1"/>
  <c r="T1729" i="2"/>
  <c r="U1729" i="2"/>
  <c r="S1730" i="2" l="1"/>
  <c r="U1730" i="2"/>
  <c r="T1730" i="2"/>
  <c r="S1731" i="2" l="1"/>
  <c r="U1731" i="2"/>
  <c r="T1731" i="2"/>
  <c r="S1732" i="2" l="1"/>
  <c r="T1732" i="2"/>
  <c r="U1732" i="2"/>
  <c r="S1733" i="2" l="1"/>
  <c r="U1733" i="2"/>
  <c r="T1733" i="2"/>
  <c r="S1734" i="2" l="1"/>
  <c r="U1734" i="2"/>
  <c r="T1734" i="2"/>
  <c r="S1735" i="2" l="1"/>
  <c r="T1735" i="2"/>
  <c r="U1735" i="2"/>
  <c r="S1736" i="2" l="1"/>
  <c r="T1736" i="2"/>
  <c r="U1736" i="2"/>
  <c r="S1737" i="2" l="1"/>
  <c r="U1737" i="2"/>
  <c r="T1737" i="2"/>
  <c r="S1738" i="2" l="1"/>
  <c r="T1738" i="2"/>
  <c r="U1738" i="2"/>
  <c r="S1739" i="2" l="1"/>
  <c r="U1739" i="2"/>
  <c r="T1739" i="2"/>
  <c r="S1740" i="2" l="1"/>
  <c r="T1740" i="2"/>
  <c r="U1740" i="2"/>
  <c r="S1741" i="2" l="1"/>
  <c r="T1741" i="2"/>
  <c r="U1741" i="2"/>
  <c r="S1742" i="2" l="1"/>
  <c r="U1742" i="2"/>
  <c r="T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T1747" i="2"/>
  <c r="U1747" i="2"/>
  <c r="S1748" i="2" l="1"/>
  <c r="U1748" i="2"/>
  <c r="T1748" i="2"/>
  <c r="S1749" i="2" l="1"/>
  <c r="U1749" i="2"/>
  <c r="T1749" i="2"/>
  <c r="S1750" i="2" l="1"/>
  <c r="T1750" i="2"/>
  <c r="U1750" i="2"/>
  <c r="S1751" i="2" l="1"/>
  <c r="U1751" i="2"/>
  <c r="T1751" i="2"/>
  <c r="S1752" i="2" l="1"/>
  <c r="T1752" i="2"/>
  <c r="U1752" i="2"/>
  <c r="S1753" i="2" l="1"/>
  <c r="U1753" i="2"/>
  <c r="T1753" i="2"/>
  <c r="S1754" i="2" l="1"/>
  <c r="T1754" i="2"/>
  <c r="U1754" i="2"/>
  <c r="S1755" i="2" l="1"/>
  <c r="T1755" i="2"/>
  <c r="U1755" i="2"/>
  <c r="S1756" i="2" l="1"/>
  <c r="U1756" i="2"/>
  <c r="T1756" i="2"/>
  <c r="S1757" i="2" l="1"/>
  <c r="U1757" i="2"/>
  <c r="T1757" i="2"/>
  <c r="S1758" i="2" l="1"/>
  <c r="T1758" i="2"/>
  <c r="U1758" i="2"/>
  <c r="S1759" i="2" l="1"/>
  <c r="T1759" i="2"/>
  <c r="U1759" i="2"/>
  <c r="S1760" i="2" l="1"/>
  <c r="T1760" i="2"/>
  <c r="U1760" i="2"/>
  <c r="S1761" i="2" l="1"/>
  <c r="T1761" i="2"/>
  <c r="U1761" i="2"/>
  <c r="S1762" i="2" l="1"/>
  <c r="T1762" i="2"/>
  <c r="U1762" i="2"/>
  <c r="S1763" i="2" l="1"/>
  <c r="T1763" i="2"/>
  <c r="U1763" i="2"/>
  <c r="S1764" i="2" l="1"/>
  <c r="U1764" i="2"/>
  <c r="T1764" i="2"/>
  <c r="S1765" i="2" l="1"/>
  <c r="U1765" i="2"/>
  <c r="T1765" i="2"/>
  <c r="S1766" i="2" l="1"/>
  <c r="T1766" i="2"/>
  <c r="U1766" i="2"/>
  <c r="S1767" i="2" l="1"/>
  <c r="U1767" i="2"/>
  <c r="T1767" i="2"/>
  <c r="S1768" i="2" l="1"/>
  <c r="T1768" i="2"/>
  <c r="U1768" i="2"/>
  <c r="S1769" i="2" l="1"/>
  <c r="U1769" i="2"/>
  <c r="T1769" i="2"/>
  <c r="S1770" i="2" l="1"/>
  <c r="U1770" i="2"/>
  <c r="T1770" i="2"/>
  <c r="S1771" i="2" l="1"/>
  <c r="U1771" i="2"/>
  <c r="T1771" i="2"/>
  <c r="S1772" i="2" l="1"/>
  <c r="T1772" i="2"/>
  <c r="U1772" i="2"/>
  <c r="S1773" i="2" l="1"/>
  <c r="U1773" i="2"/>
  <c r="T1773" i="2"/>
  <c r="S1774" i="2" l="1"/>
  <c r="T1774" i="2"/>
  <c r="U1774" i="2"/>
  <c r="S1775" i="2" l="1"/>
  <c r="T1775" i="2"/>
  <c r="U1775" i="2"/>
  <c r="S1776" i="2" l="1"/>
  <c r="T1776" i="2"/>
  <c r="U1776" i="2"/>
  <c r="S1777" i="2" l="1"/>
  <c r="U1777" i="2"/>
  <c r="T1777" i="2"/>
  <c r="S1778" i="2" l="1"/>
  <c r="U1778" i="2"/>
  <c r="T1778" i="2"/>
  <c r="S1779" i="2" l="1"/>
  <c r="U1779" i="2"/>
  <c r="T1779" i="2"/>
  <c r="S1780" i="2" l="1"/>
  <c r="T1780" i="2"/>
  <c r="U1780" i="2"/>
  <c r="S1781" i="2" l="1"/>
  <c r="U1781" i="2"/>
  <c r="T1781" i="2"/>
  <c r="S1782" i="2" l="1"/>
  <c r="U1782" i="2"/>
  <c r="T1782" i="2"/>
  <c r="S1783" i="2" l="1"/>
  <c r="U1783" i="2"/>
  <c r="T1783" i="2"/>
  <c r="S1784" i="2" l="1"/>
  <c r="T1784" i="2"/>
  <c r="U1784" i="2"/>
  <c r="S1785" i="2" l="1"/>
  <c r="U1785" i="2"/>
  <c r="T1785" i="2"/>
  <c r="S1786" i="2" l="1"/>
  <c r="T1786" i="2"/>
  <c r="U1786" i="2"/>
  <c r="S1787" i="2" l="1"/>
  <c r="T1787" i="2"/>
  <c r="U1787" i="2"/>
  <c r="S1788" i="2" l="1"/>
  <c r="U1788" i="2"/>
  <c r="T1788" i="2"/>
  <c r="S1789" i="2" l="1"/>
  <c r="T1789" i="2"/>
  <c r="U1789" i="2"/>
  <c r="S1790" i="2" l="1"/>
  <c r="T1790" i="2"/>
  <c r="U1790" i="2"/>
  <c r="S1791" i="2" l="1"/>
  <c r="U1791" i="2"/>
  <c r="T1791" i="2"/>
  <c r="S1792" i="2" l="1"/>
  <c r="T1792" i="2"/>
  <c r="U1792" i="2"/>
  <c r="S1793" i="2" l="1"/>
  <c r="U1793" i="2"/>
  <c r="T1793" i="2"/>
  <c r="S1794" i="2" l="1"/>
  <c r="T1794" i="2"/>
  <c r="U1794" i="2"/>
  <c r="S1795" i="2" l="1"/>
  <c r="T1795" i="2"/>
  <c r="U1795" i="2"/>
  <c r="S1796" i="2" l="1"/>
  <c r="U1796" i="2"/>
  <c r="T1796" i="2"/>
  <c r="S1797" i="2" l="1"/>
  <c r="T1797" i="2"/>
  <c r="U1797" i="2"/>
  <c r="S1798" i="2" l="1"/>
  <c r="U1798" i="2"/>
  <c r="T1798" i="2"/>
  <c r="S1799" i="2" l="1"/>
  <c r="T1799" i="2"/>
  <c r="U1799" i="2"/>
  <c r="S1800" i="2" l="1"/>
  <c r="T1800" i="2"/>
  <c r="U1800" i="2"/>
  <c r="S1801" i="2" l="1"/>
  <c r="U1801" i="2"/>
  <c r="T1801" i="2"/>
  <c r="S1802" i="2" l="1"/>
  <c r="U1802" i="2"/>
  <c r="T1802" i="2"/>
  <c r="S1803" i="2" l="1"/>
  <c r="T1803" i="2"/>
  <c r="U1803" i="2"/>
  <c r="S1804" i="2" l="1"/>
  <c r="T1804" i="2"/>
  <c r="U1804" i="2"/>
  <c r="S1805" i="2" l="1"/>
  <c r="T1805" i="2"/>
  <c r="U1805" i="2"/>
  <c r="S1806" i="2" l="1"/>
  <c r="T1806" i="2"/>
  <c r="U1806" i="2"/>
  <c r="S1807" i="2" l="1"/>
  <c r="T1807" i="2"/>
  <c r="U1807" i="2"/>
  <c r="S1808" i="2" l="1"/>
  <c r="T1808" i="2"/>
  <c r="U1808" i="2"/>
  <c r="S1809" i="2" l="1"/>
  <c r="U1809" i="2"/>
  <c r="T1809" i="2"/>
  <c r="S1810" i="2" l="1"/>
  <c r="U1810" i="2"/>
  <c r="T1810" i="2"/>
  <c r="S1811" i="2" l="1"/>
  <c r="U1811" i="2"/>
  <c r="T1811" i="2"/>
  <c r="S1812" i="2" l="1"/>
  <c r="T1812" i="2"/>
  <c r="U1812" i="2"/>
  <c r="S1813" i="2" l="1"/>
  <c r="T1813" i="2"/>
  <c r="U1813" i="2"/>
  <c r="S1814" i="2" l="1"/>
  <c r="T1814" i="2"/>
  <c r="U1814" i="2"/>
  <c r="S1815" i="2" l="1"/>
  <c r="U1815" i="2"/>
  <c r="T1815" i="2"/>
  <c r="S1816" i="2" l="1"/>
  <c r="U1816" i="2"/>
  <c r="T1816" i="2"/>
  <c r="S1817" i="2" l="1"/>
  <c r="U1817" i="2"/>
  <c r="T1817" i="2"/>
  <c r="S1818" i="2" l="1"/>
  <c r="U1818" i="2"/>
  <c r="T1818" i="2"/>
  <c r="S1819" i="2" l="1"/>
  <c r="T1819" i="2"/>
  <c r="U1819" i="2"/>
  <c r="S1820" i="2" l="1"/>
  <c r="U1820" i="2"/>
  <c r="T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U1825" i="2"/>
  <c r="T1825" i="2"/>
  <c r="S1826" i="2" l="1"/>
  <c r="T1826" i="2"/>
  <c r="U1826" i="2"/>
  <c r="S1827" i="2" l="1"/>
  <c r="U1827" i="2"/>
  <c r="T1827" i="2"/>
  <c r="S1828" i="2" l="1"/>
  <c r="U1828" i="2"/>
  <c r="T1828" i="2"/>
  <c r="S1829" i="2" l="1"/>
  <c r="U1829" i="2"/>
  <c r="T1829" i="2"/>
  <c r="S1830" i="2" l="1"/>
  <c r="U1830" i="2"/>
  <c r="T1830" i="2"/>
  <c r="S1831" i="2" l="1"/>
  <c r="U1831" i="2"/>
  <c r="T1831" i="2"/>
  <c r="S1832" i="2" l="1"/>
  <c r="T1832" i="2"/>
  <c r="U1832" i="2"/>
  <c r="S1833" i="2" l="1"/>
  <c r="U1833" i="2"/>
  <c r="T1833" i="2"/>
  <c r="S1834" i="2" l="1"/>
  <c r="T1834" i="2"/>
  <c r="U1834" i="2"/>
  <c r="S1835" i="2" l="1"/>
  <c r="T1835" i="2"/>
  <c r="U1835" i="2"/>
  <c r="S1836" i="2" l="1"/>
  <c r="T1836" i="2"/>
  <c r="U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U1841" i="2"/>
  <c r="T1841" i="2"/>
  <c r="S1842" i="2" l="1"/>
  <c r="T1842" i="2"/>
  <c r="U1842" i="2"/>
  <c r="S1843" i="2" l="1"/>
  <c r="U1843" i="2"/>
  <c r="T1843" i="2"/>
  <c r="S1844" i="2" l="1"/>
  <c r="U1844" i="2"/>
  <c r="T1844" i="2"/>
  <c r="S1845" i="2" l="1"/>
  <c r="T1845" i="2"/>
  <c r="U1845" i="2"/>
  <c r="S1846" i="2" l="1"/>
  <c r="U1846" i="2"/>
  <c r="T1846" i="2"/>
  <c r="S1847" i="2" l="1"/>
  <c r="T1847" i="2"/>
  <c r="U1847" i="2"/>
  <c r="S1848" i="2" l="1"/>
  <c r="T1848" i="2"/>
  <c r="U1848" i="2"/>
  <c r="S1849" i="2" l="1"/>
  <c r="T1849" i="2"/>
  <c r="U1849" i="2"/>
  <c r="S1850" i="2" l="1"/>
  <c r="T1850" i="2"/>
  <c r="U1850" i="2"/>
  <c r="S1851" i="2" l="1"/>
  <c r="U1851" i="2"/>
  <c r="T1851" i="2"/>
  <c r="S1852" i="2" l="1"/>
  <c r="U1852" i="2"/>
  <c r="T1852" i="2"/>
  <c r="S1853" i="2" l="1"/>
  <c r="T1853" i="2"/>
  <c r="U1853" i="2"/>
  <c r="S1854" i="2" l="1"/>
  <c r="T1854" i="2"/>
  <c r="U1854" i="2"/>
  <c r="S1855" i="2" l="1"/>
  <c r="U1855" i="2"/>
  <c r="T1855" i="2"/>
  <c r="S1856" i="2" l="1"/>
  <c r="T1856" i="2"/>
  <c r="U1856" i="2"/>
  <c r="S1857" i="2" l="1"/>
  <c r="T1857" i="2"/>
  <c r="U1857" i="2"/>
  <c r="S1858" i="2" l="1"/>
  <c r="T1858" i="2"/>
  <c r="U1858" i="2"/>
  <c r="S1859" i="2" l="1"/>
  <c r="U1859" i="2"/>
  <c r="T1859" i="2"/>
  <c r="S1860" i="2" l="1"/>
  <c r="U1860" i="2"/>
  <c r="T1860" i="2"/>
  <c r="S1861" i="2" l="1"/>
  <c r="T1861" i="2"/>
  <c r="U1861" i="2"/>
  <c r="S1862" i="2" l="1"/>
  <c r="T1862" i="2"/>
  <c r="U1862" i="2"/>
  <c r="S1863" i="2" l="1"/>
  <c r="U1863" i="2"/>
  <c r="T1863" i="2"/>
  <c r="S1864" i="2" l="1"/>
  <c r="U1864" i="2"/>
  <c r="T1864" i="2"/>
  <c r="S1865" i="2" l="1"/>
  <c r="T1865" i="2"/>
  <c r="U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T1875" i="2"/>
  <c r="U1875" i="2"/>
  <c r="S1876" i="2" l="1"/>
  <c r="U1876" i="2"/>
  <c r="T1876" i="2"/>
  <c r="S1877" i="2" l="1"/>
  <c r="T1877" i="2"/>
  <c r="U1877" i="2"/>
  <c r="S1878" i="2" l="1"/>
  <c r="T1878" i="2"/>
  <c r="U1878" i="2"/>
  <c r="S1879" i="2" l="1"/>
  <c r="U1879" i="2"/>
  <c r="T1879" i="2"/>
  <c r="S1880" i="2" l="1"/>
  <c r="T1880" i="2"/>
  <c r="U1880" i="2"/>
  <c r="S1881" i="2" l="1"/>
  <c r="U1881" i="2"/>
  <c r="T1881" i="2"/>
  <c r="S1882" i="2" l="1"/>
  <c r="T1882" i="2"/>
  <c r="U1882" i="2"/>
  <c r="S1883" i="2" l="1"/>
  <c r="T1883" i="2"/>
  <c r="U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T1888" i="2"/>
  <c r="U1888" i="2"/>
  <c r="S1889" i="2" l="1"/>
  <c r="T1889" i="2"/>
  <c r="U1889" i="2"/>
  <c r="S1890" i="2" l="1"/>
  <c r="U1890" i="2"/>
  <c r="T1890" i="2"/>
  <c r="S1891" i="2" l="1"/>
  <c r="T1891" i="2"/>
  <c r="U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T1896" i="2"/>
  <c r="U1896" i="2"/>
  <c r="S1897" i="2" l="1"/>
  <c r="T1897" i="2"/>
  <c r="U1897" i="2"/>
  <c r="S1898" i="2" l="1"/>
  <c r="U1898" i="2"/>
  <c r="T1898" i="2"/>
  <c r="S1899" i="2" l="1"/>
  <c r="T1899" i="2"/>
  <c r="U1899" i="2"/>
  <c r="S1900" i="2" l="1"/>
  <c r="T1900" i="2"/>
  <c r="U1900" i="2"/>
  <c r="S1901" i="2" l="1"/>
  <c r="T1901" i="2"/>
  <c r="U1901" i="2"/>
  <c r="S1902" i="2" l="1"/>
  <c r="U1902" i="2"/>
  <c r="T1902" i="2"/>
  <c r="S1903" i="2" l="1"/>
  <c r="T1903" i="2"/>
  <c r="U1903" i="2"/>
  <c r="S1904" i="2" l="1"/>
  <c r="U1904" i="2"/>
  <c r="T1904" i="2"/>
  <c r="S1905" i="2" l="1"/>
  <c r="T1905" i="2"/>
  <c r="U1905" i="2"/>
  <c r="S1906" i="2" l="1"/>
  <c r="T1906" i="2"/>
  <c r="U1906" i="2"/>
  <c r="S1907" i="2" l="1"/>
  <c r="T1907" i="2"/>
  <c r="U1907" i="2"/>
  <c r="S1908" i="2" l="1"/>
  <c r="U1908" i="2"/>
  <c r="T1908" i="2"/>
  <c r="S1909" i="2" l="1"/>
  <c r="T1909" i="2"/>
  <c r="U1909" i="2"/>
  <c r="S1910" i="2" l="1"/>
  <c r="U1910" i="2"/>
  <c r="T1910" i="2"/>
  <c r="S1911" i="2" l="1"/>
  <c r="U1911" i="2"/>
  <c r="T1911" i="2"/>
  <c r="S1912" i="2" l="1"/>
  <c r="U1912" i="2"/>
  <c r="T1912" i="2"/>
  <c r="S1913" i="2" l="1"/>
  <c r="U1913" i="2"/>
  <c r="T1913" i="2"/>
  <c r="S1914" i="2" l="1"/>
  <c r="U1914" i="2"/>
  <c r="T1914" i="2"/>
  <c r="S1915" i="2" l="1"/>
  <c r="U1915" i="2"/>
  <c r="T1915" i="2"/>
  <c r="S1916" i="2" l="1"/>
  <c r="U1916" i="2"/>
  <c r="T1916" i="2"/>
  <c r="S1917" i="2" l="1"/>
  <c r="U1917" i="2"/>
  <c r="T1917" i="2"/>
  <c r="S1918" i="2" l="1"/>
  <c r="T1918" i="2"/>
  <c r="U1918" i="2"/>
  <c r="S1919" i="2" l="1"/>
  <c r="U1919" i="2"/>
  <c r="T1919" i="2"/>
  <c r="S1920" i="2" l="1"/>
  <c r="T1920" i="2"/>
  <c r="U1920" i="2"/>
  <c r="S1921" i="2" l="1"/>
  <c r="U1921" i="2"/>
  <c r="T1921" i="2"/>
  <c r="S1922" i="2" l="1"/>
  <c r="T1922" i="2"/>
  <c r="U1922" i="2"/>
  <c r="S1923" i="2" l="1"/>
  <c r="T1923" i="2"/>
  <c r="U1923" i="2"/>
  <c r="S1924" i="2" l="1"/>
  <c r="U1924" i="2"/>
  <c r="T1924" i="2"/>
  <c r="S1925" i="2" l="1"/>
  <c r="U1925" i="2"/>
  <c r="T1925" i="2"/>
  <c r="S1926" i="2" l="1"/>
  <c r="U1926" i="2"/>
  <c r="T1926" i="2"/>
  <c r="S1927" i="2" l="1"/>
  <c r="T1927" i="2"/>
  <c r="U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T1933" i="2"/>
  <c r="U1933" i="2"/>
  <c r="S1934" i="2" l="1"/>
  <c r="U1934" i="2"/>
  <c r="T1934" i="2"/>
  <c r="S1935" i="2" l="1"/>
  <c r="T1935" i="2"/>
  <c r="U1935" i="2"/>
  <c r="S1936" i="2" l="1"/>
  <c r="T1936" i="2"/>
  <c r="U1936" i="2"/>
  <c r="S1937" i="2" l="1"/>
  <c r="T1937" i="2"/>
  <c r="U1937" i="2"/>
  <c r="S1938" i="2" l="1"/>
  <c r="U1938" i="2"/>
  <c r="T1938" i="2"/>
  <c r="S1939" i="2" l="1"/>
  <c r="U1939" i="2"/>
  <c r="T1939" i="2"/>
  <c r="S1940" i="2" l="1"/>
  <c r="U1940" i="2"/>
  <c r="T1940" i="2"/>
  <c r="S1941" i="2" l="1"/>
  <c r="T1941" i="2"/>
  <c r="U1941" i="2"/>
  <c r="S1942" i="2" l="1"/>
  <c r="U1942" i="2"/>
  <c r="T1942" i="2"/>
  <c r="S1943" i="2" l="1"/>
  <c r="T1943" i="2"/>
  <c r="U1943" i="2"/>
  <c r="S1944" i="2" l="1"/>
  <c r="T1944" i="2"/>
  <c r="U1944" i="2"/>
  <c r="S1945" i="2" l="1"/>
  <c r="T1945" i="2"/>
  <c r="U1945" i="2"/>
  <c r="S1946" i="2" l="1"/>
  <c r="U1946" i="2"/>
  <c r="T1946" i="2"/>
  <c r="S1947" i="2" l="1"/>
  <c r="U1947" i="2"/>
  <c r="T1947" i="2"/>
  <c r="S1948" i="2" l="1"/>
  <c r="T1948" i="2"/>
  <c r="U1948" i="2"/>
  <c r="S1949" i="2" l="1"/>
  <c r="T1949" i="2"/>
  <c r="U1949" i="2"/>
  <c r="S1950" i="2" l="1"/>
  <c r="T1950" i="2"/>
  <c r="U1950" i="2"/>
  <c r="S1951" i="2" l="1"/>
  <c r="U1951" i="2"/>
  <c r="T1951" i="2"/>
  <c r="S1952" i="2" l="1"/>
  <c r="U1952" i="2"/>
  <c r="T1952" i="2"/>
  <c r="S1953" i="2" l="1"/>
  <c r="T1953" i="2"/>
  <c r="U1953" i="2"/>
  <c r="S1954" i="2" l="1"/>
  <c r="T1954" i="2"/>
  <c r="U1954" i="2"/>
  <c r="S1955" i="2" l="1"/>
  <c r="U1955" i="2"/>
  <c r="T1955" i="2"/>
  <c r="S1956" i="2" l="1"/>
  <c r="U1956" i="2"/>
  <c r="T1956" i="2"/>
  <c r="S1957" i="2" l="1"/>
  <c r="T1957" i="2"/>
  <c r="U1957" i="2"/>
  <c r="S1958" i="2" l="1"/>
  <c r="T1958" i="2"/>
  <c r="U1958" i="2"/>
  <c r="S1959" i="2" l="1"/>
  <c r="U1959" i="2"/>
  <c r="T1959" i="2"/>
  <c r="S1960" i="2" l="1"/>
  <c r="U1960" i="2"/>
  <c r="T1960" i="2"/>
  <c r="S1961" i="2" l="1"/>
  <c r="T1961" i="2"/>
  <c r="U1961" i="2"/>
  <c r="S1962" i="2" l="1"/>
  <c r="T1962" i="2"/>
  <c r="U1962" i="2"/>
  <c r="S1963" i="2" l="1"/>
  <c r="U1963" i="2"/>
  <c r="T1963" i="2"/>
  <c r="S1964" i="2" l="1"/>
  <c r="T1964" i="2"/>
  <c r="U1964" i="2"/>
  <c r="S1965" i="2" l="1"/>
  <c r="U1965" i="2"/>
  <c r="T1965" i="2"/>
  <c r="S1966" i="2" l="1"/>
  <c r="T1966" i="2"/>
  <c r="U1966" i="2"/>
  <c r="S1967" i="2" l="1"/>
  <c r="U1967" i="2"/>
  <c r="T1967" i="2"/>
  <c r="S1968" i="2" l="1"/>
  <c r="U1968" i="2"/>
  <c r="T1968" i="2"/>
  <c r="S1969" i="2" l="1"/>
  <c r="T1969" i="2"/>
  <c r="U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T1975" i="2"/>
  <c r="U1975" i="2"/>
  <c r="S1976" i="2" l="1"/>
  <c r="U1976" i="2"/>
  <c r="T1976" i="2"/>
  <c r="S1977" i="2" l="1"/>
  <c r="T1977" i="2"/>
  <c r="U1977" i="2"/>
  <c r="S1978" i="2" l="1"/>
  <c r="U1978" i="2"/>
  <c r="T1978" i="2"/>
  <c r="S1979" i="2" l="1"/>
  <c r="U1979" i="2"/>
  <c r="T1979" i="2"/>
  <c r="S1980" i="2" l="1"/>
  <c r="U1980" i="2"/>
  <c r="T1980" i="2"/>
  <c r="S1981" i="2" l="1"/>
  <c r="T1981" i="2"/>
  <c r="U1981" i="2"/>
  <c r="S1982" i="2" l="1"/>
  <c r="U1982" i="2"/>
  <c r="T1982" i="2"/>
  <c r="S1983" i="2" l="1"/>
  <c r="T1983" i="2"/>
  <c r="U1983" i="2"/>
  <c r="S1984" i="2" l="1"/>
  <c r="U1984" i="2"/>
  <c r="T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U1991" i="2"/>
  <c r="T1991" i="2"/>
  <c r="S1992" i="2" l="1"/>
  <c r="T1992" i="2"/>
  <c r="U1992" i="2"/>
  <c r="S1993" i="2" l="1"/>
  <c r="U1993" i="2"/>
  <c r="T1993" i="2"/>
  <c r="S1994" i="2" l="1"/>
  <c r="T1994" i="2"/>
  <c r="U1994" i="2"/>
  <c r="S1995" i="2" l="1"/>
  <c r="T1995" i="2"/>
  <c r="U1995" i="2"/>
  <c r="S1996" i="2" l="1"/>
  <c r="U1996" i="2"/>
  <c r="T1996" i="2"/>
  <c r="S1997" i="2" l="1"/>
  <c r="U1997" i="2"/>
  <c r="T1997" i="2"/>
  <c r="S1998" i="2" l="1"/>
  <c r="T1998" i="2"/>
  <c r="U1998" i="2"/>
  <c r="S1999" i="2" l="1"/>
  <c r="U1999" i="2"/>
  <c r="T1999" i="2"/>
  <c r="S2000" i="2" l="1"/>
  <c r="U2000" i="2"/>
  <c r="T2000" i="2"/>
  <c r="S2001" i="2" l="1"/>
  <c r="T2001" i="2"/>
  <c r="U2001" i="2"/>
  <c r="S2002" i="2" l="1"/>
  <c r="U2002" i="2"/>
  <c r="T2002" i="2"/>
  <c r="S2003" i="2" l="1"/>
  <c r="U2003" i="2"/>
  <c r="T2003" i="2"/>
  <c r="S2004" i="2" l="1"/>
  <c r="T2004" i="2"/>
  <c r="U2004" i="2"/>
  <c r="S2005" i="2" l="1"/>
  <c r="T2005" i="2"/>
  <c r="U2005" i="2"/>
  <c r="S2006" i="2" l="1"/>
  <c r="U2006" i="2"/>
  <c r="T2006" i="2"/>
  <c r="S2007" i="2" l="1"/>
  <c r="T2007" i="2"/>
  <c r="U2007" i="2"/>
  <c r="S2008" i="2" l="1"/>
  <c r="U2008" i="2"/>
  <c r="T2008" i="2"/>
  <c r="S2009" i="2" l="1"/>
  <c r="U2009" i="2"/>
  <c r="T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T2018" i="2"/>
  <c r="U2018" i="2"/>
  <c r="S2019" i="2" l="1"/>
  <c r="T2019" i="2"/>
  <c r="U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T2025" i="2"/>
  <c r="U2025" i="2"/>
  <c r="S2026" i="2" l="1"/>
  <c r="T2026" i="2"/>
  <c r="U2026" i="2"/>
  <c r="S2027" i="2" l="1"/>
  <c r="U2027" i="2"/>
  <c r="T2027" i="2"/>
  <c r="S2028" i="2" l="1"/>
  <c r="T2028" i="2"/>
  <c r="U2028" i="2"/>
  <c r="S2029" i="2" l="1"/>
  <c r="U2029" i="2"/>
  <c r="T2029" i="2"/>
  <c r="S2030" i="2" l="1"/>
  <c r="T2030" i="2"/>
  <c r="U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T2035" i="2"/>
  <c r="U2035" i="2"/>
  <c r="S2036" i="2" l="1"/>
  <c r="U2036" i="2"/>
  <c r="T2036" i="2"/>
  <c r="S2037" i="2" l="1"/>
  <c r="T2037" i="2"/>
  <c r="U2037" i="2"/>
  <c r="S2038" i="2" l="1"/>
  <c r="U2038" i="2"/>
  <c r="T2038" i="2"/>
  <c r="S2039" i="2" l="1"/>
  <c r="U2039" i="2"/>
  <c r="T2039" i="2"/>
  <c r="S2040" i="2" l="1"/>
  <c r="U2040" i="2"/>
  <c r="T2040" i="2"/>
  <c r="S2041" i="2" l="1"/>
  <c r="T2041" i="2"/>
  <c r="U2041" i="2"/>
  <c r="S2042" i="2" l="1"/>
  <c r="U2042" i="2"/>
  <c r="T2042" i="2"/>
  <c r="S2043" i="2" l="1"/>
  <c r="U2043" i="2"/>
  <c r="T2043" i="2"/>
  <c r="S2044" i="2" l="1"/>
  <c r="U2044" i="2"/>
  <c r="T2044" i="2"/>
  <c r="S2045" i="2" l="1"/>
  <c r="T2045" i="2"/>
  <c r="U2045" i="2"/>
  <c r="S2046" i="2" l="1"/>
  <c r="T2046" i="2"/>
  <c r="U2046" i="2"/>
  <c r="S2047" i="2" l="1"/>
  <c r="T2047" i="2"/>
  <c r="U2047" i="2"/>
  <c r="S2048" i="2" l="1"/>
  <c r="U2048" i="2"/>
  <c r="T2048" i="2"/>
  <c r="S2049" i="2" l="1"/>
  <c r="T2049" i="2"/>
  <c r="U2049" i="2"/>
  <c r="S2050" i="2" l="1"/>
  <c r="U2050" i="2"/>
  <c r="T2050" i="2"/>
  <c r="S2051" i="2" l="1"/>
  <c r="T2051" i="2"/>
  <c r="U2051" i="2"/>
  <c r="S2052" i="2" l="1"/>
  <c r="T2052" i="2"/>
  <c r="U2052" i="2"/>
  <c r="S2053" i="2" l="1"/>
  <c r="T2053" i="2"/>
  <c r="U2053" i="2"/>
  <c r="S2054" i="2" l="1"/>
  <c r="U2054" i="2"/>
  <c r="T2054" i="2"/>
  <c r="S2055" i="2" l="1"/>
  <c r="U2055" i="2"/>
  <c r="T2055" i="2"/>
  <c r="S2056" i="2" l="1"/>
  <c r="U2056" i="2"/>
  <c r="T2056" i="2"/>
  <c r="S2057" i="2" l="1"/>
  <c r="U2057" i="2"/>
  <c r="T2057" i="2"/>
  <c r="S2058" i="2" l="1"/>
  <c r="U2058" i="2"/>
  <c r="T2058" i="2"/>
  <c r="S2059" i="2" l="1"/>
  <c r="T2059" i="2"/>
  <c r="U2059" i="2"/>
  <c r="S2060" i="2" l="1"/>
  <c r="T2060" i="2"/>
  <c r="U2060" i="2"/>
  <c r="S2061" i="2" l="1"/>
  <c r="T2061" i="2"/>
  <c r="U2061" i="2"/>
  <c r="S2062" i="2" l="1"/>
  <c r="T2062" i="2"/>
  <c r="U2062" i="2"/>
  <c r="S2063" i="2" l="1"/>
  <c r="U2063" i="2"/>
  <c r="T2063" i="2"/>
  <c r="S2064" i="2" l="1"/>
  <c r="U2064" i="2"/>
  <c r="T2064" i="2"/>
  <c r="S2065" i="2" l="1"/>
  <c r="T2065" i="2"/>
  <c r="U2065" i="2"/>
  <c r="S2066" i="2" l="1"/>
  <c r="U2066" i="2"/>
  <c r="T2066" i="2"/>
  <c r="S2067" i="2" l="1"/>
  <c r="U2067" i="2"/>
  <c r="T2067" i="2"/>
  <c r="S2068" i="2" l="1"/>
  <c r="U2068" i="2"/>
  <c r="T2068" i="2"/>
  <c r="S2069" i="2" l="1"/>
  <c r="T2069" i="2"/>
  <c r="U2069" i="2"/>
  <c r="S2070" i="2" l="1"/>
  <c r="U2070" i="2"/>
  <c r="T2070" i="2"/>
  <c r="S2071" i="2" l="1"/>
  <c r="U2071" i="2"/>
  <c r="T2071" i="2"/>
  <c r="S2072" i="2" l="1"/>
  <c r="T2072" i="2"/>
  <c r="U2072" i="2"/>
  <c r="S2073" i="2" l="1"/>
  <c r="T2073" i="2"/>
  <c r="U2073" i="2"/>
  <c r="S2074" i="2" l="1"/>
  <c r="T2074" i="2"/>
  <c r="U2074" i="2"/>
  <c r="S2075" i="2" l="1"/>
  <c r="U2075" i="2"/>
  <c r="T2075" i="2"/>
  <c r="S2076" i="2" l="1"/>
  <c r="U2076" i="2"/>
  <c r="T2076" i="2"/>
  <c r="S2077" i="2" l="1"/>
  <c r="T2077" i="2"/>
  <c r="U2077" i="2"/>
  <c r="S2078" i="2" l="1"/>
  <c r="T2078" i="2"/>
  <c r="U2078" i="2"/>
  <c r="S2079" i="2" l="1"/>
  <c r="T2079" i="2"/>
  <c r="U2079" i="2"/>
  <c r="S2080" i="2" l="1"/>
  <c r="U2080" i="2"/>
  <c r="T2080" i="2"/>
  <c r="S2081" i="2" l="1"/>
  <c r="T2081" i="2"/>
  <c r="U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T2089" i="2"/>
  <c r="U2089" i="2"/>
  <c r="S2090" i="2" l="1"/>
  <c r="U2090" i="2"/>
  <c r="T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U2095" i="2"/>
  <c r="T2095" i="2"/>
  <c r="S2096" i="2" l="1"/>
  <c r="T2096" i="2"/>
  <c r="U2096" i="2"/>
  <c r="S2097" i="2" l="1"/>
  <c r="T2097" i="2"/>
  <c r="U2097" i="2"/>
  <c r="S2098" i="2" l="1"/>
  <c r="U2098" i="2"/>
  <c r="T2098" i="2"/>
  <c r="S2099" i="2" l="1"/>
  <c r="T2099" i="2"/>
  <c r="U2099" i="2"/>
  <c r="S2100" i="2" l="1"/>
  <c r="U2100" i="2"/>
  <c r="T2100" i="2"/>
  <c r="S2101" i="2" l="1"/>
  <c r="T2101" i="2"/>
  <c r="U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U2108" i="2"/>
  <c r="T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T2113" i="2"/>
  <c r="U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T2118" i="2"/>
  <c r="U2118" i="2"/>
  <c r="S2119" i="2" l="1"/>
  <c r="T2119" i="2"/>
  <c r="U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T2124" i="2"/>
  <c r="U2124" i="2"/>
  <c r="S2125" i="2" l="1"/>
  <c r="U2125" i="2"/>
  <c r="T2125" i="2"/>
  <c r="S2126" i="2" l="1"/>
  <c r="U2126" i="2"/>
  <c r="T2126" i="2"/>
  <c r="S2127" i="2" l="1"/>
  <c r="U2127" i="2"/>
  <c r="T2127" i="2"/>
  <c r="S2128" i="2" l="1"/>
  <c r="T2128" i="2"/>
  <c r="U2128" i="2"/>
  <c r="S2129" i="2" l="1"/>
  <c r="T2129" i="2"/>
  <c r="U2129" i="2"/>
  <c r="S2130" i="2" l="1"/>
  <c r="U2130" i="2"/>
  <c r="T2130" i="2"/>
  <c r="S2131" i="2" l="1"/>
  <c r="U2131" i="2"/>
  <c r="T2131" i="2"/>
  <c r="S2132" i="2" l="1"/>
  <c r="T2132" i="2"/>
  <c r="U2132" i="2"/>
  <c r="S2133" i="2" l="1"/>
  <c r="T2133" i="2"/>
  <c r="U2133" i="2"/>
  <c r="S2134" i="2" l="1"/>
  <c r="U2134" i="2"/>
  <c r="T2134" i="2"/>
  <c r="S2135" i="2" l="1"/>
  <c r="U2135" i="2"/>
  <c r="T2135" i="2"/>
  <c r="S2136" i="2" l="1"/>
  <c r="T2136" i="2"/>
  <c r="U2136" i="2"/>
  <c r="S2137" i="2" l="1"/>
  <c r="T2137" i="2"/>
  <c r="U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U2142" i="2"/>
  <c r="T2142" i="2"/>
  <c r="S2143" i="2" l="1"/>
  <c r="U2143" i="2"/>
  <c r="T2143" i="2"/>
  <c r="S2144" i="2" l="1"/>
  <c r="T2144" i="2"/>
  <c r="U2144" i="2"/>
  <c r="S2145" i="2" l="1"/>
  <c r="T2145" i="2"/>
  <c r="U2145" i="2"/>
  <c r="S2146" i="2" l="1"/>
  <c r="U2146" i="2"/>
  <c r="T2146" i="2"/>
  <c r="S2147" i="2" l="1"/>
  <c r="T2147" i="2"/>
  <c r="U2147" i="2"/>
  <c r="S2148" i="2" l="1"/>
  <c r="U2148" i="2"/>
  <c r="T2148" i="2"/>
  <c r="S2149" i="2" l="1"/>
  <c r="T2149" i="2"/>
  <c r="U2149" i="2"/>
  <c r="S2150" i="2" l="1"/>
  <c r="T2150" i="2"/>
  <c r="U2150" i="2"/>
  <c r="S2151" i="2" l="1"/>
  <c r="U2151" i="2"/>
  <c r="T2151" i="2"/>
  <c r="S2152" i="2" l="1"/>
  <c r="U2152" i="2"/>
  <c r="T2152" i="2"/>
  <c r="S2153" i="2" l="1"/>
  <c r="T2153" i="2"/>
  <c r="U2153" i="2"/>
  <c r="S2154" i="2" l="1"/>
  <c r="U2154" i="2"/>
  <c r="T2154" i="2"/>
  <c r="S2155" i="2" l="1"/>
  <c r="U2155" i="2"/>
  <c r="T2155" i="2"/>
  <c r="S2156" i="2" l="1"/>
  <c r="U2156" i="2"/>
  <c r="T2156" i="2"/>
  <c r="S2157" i="2" l="1"/>
  <c r="T2157" i="2"/>
  <c r="U2157" i="2"/>
  <c r="S2158" i="2" l="1"/>
  <c r="T2158" i="2"/>
  <c r="U2158" i="2"/>
  <c r="S2159" i="2" l="1"/>
  <c r="U2159" i="2"/>
  <c r="T2159" i="2"/>
  <c r="S2160" i="2" l="1"/>
  <c r="T2160" i="2"/>
  <c r="U2160" i="2"/>
  <c r="S2161" i="2" l="1"/>
  <c r="T2161" i="2"/>
  <c r="U2161" i="2"/>
  <c r="S2162" i="2" l="1"/>
  <c r="U2162" i="2"/>
  <c r="T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U2171" i="2"/>
  <c r="T2171" i="2"/>
  <c r="S2172" i="2" l="1"/>
  <c r="U2172" i="2"/>
  <c r="T2172" i="2"/>
  <c r="S2173" i="2" l="1"/>
  <c r="U2173" i="2"/>
  <c r="T2173" i="2"/>
  <c r="S2174" i="2" l="1"/>
  <c r="T2174" i="2"/>
  <c r="U2174" i="2"/>
  <c r="S2175" i="2" l="1"/>
  <c r="T2175" i="2"/>
  <c r="U2175" i="2"/>
  <c r="S2176" i="2" l="1"/>
  <c r="U2176" i="2"/>
  <c r="T2176" i="2"/>
  <c r="S2177" i="2" l="1"/>
  <c r="U2177" i="2"/>
  <c r="T2177" i="2"/>
  <c r="S2178" i="2" l="1"/>
  <c r="U2178" i="2"/>
  <c r="T2178" i="2"/>
  <c r="S2179" i="2" l="1"/>
  <c r="U2179" i="2"/>
  <c r="T2179" i="2"/>
  <c r="S2180" i="2" l="1"/>
  <c r="T2180" i="2"/>
  <c r="U2180" i="2"/>
  <c r="S2181" i="2" l="1"/>
  <c r="T2181" i="2"/>
  <c r="U2181" i="2"/>
  <c r="S2182" i="2" l="1"/>
  <c r="T2182" i="2"/>
  <c r="U2182" i="2"/>
  <c r="S2183" i="2" l="1"/>
  <c r="U2183" i="2"/>
  <c r="T2183" i="2"/>
  <c r="S2184" i="2" l="1"/>
  <c r="U2184" i="2"/>
  <c r="T2184" i="2"/>
  <c r="S2185" i="2" l="1"/>
  <c r="T2185" i="2"/>
  <c r="U2185" i="2"/>
  <c r="S2186" i="2" l="1"/>
  <c r="T2186" i="2"/>
  <c r="U2186" i="2"/>
  <c r="S2187" i="2" l="1"/>
  <c r="T2187" i="2"/>
  <c r="U2187" i="2"/>
  <c r="S2188" i="2" l="1"/>
  <c r="T2188" i="2"/>
  <c r="U2188" i="2"/>
  <c r="S2189" i="2" l="1"/>
  <c r="U2189" i="2"/>
  <c r="T2189" i="2"/>
  <c r="S2190" i="2" l="1"/>
  <c r="U2190" i="2"/>
  <c r="T2190" i="2"/>
  <c r="S2191" i="2" l="1"/>
  <c r="T2191" i="2"/>
  <c r="U2191" i="2"/>
  <c r="S2192" i="2" l="1"/>
  <c r="T2192" i="2"/>
  <c r="U2192" i="2"/>
  <c r="S2193" i="2" l="1"/>
  <c r="T2193" i="2"/>
  <c r="U2193" i="2"/>
  <c r="S2194" i="2" l="1"/>
  <c r="U2194" i="2"/>
  <c r="T2194" i="2"/>
  <c r="S2195" i="2" l="1"/>
  <c r="U2195" i="2"/>
  <c r="T2195" i="2"/>
  <c r="S2196" i="2" l="1"/>
  <c r="U2196" i="2"/>
  <c r="T2196" i="2"/>
  <c r="S2197" i="2" l="1"/>
  <c r="U2197" i="2"/>
  <c r="T2197" i="2"/>
  <c r="S2198" i="2" l="1"/>
  <c r="T2198" i="2"/>
  <c r="U2198" i="2"/>
  <c r="S2199" i="2" l="1"/>
  <c r="U2199" i="2"/>
  <c r="T2199" i="2"/>
  <c r="S2200" i="2" l="1"/>
  <c r="T2200" i="2"/>
  <c r="U2200" i="2"/>
  <c r="S2201" i="2" l="1"/>
  <c r="U2201" i="2"/>
  <c r="T2201" i="2"/>
  <c r="S2202" i="2" l="1"/>
  <c r="T2202" i="2"/>
  <c r="U2202" i="2"/>
  <c r="S2203" i="2" l="1"/>
  <c r="U2203" i="2"/>
  <c r="T2203" i="2"/>
  <c r="S2204" i="2" l="1"/>
  <c r="U2204" i="2"/>
  <c r="T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U2215" i="2"/>
  <c r="T2215" i="2"/>
  <c r="S2216" i="2" l="1"/>
  <c r="U2216" i="2"/>
  <c r="T2216" i="2"/>
  <c r="S2217" i="2" l="1"/>
  <c r="T2217" i="2"/>
  <c r="U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T2222" i="2"/>
  <c r="U2222" i="2"/>
  <c r="S2223" i="2" l="1"/>
  <c r="T2223" i="2"/>
  <c r="U2223" i="2"/>
  <c r="S2224" i="2" l="1"/>
  <c r="T2224" i="2"/>
  <c r="U2224" i="2"/>
  <c r="S2225" i="2" l="1"/>
  <c r="T2225" i="2"/>
  <c r="U2225" i="2"/>
  <c r="S2226" i="2" l="1"/>
  <c r="U2226" i="2"/>
  <c r="T2226" i="2"/>
  <c r="S2227" i="2" l="1"/>
  <c r="U2227" i="2"/>
  <c r="T2227" i="2"/>
  <c r="S2228" i="2" l="1"/>
  <c r="U2228" i="2"/>
  <c r="T2228" i="2"/>
  <c r="S2229" i="2" l="1"/>
  <c r="T2229" i="2"/>
  <c r="U2229" i="2"/>
  <c r="S2230" i="2" l="1"/>
  <c r="T2230" i="2"/>
  <c r="U2230" i="2"/>
  <c r="S2231" i="2" l="1"/>
  <c r="U2231" i="2"/>
  <c r="T2231" i="2"/>
  <c r="S2232" i="2" l="1"/>
  <c r="T2232" i="2"/>
  <c r="U2232" i="2"/>
  <c r="S2233" i="2" l="1"/>
  <c r="U2233" i="2"/>
  <c r="T2233" i="2"/>
  <c r="S2234" i="2" l="1"/>
  <c r="U2234" i="2"/>
  <c r="T2234" i="2"/>
  <c r="S2235" i="2" l="1"/>
  <c r="T2235" i="2"/>
  <c r="U2235" i="2"/>
  <c r="S2236" i="2" l="1"/>
  <c r="T2236" i="2"/>
  <c r="U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T2241" i="2"/>
  <c r="U2241" i="2"/>
  <c r="S2242" i="2" l="1"/>
  <c r="U2242" i="2"/>
  <c r="T2242" i="2"/>
  <c r="S2243" i="2" l="1"/>
  <c r="U2243" i="2"/>
  <c r="T2243" i="2"/>
  <c r="S2244" i="2" l="1"/>
  <c r="T2244" i="2"/>
  <c r="U2244" i="2"/>
  <c r="S2245" i="2" l="1"/>
  <c r="U2245" i="2"/>
  <c r="T2245" i="2"/>
  <c r="S2246" i="2" l="1"/>
  <c r="T2246" i="2"/>
  <c r="U2246" i="2"/>
  <c r="S2247" i="2" l="1"/>
  <c r="T2247" i="2"/>
  <c r="U2247" i="2"/>
  <c r="S2248" i="2" l="1"/>
  <c r="U2248" i="2"/>
  <c r="T2248" i="2"/>
  <c r="S2249" i="2" l="1"/>
  <c r="U2249" i="2"/>
  <c r="T2249" i="2"/>
  <c r="S2250" i="2" l="1"/>
  <c r="U2250" i="2"/>
  <c r="T2250" i="2"/>
  <c r="S2251" i="2" l="1"/>
  <c r="U2251" i="2"/>
  <c r="T2251" i="2"/>
  <c r="S2252" i="2" l="1"/>
  <c r="U2252" i="2"/>
  <c r="T2252" i="2"/>
  <c r="S2253" i="2" l="1"/>
  <c r="T2253" i="2"/>
  <c r="U2253" i="2"/>
  <c r="S2254" i="2" l="1"/>
  <c r="U2254" i="2"/>
  <c r="T2254" i="2"/>
  <c r="S2255" i="2" l="1"/>
  <c r="U2255" i="2"/>
  <c r="T2255" i="2"/>
  <c r="S2256" i="2" l="1"/>
  <c r="U2256" i="2"/>
  <c r="T2256" i="2"/>
  <c r="S2257" i="2" l="1"/>
  <c r="T2257" i="2"/>
  <c r="U2257" i="2"/>
  <c r="S2258" i="2" l="1"/>
  <c r="U2258" i="2"/>
  <c r="T2258" i="2"/>
  <c r="S2259" i="2" l="1"/>
  <c r="U2259" i="2"/>
  <c r="T2259" i="2"/>
  <c r="S2260" i="2" l="1"/>
  <c r="T2260" i="2"/>
  <c r="U2260" i="2"/>
  <c r="S2261" i="2" l="1"/>
  <c r="U2261" i="2"/>
  <c r="T2261" i="2"/>
  <c r="S2262" i="2" l="1"/>
  <c r="T2262" i="2"/>
  <c r="U2262" i="2"/>
  <c r="S2263" i="2" l="1"/>
  <c r="U2263" i="2"/>
  <c r="T2263" i="2"/>
  <c r="S2264" i="2" l="1"/>
  <c r="U2264" i="2"/>
  <c r="T2264" i="2"/>
  <c r="S2265" i="2" l="1"/>
  <c r="T2265" i="2"/>
  <c r="U2265" i="2"/>
  <c r="S2266" i="2" l="1"/>
  <c r="T2266" i="2"/>
  <c r="U2266" i="2"/>
  <c r="S2267" i="2" l="1"/>
  <c r="U2267" i="2"/>
  <c r="T2267" i="2"/>
  <c r="S2268" i="2" l="1"/>
  <c r="U2268" i="2"/>
  <c r="T2268" i="2"/>
  <c r="S2269" i="2" l="1"/>
  <c r="T2269" i="2"/>
  <c r="U2269" i="2"/>
  <c r="S2270" i="2" l="1"/>
  <c r="U2270" i="2"/>
  <c r="T2270" i="2"/>
  <c r="S2271" i="2" l="1"/>
  <c r="T2271" i="2"/>
  <c r="U2271" i="2"/>
  <c r="S2272" i="2" l="1"/>
  <c r="U2272" i="2"/>
  <c r="T2272" i="2"/>
  <c r="S2273" i="2" l="1"/>
  <c r="T2273" i="2"/>
  <c r="U2273" i="2"/>
  <c r="S2274" i="2" l="1"/>
  <c r="T2274" i="2"/>
  <c r="U2274" i="2"/>
  <c r="S2275" i="2" l="1"/>
  <c r="U2275" i="2"/>
  <c r="T2275" i="2"/>
  <c r="S2276" i="2" l="1"/>
  <c r="U2276" i="2"/>
  <c r="T2276" i="2"/>
  <c r="S2277" i="2" l="1"/>
  <c r="U2277" i="2"/>
  <c r="T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T2286" i="2"/>
  <c r="U2286" i="2"/>
  <c r="S2287" i="2" l="1"/>
  <c r="U2287" i="2"/>
  <c r="T2287" i="2"/>
  <c r="S2288" i="2" l="1"/>
  <c r="T2288" i="2"/>
  <c r="U2288" i="2"/>
  <c r="S2289" i="2" l="1"/>
  <c r="T2289" i="2"/>
  <c r="U2289" i="2"/>
  <c r="S2290" i="2" l="1"/>
  <c r="U2290" i="2"/>
  <c r="T2290" i="2"/>
  <c r="S2291" i="2" l="1"/>
  <c r="U2291" i="2"/>
  <c r="T2291" i="2"/>
  <c r="S2292" i="2" l="1"/>
  <c r="U2292" i="2"/>
  <c r="T2292" i="2"/>
  <c r="S2293" i="2" l="1"/>
  <c r="T2293" i="2"/>
  <c r="U2293" i="2"/>
  <c r="S2294" i="2" l="1"/>
  <c r="U2294" i="2"/>
  <c r="T2294" i="2"/>
  <c r="S2295" i="2" l="1"/>
  <c r="U2295" i="2"/>
  <c r="T2295" i="2"/>
  <c r="S2296" i="2" l="1"/>
  <c r="U2296" i="2"/>
  <c r="T2296" i="2"/>
  <c r="S2297" i="2" l="1"/>
  <c r="T2297" i="2"/>
  <c r="U2297" i="2"/>
  <c r="S2298" i="2" l="1"/>
  <c r="U2298" i="2"/>
  <c r="T2298" i="2"/>
  <c r="S2299" i="2" l="1"/>
  <c r="T2299" i="2"/>
  <c r="U2299" i="2"/>
  <c r="S2300" i="2" l="1"/>
  <c r="U2300" i="2"/>
  <c r="T2300" i="2"/>
  <c r="S2301" i="2" l="1"/>
  <c r="T2301" i="2"/>
  <c r="U2301" i="2"/>
  <c r="S2302" i="2" l="1"/>
  <c r="U2302" i="2"/>
  <c r="T2302" i="2"/>
  <c r="S2303" i="2" l="1"/>
  <c r="T2303" i="2"/>
  <c r="U2303" i="2"/>
  <c r="S2304" i="2" l="1"/>
  <c r="U2304" i="2"/>
  <c r="T2304" i="2"/>
  <c r="S2305" i="2" l="1"/>
  <c r="T2305" i="2"/>
  <c r="U2305" i="2"/>
  <c r="S2306" i="2" l="1"/>
  <c r="U2306" i="2"/>
  <c r="T2306" i="2"/>
  <c r="S2307" i="2" l="1"/>
  <c r="U2307" i="2"/>
  <c r="T2307" i="2"/>
  <c r="S2308" i="2" l="1"/>
  <c r="U2308" i="2"/>
  <c r="T2308" i="2"/>
  <c r="S2309" i="2" l="1"/>
  <c r="T2309" i="2"/>
  <c r="U2309" i="2"/>
  <c r="S2310" i="2" l="1"/>
  <c r="U2310" i="2"/>
  <c r="T2310" i="2"/>
  <c r="S2311" i="2" l="1"/>
  <c r="U2311" i="2"/>
  <c r="T2311" i="2"/>
  <c r="S2312" i="2" l="1"/>
  <c r="T2312" i="2"/>
  <c r="U2312" i="2"/>
  <c r="S2313" i="2" l="1"/>
  <c r="U2313" i="2"/>
  <c r="T2313" i="2"/>
  <c r="S2314" i="2" l="1"/>
  <c r="U2314" i="2"/>
  <c r="T2314" i="2"/>
  <c r="S2315" i="2" l="1"/>
  <c r="T2315" i="2"/>
  <c r="U2315" i="2"/>
  <c r="S2316" i="2" l="1"/>
  <c r="T2316" i="2"/>
  <c r="U2316" i="2"/>
  <c r="S2317" i="2" l="1"/>
  <c r="U2317" i="2"/>
  <c r="T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T2325" i="2"/>
  <c r="U2325" i="2"/>
  <c r="S2326" i="2" l="1"/>
  <c r="T2326" i="2"/>
  <c r="U2326" i="2"/>
  <c r="S2327" i="2" l="1"/>
  <c r="T2327" i="2"/>
  <c r="U2327" i="2"/>
  <c r="S2328" i="2" l="1"/>
  <c r="U2328" i="2"/>
  <c r="T2328" i="2"/>
  <c r="S2329" i="2" l="1"/>
  <c r="T2329" i="2"/>
  <c r="U2329" i="2"/>
  <c r="S2330" i="2" l="1"/>
  <c r="U2330" i="2"/>
  <c r="T2330" i="2"/>
  <c r="S2331" i="2" l="1"/>
  <c r="U2331" i="2"/>
  <c r="T2331" i="2"/>
  <c r="S2332" i="2" l="1"/>
  <c r="U2332" i="2"/>
  <c r="T2332" i="2"/>
  <c r="S2333" i="2" l="1"/>
  <c r="T2333" i="2"/>
  <c r="U2333" i="2"/>
  <c r="S2334" i="2" l="1"/>
  <c r="U2334" i="2"/>
  <c r="T2334" i="2"/>
  <c r="S2335" i="2" l="1"/>
  <c r="U2335" i="2"/>
  <c r="T2335" i="2"/>
  <c r="S2336" i="2" l="1"/>
  <c r="U2336" i="2"/>
  <c r="T2336" i="2"/>
  <c r="S2337" i="2" l="1"/>
  <c r="U2337" i="2"/>
  <c r="T2337" i="2"/>
  <c r="S2338" i="2" l="1"/>
  <c r="T2338" i="2"/>
  <c r="U2338" i="2"/>
  <c r="S2339" i="2" l="1"/>
  <c r="U2339" i="2"/>
  <c r="T2339" i="2"/>
  <c r="S2340" i="2" l="1"/>
  <c r="T2340" i="2"/>
  <c r="U2340" i="2"/>
  <c r="S2341" i="2" l="1"/>
  <c r="T2341" i="2"/>
  <c r="U2341" i="2"/>
  <c r="S2342" i="2" l="1"/>
  <c r="T2342" i="2"/>
  <c r="U2342" i="2"/>
  <c r="S2343" i="2" l="1"/>
  <c r="U2343" i="2"/>
  <c r="T2343" i="2"/>
  <c r="S2344" i="2" l="1"/>
  <c r="U2344" i="2"/>
  <c r="T2344" i="2"/>
  <c r="S2345" i="2" l="1"/>
  <c r="T2345" i="2"/>
  <c r="U2345" i="2"/>
  <c r="S2346" i="2" l="1"/>
  <c r="T2346" i="2"/>
  <c r="U2346" i="2"/>
  <c r="S2347" i="2" l="1"/>
  <c r="T2347" i="2"/>
  <c r="U2347" i="2"/>
  <c r="S2348" i="2" l="1"/>
  <c r="T2348" i="2"/>
  <c r="U2348" i="2"/>
  <c r="S2349" i="2" l="1"/>
  <c r="T2349" i="2"/>
  <c r="U2349" i="2"/>
  <c r="S2350" i="2" l="1"/>
  <c r="T2350" i="2"/>
  <c r="U2350" i="2"/>
  <c r="S2351" i="2" l="1"/>
  <c r="U2351" i="2"/>
  <c r="T2351" i="2"/>
  <c r="S2352" i="2" l="1"/>
  <c r="T2352" i="2"/>
  <c r="U2352" i="2"/>
  <c r="S2353" i="2" l="1"/>
  <c r="T2353" i="2"/>
  <c r="U2353" i="2"/>
  <c r="S2354" i="2" l="1"/>
  <c r="U2354" i="2"/>
  <c r="T2354" i="2"/>
  <c r="S2355" i="2" l="1"/>
  <c r="T2355" i="2"/>
  <c r="U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T2361" i="2"/>
  <c r="U2361" i="2"/>
  <c r="S2362" i="2" l="1"/>
  <c r="T2362" i="2"/>
  <c r="U2362" i="2"/>
  <c r="S2363" i="2" l="1"/>
  <c r="U2363" i="2"/>
  <c r="T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T2369" i="2"/>
  <c r="U2369" i="2"/>
  <c r="S2370" i="2" l="1"/>
  <c r="U2370" i="2"/>
  <c r="T2370" i="2"/>
  <c r="S2371" i="2" l="1"/>
  <c r="U2371" i="2"/>
  <c r="T2371" i="2"/>
  <c r="S2372" i="2" l="1"/>
  <c r="T2372" i="2"/>
  <c r="U2372" i="2"/>
  <c r="S2373" i="2" l="1"/>
  <c r="U2373" i="2"/>
  <c r="T2373" i="2"/>
  <c r="S2374" i="2" l="1"/>
  <c r="U2374" i="2"/>
  <c r="T2374" i="2"/>
  <c r="S2375" i="2" l="1"/>
  <c r="U2375" i="2"/>
  <c r="T2375" i="2"/>
  <c r="S2376" i="2" l="1"/>
  <c r="T2376" i="2"/>
  <c r="U2376" i="2"/>
  <c r="S2377" i="2" l="1"/>
  <c r="U2377" i="2"/>
  <c r="T2377" i="2"/>
  <c r="S2378" i="2" l="1"/>
  <c r="T2378" i="2"/>
  <c r="U2378" i="2"/>
  <c r="S2379" i="2" l="1"/>
  <c r="U2379" i="2"/>
  <c r="T2379" i="2"/>
  <c r="S2380" i="2" l="1"/>
  <c r="T2380" i="2"/>
  <c r="U2380" i="2"/>
  <c r="S2381" i="2" l="1"/>
  <c r="T2381" i="2"/>
  <c r="U2381" i="2"/>
  <c r="S2382" i="2" l="1"/>
  <c r="T2382" i="2"/>
  <c r="U2382" i="2"/>
  <c r="S2383" i="2" l="1"/>
  <c r="U2383" i="2"/>
  <c r="T2383" i="2"/>
  <c r="S2384" i="2" l="1"/>
  <c r="U2384" i="2"/>
  <c r="T2384" i="2"/>
  <c r="S2385" i="2" l="1"/>
  <c r="T2385" i="2"/>
  <c r="U2385" i="2"/>
  <c r="S2386" i="2" l="1"/>
  <c r="T2386" i="2"/>
  <c r="U2386" i="2"/>
  <c r="S2387" i="2" l="1"/>
  <c r="T2387" i="2"/>
  <c r="U2387" i="2"/>
  <c r="S2388" i="2" l="1"/>
  <c r="U2388" i="2"/>
  <c r="T2388" i="2"/>
  <c r="S2389" i="2" l="1"/>
  <c r="T2389" i="2"/>
  <c r="U2389" i="2"/>
  <c r="S2390" i="2" l="1"/>
  <c r="U2390" i="2"/>
  <c r="T2390" i="2"/>
  <c r="S2391" i="2" l="1"/>
  <c r="U2391" i="2"/>
  <c r="T2391" i="2"/>
  <c r="S2392" i="2" l="1"/>
  <c r="U2392" i="2"/>
  <c r="T2392" i="2"/>
  <c r="S2393" i="2" l="1"/>
  <c r="T2393" i="2"/>
  <c r="U2393" i="2"/>
  <c r="S2394" i="2" l="1"/>
  <c r="U2394" i="2"/>
  <c r="T2394" i="2"/>
  <c r="S2395" i="2" l="1"/>
  <c r="T2395" i="2"/>
  <c r="U2395" i="2"/>
  <c r="S2396" i="2" l="1"/>
  <c r="T2396" i="2"/>
  <c r="U2396" i="2"/>
  <c r="S2397" i="2" l="1"/>
  <c r="T2397" i="2"/>
  <c r="U2397" i="2"/>
  <c r="S2398" i="2" l="1"/>
  <c r="U2398" i="2"/>
  <c r="T2398" i="2"/>
  <c r="S2399" i="2" l="1"/>
  <c r="U2399" i="2"/>
  <c r="T2399" i="2"/>
  <c r="S2400" i="2" l="1"/>
  <c r="T2400" i="2"/>
  <c r="U2400" i="2"/>
  <c r="S2401" i="2" l="1"/>
  <c r="U2401" i="2"/>
  <c r="T2401" i="2"/>
  <c r="S2402" i="2" l="1"/>
  <c r="T2402" i="2"/>
  <c r="U2402" i="2"/>
  <c r="S2403" i="2" l="1"/>
  <c r="T2403" i="2"/>
  <c r="U2403" i="2"/>
  <c r="S2404" i="2" l="1"/>
  <c r="U2404" i="2"/>
  <c r="T2404" i="2"/>
  <c r="S2405" i="2" l="1"/>
  <c r="U2405" i="2"/>
  <c r="T2405" i="2"/>
  <c r="S2406" i="2" l="1"/>
  <c r="T2406" i="2"/>
  <c r="U2406" i="2"/>
  <c r="S2407" i="2" l="1"/>
  <c r="T2407" i="2"/>
  <c r="U2407" i="2"/>
  <c r="S2408" i="2" l="1"/>
  <c r="U2408" i="2"/>
  <c r="T2408" i="2"/>
  <c r="S2409" i="2" l="1"/>
  <c r="U2409" i="2"/>
  <c r="T2409" i="2"/>
  <c r="S2410" i="2" l="1"/>
  <c r="U2410" i="2"/>
  <c r="T2410" i="2"/>
  <c r="S2411" i="2" l="1"/>
  <c r="T2411" i="2"/>
  <c r="U2411" i="2"/>
  <c r="S2412" i="2" l="1"/>
  <c r="T2412" i="2"/>
  <c r="U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T2417" i="2"/>
  <c r="U2417" i="2"/>
  <c r="S2418" i="2" l="1"/>
  <c r="T2418" i="2"/>
  <c r="U2418" i="2"/>
  <c r="S2419" i="2" l="1"/>
  <c r="T2419" i="2"/>
  <c r="U2419" i="2"/>
  <c r="S2420" i="2" l="1"/>
  <c r="T2420" i="2"/>
  <c r="U2420" i="2"/>
  <c r="S2421" i="2" l="1"/>
  <c r="U2421" i="2"/>
  <c r="T2421" i="2"/>
  <c r="S2422" i="2" l="1"/>
  <c r="T2422" i="2"/>
  <c r="U2422" i="2"/>
  <c r="S2423" i="2" l="1"/>
  <c r="T2423" i="2"/>
  <c r="U2423" i="2"/>
  <c r="S2424" i="2" l="1"/>
  <c r="T2424" i="2"/>
  <c r="U2424" i="2"/>
  <c r="S2425" i="2" l="1"/>
  <c r="U2425" i="2"/>
  <c r="T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T2431" i="2"/>
  <c r="U2431" i="2"/>
  <c r="S2432" i="2" l="1"/>
  <c r="T2432" i="2"/>
  <c r="U2432" i="2"/>
  <c r="S2433" i="2" l="1"/>
  <c r="T2433" i="2"/>
  <c r="U2433" i="2"/>
  <c r="S2434" i="2" l="1"/>
  <c r="U2434" i="2"/>
  <c r="T2434" i="2"/>
  <c r="S2435" i="2" l="1"/>
  <c r="U2435" i="2"/>
  <c r="T2435" i="2"/>
  <c r="S2436" i="2" l="1"/>
  <c r="T2436" i="2"/>
  <c r="U2436" i="2"/>
  <c r="S2437" i="2" l="1"/>
  <c r="T2437" i="2"/>
  <c r="U2437" i="2"/>
  <c r="S2438" i="2" l="1"/>
  <c r="U2438" i="2"/>
  <c r="T2438" i="2"/>
  <c r="S2439" i="2" l="1"/>
  <c r="U2439" i="2"/>
  <c r="T2439" i="2"/>
  <c r="S2440" i="2" l="1"/>
  <c r="T2440" i="2"/>
  <c r="U2440" i="2"/>
  <c r="S2441" i="2" l="1"/>
  <c r="T2441" i="2"/>
  <c r="U2441" i="2"/>
  <c r="S2442" i="2" l="1"/>
  <c r="T2442" i="2"/>
  <c r="U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U2447" i="2"/>
  <c r="T2447" i="2"/>
  <c r="S2448" i="2" l="1"/>
  <c r="T2448" i="2"/>
  <c r="U2448" i="2"/>
  <c r="S2449" i="2" l="1"/>
  <c r="T2449" i="2"/>
  <c r="U2449" i="2"/>
  <c r="S2450" i="2" l="1"/>
  <c r="U2450" i="2"/>
  <c r="T2450" i="2"/>
  <c r="S2451" i="2" l="1"/>
  <c r="T2451" i="2"/>
  <c r="U2451" i="2"/>
  <c r="S2452" i="2" l="1"/>
  <c r="T2452" i="2"/>
  <c r="U2452" i="2"/>
  <c r="S2453" i="2" l="1"/>
  <c r="U2453" i="2"/>
  <c r="T2453" i="2"/>
  <c r="S2454" i="2" l="1"/>
  <c r="U2454" i="2"/>
  <c r="T2454" i="2"/>
  <c r="S2455" i="2" l="1"/>
  <c r="T2455" i="2"/>
  <c r="U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T2462" i="2"/>
  <c r="U2462" i="2"/>
  <c r="S2463" i="2" l="1"/>
  <c r="U2463" i="2"/>
  <c r="T2463" i="2"/>
  <c r="S2464" i="2" l="1"/>
  <c r="T2464" i="2"/>
  <c r="U2464" i="2"/>
  <c r="S2465" i="2" l="1"/>
  <c r="U2465" i="2"/>
  <c r="T2465" i="2"/>
  <c r="S2466" i="2" l="1"/>
  <c r="T2466" i="2"/>
  <c r="U2466" i="2"/>
  <c r="S2467" i="2" l="1"/>
  <c r="U2467" i="2"/>
  <c r="T2467" i="2"/>
  <c r="S2468" i="2" l="1"/>
  <c r="U2468" i="2"/>
  <c r="T2468" i="2"/>
  <c r="S2469" i="2" l="1"/>
  <c r="U2469" i="2"/>
  <c r="T2469" i="2"/>
  <c r="S2470" i="2" l="1"/>
  <c r="T2470" i="2"/>
  <c r="U2470" i="2"/>
  <c r="S2471" i="2" l="1"/>
  <c r="T2471" i="2"/>
  <c r="U2471" i="2"/>
  <c r="S2472" i="2" l="1"/>
  <c r="T2472" i="2"/>
  <c r="U2472" i="2"/>
  <c r="S2473" i="2" l="1"/>
  <c r="T2473" i="2"/>
  <c r="U2473" i="2"/>
  <c r="S2474" i="2" l="1"/>
  <c r="T2474" i="2"/>
  <c r="U2474" i="2"/>
  <c r="S2475" i="2" l="1"/>
  <c r="T2475" i="2"/>
  <c r="U2475" i="2"/>
  <c r="S2476" i="2" l="1"/>
  <c r="U2476" i="2"/>
  <c r="T2476" i="2"/>
  <c r="S2477" i="2" l="1"/>
  <c r="T2477" i="2"/>
  <c r="U2477" i="2"/>
  <c r="S2478" i="2" l="1"/>
  <c r="U2478" i="2"/>
  <c r="T2478" i="2"/>
  <c r="S2479" i="2" l="1"/>
  <c r="U2479" i="2"/>
  <c r="T2479" i="2"/>
  <c r="S2480" i="2" l="1"/>
  <c r="U2480" i="2"/>
  <c r="T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T2485" i="2"/>
  <c r="U2485" i="2"/>
  <c r="S2486" i="2" l="1"/>
  <c r="U2486" i="2"/>
  <c r="T2486" i="2"/>
  <c r="S2487" i="2" l="1"/>
  <c r="T2487" i="2"/>
  <c r="U2487" i="2"/>
  <c r="S2488" i="2" l="1"/>
  <c r="U2488" i="2"/>
  <c r="T2488" i="2"/>
  <c r="S2489" i="2" l="1"/>
  <c r="U2489" i="2"/>
  <c r="T2489" i="2"/>
  <c r="S2490" i="2" l="1"/>
  <c r="T2490" i="2"/>
  <c r="U2490" i="2"/>
  <c r="S2491" i="2" l="1"/>
  <c r="T2491" i="2"/>
  <c r="U2491" i="2"/>
  <c r="S2492" i="2" l="1"/>
  <c r="U2492" i="2"/>
  <c r="T2492" i="2"/>
  <c r="S2493" i="2" l="1"/>
  <c r="U2493" i="2"/>
  <c r="T2493" i="2"/>
  <c r="S2494" i="2" l="1"/>
  <c r="U2494" i="2"/>
  <c r="T2494" i="2"/>
  <c r="S2495" i="2" l="1"/>
  <c r="U2495" i="2"/>
  <c r="T2495" i="2"/>
  <c r="S2496" i="2" l="1"/>
  <c r="U2496" i="2"/>
  <c r="T2496" i="2"/>
  <c r="S2497" i="2" l="1"/>
  <c r="U2497" i="2"/>
  <c r="T2497" i="2"/>
  <c r="S2498" i="2" l="1"/>
  <c r="U2498" i="2"/>
  <c r="T2498" i="2"/>
  <c r="S2499" i="2" l="1"/>
  <c r="U2499" i="2"/>
  <c r="T2499" i="2"/>
  <c r="S2500" i="2" l="1"/>
  <c r="U2500" i="2"/>
  <c r="T2500" i="2"/>
  <c r="S2501" i="2" l="1"/>
  <c r="U2501" i="2"/>
  <c r="T2501" i="2"/>
  <c r="S2502" i="2" l="1"/>
  <c r="U2502" i="2"/>
  <c r="T2502" i="2"/>
  <c r="S2503" i="2" l="1"/>
  <c r="T2503" i="2"/>
  <c r="U2503" i="2"/>
  <c r="S2504" i="2" l="1"/>
  <c r="U2504" i="2"/>
  <c r="T2504" i="2"/>
  <c r="S2505" i="2" l="1"/>
  <c r="U2505" i="2"/>
  <c r="T2505" i="2"/>
  <c r="S2506" i="2" l="1"/>
  <c r="T2506" i="2"/>
  <c r="U2506" i="2"/>
  <c r="S2507" i="2" l="1"/>
  <c r="U2507" i="2"/>
  <c r="T2507" i="2"/>
  <c r="S2508" i="2" l="1"/>
  <c r="T2508" i="2"/>
  <c r="U2508" i="2"/>
  <c r="S2509" i="2" l="1"/>
  <c r="T2509" i="2"/>
  <c r="U2509" i="2"/>
  <c r="S2510" i="2" l="1"/>
  <c r="T2510" i="2"/>
  <c r="U2510" i="2"/>
  <c r="S2511" i="2" l="1"/>
  <c r="U2511" i="2"/>
  <c r="T2511" i="2"/>
  <c r="S2512" i="2" l="1"/>
  <c r="T2512" i="2"/>
  <c r="U2512" i="2"/>
  <c r="S2513" i="2" l="1"/>
  <c r="T2513" i="2"/>
  <c r="U2513" i="2"/>
  <c r="S2514" i="2" l="1"/>
  <c r="U2514" i="2"/>
  <c r="T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T2519" i="2"/>
  <c r="U2519" i="2"/>
  <c r="S2520" i="2" l="1"/>
  <c r="T2520" i="2"/>
  <c r="U2520" i="2"/>
  <c r="S2521" i="2" l="1"/>
  <c r="T2521" i="2"/>
  <c r="U2521" i="2"/>
  <c r="S2522" i="2" l="1"/>
  <c r="T2522" i="2"/>
  <c r="U2522" i="2"/>
  <c r="S2523" i="2" l="1"/>
  <c r="T2523" i="2"/>
  <c r="U2523" i="2"/>
  <c r="S2524" i="2" l="1"/>
  <c r="U2524" i="2"/>
  <c r="T2524" i="2"/>
  <c r="S2525" i="2" l="1"/>
  <c r="T2525" i="2"/>
  <c r="U2525" i="2"/>
  <c r="S2526" i="2" l="1"/>
  <c r="U2526" i="2"/>
  <c r="T2526" i="2"/>
  <c r="S2527" i="2" l="1"/>
  <c r="U2527" i="2"/>
  <c r="T2527" i="2"/>
  <c r="S2528" i="2" l="1"/>
  <c r="T2528" i="2"/>
  <c r="U2528" i="2"/>
  <c r="S2529" i="2" l="1"/>
  <c r="U2529" i="2"/>
  <c r="T2529" i="2"/>
  <c r="S2530" i="2" l="1"/>
  <c r="U2530" i="2"/>
  <c r="T2530" i="2"/>
  <c r="S2531" i="2" l="1"/>
  <c r="U2531" i="2"/>
  <c r="T2531" i="2"/>
  <c r="S2532" i="2" l="1"/>
  <c r="U2532" i="2"/>
  <c r="T2532" i="2"/>
  <c r="S2533" i="2" l="1"/>
  <c r="U2533" i="2"/>
  <c r="T2533" i="2"/>
  <c r="S2534" i="2" l="1"/>
  <c r="T2534" i="2"/>
  <c r="U2534" i="2"/>
  <c r="S2535" i="2" l="1"/>
  <c r="T2535" i="2"/>
  <c r="U2535" i="2"/>
  <c r="S2536" i="2" l="1"/>
  <c r="U2536" i="2"/>
  <c r="T2536" i="2"/>
  <c r="S2537" i="2" l="1"/>
  <c r="T2537" i="2"/>
  <c r="U2537" i="2"/>
  <c r="S2538" i="2" l="1"/>
  <c r="U2538" i="2"/>
  <c r="T2538" i="2"/>
  <c r="S2539" i="2" l="1"/>
  <c r="T2539" i="2"/>
  <c r="U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U2546" i="2"/>
  <c r="T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T2552" i="2"/>
  <c r="U2552" i="2"/>
  <c r="S2553" i="2" l="1"/>
  <c r="T2553" i="2"/>
  <c r="U2553" i="2"/>
  <c r="S2554" i="2" l="1"/>
  <c r="T2554" i="2"/>
  <c r="U2554" i="2"/>
  <c r="S2555" i="2" l="1"/>
  <c r="T2555" i="2"/>
  <c r="U2555" i="2"/>
  <c r="S2556" i="2" l="1"/>
  <c r="U2556" i="2"/>
  <c r="T2556" i="2"/>
  <c r="S2557" i="2" l="1"/>
  <c r="U2557" i="2"/>
  <c r="T2557" i="2"/>
  <c r="S2558" i="2" l="1"/>
  <c r="T2558" i="2"/>
  <c r="U2558" i="2"/>
  <c r="S2559" i="2" l="1"/>
  <c r="T2559" i="2"/>
  <c r="U2559" i="2"/>
  <c r="S2560" i="2" l="1"/>
  <c r="U2560" i="2"/>
  <c r="T2560" i="2"/>
  <c r="S2561" i="2" l="1"/>
  <c r="U2561" i="2"/>
  <c r="T2561" i="2"/>
  <c r="S2562" i="2" l="1"/>
  <c r="U2562" i="2"/>
  <c r="T2562" i="2"/>
  <c r="S2563" i="2" l="1"/>
  <c r="U2563" i="2"/>
  <c r="T2563" i="2"/>
  <c r="S2564" i="2" l="1"/>
  <c r="T2564" i="2"/>
  <c r="U2564" i="2"/>
  <c r="S2565" i="2" l="1"/>
  <c r="T2565" i="2"/>
  <c r="U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T2573" i="2"/>
  <c r="U2573" i="2"/>
  <c r="S2574" i="2" l="1"/>
  <c r="U2574" i="2"/>
  <c r="T2574" i="2"/>
  <c r="S2575" i="2" l="1"/>
  <c r="U2575" i="2"/>
  <c r="T2575" i="2"/>
  <c r="S2576" i="2" l="1"/>
  <c r="T2576" i="2"/>
  <c r="U2576" i="2"/>
  <c r="S2577" i="2" l="1"/>
  <c r="U2577" i="2"/>
  <c r="T2577" i="2"/>
  <c r="S2578" i="2" l="1"/>
  <c r="T2578" i="2"/>
  <c r="U2578" i="2"/>
  <c r="S2579" i="2" l="1"/>
  <c r="T2579" i="2"/>
  <c r="U2579" i="2"/>
  <c r="S2580" i="2" l="1"/>
  <c r="T2580" i="2"/>
  <c r="U2580" i="2"/>
  <c r="S2581" i="2" l="1"/>
  <c r="U2581" i="2"/>
  <c r="T2581" i="2"/>
  <c r="S2582" i="2" l="1"/>
  <c r="T2582" i="2"/>
  <c r="U2582" i="2"/>
  <c r="S2583" i="2" l="1"/>
  <c r="T2583" i="2"/>
  <c r="U2583" i="2"/>
  <c r="S2584" i="2" l="1"/>
  <c r="T2584" i="2"/>
  <c r="U2584" i="2"/>
  <c r="S2585" i="2" l="1"/>
  <c r="T2585" i="2"/>
  <c r="U2585" i="2"/>
  <c r="S2586" i="2" l="1"/>
  <c r="U2586" i="2"/>
  <c r="T2586" i="2"/>
  <c r="S2587" i="2" l="1"/>
  <c r="T2587" i="2"/>
  <c r="U2587" i="2"/>
  <c r="S2588" i="2" l="1"/>
  <c r="T2588" i="2"/>
  <c r="U2588" i="2"/>
  <c r="S2589" i="2" l="1"/>
  <c r="U2589" i="2"/>
  <c r="T2589" i="2"/>
  <c r="S2590" i="2" l="1"/>
  <c r="U2590" i="2"/>
  <c r="T2590" i="2"/>
  <c r="S2591" i="2" l="1"/>
  <c r="T2591" i="2"/>
  <c r="U2591" i="2"/>
  <c r="S2592" i="2" l="1"/>
  <c r="U2592" i="2"/>
  <c r="T2592" i="2"/>
  <c r="S2593" i="2" l="1"/>
  <c r="U2593" i="2"/>
  <c r="T2593" i="2"/>
  <c r="S2594" i="2" l="1"/>
  <c r="T2594" i="2"/>
  <c r="U2594" i="2"/>
  <c r="S2595" i="2" l="1"/>
  <c r="U2595" i="2"/>
  <c r="T2595" i="2"/>
  <c r="S2596" i="2" l="1"/>
  <c r="U2596" i="2"/>
  <c r="T2596" i="2"/>
  <c r="S2597" i="2" l="1"/>
  <c r="T2597" i="2"/>
  <c r="U2597" i="2"/>
  <c r="S2598" i="2" l="1"/>
  <c r="U2598" i="2"/>
  <c r="T2598" i="2"/>
  <c r="S2599" i="2" l="1"/>
  <c r="U2599" i="2"/>
  <c r="T2599" i="2"/>
  <c r="S2600" i="2" l="1"/>
  <c r="T2600" i="2"/>
  <c r="U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U2605" i="2"/>
  <c r="T2605" i="2"/>
  <c r="S2606" i="2" l="1"/>
  <c r="U2606" i="2"/>
  <c r="T2606" i="2"/>
  <c r="S2607" i="2" l="1"/>
  <c r="U2607" i="2"/>
  <c r="T2607" i="2"/>
  <c r="S2608" i="2" l="1"/>
  <c r="U2608" i="2"/>
  <c r="T2608" i="2"/>
  <c r="S2609" i="2" l="1"/>
  <c r="U2609" i="2"/>
  <c r="T2609" i="2"/>
  <c r="S2610" i="2" l="1"/>
  <c r="T2610" i="2"/>
  <c r="U2610" i="2"/>
  <c r="S2611" i="2" l="1"/>
  <c r="T2611" i="2"/>
  <c r="U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U2618" i="2"/>
  <c r="T2618" i="2"/>
  <c r="S2619" i="2" l="1"/>
  <c r="U2619" i="2"/>
  <c r="T2619" i="2"/>
  <c r="S2620" i="2" l="1"/>
  <c r="T2620" i="2"/>
  <c r="U2620" i="2"/>
  <c r="S2621" i="2" l="1"/>
  <c r="U2621" i="2"/>
  <c r="T2621" i="2"/>
  <c r="S2622" i="2" l="1"/>
  <c r="T2622" i="2"/>
  <c r="U2622" i="2"/>
  <c r="S2623" i="2" l="1"/>
  <c r="T2623" i="2"/>
  <c r="U2623" i="2"/>
  <c r="S2624" i="2" l="1"/>
  <c r="U2624" i="2"/>
  <c r="T2624" i="2"/>
  <c r="S2625" i="2" l="1"/>
  <c r="T2625" i="2"/>
  <c r="U2625" i="2"/>
  <c r="S2626" i="2" l="1"/>
  <c r="U2626" i="2"/>
  <c r="T2626" i="2"/>
  <c r="S2627" i="2" l="1"/>
  <c r="U2627" i="2"/>
  <c r="T2627" i="2"/>
  <c r="S2628" i="2" l="1"/>
  <c r="U2628" i="2"/>
  <c r="T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U2633" i="2"/>
  <c r="T2633" i="2"/>
  <c r="S2634" i="2" l="1"/>
  <c r="U2634" i="2"/>
  <c r="T2634" i="2"/>
  <c r="S2635" i="2" l="1"/>
  <c r="T2635" i="2"/>
  <c r="U2635" i="2"/>
  <c r="S2636" i="2" l="1"/>
  <c r="U2636" i="2"/>
  <c r="T2636" i="2"/>
  <c r="S2637" i="2" l="1"/>
  <c r="T2637" i="2"/>
  <c r="U2637" i="2"/>
  <c r="S2638" i="2" l="1"/>
  <c r="U2638" i="2"/>
  <c r="T2638" i="2"/>
  <c r="S2639" i="2" l="1"/>
  <c r="T2639" i="2"/>
  <c r="U2639" i="2"/>
  <c r="S2640" i="2" l="1"/>
  <c r="U2640" i="2"/>
  <c r="T2640" i="2"/>
  <c r="S2641" i="2" l="1"/>
  <c r="U2641" i="2"/>
  <c r="T2641" i="2"/>
  <c r="S2642" i="2" l="1"/>
  <c r="T2642" i="2"/>
  <c r="U2642" i="2"/>
  <c r="S2643" i="2" l="1"/>
  <c r="U2643" i="2"/>
  <c r="T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T2648" i="2"/>
  <c r="U2648" i="2"/>
  <c r="S2649" i="2" l="1"/>
  <c r="T2649" i="2"/>
  <c r="U2649" i="2"/>
  <c r="S2650" i="2" l="1"/>
  <c r="U2650" i="2"/>
  <c r="T2650" i="2"/>
  <c r="S2651" i="2" l="1"/>
  <c r="U2651" i="2"/>
  <c r="T2651" i="2"/>
  <c r="S2652" i="2" l="1"/>
  <c r="U2652" i="2"/>
  <c r="T2652" i="2"/>
  <c r="S2653" i="2" l="1"/>
  <c r="T2653" i="2"/>
  <c r="U2653" i="2"/>
  <c r="S2654" i="2" l="1"/>
  <c r="T2654" i="2"/>
  <c r="U2654" i="2"/>
  <c r="S2655" i="2" l="1"/>
  <c r="T2655" i="2"/>
  <c r="U2655" i="2"/>
  <c r="S2656" i="2" l="1"/>
  <c r="U2656" i="2"/>
  <c r="T2656" i="2"/>
  <c r="S2657" i="2" l="1"/>
  <c r="U2657" i="2"/>
  <c r="T2657" i="2"/>
  <c r="S2658" i="2" l="1"/>
  <c r="U2658" i="2"/>
  <c r="T2658" i="2"/>
  <c r="S2659" i="2" l="1"/>
  <c r="T2659" i="2"/>
  <c r="U2659" i="2"/>
  <c r="S2660" i="2" l="1"/>
  <c r="U2660" i="2"/>
  <c r="T2660" i="2"/>
  <c r="S2661" i="2" l="1"/>
  <c r="T2661" i="2"/>
  <c r="U2661" i="2"/>
  <c r="S2662" i="2" l="1"/>
  <c r="T2662" i="2"/>
  <c r="U2662" i="2"/>
  <c r="S2663" i="2" l="1"/>
  <c r="T2663" i="2"/>
  <c r="U2663" i="2"/>
  <c r="S2664" i="2" l="1"/>
  <c r="U2664" i="2"/>
  <c r="T2664" i="2"/>
  <c r="S2665" i="2" l="1"/>
  <c r="T2665" i="2"/>
  <c r="U2665" i="2"/>
  <c r="S2666" i="2" l="1"/>
  <c r="T2666" i="2"/>
  <c r="U2666" i="2"/>
  <c r="S2667" i="2" l="1"/>
  <c r="U2667" i="2"/>
  <c r="T2667" i="2"/>
  <c r="S2668" i="2" l="1"/>
  <c r="U2668" i="2"/>
  <c r="T2668" i="2"/>
  <c r="S2669" i="2" l="1"/>
  <c r="U2669" i="2"/>
  <c r="T2669" i="2"/>
  <c r="S2670" i="2" l="1"/>
  <c r="T2670" i="2"/>
  <c r="U2670" i="2"/>
  <c r="S2671" i="2" l="1"/>
  <c r="T2671" i="2"/>
  <c r="U2671" i="2"/>
  <c r="S2672" i="2" l="1"/>
  <c r="U2672" i="2"/>
  <c r="T2672" i="2"/>
  <c r="S2673" i="2" l="1"/>
  <c r="T2673" i="2"/>
  <c r="U2673" i="2"/>
  <c r="S2674" i="2" l="1"/>
  <c r="T2674" i="2"/>
  <c r="U2674" i="2"/>
  <c r="S2675" i="2" l="1"/>
  <c r="U2675" i="2"/>
  <c r="T2675" i="2"/>
  <c r="S2676" i="2" l="1"/>
  <c r="U2676" i="2"/>
  <c r="T2676" i="2"/>
  <c r="S2677" i="2" l="1"/>
  <c r="U2677" i="2"/>
  <c r="T2677" i="2"/>
  <c r="S2678" i="2" l="1"/>
  <c r="T2678" i="2"/>
  <c r="U2678" i="2"/>
  <c r="S2679" i="2" l="1"/>
  <c r="U2679" i="2"/>
  <c r="T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U2684" i="2"/>
  <c r="T2684" i="2"/>
  <c r="S2685" i="2" l="1"/>
  <c r="T2685" i="2"/>
  <c r="U2685" i="2"/>
  <c r="S2686" i="2" l="1"/>
  <c r="T2686" i="2"/>
  <c r="U2686" i="2"/>
  <c r="S2687" i="2" l="1"/>
  <c r="T2687" i="2"/>
  <c r="U2687" i="2"/>
  <c r="S2688" i="2" l="1"/>
  <c r="U2688" i="2"/>
  <c r="T2688" i="2"/>
  <c r="S2689" i="2" l="1"/>
  <c r="U2689" i="2"/>
  <c r="T2689" i="2"/>
  <c r="S2690" i="2" l="1"/>
  <c r="U2690" i="2"/>
  <c r="T2690" i="2"/>
  <c r="S2691" i="2" l="1"/>
  <c r="T2691" i="2"/>
  <c r="U2691" i="2"/>
  <c r="S2692" i="2" l="1"/>
  <c r="U2692" i="2"/>
  <c r="T2692" i="2"/>
  <c r="S2693" i="2" l="1"/>
  <c r="U2693" i="2"/>
  <c r="T2693" i="2"/>
  <c r="S2694" i="2" l="1"/>
  <c r="U2694" i="2"/>
  <c r="T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T2700" i="2"/>
  <c r="U2700" i="2"/>
  <c r="S2701" i="2" l="1"/>
  <c r="T2701" i="2"/>
  <c r="U2701" i="2"/>
  <c r="S2702" i="2" l="1"/>
  <c r="T2702" i="2"/>
  <c r="U2702" i="2"/>
  <c r="S2703" i="2" l="1"/>
  <c r="U2703" i="2"/>
  <c r="T2703" i="2"/>
  <c r="S2704" i="2" l="1"/>
  <c r="T2704" i="2"/>
  <c r="U2704" i="2"/>
  <c r="S2705" i="2" l="1"/>
  <c r="U2705" i="2"/>
  <c r="T2705" i="2"/>
  <c r="S2706" i="2" l="1"/>
  <c r="U2706" i="2"/>
  <c r="T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T2711" i="2"/>
  <c r="U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T2716" i="2"/>
  <c r="U2716" i="2"/>
  <c r="S2717" i="2" l="1"/>
  <c r="T2717" i="2"/>
  <c r="U2717" i="2"/>
  <c r="S2718" i="2" l="1"/>
  <c r="U2718" i="2"/>
  <c r="T2718" i="2"/>
  <c r="S2719" i="2" l="1"/>
  <c r="U2719" i="2"/>
  <c r="T2719" i="2"/>
  <c r="S2720" i="2" l="1"/>
  <c r="U2720" i="2"/>
  <c r="T2720" i="2"/>
  <c r="S2721" i="2" l="1"/>
  <c r="T2721" i="2"/>
  <c r="U2721" i="2"/>
  <c r="S2722" i="2" l="1"/>
  <c r="U2722" i="2"/>
  <c r="T2722" i="2"/>
  <c r="S2723" i="2" l="1"/>
  <c r="U2723" i="2"/>
  <c r="T2723" i="2"/>
  <c r="S2724" i="2" l="1"/>
  <c r="U2724" i="2"/>
  <c r="T2724" i="2"/>
  <c r="S2725" i="2" l="1"/>
  <c r="T2725" i="2"/>
  <c r="U2725" i="2"/>
  <c r="S2726" i="2" l="1"/>
  <c r="T2726" i="2"/>
  <c r="U2726" i="2"/>
  <c r="S2727" i="2" l="1"/>
  <c r="T2727" i="2"/>
  <c r="U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U2732" i="2"/>
  <c r="T2732" i="2"/>
  <c r="S2733" i="2" l="1"/>
  <c r="T2733" i="2"/>
  <c r="U2733" i="2"/>
  <c r="S2734" i="2" l="1"/>
  <c r="U2734" i="2"/>
  <c r="T2734" i="2"/>
  <c r="S2735" i="2" l="1"/>
  <c r="U2735" i="2"/>
  <c r="T2735" i="2"/>
  <c r="S2736" i="2" l="1"/>
  <c r="U2736" i="2"/>
  <c r="T2736" i="2"/>
  <c r="S2737" i="2" l="1"/>
  <c r="T2737" i="2"/>
  <c r="U2737" i="2"/>
  <c r="S2738" i="2" l="1"/>
  <c r="U2738" i="2"/>
  <c r="T2738" i="2"/>
  <c r="S2739" i="2" l="1"/>
  <c r="U2739" i="2"/>
  <c r="T2739" i="2"/>
  <c r="S2740" i="2" l="1"/>
  <c r="U2740" i="2"/>
  <c r="T2740" i="2"/>
  <c r="S2741" i="2" l="1"/>
  <c r="T2741" i="2"/>
  <c r="U2741" i="2"/>
  <c r="S2742" i="2" l="1"/>
  <c r="T2742" i="2"/>
  <c r="U2742" i="2"/>
  <c r="S2743" i="2" l="1"/>
  <c r="U2743" i="2"/>
  <c r="T2743" i="2"/>
  <c r="S2744" i="2" l="1"/>
  <c r="U2744" i="2"/>
  <c r="T2744" i="2"/>
  <c r="S2745" i="2" l="1"/>
  <c r="U2745" i="2"/>
  <c r="T2745" i="2"/>
  <c r="S2746" i="2" l="1"/>
  <c r="U2746" i="2"/>
  <c r="T2746" i="2"/>
  <c r="S2747" i="2" l="1"/>
  <c r="T2747" i="2"/>
  <c r="U2747" i="2"/>
  <c r="S2748" i="2" l="1"/>
  <c r="T2748" i="2"/>
  <c r="U2748" i="2"/>
  <c r="S2749" i="2" l="1"/>
  <c r="U2749" i="2"/>
  <c r="T2749" i="2"/>
  <c r="S2750" i="2" l="1"/>
  <c r="U2750" i="2"/>
  <c r="T2750" i="2"/>
  <c r="S2751" i="2" l="1"/>
  <c r="U2751" i="2"/>
  <c r="T2751" i="2"/>
  <c r="S2752" i="2" l="1"/>
  <c r="U2752" i="2"/>
  <c r="T2752" i="2"/>
  <c r="S2753" i="2" l="1"/>
  <c r="U2753" i="2"/>
  <c r="T2753" i="2"/>
  <c r="S2754" i="2" l="1"/>
  <c r="U2754" i="2"/>
  <c r="T2754" i="2"/>
  <c r="S2755" i="2" l="1"/>
  <c r="T2755" i="2"/>
  <c r="U2755" i="2"/>
  <c r="S2756" i="2" l="1"/>
  <c r="U2756" i="2"/>
  <c r="T2756" i="2"/>
  <c r="S2757" i="2" l="1"/>
  <c r="U2757" i="2"/>
  <c r="T2757" i="2"/>
  <c r="S2758" i="2" l="1"/>
  <c r="T2758" i="2"/>
  <c r="U2758" i="2"/>
  <c r="S2759" i="2" l="1"/>
  <c r="T2759" i="2"/>
  <c r="U2759" i="2"/>
  <c r="S2760" i="2" l="1"/>
  <c r="T2760" i="2"/>
  <c r="U2760" i="2"/>
  <c r="S2761" i="2" l="1"/>
  <c r="T2761" i="2"/>
  <c r="U2761" i="2"/>
  <c r="S2762" i="2" l="1"/>
  <c r="U2762" i="2"/>
  <c r="T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U2767" i="2"/>
  <c r="T2767" i="2"/>
  <c r="S2768" i="2" l="1"/>
  <c r="U2768" i="2"/>
  <c r="T2768" i="2"/>
  <c r="S2769" i="2" l="1"/>
  <c r="U2769" i="2"/>
  <c r="T2769" i="2"/>
  <c r="S2770" i="2" l="1"/>
  <c r="T2770" i="2"/>
  <c r="U2770" i="2"/>
  <c r="S2771" i="2" l="1"/>
  <c r="T2771" i="2"/>
  <c r="U2771" i="2"/>
  <c r="S2772" i="2" l="1"/>
  <c r="T2772" i="2"/>
  <c r="U2772" i="2"/>
  <c r="S2773" i="2" l="1"/>
  <c r="T2773" i="2"/>
  <c r="U2773" i="2"/>
  <c r="S2774" i="2" l="1"/>
  <c r="U2774" i="2"/>
  <c r="T2774" i="2"/>
  <c r="S2775" i="2" l="1"/>
  <c r="U2775" i="2"/>
  <c r="T2775" i="2"/>
  <c r="S2776" i="2" l="1"/>
  <c r="U2776" i="2"/>
  <c r="T2776" i="2"/>
  <c r="S2777" i="2" l="1"/>
  <c r="T2777" i="2"/>
  <c r="U2777" i="2"/>
  <c r="S2778" i="2" l="1"/>
  <c r="T2778" i="2"/>
  <c r="U2778" i="2"/>
  <c r="S2779" i="2" l="1"/>
  <c r="U2779" i="2"/>
  <c r="T2779" i="2"/>
  <c r="S2780" i="2" l="1"/>
  <c r="U2780" i="2"/>
  <c r="T2780" i="2"/>
  <c r="S2781" i="2" l="1"/>
  <c r="U2781" i="2"/>
  <c r="T2781" i="2"/>
  <c r="S2782" i="2" l="1"/>
  <c r="T2782" i="2"/>
  <c r="U2782" i="2"/>
  <c r="S2783" i="2" l="1"/>
  <c r="U2783" i="2"/>
  <c r="T2783" i="2"/>
  <c r="S2784" i="2" l="1"/>
  <c r="T2784" i="2"/>
  <c r="U2784" i="2"/>
  <c r="S2785" i="2" l="1"/>
  <c r="U2785" i="2"/>
  <c r="T2785" i="2"/>
  <c r="S2786" i="2" l="1"/>
  <c r="U2786" i="2"/>
  <c r="T2786" i="2"/>
  <c r="S2787" i="2" l="1"/>
  <c r="U2787" i="2"/>
  <c r="T2787" i="2"/>
  <c r="S2788" i="2" l="1"/>
  <c r="T2788" i="2"/>
  <c r="U2788" i="2"/>
  <c r="S2789" i="2" l="1"/>
  <c r="T2789" i="2"/>
  <c r="U2789" i="2"/>
  <c r="S2790" i="2" l="1"/>
  <c r="T2790" i="2"/>
  <c r="U2790" i="2"/>
  <c r="S2791" i="2" l="1"/>
  <c r="T2791" i="2"/>
  <c r="U2791" i="2"/>
  <c r="S2792" i="2" l="1"/>
  <c r="U2792" i="2"/>
  <c r="T2792" i="2"/>
  <c r="S2793" i="2" l="1"/>
  <c r="T2793" i="2"/>
  <c r="U2793" i="2"/>
  <c r="S2794" i="2" l="1"/>
  <c r="U2794" i="2"/>
  <c r="T2794" i="2"/>
  <c r="S2795" i="2" l="1"/>
  <c r="T2795" i="2"/>
  <c r="U2795" i="2"/>
  <c r="S2796" i="2" l="1"/>
  <c r="U2796" i="2"/>
  <c r="T2796" i="2"/>
  <c r="S2797" i="2" l="1"/>
  <c r="T2797" i="2"/>
  <c r="U2797" i="2"/>
  <c r="S2798" i="2" l="1"/>
  <c r="U2798" i="2"/>
  <c r="T2798" i="2"/>
  <c r="S2799" i="2" l="1"/>
  <c r="T2799" i="2"/>
  <c r="U2799" i="2"/>
  <c r="S2800" i="2" l="1"/>
  <c r="T2800" i="2"/>
  <c r="U2800" i="2"/>
  <c r="S2801" i="2" l="1"/>
  <c r="T2801" i="2"/>
  <c r="U2801" i="2"/>
  <c r="S2802" i="2" l="1"/>
  <c r="U2802" i="2"/>
  <c r="T2802" i="2"/>
  <c r="S2803" i="2" l="1"/>
  <c r="U2803" i="2"/>
  <c r="T2803" i="2"/>
  <c r="S2804" i="2" l="1"/>
  <c r="U2804" i="2"/>
  <c r="T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T2809" i="2"/>
  <c r="U2809" i="2"/>
  <c r="S2810" i="2" l="1"/>
  <c r="U2810" i="2"/>
  <c r="T2810" i="2"/>
  <c r="S2811" i="2" l="1"/>
  <c r="T2811" i="2"/>
  <c r="U2811" i="2"/>
  <c r="S2812" i="2" l="1"/>
  <c r="T2812" i="2"/>
  <c r="U2812" i="2"/>
  <c r="S2813" i="2" l="1"/>
  <c r="U2813" i="2"/>
  <c r="T2813" i="2"/>
  <c r="S2814" i="2" l="1"/>
  <c r="U2814" i="2"/>
  <c r="T2814" i="2"/>
  <c r="S2815" i="2" l="1"/>
  <c r="T2815" i="2"/>
  <c r="U2815" i="2"/>
  <c r="S2816" i="2" l="1"/>
  <c r="T2816" i="2"/>
  <c r="U2816" i="2"/>
  <c r="S2817" i="2" l="1"/>
  <c r="U2817" i="2"/>
  <c r="T2817" i="2"/>
  <c r="S2818" i="2" l="1"/>
  <c r="T2818" i="2"/>
  <c r="U2818" i="2"/>
  <c r="S2819" i="2" l="1"/>
  <c r="U2819" i="2"/>
  <c r="T2819" i="2"/>
  <c r="S2820" i="2" l="1"/>
  <c r="T2820" i="2"/>
  <c r="U2820" i="2"/>
  <c r="S2821" i="2" l="1"/>
  <c r="U2821" i="2"/>
  <c r="T2821" i="2"/>
  <c r="S2822" i="2" l="1"/>
  <c r="U2822" i="2"/>
  <c r="T2822" i="2"/>
  <c r="S2823" i="2" l="1"/>
  <c r="U2823" i="2"/>
  <c r="T2823" i="2"/>
  <c r="S2824" i="2" l="1"/>
  <c r="T2824" i="2"/>
  <c r="U2824" i="2"/>
  <c r="S2825" i="2" l="1"/>
  <c r="U2825" i="2"/>
  <c r="T2825" i="2"/>
  <c r="S2826" i="2" l="1"/>
  <c r="U2826" i="2"/>
  <c r="T2826" i="2"/>
  <c r="S2827" i="2" l="1"/>
  <c r="U2827" i="2"/>
  <c r="T2827" i="2"/>
  <c r="S2828" i="2" l="1"/>
  <c r="U2828" i="2"/>
  <c r="T2828" i="2"/>
  <c r="S2829" i="2" l="1"/>
  <c r="U2829" i="2"/>
  <c r="T2829" i="2"/>
  <c r="S2830" i="2" l="1"/>
  <c r="U2830" i="2"/>
  <c r="T2830" i="2"/>
  <c r="S2831" i="2" l="1"/>
  <c r="U2831" i="2"/>
  <c r="T2831" i="2"/>
  <c r="S2832" i="2" l="1"/>
  <c r="T2832" i="2"/>
  <c r="U2832" i="2"/>
  <c r="S2833" i="2" l="1"/>
  <c r="T2833" i="2"/>
  <c r="U2833" i="2"/>
  <c r="S2834" i="2" l="1"/>
  <c r="U2834" i="2"/>
  <c r="T2834" i="2"/>
  <c r="S2835" i="2" l="1"/>
  <c r="U2835" i="2"/>
  <c r="T2835" i="2"/>
  <c r="S2836" i="2" l="1"/>
  <c r="U2836" i="2"/>
  <c r="T2836" i="2"/>
  <c r="S2837" i="2" l="1"/>
  <c r="T2837" i="2"/>
  <c r="U2837" i="2"/>
  <c r="S2838" i="2" l="1"/>
  <c r="U2838" i="2"/>
  <c r="T2838" i="2"/>
  <c r="S2839" i="2" l="1"/>
  <c r="T2839" i="2"/>
  <c r="U2839" i="2"/>
  <c r="S2840" i="2" l="1"/>
  <c r="T2840" i="2"/>
  <c r="U2840" i="2"/>
  <c r="S2841" i="2" l="1"/>
  <c r="U2841" i="2"/>
  <c r="T2841" i="2"/>
  <c r="S2842" i="2" l="1"/>
  <c r="U2842" i="2"/>
  <c r="T2842" i="2"/>
  <c r="S2843" i="2" l="1"/>
  <c r="T2843" i="2"/>
  <c r="U2843" i="2"/>
  <c r="S2844" i="2" l="1"/>
  <c r="T2844" i="2"/>
  <c r="U2844" i="2"/>
  <c r="S2845" i="2" l="1"/>
  <c r="T2845" i="2"/>
  <c r="U2845" i="2"/>
  <c r="S2846" i="2" l="1"/>
  <c r="T2846" i="2"/>
  <c r="U2846" i="2"/>
  <c r="S2847" i="2" l="1"/>
  <c r="T2847" i="2"/>
  <c r="U2847" i="2"/>
  <c r="S2848" i="2" l="1"/>
  <c r="T2848" i="2"/>
  <c r="U2848" i="2"/>
  <c r="S2849" i="2" l="1"/>
  <c r="T2849" i="2"/>
  <c r="U2849" i="2"/>
  <c r="S2850" i="2" l="1"/>
  <c r="U2850" i="2"/>
  <c r="T2850" i="2"/>
  <c r="S2851" i="2" l="1"/>
  <c r="U2851" i="2"/>
  <c r="T2851" i="2"/>
  <c r="S2852" i="2" l="1"/>
  <c r="U2852" i="2"/>
  <c r="T2852" i="2"/>
  <c r="S2853" i="2" l="1"/>
  <c r="T2853" i="2"/>
  <c r="U2853" i="2"/>
  <c r="S2854" i="2" l="1"/>
  <c r="U2854" i="2"/>
  <c r="T2854" i="2"/>
  <c r="S2855" i="2" l="1"/>
  <c r="U2855" i="2"/>
  <c r="T2855" i="2"/>
  <c r="S2856" i="2" l="1"/>
  <c r="T2856" i="2"/>
  <c r="U2856" i="2"/>
  <c r="S2857" i="2" l="1"/>
  <c r="U2857" i="2"/>
  <c r="T2857" i="2"/>
  <c r="S2858" i="2" l="1"/>
  <c r="U2858" i="2"/>
  <c r="T2858" i="2"/>
  <c r="S2859" i="2" l="1"/>
  <c r="T2859" i="2"/>
  <c r="U2859" i="2"/>
  <c r="S2860" i="2" l="1"/>
  <c r="T2860" i="2"/>
  <c r="U2860" i="2"/>
  <c r="S2861" i="2" l="1"/>
  <c r="T2861" i="2"/>
  <c r="U2861" i="2"/>
  <c r="S2862" i="2" l="1"/>
  <c r="U2862" i="2"/>
  <c r="T2862" i="2"/>
  <c r="S2863" i="2" l="1"/>
  <c r="U2863" i="2"/>
  <c r="T2863" i="2"/>
  <c r="S2864" i="2" l="1"/>
  <c r="U2864" i="2"/>
  <c r="T2864" i="2"/>
  <c r="S2865" i="2" l="1"/>
  <c r="U2865" i="2"/>
  <c r="T2865" i="2"/>
  <c r="S2866" i="2" l="1"/>
  <c r="T2866" i="2"/>
  <c r="U2866" i="2"/>
  <c r="S2867" i="2" l="1"/>
  <c r="T2867" i="2"/>
  <c r="U2867" i="2"/>
  <c r="S2868" i="2" l="1"/>
  <c r="U2868" i="2"/>
  <c r="T2868" i="2"/>
  <c r="S2869" i="2" l="1"/>
  <c r="U2869" i="2"/>
  <c r="T2869" i="2"/>
  <c r="S2870" i="2" l="1"/>
  <c r="T2870" i="2"/>
  <c r="U2870" i="2"/>
  <c r="S2871" i="2" l="1"/>
  <c r="T2871" i="2"/>
  <c r="U2871" i="2"/>
  <c r="S2872" i="2" l="1"/>
  <c r="U2872" i="2"/>
  <c r="T2872" i="2"/>
  <c r="S2873" i="2" l="1"/>
  <c r="T2873" i="2"/>
  <c r="U2873" i="2"/>
  <c r="S2874" i="2" l="1"/>
  <c r="T2874" i="2"/>
  <c r="U2874" i="2"/>
  <c r="S2875" i="2" l="1"/>
  <c r="U2875" i="2"/>
  <c r="T2875" i="2"/>
  <c r="S2876" i="2" l="1"/>
  <c r="U2876" i="2"/>
  <c r="T2876" i="2"/>
  <c r="S2877" i="2" l="1"/>
  <c r="U2877" i="2"/>
  <c r="T2877" i="2"/>
  <c r="S2878" i="2" l="1"/>
  <c r="U2878" i="2"/>
  <c r="T2878" i="2"/>
  <c r="S2879" i="2" l="1"/>
  <c r="U2879" i="2"/>
  <c r="T2879" i="2"/>
  <c r="S2880" i="2" l="1"/>
  <c r="U2880" i="2"/>
  <c r="T2880" i="2"/>
  <c r="S2881" i="2" l="1"/>
  <c r="U2881" i="2"/>
  <c r="T2881" i="2"/>
  <c r="S2882" i="2" l="1"/>
  <c r="U2882" i="2"/>
  <c r="T2882" i="2"/>
  <c r="S2883" i="2" l="1"/>
  <c r="U2883" i="2"/>
  <c r="T2883" i="2"/>
  <c r="S2884" i="2" l="1"/>
  <c r="T2884" i="2"/>
  <c r="U2884" i="2"/>
  <c r="S2885" i="2" l="1"/>
  <c r="U2885" i="2"/>
  <c r="T2885" i="2"/>
  <c r="S2886" i="2" l="1"/>
  <c r="T2886" i="2"/>
  <c r="U2886" i="2"/>
  <c r="S2887" i="2" l="1"/>
  <c r="U2887" i="2"/>
  <c r="T2887" i="2"/>
  <c r="S2888" i="2" l="1"/>
  <c r="T2888" i="2"/>
  <c r="U2888" i="2"/>
  <c r="S2889" i="2" l="1"/>
  <c r="T2889" i="2"/>
  <c r="U2889" i="2"/>
  <c r="S2890" i="2" l="1"/>
  <c r="U2890" i="2"/>
  <c r="T2890" i="2"/>
  <c r="S2891" i="2" l="1"/>
  <c r="U2891" i="2"/>
  <c r="T2891" i="2"/>
  <c r="S2892" i="2" l="1"/>
  <c r="T2892" i="2"/>
  <c r="U2892" i="2"/>
  <c r="S2893" i="2" l="1"/>
  <c r="U2893" i="2"/>
  <c r="T2893" i="2"/>
  <c r="S2894" i="2" l="1"/>
  <c r="U2894" i="2"/>
  <c r="T2894" i="2"/>
  <c r="S2895" i="2" l="1"/>
  <c r="T2895" i="2"/>
  <c r="U2895" i="2"/>
  <c r="S2896" i="2" l="1"/>
  <c r="T2896" i="2"/>
  <c r="U2896" i="2"/>
  <c r="S2897" i="2" l="1"/>
  <c r="T2897" i="2"/>
  <c r="U2897" i="2"/>
  <c r="S2898" i="2" l="1"/>
  <c r="U2898" i="2"/>
  <c r="T2898" i="2"/>
  <c r="S2899" i="2" l="1"/>
  <c r="U2899" i="2"/>
  <c r="T2899" i="2"/>
  <c r="S2900" i="2" l="1"/>
  <c r="T2900" i="2"/>
  <c r="U2900" i="2"/>
  <c r="S2901" i="2" l="1"/>
  <c r="T2901" i="2"/>
  <c r="U2901" i="2"/>
  <c r="S2902" i="2" l="1"/>
  <c r="T2902" i="2"/>
  <c r="U2902" i="2"/>
  <c r="S2903" i="2" l="1"/>
  <c r="U2903" i="2"/>
  <c r="T2903" i="2"/>
  <c r="S2904" i="2" l="1"/>
  <c r="U2904" i="2"/>
  <c r="T2904" i="2"/>
  <c r="S2905" i="2" l="1"/>
  <c r="T2905" i="2"/>
  <c r="U2905" i="2"/>
  <c r="S2906" i="2" l="1"/>
  <c r="T2906" i="2"/>
  <c r="U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U2911" i="2"/>
  <c r="T2911" i="2"/>
  <c r="S2912" i="2" l="1"/>
  <c r="T2912" i="2"/>
  <c r="U2912" i="2"/>
  <c r="S2913" i="2" l="1"/>
  <c r="U2913" i="2"/>
  <c r="T2913" i="2"/>
  <c r="S2914" i="2" l="1"/>
  <c r="T2914" i="2"/>
  <c r="U2914" i="2"/>
  <c r="S2915" i="2" l="1"/>
  <c r="U2915" i="2"/>
  <c r="T2915" i="2"/>
  <c r="S2916" i="2" l="1"/>
  <c r="U2916" i="2"/>
  <c r="T2916" i="2"/>
  <c r="S2917" i="2" l="1"/>
  <c r="T2917" i="2"/>
  <c r="U2917" i="2"/>
  <c r="S2918" i="2" l="1"/>
  <c r="T2918" i="2"/>
  <c r="U2918" i="2"/>
  <c r="S2919" i="2" l="1"/>
  <c r="U2919" i="2"/>
  <c r="T2919" i="2"/>
  <c r="S2920" i="2" l="1"/>
  <c r="T2920" i="2"/>
  <c r="U2920" i="2"/>
  <c r="S2921" i="2" l="1"/>
  <c r="T2921" i="2"/>
  <c r="U2921" i="2"/>
  <c r="S2922" i="2" l="1"/>
  <c r="U2922" i="2"/>
  <c r="T2922" i="2"/>
  <c r="S2923" i="2" l="1"/>
  <c r="T2923" i="2"/>
  <c r="U2923" i="2"/>
  <c r="S2924" i="2" l="1"/>
  <c r="U2924" i="2"/>
  <c r="T2924" i="2"/>
  <c r="S2925" i="2" l="1"/>
  <c r="U2925" i="2"/>
  <c r="T2925" i="2"/>
  <c r="S2926" i="2" l="1"/>
  <c r="T2926" i="2"/>
  <c r="U2926" i="2"/>
  <c r="S2927" i="2" l="1"/>
  <c r="T2927" i="2"/>
  <c r="U2927" i="2"/>
  <c r="S2928" i="2" l="1"/>
  <c r="T2928" i="2"/>
  <c r="U2928" i="2"/>
  <c r="S2929" i="2" l="1"/>
  <c r="T2929" i="2"/>
  <c r="U2929" i="2"/>
  <c r="S2930" i="2" l="1"/>
  <c r="T2930" i="2"/>
  <c r="U2930" i="2"/>
  <c r="S2931" i="2" l="1"/>
  <c r="T2931" i="2"/>
  <c r="U2931" i="2"/>
  <c r="S2932" i="2" l="1"/>
  <c r="U2932" i="2"/>
  <c r="T2932" i="2"/>
  <c r="S2933" i="2" l="1"/>
  <c r="T2933" i="2"/>
  <c r="U2933" i="2"/>
  <c r="S2934" i="2" l="1"/>
  <c r="U2934" i="2"/>
  <c r="T2934" i="2"/>
  <c r="S2935" i="2" l="1"/>
  <c r="U2935" i="2"/>
  <c r="T2935" i="2"/>
  <c r="S2936" i="2" l="1"/>
  <c r="T2936" i="2"/>
  <c r="U2936" i="2"/>
  <c r="S2937" i="2" l="1"/>
  <c r="U2937" i="2"/>
  <c r="T2937" i="2"/>
  <c r="S2938" i="2" l="1"/>
  <c r="T2938" i="2"/>
  <c r="U2938" i="2"/>
  <c r="S2939" i="2" l="1"/>
  <c r="T2939" i="2"/>
  <c r="U2939" i="2"/>
  <c r="S2940" i="2" l="1"/>
  <c r="U2940" i="2"/>
  <c r="T2940" i="2"/>
  <c r="S2941" i="2" l="1"/>
  <c r="U2941" i="2"/>
  <c r="T2941" i="2"/>
  <c r="S2942" i="2" l="1"/>
  <c r="T2942" i="2"/>
  <c r="U2942" i="2"/>
  <c r="S2943" i="2" l="1"/>
  <c r="T2943" i="2"/>
  <c r="U2943" i="2"/>
  <c r="S2944" i="2" l="1"/>
  <c r="T2944" i="2"/>
  <c r="U2944" i="2"/>
  <c r="S2945" i="2" l="1"/>
  <c r="U2945" i="2"/>
  <c r="T2945" i="2"/>
  <c r="S2946" i="2" l="1"/>
  <c r="U2946" i="2"/>
  <c r="T2946" i="2"/>
  <c r="S2947" i="2" l="1"/>
  <c r="U2947" i="2"/>
  <c r="T2947" i="2"/>
  <c r="S2948" i="2" l="1"/>
  <c r="U2948" i="2"/>
  <c r="T2948" i="2"/>
  <c r="S2949" i="2" l="1"/>
  <c r="T2949" i="2"/>
  <c r="U2949" i="2"/>
  <c r="S2950" i="2" l="1"/>
  <c r="U2950" i="2"/>
  <c r="T2950" i="2"/>
  <c r="S2951" i="2" l="1"/>
  <c r="T2951" i="2"/>
  <c r="U2951" i="2"/>
  <c r="S2952" i="2" l="1"/>
  <c r="U2952" i="2"/>
  <c r="T2952" i="2"/>
  <c r="S2953" i="2" l="1"/>
  <c r="U2953" i="2"/>
  <c r="T2953" i="2"/>
  <c r="S2954" i="2" l="1"/>
  <c r="U2954" i="2"/>
  <c r="T2954" i="2"/>
  <c r="S2955" i="2" l="1"/>
  <c r="T2955" i="2"/>
  <c r="U2955" i="2"/>
  <c r="S2956" i="2" l="1"/>
  <c r="U2956" i="2"/>
  <c r="T2956" i="2"/>
  <c r="S2957" i="2" l="1"/>
  <c r="U2957" i="2"/>
  <c r="T2957" i="2"/>
  <c r="S2958" i="2" l="1"/>
  <c r="T2958" i="2"/>
  <c r="U2958" i="2"/>
  <c r="S2959" i="2" l="1"/>
  <c r="U2959" i="2"/>
  <c r="T2959" i="2"/>
  <c r="S2960" i="2" l="1"/>
  <c r="T2960" i="2"/>
  <c r="U2960" i="2"/>
  <c r="S2961" i="2" l="1"/>
  <c r="U2961" i="2"/>
  <c r="T2961" i="2"/>
  <c r="S2962" i="2" l="1"/>
  <c r="T2962" i="2"/>
  <c r="U2962" i="2"/>
  <c r="S2963" i="2" l="1"/>
  <c r="T2963" i="2"/>
  <c r="U2963" i="2"/>
  <c r="S2964" i="2" l="1"/>
  <c r="T2964" i="2"/>
  <c r="U2964" i="2"/>
  <c r="S2965" i="2" l="1"/>
  <c r="T2965" i="2"/>
  <c r="U2965" i="2"/>
  <c r="S2966" i="2" l="1"/>
  <c r="U2966" i="2"/>
  <c r="T2966" i="2"/>
  <c r="S2967" i="2" l="1"/>
  <c r="T2967" i="2"/>
  <c r="U2967" i="2"/>
  <c r="S2968" i="2" l="1"/>
  <c r="U2968" i="2"/>
  <c r="T2968" i="2"/>
  <c r="S2969" i="2" l="1"/>
  <c r="T2969" i="2"/>
  <c r="U2969" i="2"/>
  <c r="S2970" i="2" l="1"/>
  <c r="T2970" i="2"/>
  <c r="U2970" i="2"/>
  <c r="S2971" i="2" l="1"/>
  <c r="T2971" i="2"/>
  <c r="U2971" i="2"/>
  <c r="S2972" i="2" l="1"/>
  <c r="U2972" i="2"/>
  <c r="T2972" i="2"/>
  <c r="S2973" i="2" l="1"/>
  <c r="T2973" i="2"/>
  <c r="U2973" i="2"/>
  <c r="S2974" i="2" l="1"/>
  <c r="U2974" i="2"/>
  <c r="T2974" i="2"/>
  <c r="S2975" i="2" l="1"/>
  <c r="U2975" i="2"/>
  <c r="T2975" i="2"/>
  <c r="S2976" i="2" l="1"/>
  <c r="T2976" i="2"/>
  <c r="U2976" i="2"/>
  <c r="S2977" i="2" l="1"/>
  <c r="T2977" i="2"/>
  <c r="U2977" i="2"/>
  <c r="S2978" i="2" l="1"/>
  <c r="U2978" i="2"/>
  <c r="T2978" i="2"/>
  <c r="S2979" i="2" l="1"/>
  <c r="U2979" i="2"/>
  <c r="T2979" i="2"/>
  <c r="S2980" i="2" l="1"/>
  <c r="T2980" i="2"/>
  <c r="U2980" i="2"/>
  <c r="S2981" i="2" l="1"/>
  <c r="T2981" i="2"/>
  <c r="U2981" i="2"/>
  <c r="S2982" i="2" l="1"/>
  <c r="U2982" i="2"/>
  <c r="T2982" i="2"/>
  <c r="S2983" i="2" l="1"/>
  <c r="T2983" i="2"/>
  <c r="U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T2988" i="2"/>
  <c r="U2988" i="2"/>
  <c r="S2989" i="2" l="1"/>
  <c r="T2989" i="2"/>
  <c r="U2989" i="2"/>
  <c r="S2990" i="2" l="1"/>
  <c r="U2990" i="2"/>
  <c r="T2990" i="2"/>
  <c r="S2991" i="2" l="1"/>
  <c r="U2991" i="2"/>
  <c r="T2991" i="2"/>
  <c r="S2992" i="2" l="1"/>
  <c r="T2992" i="2"/>
  <c r="U2992" i="2"/>
  <c r="S2993" i="2" l="1"/>
  <c r="T2993" i="2"/>
  <c r="U2993" i="2"/>
  <c r="S2994" i="2" l="1"/>
  <c r="U2994" i="2"/>
  <c r="T2994" i="2"/>
  <c r="S2995" i="2" l="1"/>
  <c r="U2995" i="2"/>
  <c r="T2995" i="2"/>
  <c r="S2996" i="2" l="1"/>
  <c r="U2996" i="2"/>
  <c r="T2996" i="2"/>
  <c r="S2997" i="2" l="1"/>
  <c r="U2997" i="2"/>
  <c r="T2997" i="2"/>
  <c r="S2998" i="2" l="1"/>
  <c r="T2998" i="2"/>
  <c r="U2998" i="2"/>
  <c r="S2999" i="2" l="1"/>
  <c r="T2999" i="2"/>
  <c r="U2999" i="2"/>
  <c r="S3000" i="2" l="1"/>
  <c r="T3000" i="2"/>
  <c r="U3000" i="2"/>
  <c r="S3001" i="2" l="1"/>
  <c r="T3001" i="2"/>
  <c r="U3001" i="2"/>
  <c r="S3002" i="2" l="1"/>
  <c r="U3002" i="2"/>
  <c r="T3002" i="2"/>
  <c r="S3003" i="2" l="1"/>
  <c r="U3003" i="2"/>
  <c r="T3003" i="2"/>
  <c r="S3004" i="2" l="1"/>
  <c r="U3004" i="2"/>
  <c r="T3004" i="2"/>
  <c r="S3005" i="2" l="1"/>
  <c r="U3005" i="2"/>
  <c r="T3005" i="2"/>
  <c r="S3006" i="2" l="1"/>
  <c r="T3006" i="2"/>
  <c r="U3006" i="2"/>
  <c r="S3007" i="2" l="1"/>
  <c r="U3007" i="2"/>
  <c r="T3007" i="2"/>
  <c r="S3008" i="2" l="1"/>
  <c r="T3008" i="2"/>
  <c r="U3008" i="2"/>
  <c r="S3009" i="2" l="1"/>
  <c r="U3009" i="2"/>
  <c r="T3009" i="2"/>
  <c r="S3010" i="2" l="1"/>
  <c r="U3010" i="2"/>
  <c r="T3010" i="2"/>
  <c r="S3011" i="2" l="1"/>
  <c r="T3011" i="2"/>
  <c r="U3011" i="2"/>
  <c r="S3012" i="2" l="1"/>
  <c r="U3012" i="2"/>
  <c r="T3012" i="2"/>
  <c r="S3013" i="2" l="1"/>
  <c r="T3013" i="2"/>
  <c r="U3013" i="2"/>
  <c r="S3014" i="2" l="1"/>
  <c r="T3014" i="2"/>
  <c r="U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T3019" i="2"/>
  <c r="U3019" i="2"/>
  <c r="S3020" i="2" l="1"/>
  <c r="U3020" i="2"/>
  <c r="T3020" i="2"/>
  <c r="S3021" i="2" l="1"/>
  <c r="U3021" i="2"/>
  <c r="T3021" i="2"/>
  <c r="S3022" i="2" l="1"/>
  <c r="T3022" i="2"/>
  <c r="U3022" i="2"/>
  <c r="S3023" i="2" l="1"/>
  <c r="U3023" i="2"/>
  <c r="T3023" i="2"/>
  <c r="S3024" i="2" l="1"/>
  <c r="U3024" i="2"/>
  <c r="T3024" i="2"/>
  <c r="S3025" i="2" l="1"/>
  <c r="U3025" i="2"/>
  <c r="T3025" i="2"/>
  <c r="S3026" i="2" l="1"/>
  <c r="U3026" i="2"/>
  <c r="T3026" i="2"/>
  <c r="S3027" i="2" l="1"/>
  <c r="U3027" i="2"/>
  <c r="T3027" i="2"/>
  <c r="S3028" i="2" l="1"/>
  <c r="U3028" i="2"/>
  <c r="T3028" i="2"/>
  <c r="S3029" i="2" l="1"/>
  <c r="U3029" i="2"/>
  <c r="T3029" i="2"/>
  <c r="S3030" i="2" l="1"/>
  <c r="U3030" i="2"/>
  <c r="T3030" i="2"/>
  <c r="S3031" i="2" l="1"/>
  <c r="U3031" i="2"/>
  <c r="T3031" i="2"/>
  <c r="S3032" i="2" l="1"/>
  <c r="U3032" i="2"/>
  <c r="T3032" i="2"/>
  <c r="S3033" i="2" l="1"/>
  <c r="T3033" i="2"/>
  <c r="U3033" i="2"/>
  <c r="S3034" i="2" l="1"/>
  <c r="T3034" i="2"/>
  <c r="U3034" i="2"/>
  <c r="S3035" i="2" l="1"/>
  <c r="T3035" i="2"/>
  <c r="U3035" i="2"/>
  <c r="S3036" i="2" l="1"/>
  <c r="U3036" i="2"/>
  <c r="T3036" i="2"/>
  <c r="S3037" i="2" l="1"/>
  <c r="T3037" i="2"/>
  <c r="U3037" i="2"/>
  <c r="S3038" i="2" l="1"/>
  <c r="U3038" i="2"/>
  <c r="T3038" i="2"/>
  <c r="S3039" i="2" l="1"/>
  <c r="T3039" i="2"/>
  <c r="U3039" i="2"/>
  <c r="S3040" i="2" l="1"/>
  <c r="T3040" i="2"/>
  <c r="U3040" i="2"/>
  <c r="S3041" i="2" l="1"/>
  <c r="T3041" i="2"/>
  <c r="U3041" i="2"/>
  <c r="S3042" i="2" l="1"/>
  <c r="U3042" i="2"/>
  <c r="T3042" i="2"/>
  <c r="S3043" i="2" l="1"/>
  <c r="T3043" i="2"/>
  <c r="U3043" i="2"/>
  <c r="S3044" i="2" l="1"/>
  <c r="U3044" i="2"/>
  <c r="T3044" i="2"/>
  <c r="S3045" i="2" l="1"/>
  <c r="T3045" i="2"/>
  <c r="U3045" i="2"/>
  <c r="S3046" i="2" l="1"/>
  <c r="U3046" i="2"/>
  <c r="T3046" i="2"/>
  <c r="S3047" i="2" l="1"/>
  <c r="U3047" i="2"/>
  <c r="T3047" i="2"/>
  <c r="S3048" i="2" l="1"/>
  <c r="T3048" i="2"/>
  <c r="U3048" i="2"/>
  <c r="S3049" i="2" l="1"/>
  <c r="U3049" i="2"/>
  <c r="T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U3055" i="2"/>
  <c r="T3055" i="2"/>
  <c r="S3056" i="2" l="1"/>
  <c r="T3056" i="2"/>
  <c r="U3056" i="2"/>
  <c r="S3057" i="2" l="1"/>
  <c r="T3057" i="2"/>
  <c r="U3057" i="2"/>
  <c r="S3058" i="2" l="1"/>
  <c r="U3058" i="2"/>
  <c r="T3058" i="2"/>
  <c r="S3059" i="2" l="1"/>
  <c r="U3059" i="2"/>
  <c r="T3059" i="2"/>
  <c r="S3060" i="2" l="1"/>
  <c r="T3060" i="2"/>
  <c r="U3060" i="2"/>
  <c r="S3061" i="2" l="1"/>
  <c r="T3061" i="2"/>
  <c r="U3061" i="2"/>
  <c r="S3062" i="2" l="1"/>
  <c r="T3062" i="2"/>
  <c r="U3062" i="2"/>
  <c r="S3063" i="2" l="1"/>
  <c r="U3063" i="2"/>
  <c r="T3063" i="2"/>
  <c r="S3064" i="2" l="1"/>
  <c r="T3064" i="2"/>
  <c r="U3064" i="2"/>
  <c r="S3065" i="2" l="1"/>
  <c r="U3065" i="2"/>
  <c r="T3065" i="2"/>
  <c r="S3066" i="2" l="1"/>
  <c r="T3066" i="2"/>
  <c r="U3066" i="2"/>
  <c r="S3067" i="2" l="1"/>
  <c r="U3067" i="2"/>
  <c r="T3067" i="2"/>
  <c r="S3068" i="2" l="1"/>
  <c r="T3068" i="2"/>
  <c r="U3068" i="2"/>
  <c r="S3069" i="2" l="1"/>
  <c r="U3069" i="2"/>
  <c r="T3069" i="2"/>
  <c r="S3070" i="2" l="1"/>
  <c r="T3070" i="2"/>
  <c r="U3070" i="2"/>
  <c r="S3071" i="2" l="1"/>
  <c r="U3071" i="2"/>
  <c r="T3071" i="2"/>
  <c r="S3072" i="2" l="1"/>
  <c r="U3072" i="2"/>
  <c r="T3072" i="2"/>
  <c r="S3073" i="2" l="1"/>
  <c r="T3073" i="2"/>
  <c r="U3073" i="2"/>
  <c r="S3074" i="2" l="1"/>
  <c r="T3074" i="2"/>
  <c r="U3074" i="2"/>
  <c r="S3075" i="2" l="1"/>
  <c r="U3075" i="2"/>
  <c r="T3075" i="2"/>
  <c r="S3076" i="2" l="1"/>
  <c r="U3076" i="2"/>
  <c r="T3076" i="2"/>
  <c r="S3077" i="2" l="1"/>
  <c r="T3077" i="2"/>
  <c r="U3077" i="2"/>
  <c r="S3078" i="2" l="1"/>
  <c r="U3078" i="2"/>
  <c r="T3078" i="2"/>
  <c r="S3079" i="2" l="1"/>
  <c r="T3079" i="2"/>
  <c r="U3079" i="2"/>
  <c r="S3080" i="2" l="1"/>
  <c r="U3080" i="2"/>
  <c r="T3080" i="2"/>
  <c r="S3081" i="2" l="1"/>
  <c r="T3081" i="2"/>
  <c r="U3081" i="2"/>
  <c r="S3082" i="2" l="1"/>
  <c r="U3082" i="2"/>
  <c r="T3082" i="2"/>
  <c r="S3083" i="2" l="1"/>
  <c r="T3083" i="2"/>
  <c r="U3083" i="2"/>
  <c r="S3084" i="2" l="1"/>
  <c r="U3084" i="2"/>
  <c r="T3084" i="2"/>
  <c r="S3085" i="2" l="1"/>
  <c r="U3085" i="2"/>
  <c r="T3085" i="2"/>
  <c r="S3086" i="2" l="1"/>
  <c r="T3086" i="2"/>
  <c r="U3086" i="2"/>
  <c r="S3087" i="2" l="1"/>
  <c r="T3087" i="2"/>
  <c r="U3087" i="2"/>
  <c r="S3088" i="2" l="1"/>
  <c r="U3088" i="2"/>
  <c r="T3088" i="2"/>
  <c r="S3089" i="2" l="1"/>
  <c r="U3089" i="2"/>
  <c r="T3089" i="2"/>
  <c r="S3090" i="2" l="1"/>
  <c r="U3090" i="2"/>
  <c r="T3090" i="2"/>
  <c r="S3091" i="2" l="1"/>
  <c r="T3091" i="2"/>
  <c r="U3091" i="2"/>
  <c r="S3092" i="2" l="1"/>
  <c r="U3092" i="2"/>
  <c r="T3092" i="2"/>
  <c r="S3093" i="2" l="1"/>
  <c r="T3093" i="2"/>
  <c r="U3093" i="2"/>
  <c r="S3094" i="2" l="1"/>
  <c r="U3094" i="2"/>
  <c r="T3094" i="2"/>
  <c r="S3095" i="2" l="1"/>
  <c r="T3095" i="2"/>
  <c r="U3095" i="2"/>
  <c r="S3096" i="2" l="1"/>
  <c r="U3096" i="2"/>
  <c r="T3096" i="2"/>
  <c r="S3097" i="2" l="1"/>
  <c r="T3097" i="2"/>
  <c r="U3097" i="2"/>
  <c r="S3098" i="2" l="1"/>
  <c r="T3098" i="2"/>
  <c r="U3098" i="2"/>
  <c r="S3099" i="2" l="1"/>
  <c r="T3099" i="2"/>
  <c r="U3099" i="2"/>
  <c r="S3100" i="2" l="1"/>
  <c r="T3100" i="2"/>
  <c r="U3100" i="2"/>
  <c r="S3101" i="2" l="1"/>
  <c r="U3101" i="2"/>
  <c r="T3101" i="2"/>
  <c r="S3102" i="2" l="1"/>
  <c r="T3102" i="2"/>
  <c r="U3102" i="2"/>
  <c r="S3103" i="2" l="1"/>
  <c r="U3103" i="2"/>
  <c r="T3103" i="2"/>
  <c r="S3104" i="2" l="1"/>
  <c r="T3104" i="2"/>
  <c r="U3104" i="2"/>
  <c r="S3105" i="2" l="1"/>
  <c r="T3105" i="2"/>
  <c r="U3105" i="2"/>
  <c r="S3106" i="2" l="1"/>
  <c r="U3106" i="2"/>
  <c r="T3106" i="2"/>
  <c r="S3107" i="2" l="1"/>
  <c r="U3107" i="2"/>
  <c r="T3107" i="2"/>
  <c r="S3108" i="2" l="1"/>
  <c r="U3108" i="2"/>
  <c r="T3108" i="2"/>
  <c r="S3109" i="2" l="1"/>
  <c r="T3109" i="2"/>
  <c r="U3109" i="2"/>
  <c r="S3110" i="2" l="1"/>
  <c r="U3110" i="2"/>
  <c r="T3110" i="2"/>
  <c r="S3111" i="2" l="1"/>
  <c r="U3111" i="2"/>
  <c r="T3111" i="2"/>
  <c r="S3112" i="2" l="1"/>
  <c r="T3112" i="2"/>
  <c r="U3112" i="2"/>
  <c r="S3113" i="2" l="1"/>
  <c r="U3113" i="2"/>
  <c r="T3113" i="2"/>
  <c r="S3114" i="2" l="1"/>
  <c r="T3114" i="2"/>
  <c r="U3114" i="2"/>
  <c r="S3115" i="2" l="1"/>
  <c r="T3115" i="2"/>
  <c r="U3115" i="2"/>
  <c r="S3116" i="2" l="1"/>
  <c r="T3116" i="2"/>
  <c r="U3116" i="2"/>
  <c r="S3117" i="2" l="1"/>
  <c r="U3117" i="2"/>
  <c r="T3117" i="2"/>
  <c r="S3118" i="2" l="1"/>
  <c r="U3118" i="2"/>
  <c r="T3118" i="2"/>
  <c r="S3119" i="2" l="1"/>
  <c r="T3119" i="2"/>
  <c r="U3119" i="2"/>
  <c r="S3120" i="2" l="1"/>
  <c r="U3120" i="2"/>
  <c r="T3120" i="2"/>
  <c r="S3121" i="2" l="1"/>
  <c r="U3121" i="2"/>
  <c r="T3121" i="2"/>
  <c r="S3122" i="2" l="1"/>
  <c r="T3122" i="2"/>
  <c r="U3122" i="2"/>
  <c r="S3123" i="2" l="1"/>
  <c r="U3123" i="2"/>
  <c r="T3123" i="2"/>
  <c r="S3124" i="2" l="1"/>
  <c r="T3124" i="2"/>
  <c r="U3124" i="2"/>
  <c r="S3125" i="2" l="1"/>
  <c r="T3125" i="2"/>
  <c r="U3125" i="2"/>
  <c r="S3126" i="2" l="1"/>
  <c r="U3126" i="2"/>
  <c r="T3126" i="2"/>
  <c r="S3127" i="2" l="1"/>
  <c r="U3127" i="2"/>
  <c r="T3127" i="2"/>
  <c r="S3128" i="2" l="1"/>
  <c r="U3128" i="2"/>
  <c r="T3128" i="2"/>
  <c r="S3129" i="2" l="1"/>
  <c r="U3129" i="2"/>
  <c r="T3129" i="2"/>
  <c r="S3130" i="2" l="1"/>
  <c r="T3130" i="2"/>
  <c r="U3130" i="2"/>
  <c r="S3131" i="2" l="1"/>
  <c r="T3131" i="2"/>
  <c r="U3131" i="2"/>
  <c r="S3132" i="2" l="1"/>
  <c r="U3132" i="2"/>
  <c r="T3132" i="2"/>
  <c r="S3133" i="2" l="1"/>
  <c r="T3133" i="2"/>
  <c r="U3133" i="2"/>
  <c r="S3134" i="2" l="1"/>
  <c r="T3134" i="2"/>
  <c r="U3134" i="2"/>
  <c r="S3135" i="2" l="1"/>
  <c r="T3135" i="2"/>
  <c r="U3135" i="2"/>
  <c r="S3136" i="2" l="1"/>
  <c r="U3136" i="2"/>
  <c r="T3136" i="2"/>
  <c r="S3137" i="2" l="1"/>
  <c r="U3137" i="2"/>
  <c r="T3137" i="2"/>
  <c r="S3138" i="2" l="1"/>
  <c r="T3138" i="2"/>
  <c r="U3138" i="2"/>
  <c r="S3139" i="2" l="1"/>
  <c r="T3139" i="2"/>
  <c r="U3139" i="2"/>
  <c r="S3140" i="2" l="1"/>
  <c r="T3140" i="2"/>
  <c r="U3140" i="2"/>
  <c r="S3141" i="2" l="1"/>
  <c r="U3141" i="2"/>
  <c r="T3141" i="2"/>
  <c r="S3142" i="2" l="1"/>
  <c r="U3142" i="2"/>
  <c r="T3142" i="2"/>
  <c r="S3143" i="2" l="1"/>
  <c r="U3143" i="2"/>
  <c r="T3143" i="2"/>
  <c r="S3144" i="2" l="1"/>
  <c r="T3144" i="2"/>
  <c r="U3144" i="2"/>
  <c r="S3145" i="2" l="1"/>
  <c r="T3145" i="2"/>
  <c r="U3145" i="2"/>
  <c r="S3146" i="2" l="1"/>
  <c r="U3146" i="2"/>
  <c r="T3146" i="2"/>
  <c r="S3147" i="2" l="1"/>
  <c r="U3147" i="2"/>
  <c r="T3147" i="2"/>
  <c r="S3148" i="2" l="1"/>
  <c r="T3148" i="2"/>
  <c r="U3148" i="2"/>
  <c r="S3149" i="2" l="1"/>
  <c r="T3149" i="2"/>
  <c r="U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T3154" i="2"/>
  <c r="U3154" i="2"/>
  <c r="S3155" i="2" l="1"/>
  <c r="U3155" i="2"/>
  <c r="T3155" i="2"/>
  <c r="S3156" i="2" l="1"/>
  <c r="T3156" i="2"/>
  <c r="U3156" i="2"/>
  <c r="S3157" i="2" l="1"/>
  <c r="U3157" i="2"/>
  <c r="T3157" i="2"/>
  <c r="S3158" i="2" l="1"/>
  <c r="T3158" i="2"/>
  <c r="U3158" i="2"/>
  <c r="S3159" i="2" l="1"/>
  <c r="U3159" i="2"/>
  <c r="T3159" i="2"/>
  <c r="S3160" i="2" l="1"/>
  <c r="T3160" i="2"/>
  <c r="U3160" i="2"/>
  <c r="S3161" i="2" l="1"/>
  <c r="U3161" i="2"/>
  <c r="T3161" i="2"/>
  <c r="S3162" i="2" l="1"/>
  <c r="T3162" i="2"/>
  <c r="U3162" i="2"/>
  <c r="S3163" i="2" l="1"/>
  <c r="U3163" i="2"/>
  <c r="T3163" i="2"/>
  <c r="S3164" i="2" l="1"/>
  <c r="U3164" i="2"/>
  <c r="T3164" i="2"/>
  <c r="S3165" i="2" l="1"/>
  <c r="U3165" i="2"/>
  <c r="T3165" i="2"/>
  <c r="S3166" i="2" l="1"/>
  <c r="T3166" i="2"/>
  <c r="U3166" i="2"/>
  <c r="S3167" i="2" l="1"/>
  <c r="T3167" i="2"/>
  <c r="U3167" i="2"/>
  <c r="S3168" i="2" l="1"/>
  <c r="T3168" i="2"/>
  <c r="U3168" i="2"/>
  <c r="S3169" i="2" l="1"/>
  <c r="U3169" i="2"/>
  <c r="T3169" i="2"/>
  <c r="S3170" i="2" l="1"/>
  <c r="U3170" i="2"/>
  <c r="T3170" i="2"/>
  <c r="S3171" i="2" l="1"/>
  <c r="T3171" i="2"/>
  <c r="U3171" i="2"/>
  <c r="S3172" i="2" l="1"/>
  <c r="T3172" i="2"/>
  <c r="U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T3177" i="2"/>
  <c r="U3177" i="2"/>
  <c r="S3178" i="2" l="1"/>
  <c r="T3178" i="2"/>
  <c r="U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T3189" i="2"/>
  <c r="U3189" i="2"/>
  <c r="S3190" i="2" l="1"/>
  <c r="T3190" i="2"/>
  <c r="U3190" i="2"/>
  <c r="S3191" i="2" l="1"/>
  <c r="U3191" i="2"/>
  <c r="T3191" i="2"/>
  <c r="S3192" i="2" l="1"/>
  <c r="T3192" i="2"/>
  <c r="U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T3197" i="2"/>
  <c r="U3197" i="2"/>
  <c r="S3198" i="2" l="1"/>
  <c r="T3198" i="2"/>
  <c r="U3198" i="2"/>
  <c r="S3199" i="2" l="1"/>
  <c r="T3199" i="2"/>
  <c r="U3199" i="2"/>
  <c r="S3200" i="2" l="1"/>
  <c r="U3200" i="2"/>
  <c r="T3200" i="2"/>
  <c r="S3201" i="2" l="1"/>
  <c r="U3201" i="2"/>
  <c r="T3201" i="2"/>
  <c r="S3202" i="2" l="1"/>
  <c r="U3202" i="2"/>
  <c r="T3202" i="2"/>
  <c r="S3203" i="2" l="1"/>
  <c r="T3203" i="2"/>
  <c r="U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U3209" i="2"/>
  <c r="T3209" i="2"/>
  <c r="S3210" i="2" l="1"/>
  <c r="T3210" i="2"/>
  <c r="U3210" i="2"/>
  <c r="S3211" i="2" l="1"/>
  <c r="U3211" i="2"/>
  <c r="T3211" i="2"/>
  <c r="S3212" i="2" l="1"/>
  <c r="T3212" i="2"/>
  <c r="U3212" i="2"/>
  <c r="S3213" i="2" l="1"/>
  <c r="U3213" i="2"/>
  <c r="T3213" i="2"/>
  <c r="S3214" i="2" l="1"/>
  <c r="T3214" i="2"/>
  <c r="U3214" i="2"/>
  <c r="S3215" i="2" l="1"/>
  <c r="U3215" i="2"/>
  <c r="T3215" i="2"/>
  <c r="S3216" i="2" l="1"/>
  <c r="T3216" i="2"/>
  <c r="U3216" i="2"/>
  <c r="S3217" i="2" l="1"/>
  <c r="T3217" i="2"/>
  <c r="U3217" i="2"/>
  <c r="S3218" i="2" l="1"/>
  <c r="T3218" i="2"/>
  <c r="U3218" i="2"/>
  <c r="S3219" i="2" l="1"/>
  <c r="T3219" i="2"/>
  <c r="U3219" i="2"/>
  <c r="S3220" i="2" l="1"/>
  <c r="T3220" i="2"/>
  <c r="U3220" i="2"/>
  <c r="S3221" i="2" l="1"/>
  <c r="U3221" i="2"/>
  <c r="T3221" i="2"/>
  <c r="S3222" i="2" l="1"/>
  <c r="T3222" i="2"/>
  <c r="U3222" i="2"/>
  <c r="S3223" i="2" l="1"/>
  <c r="T3223" i="2"/>
  <c r="U3223" i="2"/>
  <c r="S3224" i="2" l="1"/>
  <c r="T3224" i="2"/>
  <c r="U3224" i="2"/>
  <c r="S3225" i="2" l="1"/>
  <c r="U3225" i="2"/>
  <c r="T3225" i="2"/>
  <c r="S3226" i="2" l="1"/>
  <c r="T3226" i="2"/>
  <c r="U3226" i="2"/>
  <c r="S3227" i="2" l="1"/>
  <c r="T3227" i="2"/>
  <c r="U3227" i="2"/>
  <c r="S3228" i="2" l="1"/>
  <c r="T3228" i="2"/>
  <c r="U3228" i="2"/>
  <c r="S3229" i="2" l="1"/>
  <c r="U3229" i="2"/>
  <c r="T3229" i="2"/>
  <c r="S3230" i="2" l="1"/>
  <c r="T3230" i="2"/>
  <c r="U3230" i="2"/>
  <c r="S3231" i="2" l="1"/>
  <c r="T3231" i="2"/>
  <c r="U3231" i="2"/>
  <c r="S3232" i="2" l="1"/>
  <c r="U3232" i="2"/>
  <c r="T3232" i="2"/>
  <c r="S3233" i="2" l="1"/>
  <c r="T3233" i="2"/>
  <c r="U3233" i="2"/>
  <c r="S3234" i="2" l="1"/>
  <c r="U3234" i="2"/>
  <c r="T3234" i="2"/>
  <c r="S3235" i="2" l="1"/>
  <c r="T3235" i="2"/>
  <c r="U3235" i="2"/>
  <c r="S3236" i="2" l="1"/>
  <c r="T3236" i="2"/>
  <c r="U3236" i="2"/>
  <c r="S3237" i="2" l="1"/>
  <c r="T3237" i="2"/>
  <c r="U3237" i="2"/>
  <c r="S3238" i="2" l="1"/>
  <c r="U3238" i="2"/>
  <c r="T3238" i="2"/>
  <c r="S3239" i="2" l="1"/>
  <c r="T3239" i="2"/>
  <c r="U3239" i="2"/>
  <c r="S3240" i="2" l="1"/>
  <c r="U3240" i="2"/>
  <c r="T3240" i="2"/>
  <c r="S3241" i="2" l="1"/>
  <c r="U3241" i="2"/>
  <c r="T3241" i="2"/>
  <c r="S3242" i="2" l="1"/>
  <c r="T3242" i="2"/>
  <c r="U3242" i="2"/>
  <c r="S3243" i="2" l="1"/>
  <c r="U3243" i="2"/>
  <c r="T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T3248" i="2"/>
  <c r="U3248" i="2"/>
  <c r="S3249" i="2" l="1"/>
  <c r="T3249" i="2"/>
  <c r="U3249" i="2"/>
  <c r="S3250" i="2" l="1"/>
  <c r="U3250" i="2"/>
  <c r="T3250" i="2"/>
  <c r="S3251" i="2" l="1"/>
  <c r="U3251" i="2"/>
  <c r="T3251" i="2"/>
  <c r="S3252" i="2" l="1"/>
  <c r="T3252" i="2"/>
  <c r="U3252" i="2"/>
  <c r="S3253" i="2" l="1"/>
  <c r="T3253" i="2"/>
  <c r="U3253" i="2"/>
  <c r="S3254" i="2" l="1"/>
  <c r="U3254" i="2"/>
  <c r="T3254" i="2"/>
  <c r="S3255" i="2" l="1"/>
  <c r="U3255" i="2"/>
  <c r="T3255" i="2"/>
  <c r="S3256" i="2" l="1"/>
  <c r="T3256" i="2"/>
  <c r="U3256" i="2"/>
  <c r="S3257" i="2" l="1"/>
  <c r="T3257" i="2"/>
  <c r="U3257" i="2"/>
  <c r="S3258" i="2" l="1"/>
  <c r="U3258" i="2"/>
  <c r="T3258" i="2"/>
  <c r="S3259" i="2" l="1"/>
  <c r="U3259" i="2"/>
  <c r="T3259" i="2"/>
  <c r="S3260" i="2" l="1"/>
  <c r="T3260" i="2"/>
  <c r="U3260" i="2"/>
  <c r="S3261" i="2" l="1"/>
  <c r="T3261" i="2"/>
  <c r="U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T3266" i="2"/>
  <c r="U3266" i="2"/>
  <c r="S3267" i="2" l="1"/>
  <c r="T3267" i="2"/>
  <c r="U3267" i="2"/>
  <c r="S3268" i="2" l="1"/>
  <c r="T3268" i="2"/>
  <c r="U3268" i="2"/>
  <c r="S3269" i="2" l="1"/>
  <c r="U3269" i="2"/>
  <c r="T3269" i="2"/>
  <c r="S3270" i="2" l="1"/>
  <c r="T3270" i="2"/>
  <c r="U3270" i="2"/>
  <c r="S3271" i="2" l="1"/>
  <c r="T3271" i="2"/>
  <c r="U3271" i="2"/>
  <c r="S3272" i="2" l="1"/>
  <c r="T3272" i="2"/>
  <c r="U3272" i="2"/>
  <c r="S3273" i="2" l="1"/>
  <c r="T3273" i="2"/>
  <c r="U3273" i="2"/>
  <c r="S3274" i="2" l="1"/>
  <c r="U3274" i="2"/>
  <c r="T3274" i="2"/>
  <c r="S3275" i="2" l="1"/>
  <c r="U3275" i="2"/>
  <c r="T3275" i="2"/>
  <c r="S3276" i="2" l="1"/>
  <c r="T3276" i="2"/>
  <c r="U3276" i="2"/>
  <c r="S3277" i="2" l="1"/>
  <c r="U3277" i="2"/>
  <c r="T3277" i="2"/>
  <c r="S3278" i="2" l="1"/>
  <c r="T3278" i="2"/>
  <c r="U3278" i="2"/>
  <c r="S3279" i="2" l="1"/>
  <c r="U3279" i="2"/>
  <c r="T3279" i="2"/>
  <c r="S3280" i="2" l="1"/>
  <c r="U3280" i="2"/>
  <c r="T3280" i="2"/>
  <c r="S3281" i="2" l="1"/>
  <c r="U3281" i="2"/>
  <c r="T3281" i="2"/>
  <c r="S3282" i="2" l="1"/>
  <c r="U3282" i="2"/>
  <c r="T3282" i="2"/>
  <c r="S3283" i="2" l="1"/>
  <c r="T3283" i="2"/>
  <c r="U3283" i="2"/>
  <c r="S3284" i="2" l="1"/>
  <c r="T3284" i="2"/>
  <c r="U3284" i="2"/>
  <c r="S3285" i="2" l="1"/>
  <c r="U3285" i="2"/>
  <c r="T3285" i="2"/>
  <c r="S3286" i="2" l="1"/>
  <c r="U3286" i="2"/>
  <c r="T3286" i="2"/>
  <c r="S3287" i="2" l="1"/>
  <c r="U3287" i="2"/>
  <c r="T3287" i="2"/>
  <c r="S3288" i="2" l="1"/>
  <c r="T3288" i="2"/>
  <c r="U3288" i="2"/>
  <c r="S3289" i="2" l="1"/>
  <c r="T3289" i="2"/>
  <c r="U3289" i="2"/>
  <c r="S3290" i="2" l="1"/>
  <c r="U3290" i="2"/>
  <c r="T3290" i="2"/>
  <c r="S3291" i="2" l="1"/>
  <c r="U3291" i="2"/>
  <c r="T3291" i="2"/>
  <c r="S3292" i="2" l="1"/>
  <c r="T3292" i="2"/>
  <c r="U3292" i="2"/>
  <c r="S3293" i="2" l="1"/>
  <c r="T3293" i="2"/>
  <c r="U3293" i="2"/>
  <c r="S3294" i="2" l="1"/>
  <c r="U3294" i="2"/>
  <c r="T3294" i="2"/>
  <c r="S3295" i="2" l="1"/>
  <c r="T3295" i="2"/>
  <c r="U3295" i="2"/>
  <c r="S3296" i="2" l="1"/>
  <c r="U3296" i="2"/>
  <c r="T3296" i="2"/>
  <c r="S3297" i="2" l="1"/>
  <c r="U3297" i="2"/>
  <c r="T3297" i="2"/>
  <c r="S3298" i="2" l="1"/>
  <c r="T3298" i="2"/>
  <c r="U3298" i="2"/>
  <c r="S3299" i="2" l="1"/>
  <c r="U3299" i="2"/>
  <c r="T3299" i="2"/>
  <c r="S3300" i="2" l="1"/>
  <c r="T3300" i="2"/>
  <c r="U3300" i="2"/>
  <c r="S3301" i="2" l="1"/>
  <c r="T3301" i="2"/>
  <c r="U3301" i="2"/>
  <c r="S3302" i="2" l="1"/>
  <c r="U3302" i="2"/>
  <c r="T3302" i="2"/>
  <c r="S3303" i="2" l="1"/>
  <c r="U3303" i="2"/>
  <c r="T3303" i="2"/>
  <c r="S3304" i="2" l="1"/>
  <c r="T3304" i="2"/>
  <c r="U3304" i="2"/>
  <c r="S3305" i="2" l="1"/>
  <c r="T3305" i="2"/>
  <c r="U3305" i="2"/>
  <c r="S3306" i="2" l="1"/>
  <c r="T3306" i="2"/>
  <c r="U3306" i="2"/>
  <c r="S3307" i="2" l="1"/>
  <c r="U3307" i="2"/>
  <c r="T3307" i="2"/>
  <c r="S3308" i="2" l="1"/>
  <c r="U3308" i="2"/>
  <c r="T3308" i="2"/>
  <c r="S3309" i="2" l="1"/>
  <c r="U3309" i="2"/>
  <c r="T3309" i="2"/>
  <c r="S3310" i="2" l="1"/>
  <c r="U3310" i="2"/>
  <c r="T3310" i="2"/>
  <c r="S3311" i="2" l="1"/>
  <c r="T3311" i="2"/>
  <c r="U3311" i="2"/>
  <c r="S3312" i="2" l="1"/>
  <c r="U3312" i="2"/>
  <c r="T3312" i="2"/>
  <c r="S3313" i="2" l="1"/>
  <c r="U3313" i="2"/>
  <c r="T3313" i="2"/>
  <c r="S3314" i="2" l="1"/>
  <c r="T3314" i="2"/>
  <c r="U3314" i="2"/>
  <c r="S3315" i="2" l="1"/>
  <c r="T3315" i="2"/>
  <c r="U3315" i="2"/>
  <c r="S3316" i="2" l="1"/>
  <c r="T3316" i="2"/>
  <c r="U3316" i="2"/>
  <c r="S3317" i="2" l="1"/>
  <c r="U3317" i="2"/>
  <c r="T3317" i="2"/>
  <c r="S3318" i="2" l="1"/>
  <c r="U3318" i="2"/>
  <c r="T3318" i="2"/>
  <c r="S3319" i="2" l="1"/>
  <c r="U3319" i="2"/>
  <c r="T3319" i="2"/>
  <c r="S3320" i="2" l="1"/>
  <c r="T3320" i="2"/>
  <c r="U3320" i="2"/>
  <c r="S3321" i="2" l="1"/>
  <c r="U3321" i="2"/>
  <c r="T3321" i="2"/>
  <c r="S3322" i="2" l="1"/>
  <c r="T3322" i="2"/>
  <c r="U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T3327" i="2"/>
  <c r="U3327" i="2"/>
  <c r="S3328" i="2" l="1"/>
  <c r="U3328" i="2"/>
  <c r="T3328" i="2"/>
  <c r="S3329" i="2" l="1"/>
  <c r="T3329" i="2"/>
  <c r="U3329" i="2"/>
  <c r="S3330" i="2" l="1"/>
  <c r="U3330" i="2"/>
  <c r="T3330" i="2"/>
  <c r="S3331" i="2" l="1"/>
  <c r="U3331" i="2"/>
  <c r="T3331" i="2"/>
  <c r="S3332" i="2" l="1"/>
  <c r="T3332" i="2"/>
  <c r="U3332" i="2"/>
  <c r="S3333" i="2" l="1"/>
  <c r="U3333" i="2"/>
  <c r="T3333" i="2"/>
  <c r="S3334" i="2" l="1"/>
  <c r="U3334" i="2"/>
  <c r="T3334" i="2"/>
  <c r="S3335" i="2" l="1"/>
  <c r="T3335" i="2"/>
  <c r="U3335" i="2"/>
  <c r="S3336" i="2" l="1"/>
  <c r="U3336" i="2"/>
  <c r="T3336" i="2"/>
  <c r="S3337" i="2" l="1"/>
  <c r="U3337" i="2"/>
  <c r="T3337" i="2"/>
  <c r="S3338" i="2" l="1"/>
  <c r="T3338" i="2"/>
  <c r="U3338" i="2"/>
  <c r="S3339" i="2" l="1"/>
  <c r="T3339" i="2"/>
  <c r="U3339" i="2"/>
  <c r="S3340" i="2" l="1"/>
  <c r="U3340" i="2"/>
  <c r="T3340" i="2"/>
  <c r="S3341" i="2" l="1"/>
  <c r="T3341" i="2"/>
  <c r="U3341" i="2"/>
  <c r="S3342" i="2" l="1"/>
  <c r="T3342" i="2"/>
  <c r="U3342" i="2"/>
  <c r="S3343" i="2" l="1"/>
  <c r="U3343" i="2"/>
  <c r="T3343" i="2"/>
  <c r="S3344" i="2" l="1"/>
  <c r="T3344" i="2"/>
  <c r="U3344" i="2"/>
  <c r="S3345" i="2" l="1"/>
  <c r="T3345" i="2"/>
  <c r="U3345" i="2"/>
  <c r="S3346" i="2" l="1"/>
  <c r="T3346" i="2"/>
  <c r="U3346" i="2"/>
  <c r="S3347" i="2" l="1"/>
  <c r="U3347" i="2"/>
  <c r="T3347" i="2"/>
  <c r="S3348" i="2" l="1"/>
  <c r="T3348" i="2"/>
  <c r="U3348" i="2"/>
  <c r="S3349" i="2" l="1"/>
  <c r="T3349" i="2"/>
  <c r="U3349" i="2"/>
  <c r="S3350" i="2" l="1"/>
  <c r="U3350" i="2"/>
  <c r="T3350" i="2"/>
  <c r="S3351" i="2" l="1"/>
  <c r="T3351" i="2"/>
  <c r="U3351" i="2"/>
  <c r="S3352" i="2" l="1"/>
  <c r="T3352" i="2"/>
  <c r="U3352" i="2"/>
  <c r="S3353" i="2" l="1"/>
  <c r="T3353" i="2"/>
  <c r="U3353" i="2"/>
  <c r="S3354" i="2" l="1"/>
  <c r="U3354" i="2"/>
  <c r="T3354" i="2"/>
  <c r="S3355" i="2" l="1"/>
  <c r="U3355" i="2"/>
  <c r="T3355" i="2"/>
  <c r="S3356" i="2" l="1"/>
  <c r="U3356" i="2"/>
  <c r="T3356" i="2"/>
  <c r="S3357" i="2" l="1"/>
  <c r="U3357" i="2"/>
  <c r="T3357" i="2"/>
  <c r="S3358" i="2" l="1"/>
  <c r="T3358" i="2"/>
  <c r="U3358" i="2"/>
  <c r="S3359" i="2" l="1"/>
  <c r="T3359" i="2"/>
  <c r="U3359" i="2"/>
  <c r="S3360" i="2" l="1"/>
  <c r="U3360" i="2"/>
  <c r="T3360" i="2"/>
  <c r="S3361" i="2" l="1"/>
  <c r="T3361" i="2"/>
  <c r="U3361" i="2"/>
  <c r="S3362" i="2" l="1"/>
  <c r="U3362" i="2"/>
  <c r="T3362" i="2"/>
  <c r="S3363" i="2" l="1"/>
  <c r="T3363" i="2"/>
  <c r="U3363" i="2"/>
  <c r="S3364" i="2" l="1"/>
  <c r="U3364" i="2"/>
  <c r="T3364" i="2"/>
  <c r="S3365" i="2" l="1"/>
  <c r="T3365" i="2"/>
  <c r="U3365" i="2"/>
  <c r="S3366" i="2" l="1"/>
  <c r="U3366" i="2"/>
  <c r="T3366" i="2"/>
  <c r="S3367" i="2" l="1"/>
  <c r="U3367" i="2"/>
  <c r="T3367" i="2"/>
  <c r="S3368" i="2" l="1"/>
  <c r="T3368" i="2"/>
  <c r="U3368" i="2"/>
  <c r="S3369" i="2" l="1"/>
  <c r="T3369" i="2"/>
  <c r="U3369" i="2"/>
  <c r="S3370" i="2" l="1"/>
  <c r="T3370" i="2"/>
  <c r="U3370" i="2"/>
  <c r="S3371" i="2" l="1"/>
  <c r="U3371" i="2"/>
  <c r="T3371" i="2"/>
  <c r="S3372" i="2" l="1"/>
  <c r="U3372" i="2"/>
  <c r="T3372" i="2"/>
  <c r="S3373" i="2" l="1"/>
  <c r="U3373" i="2"/>
  <c r="T3373" i="2"/>
  <c r="S3374" i="2" l="1"/>
  <c r="T3374" i="2"/>
  <c r="U3374" i="2"/>
  <c r="S3375" i="2" l="1"/>
  <c r="T3375" i="2"/>
  <c r="U3375" i="2"/>
  <c r="S3376" i="2" l="1"/>
  <c r="T3376" i="2"/>
  <c r="U3376" i="2"/>
  <c r="S3377" i="2" l="1"/>
  <c r="U3377" i="2"/>
  <c r="T3377" i="2"/>
  <c r="S3378" i="2" l="1"/>
  <c r="T3378" i="2"/>
  <c r="U3378" i="2"/>
  <c r="S3379" i="2" l="1"/>
  <c r="T3379" i="2"/>
  <c r="U3379" i="2"/>
  <c r="S3380" i="2" l="1"/>
  <c r="T3380" i="2"/>
  <c r="U3380" i="2"/>
  <c r="S3381" i="2" l="1"/>
  <c r="U3381" i="2"/>
  <c r="T3381" i="2"/>
  <c r="S3382" i="2" l="1"/>
  <c r="T3382" i="2"/>
  <c r="U3382" i="2"/>
  <c r="S3383" i="2" l="1"/>
  <c r="T3383" i="2"/>
  <c r="U3383" i="2"/>
  <c r="S3384" i="2" l="1"/>
  <c r="T3384" i="2"/>
  <c r="U3384" i="2"/>
  <c r="S3385" i="2" l="1"/>
  <c r="T3385" i="2"/>
  <c r="U3385" i="2"/>
  <c r="S3386" i="2" l="1"/>
  <c r="U3386" i="2"/>
  <c r="T3386" i="2"/>
  <c r="S3387" i="2" l="1"/>
  <c r="U3387" i="2"/>
  <c r="T3387" i="2"/>
  <c r="S3388" i="2" l="1"/>
  <c r="T3388" i="2"/>
  <c r="U3388" i="2"/>
  <c r="S3389" i="2" l="1"/>
  <c r="T3389" i="2"/>
  <c r="U3389" i="2"/>
  <c r="S3390" i="2" l="1"/>
  <c r="T3390" i="2"/>
  <c r="U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T3398" i="2"/>
  <c r="U3398" i="2"/>
  <c r="S3399" i="2" l="1"/>
  <c r="T3399" i="2"/>
  <c r="U3399" i="2"/>
  <c r="S3400" i="2" l="1"/>
  <c r="T3400" i="2"/>
  <c r="U3400" i="2"/>
  <c r="S3401" i="2" l="1"/>
  <c r="U3401" i="2"/>
  <c r="T3401" i="2"/>
  <c r="S3402" i="2" l="1"/>
  <c r="U3402" i="2"/>
  <c r="T3402" i="2"/>
  <c r="S3403" i="2" l="1"/>
  <c r="U3403" i="2"/>
  <c r="T3403" i="2"/>
  <c r="S3404" i="2" l="1"/>
  <c r="U3404" i="2"/>
  <c r="T3404" i="2"/>
  <c r="S3405" i="2" l="1"/>
  <c r="T3405" i="2"/>
  <c r="U3405" i="2"/>
  <c r="S3406" i="2" l="1"/>
  <c r="T3406" i="2"/>
  <c r="U3406" i="2"/>
  <c r="S3407" i="2" l="1"/>
  <c r="U3407" i="2"/>
  <c r="T3407" i="2"/>
  <c r="S3408" i="2" l="1"/>
  <c r="U3408" i="2"/>
  <c r="T3408" i="2"/>
  <c r="S3409" i="2" l="1"/>
  <c r="T3409" i="2"/>
  <c r="U3409" i="2"/>
  <c r="S3410" i="2" l="1"/>
  <c r="T3410" i="2"/>
  <c r="U3410" i="2"/>
  <c r="S3411" i="2" l="1"/>
  <c r="U3411" i="2"/>
  <c r="T3411" i="2"/>
  <c r="S3412" i="2" l="1"/>
  <c r="T3412" i="2"/>
  <c r="U3412" i="2"/>
  <c r="S3413" i="2" l="1"/>
  <c r="T3413" i="2"/>
  <c r="U3413" i="2"/>
  <c r="S3414" i="2" l="1"/>
  <c r="T3414" i="2"/>
  <c r="U3414" i="2"/>
  <c r="S3415" i="2" l="1"/>
  <c r="T3415" i="2"/>
  <c r="U3415" i="2"/>
  <c r="S3416" i="2" l="1"/>
  <c r="U3416" i="2"/>
  <c r="T3416" i="2"/>
  <c r="S3417" i="2" l="1"/>
  <c r="T3417" i="2"/>
  <c r="U3417" i="2"/>
  <c r="S3418" i="2" l="1"/>
  <c r="U3418" i="2"/>
  <c r="T3418" i="2"/>
  <c r="S3419" i="2" l="1"/>
  <c r="T3419" i="2"/>
  <c r="U3419" i="2"/>
  <c r="S3420" i="2" l="1"/>
  <c r="U3420" i="2"/>
  <c r="T3420" i="2"/>
  <c r="S3421" i="2" l="1"/>
  <c r="T3421" i="2"/>
  <c r="U3421" i="2"/>
  <c r="S3422" i="2" l="1"/>
  <c r="T3422" i="2"/>
  <c r="U3422" i="2"/>
  <c r="S3423" i="2" l="1"/>
  <c r="U3423" i="2"/>
  <c r="T3423" i="2"/>
  <c r="S3424" i="2" l="1"/>
  <c r="U3424" i="2"/>
  <c r="T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U3430" i="2"/>
  <c r="T3430" i="2"/>
  <c r="S3431" i="2" l="1"/>
  <c r="U3431" i="2"/>
  <c r="T3431" i="2"/>
  <c r="S3432" i="2" l="1"/>
  <c r="U3432" i="2"/>
  <c r="T3432" i="2"/>
  <c r="S3433" i="2" l="1"/>
  <c r="U3433" i="2"/>
  <c r="T3433" i="2"/>
  <c r="S3434" i="2" l="1"/>
  <c r="T3434" i="2"/>
  <c r="U3434" i="2"/>
  <c r="S3435" i="2" l="1"/>
  <c r="U3435" i="2"/>
  <c r="T3435" i="2"/>
  <c r="S3436" i="2" l="1"/>
  <c r="U3436" i="2"/>
  <c r="T3436" i="2"/>
  <c r="S3437" i="2" l="1"/>
  <c r="T3437" i="2"/>
  <c r="U3437" i="2"/>
  <c r="S3438" i="2" l="1"/>
  <c r="T3438" i="2"/>
  <c r="U3438" i="2"/>
  <c r="S3439" i="2" l="1"/>
  <c r="T3439" i="2"/>
  <c r="U3439" i="2"/>
  <c r="S3440" i="2" l="1"/>
  <c r="U3440" i="2"/>
  <c r="T3440" i="2"/>
  <c r="S3441" i="2" l="1"/>
  <c r="T3441" i="2"/>
  <c r="U3441" i="2"/>
  <c r="S3442" i="2" l="1"/>
  <c r="U3442" i="2"/>
  <c r="T3442" i="2"/>
  <c r="S3443" i="2" l="1"/>
  <c r="T3443" i="2"/>
  <c r="U3443" i="2"/>
  <c r="S3444" i="2" l="1"/>
  <c r="T3444" i="2"/>
  <c r="U3444" i="2"/>
  <c r="S3445" i="2" l="1"/>
  <c r="U3445" i="2"/>
  <c r="T3445" i="2"/>
  <c r="S3446" i="2" l="1"/>
  <c r="T3446" i="2"/>
  <c r="U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T3451" i="2"/>
  <c r="U3451" i="2"/>
  <c r="S3452" i="2" l="1"/>
  <c r="T3452" i="2"/>
  <c r="U3452" i="2"/>
  <c r="S3453" i="2" l="1"/>
  <c r="U3453" i="2"/>
  <c r="T3453" i="2"/>
  <c r="S3454" i="2" l="1"/>
  <c r="U3454" i="2"/>
  <c r="T3454" i="2"/>
  <c r="S3455" i="2" l="1"/>
  <c r="U3455" i="2"/>
  <c r="T3455" i="2"/>
  <c r="S3456" i="2" l="1"/>
  <c r="U3456" i="2"/>
  <c r="T3456" i="2"/>
  <c r="S3457" i="2" l="1"/>
  <c r="U3457" i="2"/>
  <c r="T3457" i="2"/>
  <c r="S3458" i="2" l="1"/>
  <c r="T3458" i="2"/>
  <c r="U3458" i="2"/>
  <c r="S3459" i="2" l="1"/>
  <c r="U3459" i="2"/>
  <c r="T3459" i="2"/>
  <c r="S3460" i="2" l="1"/>
  <c r="U3460" i="2"/>
  <c r="T3460" i="2"/>
  <c r="S3461" i="2" l="1"/>
  <c r="T3461" i="2"/>
  <c r="U3461" i="2"/>
  <c r="S3462" i="2" l="1"/>
  <c r="T3462" i="2"/>
  <c r="U3462" i="2"/>
  <c r="S3463" i="2" l="1"/>
  <c r="T3463" i="2"/>
  <c r="U3463" i="2"/>
  <c r="S3464" i="2" l="1"/>
  <c r="T3464" i="2"/>
  <c r="U3464" i="2"/>
  <c r="S3465" i="2" l="1"/>
  <c r="T3465" i="2"/>
  <c r="U3465" i="2"/>
  <c r="S3466" i="2" l="1"/>
  <c r="T3466" i="2"/>
  <c r="U3466" i="2"/>
  <c r="S3467" i="2" l="1"/>
  <c r="U3467" i="2"/>
  <c r="T3467" i="2"/>
  <c r="S3468" i="2" l="1"/>
  <c r="U3468" i="2"/>
  <c r="T3468" i="2"/>
  <c r="S3469" i="2" l="1"/>
  <c r="U3469" i="2"/>
  <c r="T3469" i="2"/>
  <c r="S3470" i="2" l="1"/>
  <c r="U3470" i="2"/>
  <c r="T3470" i="2"/>
  <c r="S3471" i="2" l="1"/>
  <c r="U3471" i="2"/>
  <c r="T3471" i="2"/>
  <c r="S3472" i="2" l="1"/>
  <c r="T3472" i="2"/>
  <c r="U3472" i="2"/>
  <c r="S3473" i="2" l="1"/>
  <c r="U3473" i="2"/>
  <c r="T3473" i="2"/>
  <c r="S3474" i="2" l="1"/>
  <c r="T3474" i="2"/>
  <c r="U3474" i="2"/>
  <c r="S3475" i="2" l="1"/>
  <c r="T3475" i="2"/>
  <c r="U3475" i="2"/>
  <c r="S3476" i="2" l="1"/>
  <c r="U3476" i="2"/>
  <c r="T3476" i="2"/>
  <c r="S3477" i="2" l="1"/>
  <c r="U3477" i="2"/>
  <c r="T3477" i="2"/>
  <c r="S3478" i="2" l="1"/>
  <c r="T3478" i="2"/>
  <c r="U3478" i="2"/>
  <c r="S3479" i="2" l="1"/>
  <c r="U3479" i="2"/>
  <c r="T3479" i="2"/>
  <c r="S3480" i="2" l="1"/>
  <c r="U3480" i="2"/>
  <c r="T3480" i="2"/>
  <c r="S3481" i="2" l="1"/>
  <c r="T3481" i="2"/>
  <c r="U3481" i="2"/>
  <c r="S3482" i="2" l="1"/>
  <c r="U3482" i="2"/>
  <c r="T3482" i="2"/>
  <c r="S3483" i="2" l="1"/>
  <c r="U3483" i="2"/>
  <c r="T3483" i="2"/>
  <c r="S3484" i="2" l="1"/>
  <c r="U3484" i="2"/>
  <c r="T3484" i="2"/>
  <c r="S3485" i="2" l="1"/>
  <c r="T3485" i="2"/>
  <c r="U3485" i="2"/>
  <c r="S3486" i="2" l="1"/>
  <c r="T3486" i="2"/>
  <c r="U3486" i="2"/>
  <c r="S3487" i="2" l="1"/>
  <c r="U3487" i="2"/>
  <c r="T3487" i="2"/>
  <c r="S3488" i="2" l="1"/>
  <c r="U3488" i="2"/>
  <c r="T3488" i="2"/>
  <c r="S3489" i="2" l="1"/>
  <c r="T3489" i="2"/>
  <c r="U3489" i="2"/>
  <c r="S3490" i="2" l="1"/>
  <c r="T3490" i="2"/>
  <c r="U3490" i="2"/>
  <c r="S3491" i="2" l="1"/>
  <c r="U3491" i="2"/>
  <c r="T3491" i="2"/>
  <c r="S3492" i="2" l="1"/>
  <c r="T3492" i="2"/>
  <c r="U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T3498" i="2"/>
  <c r="U3498" i="2"/>
  <c r="S3499" i="2" l="1"/>
  <c r="U3499" i="2"/>
  <c r="T3499" i="2"/>
  <c r="S3500" i="2" l="1"/>
  <c r="U3500" i="2"/>
  <c r="T3500" i="2"/>
  <c r="S3501" i="2" l="1"/>
  <c r="T3501" i="2"/>
  <c r="U3501" i="2"/>
  <c r="S3502" i="2" l="1"/>
  <c r="T3502" i="2"/>
  <c r="U3502" i="2"/>
  <c r="S3503" i="2" l="1"/>
  <c r="U3503" i="2"/>
  <c r="T3503" i="2"/>
  <c r="S3504" i="2" l="1"/>
  <c r="U3504" i="2"/>
  <c r="T3504" i="2"/>
  <c r="S3505" i="2" l="1"/>
  <c r="T3505" i="2"/>
  <c r="U3505" i="2"/>
  <c r="S3506" i="2" l="1"/>
  <c r="T3506" i="2"/>
  <c r="U3506" i="2"/>
  <c r="S3507" i="2" l="1"/>
  <c r="T3507" i="2"/>
  <c r="U3507" i="2"/>
  <c r="S3508" i="2" l="1"/>
  <c r="T3508" i="2"/>
  <c r="U3508" i="2"/>
  <c r="S3509" i="2" l="1"/>
  <c r="T3509" i="2"/>
  <c r="U3509" i="2"/>
  <c r="S3510" i="2" l="1"/>
  <c r="T3510" i="2"/>
  <c r="U3510" i="2"/>
  <c r="S3511" i="2" l="1"/>
  <c r="U3511" i="2"/>
  <c r="T3511" i="2"/>
  <c r="S3512" i="2" l="1"/>
  <c r="U3512" i="2"/>
  <c r="T3512" i="2"/>
  <c r="S3513" i="2" l="1"/>
  <c r="T3513" i="2"/>
  <c r="U3513" i="2"/>
  <c r="S3514" i="2" l="1"/>
  <c r="T3514" i="2"/>
  <c r="U3514" i="2"/>
  <c r="S3515" i="2" l="1"/>
  <c r="T3515" i="2"/>
  <c r="U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T3520" i="2"/>
  <c r="U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U3525" i="2"/>
  <c r="T3525" i="2"/>
  <c r="S3526" i="2" l="1"/>
  <c r="T3526" i="2"/>
  <c r="U3526" i="2"/>
  <c r="S3527" i="2" l="1"/>
  <c r="U3527" i="2"/>
  <c r="T3527" i="2"/>
  <c r="S3528" i="2" l="1"/>
  <c r="T3528" i="2"/>
  <c r="U3528" i="2"/>
  <c r="S3529" i="2" l="1"/>
  <c r="U3529" i="2"/>
  <c r="T3529" i="2"/>
  <c r="S3530" i="2" l="1"/>
  <c r="U3530" i="2"/>
  <c r="T3530" i="2"/>
  <c r="S3531" i="2" l="1"/>
  <c r="T3531" i="2"/>
  <c r="U3531" i="2"/>
  <c r="S3532" i="2" l="1"/>
  <c r="T3532" i="2"/>
  <c r="U3532" i="2"/>
  <c r="S3533" i="2" l="1"/>
  <c r="U3533" i="2"/>
  <c r="T3533" i="2"/>
  <c r="S3534" i="2" l="1"/>
  <c r="U3534" i="2"/>
  <c r="T3534" i="2"/>
  <c r="S3535" i="2" l="1"/>
  <c r="T3535" i="2"/>
  <c r="U3535" i="2"/>
  <c r="S3536" i="2" l="1"/>
  <c r="T3536" i="2"/>
  <c r="U3536" i="2"/>
  <c r="S3537" i="2" l="1"/>
  <c r="U3537" i="2"/>
  <c r="T3537" i="2"/>
  <c r="S3538" i="2" l="1"/>
  <c r="U3538" i="2"/>
  <c r="T3538" i="2"/>
  <c r="S3539" i="2" l="1"/>
  <c r="U3539" i="2"/>
  <c r="T3539" i="2"/>
  <c r="S3540" i="2" l="1"/>
  <c r="T3540" i="2"/>
  <c r="U3540" i="2"/>
  <c r="S3541" i="2" l="1"/>
  <c r="U3541" i="2"/>
  <c r="T3541" i="2"/>
  <c r="S3542" i="2" l="1"/>
  <c r="U3542" i="2"/>
  <c r="T3542" i="2"/>
  <c r="S3543" i="2" l="1"/>
  <c r="U3543" i="2"/>
  <c r="T3543" i="2"/>
  <c r="S3544" i="2" l="1"/>
  <c r="T3544" i="2"/>
  <c r="U3544" i="2"/>
  <c r="S3545" i="2" l="1"/>
  <c r="T3545" i="2"/>
  <c r="U3545" i="2"/>
  <c r="S3546" i="2" l="1"/>
  <c r="T3546" i="2"/>
  <c r="U3546" i="2"/>
  <c r="S3547" i="2" l="1"/>
  <c r="U3547" i="2"/>
  <c r="T3547" i="2"/>
  <c r="S3548" i="2" l="1"/>
  <c r="U3548" i="2"/>
  <c r="T3548" i="2"/>
  <c r="S3549" i="2" l="1"/>
  <c r="U3549" i="2"/>
  <c r="T3549" i="2"/>
  <c r="S3550" i="2" l="1"/>
  <c r="T3550" i="2"/>
  <c r="U3550" i="2"/>
  <c r="S3551" i="2" l="1"/>
  <c r="U3551" i="2"/>
  <c r="T3551" i="2"/>
  <c r="S3552" i="2" l="1"/>
  <c r="T3552" i="2"/>
  <c r="U3552" i="2"/>
  <c r="S3553" i="2" l="1"/>
  <c r="U3553" i="2"/>
  <c r="T3553" i="2"/>
  <c r="S3554" i="2" l="1"/>
  <c r="U3554" i="2"/>
  <c r="T3554" i="2"/>
  <c r="S3555" i="2" l="1"/>
  <c r="T3555" i="2"/>
  <c r="U3555" i="2"/>
  <c r="S3556" i="2" l="1"/>
  <c r="T3556" i="2"/>
  <c r="U3556" i="2"/>
  <c r="S3557" i="2" l="1"/>
  <c r="U3557" i="2"/>
  <c r="T3557" i="2"/>
  <c r="S3558" i="2" l="1"/>
  <c r="U3558" i="2"/>
  <c r="T3558" i="2"/>
  <c r="S3559" i="2" l="1"/>
  <c r="U3559" i="2"/>
  <c r="T3559" i="2"/>
  <c r="S3560" i="2" l="1"/>
  <c r="T3560" i="2"/>
  <c r="U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T3568" i="2"/>
  <c r="U3568" i="2"/>
  <c r="S3569" i="2" l="1"/>
  <c r="T3569" i="2"/>
  <c r="U3569" i="2"/>
  <c r="S3570" i="2" l="1"/>
  <c r="T3570" i="2"/>
  <c r="U3570" i="2"/>
  <c r="S3571" i="2" l="1"/>
  <c r="T3571" i="2"/>
  <c r="U3571" i="2"/>
  <c r="S3572" i="2" l="1"/>
  <c r="T3572" i="2"/>
  <c r="U3572" i="2"/>
  <c r="S3573" i="2" l="1"/>
  <c r="U3573" i="2"/>
  <c r="T3573" i="2"/>
  <c r="S3574" i="2" l="1"/>
  <c r="T3574" i="2"/>
  <c r="U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T3580" i="2"/>
  <c r="U3580" i="2"/>
  <c r="S3581" i="2" l="1"/>
  <c r="T3581" i="2"/>
  <c r="U3581" i="2"/>
  <c r="S3582" i="2" l="1"/>
  <c r="T3582" i="2"/>
  <c r="U3582" i="2"/>
  <c r="S3583" i="2" l="1"/>
  <c r="T3583" i="2"/>
  <c r="U3583" i="2"/>
  <c r="S3584" i="2" l="1"/>
  <c r="T3584" i="2"/>
  <c r="U3584" i="2"/>
  <c r="S3585" i="2" l="1"/>
  <c r="T3585" i="2"/>
  <c r="U3585" i="2"/>
  <c r="S3586" i="2" l="1"/>
  <c r="U3586" i="2"/>
  <c r="T3586" i="2"/>
  <c r="S3587" i="2" l="1"/>
  <c r="U3587" i="2"/>
  <c r="T3587" i="2"/>
  <c r="S3588" i="2" l="1"/>
  <c r="U3588" i="2"/>
  <c r="T3588" i="2"/>
  <c r="S3589" i="2" l="1"/>
  <c r="T3589" i="2"/>
  <c r="U3589" i="2"/>
  <c r="S3590" i="2" l="1"/>
  <c r="U3590" i="2"/>
  <c r="T3590" i="2"/>
  <c r="S3591" i="2" l="1"/>
  <c r="T3591" i="2"/>
  <c r="U3591" i="2"/>
  <c r="S3592" i="2" l="1"/>
  <c r="U3592" i="2"/>
  <c r="T3592" i="2"/>
  <c r="S3593" i="2" l="1"/>
  <c r="T3593" i="2"/>
  <c r="U3593" i="2"/>
  <c r="S3594" i="2" l="1"/>
  <c r="T3594" i="2"/>
  <c r="U3594" i="2"/>
  <c r="S3595" i="2" l="1"/>
  <c r="T3595" i="2"/>
  <c r="U3595" i="2"/>
  <c r="S3596" i="2" l="1"/>
  <c r="U3596" i="2"/>
  <c r="T3596" i="2"/>
  <c r="S3597" i="2" l="1"/>
  <c r="T3597" i="2"/>
  <c r="U3597" i="2"/>
  <c r="S3598" i="2" l="1"/>
  <c r="U3598" i="2"/>
  <c r="T3598" i="2"/>
  <c r="S3599" i="2" l="1"/>
  <c r="T3599" i="2"/>
  <c r="U3599" i="2"/>
  <c r="S3600" i="2" l="1"/>
  <c r="T3600" i="2"/>
  <c r="U3600" i="2"/>
  <c r="S3601" i="2" l="1"/>
  <c r="U3601" i="2"/>
  <c r="T3601" i="2"/>
  <c r="S3602" i="2" l="1"/>
  <c r="U3602" i="2"/>
  <c r="T3602" i="2"/>
  <c r="S3603" i="2" l="1"/>
  <c r="T3603" i="2"/>
  <c r="U3603" i="2"/>
  <c r="S3604" i="2" l="1"/>
  <c r="U3604" i="2"/>
  <c r="T3604" i="2"/>
  <c r="S3605" i="2" l="1"/>
  <c r="U3605" i="2"/>
  <c r="T3605" i="2"/>
  <c r="S3606" i="2" l="1"/>
  <c r="T3606" i="2"/>
  <c r="U3606" i="2"/>
  <c r="S3607" i="2" l="1"/>
  <c r="U3607" i="2"/>
  <c r="T3607" i="2"/>
  <c r="S3608" i="2" l="1"/>
  <c r="T3608" i="2"/>
  <c r="U3608" i="2"/>
  <c r="S3609" i="2" l="1"/>
  <c r="T3609" i="2"/>
  <c r="U3609" i="2"/>
  <c r="S3610" i="2" l="1"/>
  <c r="U3610" i="2"/>
  <c r="T3610" i="2"/>
  <c r="S3611" i="2" l="1"/>
  <c r="U3611" i="2"/>
  <c r="T3611" i="2"/>
  <c r="S3612" i="2" l="1"/>
  <c r="T3612" i="2"/>
  <c r="U3612" i="2"/>
  <c r="S3613" i="2" l="1"/>
  <c r="U3613" i="2"/>
  <c r="T3613" i="2"/>
  <c r="S3614" i="2" l="1"/>
  <c r="T3614" i="2"/>
  <c r="U3614" i="2"/>
  <c r="S3615" i="2" l="1"/>
  <c r="U3615" i="2"/>
  <c r="T3615" i="2"/>
  <c r="S3616" i="2" l="1"/>
  <c r="T3616" i="2"/>
  <c r="U3616" i="2"/>
  <c r="S3617" i="2" l="1"/>
  <c r="U3617" i="2"/>
  <c r="T3617" i="2"/>
  <c r="S3618" i="2" l="1"/>
  <c r="T3618" i="2"/>
  <c r="U3618" i="2"/>
  <c r="S3619" i="2" l="1"/>
  <c r="U3619" i="2"/>
  <c r="T3619" i="2"/>
  <c r="S3620" i="2" l="1"/>
  <c r="T3620" i="2"/>
  <c r="U3620" i="2"/>
  <c r="S3621" i="2" l="1"/>
  <c r="T3621" i="2"/>
  <c r="U3621" i="2"/>
  <c r="S3622" i="2" l="1"/>
  <c r="T3622" i="2"/>
  <c r="U3622" i="2"/>
  <c r="S3623" i="2" l="1"/>
  <c r="T3623" i="2"/>
  <c r="U3623" i="2"/>
  <c r="S3624" i="2" l="1"/>
  <c r="U3624" i="2"/>
  <c r="T3624" i="2"/>
  <c r="S3625" i="2" l="1"/>
  <c r="T3625" i="2"/>
  <c r="U3625" i="2"/>
  <c r="S3626" i="2" l="1"/>
  <c r="U3626" i="2"/>
  <c r="T3626" i="2"/>
  <c r="S3627" i="2" l="1"/>
  <c r="T3627" i="2"/>
  <c r="U3627" i="2"/>
  <c r="S3628" i="2" l="1"/>
  <c r="U3628" i="2"/>
  <c r="T3628" i="2"/>
  <c r="S3629" i="2" l="1"/>
  <c r="T3629" i="2"/>
  <c r="U3629" i="2"/>
  <c r="S3630" i="2" l="1"/>
  <c r="T3630" i="2"/>
  <c r="U3630" i="2"/>
  <c r="S3631" i="2" l="1"/>
  <c r="U3631" i="2"/>
  <c r="T3631" i="2"/>
  <c r="S3632" i="2" l="1"/>
  <c r="T3632" i="2"/>
  <c r="U3632" i="2"/>
  <c r="S3633" i="2" l="1"/>
  <c r="T3633" i="2"/>
  <c r="U3633" i="2"/>
  <c r="S3634" i="2" l="1"/>
  <c r="T3634" i="2"/>
  <c r="U3634" i="2"/>
  <c r="S3635" i="2" l="1"/>
  <c r="T3635" i="2"/>
  <c r="U3635" i="2"/>
  <c r="S3636" i="2" l="1"/>
  <c r="T3636" i="2"/>
  <c r="U3636" i="2"/>
  <c r="S3637" i="2" l="1"/>
  <c r="T3637" i="2"/>
  <c r="U3637" i="2"/>
  <c r="S3638" i="2" l="1"/>
  <c r="U3638" i="2"/>
  <c r="T3638" i="2"/>
  <c r="S3639" i="2" l="1"/>
  <c r="U3639" i="2"/>
  <c r="T3639" i="2"/>
  <c r="S3640" i="2" l="1"/>
  <c r="T3640" i="2"/>
  <c r="U3640" i="2"/>
  <c r="S3641" i="2" l="1"/>
  <c r="U3641" i="2"/>
  <c r="T3641" i="2"/>
  <c r="S3642" i="2" l="1"/>
  <c r="U3642" i="2"/>
  <c r="T3642" i="2"/>
  <c r="S3643" i="2" l="1"/>
  <c r="T3643" i="2"/>
  <c r="U3643" i="2"/>
  <c r="S3644" i="2" l="1"/>
  <c r="T3644" i="2"/>
  <c r="U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T3652" i="2"/>
  <c r="U3652" i="2"/>
  <c r="S3653" i="2" l="1"/>
  <c r="U3653" i="2"/>
  <c r="T3653" i="2"/>
  <c r="S3654" i="2" l="1"/>
  <c r="T3654" i="2"/>
  <c r="U3654" i="2"/>
  <c r="S3655" i="2" l="1"/>
  <c r="U3655" i="2"/>
  <c r="T3655" i="2"/>
  <c r="S3656" i="2" l="1"/>
  <c r="T3656" i="2"/>
  <c r="U3656" i="2"/>
  <c r="S3657" i="2" l="1"/>
  <c r="T3657" i="2"/>
  <c r="U3657" i="2"/>
  <c r="S3658" i="2" l="1"/>
  <c r="T3658" i="2"/>
  <c r="U3658" i="2"/>
  <c r="S3659" i="2" l="1"/>
  <c r="U3659" i="2"/>
  <c r="T3659" i="2"/>
  <c r="S3660" i="2" l="1"/>
  <c r="T3660" i="2"/>
  <c r="U3660" i="2"/>
  <c r="S3661" i="2" l="1"/>
  <c r="U3661" i="2"/>
  <c r="T3661" i="2"/>
  <c r="S3662" i="2" l="1"/>
  <c r="T3662" i="2"/>
  <c r="U3662" i="2"/>
  <c r="S3663" i="2" l="1"/>
  <c r="U3663" i="2"/>
  <c r="T3663" i="2"/>
  <c r="S3664" i="2" l="1"/>
  <c r="T3664" i="2"/>
  <c r="U3664" i="2"/>
  <c r="S3665" i="2" l="1"/>
  <c r="T3665" i="2"/>
  <c r="U3665" i="2"/>
  <c r="S3666" i="2" l="1"/>
  <c r="U3666" i="2"/>
  <c r="T3666" i="2"/>
  <c r="S3667" i="2" l="1"/>
  <c r="U3667" i="2"/>
  <c r="T3667" i="2"/>
  <c r="S3668" i="2" l="1"/>
  <c r="U3668" i="2"/>
  <c r="T3668" i="2"/>
  <c r="S3669" i="2" l="1"/>
  <c r="T3669" i="2"/>
  <c r="U3669" i="2"/>
  <c r="S3670" i="2" l="1"/>
  <c r="T3670" i="2"/>
  <c r="U3670" i="2"/>
  <c r="S3671" i="2" l="1"/>
  <c r="U3671" i="2"/>
  <c r="T3671" i="2"/>
  <c r="S3672" i="2" l="1"/>
  <c r="T3672" i="2"/>
  <c r="U3672" i="2"/>
  <c r="S3673" i="2" l="1"/>
  <c r="U3673" i="2"/>
  <c r="T3673" i="2"/>
  <c r="S3674" i="2" l="1"/>
  <c r="U3674" i="2"/>
  <c r="T3674" i="2"/>
  <c r="S3675" i="2" l="1"/>
  <c r="T3675" i="2"/>
  <c r="U3675" i="2"/>
  <c r="S3676" i="2" l="1"/>
  <c r="T3676" i="2"/>
  <c r="U3676" i="2"/>
  <c r="S3677" i="2" l="1"/>
  <c r="T3677" i="2"/>
  <c r="U3677" i="2"/>
  <c r="S3678" i="2" l="1"/>
  <c r="T3678" i="2"/>
  <c r="U3678" i="2"/>
  <c r="S3679" i="2" l="1"/>
  <c r="U3679" i="2"/>
  <c r="T3679" i="2"/>
  <c r="S3680" i="2" l="1"/>
  <c r="T3680" i="2"/>
  <c r="U3680" i="2"/>
  <c r="S3681" i="2" l="1"/>
  <c r="U3681" i="2"/>
  <c r="T3681" i="2"/>
  <c r="S3682" i="2" l="1"/>
  <c r="U3682" i="2"/>
  <c r="T3682" i="2"/>
  <c r="S3683" i="2" l="1"/>
  <c r="U3683" i="2"/>
  <c r="T3683" i="2"/>
  <c r="S3684" i="2" l="1"/>
  <c r="T3684" i="2"/>
  <c r="U3684" i="2"/>
  <c r="S3685" i="2" l="1"/>
  <c r="U3685" i="2"/>
  <c r="T3685" i="2"/>
  <c r="S3686" i="2" l="1"/>
  <c r="T3686" i="2"/>
  <c r="U3686" i="2"/>
  <c r="S3687" i="2" l="1"/>
  <c r="U3687" i="2"/>
  <c r="T3687" i="2"/>
  <c r="S3688" i="2" l="1"/>
  <c r="U3688" i="2"/>
  <c r="T3688" i="2"/>
  <c r="S3689" i="2" l="1"/>
  <c r="T3689" i="2"/>
  <c r="U3689" i="2"/>
  <c r="S3690" i="2" l="1"/>
  <c r="U3690" i="2"/>
  <c r="T3690" i="2"/>
  <c r="S3691" i="2" l="1"/>
  <c r="U3691" i="2"/>
  <c r="T3691" i="2"/>
  <c r="S3692" i="2" l="1"/>
  <c r="T3692" i="2"/>
  <c r="U3692" i="2"/>
  <c r="S3693" i="2" l="1"/>
  <c r="T3693" i="2"/>
  <c r="U3693" i="2"/>
  <c r="S3694" i="2" l="1"/>
  <c r="U3694" i="2"/>
  <c r="T3694" i="2"/>
  <c r="S3695" i="2" l="1"/>
  <c r="U3695" i="2"/>
  <c r="T3695" i="2"/>
  <c r="S3696" i="2" l="1"/>
  <c r="T3696" i="2"/>
  <c r="U3696" i="2"/>
  <c r="S3697" i="2" l="1"/>
  <c r="T3697" i="2"/>
  <c r="U3697" i="2"/>
  <c r="S3698" i="2" l="1"/>
  <c r="U3698" i="2"/>
  <c r="T3698" i="2"/>
  <c r="S3699" i="2" l="1"/>
  <c r="U3699" i="2"/>
  <c r="T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T3704" i="2"/>
  <c r="U3704" i="2"/>
  <c r="S3705" i="2" l="1"/>
  <c r="U3705" i="2"/>
  <c r="T3705" i="2"/>
  <c r="S3706" i="2" l="1"/>
  <c r="T3706" i="2"/>
  <c r="U3706" i="2"/>
  <c r="S3707" i="2" l="1"/>
  <c r="U3707" i="2"/>
  <c r="T3707" i="2"/>
  <c r="S3708" i="2" l="1"/>
  <c r="T3708" i="2"/>
  <c r="U3708" i="2"/>
  <c r="S3709" i="2" l="1"/>
  <c r="T3709" i="2"/>
  <c r="U3709" i="2"/>
  <c r="S3710" i="2" l="1"/>
  <c r="U3710" i="2"/>
  <c r="T3710" i="2"/>
  <c r="S3711" i="2" l="1"/>
  <c r="T3711" i="2"/>
  <c r="U3711" i="2"/>
  <c r="S3712" i="2" l="1"/>
  <c r="T3712" i="2"/>
  <c r="U3712" i="2"/>
  <c r="S3713" i="2" l="1"/>
  <c r="U3713" i="2"/>
  <c r="T3713" i="2"/>
  <c r="S3714" i="2" l="1"/>
  <c r="U3714" i="2"/>
  <c r="T3714" i="2"/>
  <c r="S3715" i="2" l="1"/>
  <c r="U3715" i="2"/>
  <c r="T3715" i="2"/>
  <c r="S3716" i="2" l="1"/>
  <c r="T3716" i="2"/>
  <c r="U3716" i="2"/>
  <c r="S3717" i="2" l="1"/>
  <c r="T3717" i="2"/>
  <c r="U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T3724" i="2"/>
  <c r="U3724" i="2"/>
  <c r="S3725" i="2" l="1"/>
  <c r="U3725" i="2"/>
  <c r="T3725" i="2"/>
  <c r="S3726" i="2" l="1"/>
  <c r="U3726" i="2"/>
  <c r="T3726" i="2"/>
  <c r="S3727" i="2" l="1"/>
  <c r="T3727" i="2"/>
  <c r="U3727" i="2"/>
  <c r="S3728" i="2" l="1"/>
  <c r="T3728" i="2"/>
  <c r="U3728" i="2"/>
  <c r="S3729" i="2" l="1"/>
  <c r="T3729" i="2"/>
  <c r="U3729" i="2"/>
  <c r="S3730" i="2" l="1"/>
  <c r="U3730" i="2"/>
  <c r="T3730" i="2"/>
  <c r="S3731" i="2" l="1"/>
  <c r="U3731" i="2"/>
  <c r="T3731" i="2"/>
  <c r="S3732" i="2" l="1"/>
  <c r="U3732" i="2"/>
  <c r="T3732" i="2"/>
  <c r="S3733" i="2" l="1"/>
  <c r="T3733" i="2"/>
  <c r="U3733" i="2"/>
  <c r="S3734" i="2" l="1"/>
  <c r="T3734" i="2"/>
  <c r="U3734" i="2"/>
  <c r="S3735" i="2" l="1"/>
  <c r="T3735" i="2"/>
  <c r="U3735" i="2"/>
  <c r="S3736" i="2" l="1"/>
  <c r="U3736" i="2"/>
  <c r="T3736" i="2"/>
  <c r="S3737" i="2" l="1"/>
  <c r="T3737" i="2"/>
  <c r="U3737" i="2"/>
  <c r="S3738" i="2" l="1"/>
  <c r="U3738" i="2"/>
  <c r="T3738" i="2"/>
  <c r="S3739" i="2" l="1"/>
  <c r="T3739" i="2"/>
  <c r="U3739" i="2"/>
  <c r="S3740" i="2" l="1"/>
  <c r="T3740" i="2"/>
  <c r="U3740" i="2"/>
  <c r="S3741" i="2" l="1"/>
  <c r="T3741" i="2"/>
  <c r="U3741" i="2"/>
  <c r="S3742" i="2" l="1"/>
  <c r="U3742" i="2"/>
  <c r="T3742" i="2"/>
  <c r="S3743" i="2" l="1"/>
  <c r="U3743" i="2"/>
  <c r="T3743" i="2"/>
  <c r="S3744" i="2" l="1"/>
  <c r="U3744" i="2"/>
  <c r="T3744" i="2"/>
  <c r="S3745" i="2" l="1"/>
  <c r="T3745" i="2"/>
  <c r="U3745" i="2"/>
  <c r="S3746" i="2" l="1"/>
  <c r="U3746" i="2"/>
  <c r="T3746" i="2"/>
  <c r="S3747" i="2" l="1"/>
  <c r="U3747" i="2"/>
  <c r="T3747" i="2"/>
  <c r="S3748" i="2" l="1"/>
  <c r="T3748" i="2"/>
  <c r="U3748" i="2"/>
  <c r="S3749" i="2" l="1"/>
  <c r="U3749" i="2"/>
  <c r="T3749" i="2"/>
  <c r="S3750" i="2" l="1"/>
  <c r="U3750" i="2"/>
  <c r="T3750" i="2"/>
  <c r="S3751" i="2" l="1"/>
  <c r="T3751" i="2"/>
  <c r="U3751" i="2"/>
  <c r="S3752" i="2" l="1"/>
  <c r="T3752" i="2"/>
  <c r="U3752" i="2"/>
  <c r="S3753" i="2" l="1"/>
  <c r="T3753" i="2"/>
  <c r="U3753" i="2"/>
  <c r="S3754" i="2" l="1"/>
  <c r="U3754" i="2"/>
  <c r="T3754" i="2"/>
  <c r="S3755" i="2" l="1"/>
  <c r="U3755" i="2"/>
  <c r="T3755" i="2"/>
  <c r="S3756" i="2" l="1"/>
  <c r="T3756" i="2"/>
  <c r="U3756" i="2"/>
  <c r="S3757" i="2" l="1"/>
  <c r="U3757" i="2"/>
  <c r="T3757" i="2"/>
  <c r="S3758" i="2" l="1"/>
  <c r="U3758" i="2"/>
  <c r="T3758" i="2"/>
  <c r="S3759" i="2" l="1"/>
  <c r="U3759" i="2"/>
  <c r="T3759" i="2"/>
  <c r="S3760" i="2" l="1"/>
  <c r="T3760" i="2"/>
  <c r="U3760" i="2"/>
  <c r="S3761" i="2" l="1"/>
  <c r="T3761" i="2"/>
  <c r="U3761" i="2"/>
  <c r="S3762" i="2" l="1"/>
  <c r="T3762" i="2"/>
  <c r="U3762" i="2"/>
  <c r="S3763" i="2" l="1"/>
  <c r="U3763" i="2"/>
  <c r="T3763" i="2"/>
  <c r="S3764" i="2" l="1"/>
  <c r="T3764" i="2"/>
  <c r="U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U3770" i="2"/>
  <c r="T3770" i="2"/>
  <c r="S3771" i="2" l="1"/>
  <c r="U3771" i="2"/>
  <c r="T3771" i="2"/>
  <c r="S3772" i="2" l="1"/>
  <c r="T3772" i="2"/>
  <c r="U3772" i="2"/>
  <c r="S3773" i="2" l="1"/>
  <c r="U3773" i="2"/>
  <c r="T3773" i="2"/>
  <c r="S3774" i="2" l="1"/>
  <c r="U3774" i="2"/>
  <c r="T3774" i="2"/>
  <c r="S3775" i="2" l="1"/>
  <c r="T3775" i="2"/>
  <c r="U3775" i="2"/>
  <c r="S3776" i="2" l="1"/>
  <c r="T3776" i="2"/>
  <c r="U3776" i="2"/>
  <c r="S3777" i="2" l="1"/>
  <c r="U3777" i="2"/>
  <c r="T3777" i="2"/>
  <c r="S3778" i="2" l="1"/>
  <c r="U3778" i="2"/>
  <c r="T3778" i="2"/>
  <c r="S3779" i="2" l="1"/>
  <c r="T3779" i="2"/>
  <c r="U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T3784" i="2"/>
  <c r="U3784" i="2"/>
  <c r="S3785" i="2" l="1"/>
  <c r="U3785" i="2"/>
  <c r="T3785" i="2"/>
  <c r="S3786" i="2" l="1"/>
  <c r="U3786" i="2"/>
  <c r="T3786" i="2"/>
  <c r="S3787" i="2" l="1"/>
  <c r="T3787" i="2"/>
  <c r="U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T3792" i="2"/>
  <c r="U3792" i="2"/>
  <c r="S3793" i="2" l="1"/>
  <c r="T3793" i="2"/>
  <c r="U3793" i="2"/>
  <c r="S3794" i="2" l="1"/>
  <c r="T3794" i="2"/>
  <c r="U3794" i="2"/>
  <c r="S3795" i="2" l="1"/>
  <c r="T3795" i="2"/>
  <c r="U3795" i="2"/>
  <c r="S3796" i="2" l="1"/>
  <c r="U3796" i="2"/>
  <c r="T3796" i="2"/>
  <c r="S3797" i="2" l="1"/>
  <c r="U3797" i="2"/>
  <c r="T3797" i="2"/>
  <c r="S3798" i="2" l="1"/>
  <c r="T3798" i="2"/>
  <c r="U3798" i="2"/>
  <c r="S3799" i="2" l="1"/>
  <c r="T3799" i="2"/>
  <c r="U3799" i="2"/>
  <c r="S3800" i="2" l="1"/>
  <c r="U3800" i="2"/>
  <c r="T3800" i="2"/>
  <c r="S3801" i="2" l="1"/>
  <c r="T3801" i="2"/>
  <c r="U3801" i="2"/>
  <c r="S3802" i="2" l="1"/>
  <c r="T3802" i="2"/>
  <c r="U3802" i="2"/>
  <c r="S3803" i="2" l="1"/>
  <c r="T3803" i="2"/>
  <c r="U3803" i="2"/>
  <c r="S3804" i="2" l="1"/>
  <c r="T3804" i="2"/>
  <c r="U3804" i="2"/>
  <c r="S3805" i="2" l="1"/>
  <c r="T3805" i="2"/>
  <c r="U3805" i="2"/>
  <c r="S3806" i="2" l="1"/>
  <c r="T3806" i="2"/>
  <c r="U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T3812" i="2"/>
  <c r="U3812" i="2"/>
  <c r="S3813" i="2" l="1"/>
  <c r="T3813" i="2"/>
  <c r="U3813" i="2"/>
  <c r="S3814" i="2" l="1"/>
  <c r="T3814" i="2"/>
  <c r="U3814" i="2"/>
  <c r="S3815" i="2" l="1"/>
  <c r="T3815" i="2"/>
  <c r="U3815" i="2"/>
  <c r="S3816" i="2" l="1"/>
  <c r="U3816" i="2"/>
  <c r="T3816" i="2"/>
  <c r="S3817" i="2" l="1"/>
  <c r="T3817" i="2"/>
  <c r="U3817" i="2"/>
  <c r="S3818" i="2" l="1"/>
  <c r="T3818" i="2"/>
  <c r="U3818" i="2"/>
  <c r="S3819" i="2" l="1"/>
  <c r="T3819" i="2"/>
  <c r="U3819" i="2"/>
  <c r="S3820" i="2" l="1"/>
  <c r="U3820" i="2"/>
  <c r="T3820" i="2"/>
  <c r="S3821" i="2" l="1"/>
  <c r="T3821" i="2"/>
  <c r="U3821" i="2"/>
  <c r="S3822" i="2" l="1"/>
  <c r="U3822" i="2"/>
  <c r="T3822" i="2"/>
  <c r="S3823" i="2" l="1"/>
  <c r="U3823" i="2"/>
  <c r="T3823" i="2"/>
  <c r="S3824" i="2" l="1"/>
  <c r="U3824" i="2"/>
  <c r="T3824" i="2"/>
  <c r="S3825" i="2" l="1"/>
  <c r="T3825" i="2"/>
  <c r="U3825" i="2"/>
  <c r="S3826" i="2" l="1"/>
  <c r="U3826" i="2"/>
  <c r="T3826" i="2"/>
  <c r="S3827" i="2" l="1"/>
  <c r="U3827" i="2"/>
  <c r="T3827" i="2"/>
  <c r="S3828" i="2" l="1"/>
  <c r="T3828" i="2"/>
  <c r="U3828" i="2"/>
  <c r="S3829" i="2" l="1"/>
  <c r="U3829" i="2"/>
  <c r="T3829" i="2"/>
  <c r="S3830" i="2" l="1"/>
  <c r="T3830" i="2"/>
  <c r="U3830" i="2"/>
  <c r="S3831" i="2" l="1"/>
  <c r="U3831" i="2"/>
  <c r="T3831" i="2"/>
  <c r="S3832" i="2" l="1"/>
  <c r="U3832" i="2"/>
  <c r="T3832" i="2"/>
  <c r="S3833" i="2" l="1"/>
  <c r="U3833" i="2"/>
  <c r="T3833" i="2"/>
  <c r="S3834" i="2" l="1"/>
  <c r="T3834" i="2"/>
  <c r="U3834" i="2"/>
  <c r="S3835" i="2" l="1"/>
  <c r="T3835" i="2"/>
  <c r="U3835" i="2"/>
  <c r="S3836" i="2" l="1"/>
  <c r="T3836" i="2"/>
  <c r="U3836" i="2"/>
  <c r="S3837" i="2" l="1"/>
  <c r="T3837" i="2"/>
  <c r="U3837" i="2"/>
  <c r="S3838" i="2" l="1"/>
  <c r="U3838" i="2"/>
  <c r="T3838" i="2"/>
  <c r="S3839" i="2" l="1"/>
  <c r="T3839" i="2"/>
  <c r="U3839" i="2"/>
  <c r="S3840" i="2" l="1"/>
  <c r="U3840" i="2"/>
  <c r="T3840" i="2"/>
  <c r="S3841" i="2" l="1"/>
  <c r="T3841" i="2"/>
  <c r="U3841" i="2"/>
  <c r="S3842" i="2" l="1"/>
  <c r="U3842" i="2"/>
  <c r="T3842" i="2"/>
  <c r="S3843" i="2" l="1"/>
  <c r="U3843" i="2"/>
  <c r="T3843" i="2"/>
  <c r="S3844" i="2" l="1"/>
  <c r="U3844" i="2"/>
  <c r="T3844" i="2"/>
  <c r="S3845" i="2" l="1"/>
  <c r="T3845" i="2"/>
  <c r="U3845" i="2"/>
  <c r="S3846" i="2" l="1"/>
  <c r="T3846" i="2"/>
  <c r="U3846" i="2"/>
  <c r="S3847" i="2" l="1"/>
  <c r="T3847" i="2"/>
  <c r="U3847" i="2"/>
  <c r="S3848" i="2" l="1"/>
  <c r="U3848" i="2"/>
  <c r="T3848" i="2"/>
  <c r="S3849" i="2" l="1"/>
  <c r="U3849" i="2"/>
  <c r="T3849" i="2"/>
  <c r="S3850" i="2" l="1"/>
  <c r="U3850" i="2"/>
  <c r="T3850" i="2"/>
  <c r="S3851" i="2" l="1"/>
  <c r="U3851" i="2"/>
  <c r="T3851" i="2"/>
  <c r="S3852" i="2" l="1"/>
  <c r="U3852" i="2"/>
  <c r="T3852" i="2"/>
  <c r="S3853" i="2" l="1"/>
  <c r="U3853" i="2"/>
  <c r="T3853" i="2"/>
  <c r="S3854" i="2" l="1"/>
  <c r="U3854" i="2"/>
  <c r="T3854" i="2"/>
  <c r="S3855" i="2" l="1"/>
  <c r="T3855" i="2"/>
  <c r="U3855" i="2"/>
  <c r="S3856" i="2" l="1"/>
  <c r="U3856" i="2"/>
  <c r="T3856" i="2"/>
  <c r="S3857" i="2" l="1"/>
  <c r="T3857" i="2"/>
  <c r="U3857" i="2"/>
  <c r="S3858" i="2" l="1"/>
  <c r="U3858" i="2"/>
  <c r="T3858" i="2"/>
  <c r="S3859" i="2" l="1"/>
  <c r="U3859" i="2"/>
  <c r="T3859" i="2"/>
  <c r="S3860" i="2" l="1"/>
  <c r="T3860" i="2"/>
  <c r="U3860" i="2"/>
  <c r="S3861" i="2" l="1"/>
  <c r="T3861" i="2"/>
  <c r="U3861" i="2"/>
  <c r="S3862" i="2" l="1"/>
  <c r="U3862" i="2"/>
  <c r="T3862" i="2"/>
  <c r="S3863" i="2" l="1"/>
  <c r="T3863" i="2"/>
  <c r="U3863" i="2"/>
  <c r="S3864" i="2" l="1"/>
  <c r="T3864" i="2"/>
  <c r="U3864" i="2"/>
  <c r="S3865" i="2" l="1"/>
  <c r="T3865" i="2"/>
  <c r="U3865" i="2"/>
  <c r="S3866" i="2" l="1"/>
  <c r="U3866" i="2"/>
  <c r="T3866" i="2"/>
  <c r="S3867" i="2" l="1"/>
  <c r="U3867" i="2"/>
  <c r="T3867" i="2"/>
  <c r="S3868" i="2" l="1"/>
  <c r="T3868" i="2"/>
  <c r="U3868" i="2"/>
  <c r="S3869" i="2" l="1"/>
  <c r="T3869" i="2"/>
  <c r="U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T3878" i="2"/>
  <c r="U3878" i="2"/>
  <c r="S3879" i="2" l="1"/>
  <c r="U3879" i="2"/>
  <c r="T3879" i="2"/>
  <c r="S3880" i="2" l="1"/>
  <c r="U3880" i="2"/>
  <c r="T3880" i="2"/>
  <c r="S3881" i="2" l="1"/>
  <c r="T3881" i="2"/>
  <c r="U3881" i="2"/>
  <c r="S3882" i="2" l="1"/>
  <c r="T3882" i="2"/>
  <c r="U3882" i="2"/>
  <c r="S3883" i="2" l="1"/>
  <c r="U3883" i="2"/>
  <c r="T3883" i="2"/>
  <c r="S3884" i="2" l="1"/>
  <c r="T3884" i="2"/>
  <c r="U3884" i="2"/>
  <c r="S3885" i="2" l="1"/>
  <c r="U3885" i="2"/>
  <c r="T3885" i="2"/>
  <c r="S3886" i="2" l="1"/>
  <c r="T3886" i="2"/>
  <c r="U3886" i="2"/>
  <c r="S3887" i="2" l="1"/>
  <c r="T3887" i="2"/>
  <c r="U3887" i="2"/>
  <c r="S3888" i="2" l="1"/>
  <c r="T3888" i="2"/>
  <c r="U3888" i="2"/>
  <c r="S3889" i="2" l="1"/>
  <c r="U3889" i="2"/>
  <c r="T3889" i="2"/>
  <c r="S3890" i="2" l="1"/>
  <c r="U3890" i="2"/>
  <c r="T3890" i="2"/>
  <c r="S3891" i="2" l="1"/>
  <c r="U3891" i="2"/>
  <c r="T3891" i="2"/>
  <c r="S3892" i="2" l="1"/>
  <c r="U3892" i="2"/>
  <c r="T3892" i="2"/>
  <c r="S3893" i="2" l="1"/>
  <c r="T3893" i="2"/>
  <c r="U3893" i="2"/>
  <c r="S3894" i="2" l="1"/>
  <c r="U3894" i="2"/>
  <c r="T3894" i="2"/>
  <c r="S3895" i="2" l="1"/>
  <c r="T3895" i="2"/>
  <c r="U3895" i="2"/>
  <c r="S3896" i="2" l="1"/>
  <c r="U3896" i="2"/>
  <c r="T3896" i="2"/>
  <c r="S3897" i="2" l="1"/>
  <c r="T3897" i="2"/>
  <c r="U3897" i="2"/>
  <c r="S3898" i="2" l="1"/>
  <c r="T3898" i="2"/>
  <c r="U3898" i="2"/>
  <c r="S3899" i="2" l="1"/>
  <c r="U3899" i="2"/>
  <c r="T3899" i="2"/>
  <c r="S3900" i="2" l="1"/>
  <c r="T3900" i="2"/>
  <c r="U3900" i="2"/>
  <c r="S3901" i="2" l="1"/>
  <c r="T3901" i="2"/>
  <c r="U3901" i="2"/>
  <c r="S3902" i="2" l="1"/>
  <c r="U3902" i="2"/>
  <c r="T3902" i="2"/>
  <c r="S3903" i="2" l="1"/>
  <c r="T3903" i="2"/>
  <c r="U3903" i="2"/>
  <c r="S3904" i="2" l="1"/>
  <c r="T3904" i="2"/>
  <c r="U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T3910" i="2"/>
  <c r="U3910" i="2"/>
  <c r="S3911" i="2" l="1"/>
  <c r="T3911" i="2"/>
  <c r="U3911" i="2"/>
  <c r="S3912" i="2" l="1"/>
  <c r="U3912" i="2"/>
  <c r="T3912" i="2"/>
  <c r="S3913" i="2" l="1"/>
  <c r="T3913" i="2"/>
  <c r="U3913" i="2"/>
  <c r="S3914" i="2" l="1"/>
  <c r="U3914" i="2"/>
  <c r="T3914" i="2"/>
  <c r="S3915" i="2" l="1"/>
  <c r="T3915" i="2"/>
  <c r="U3915" i="2"/>
  <c r="S3916" i="2" l="1"/>
  <c r="T3916" i="2"/>
  <c r="U3916" i="2"/>
  <c r="S3917" i="2" l="1"/>
  <c r="T3917" i="2"/>
  <c r="U3917" i="2"/>
  <c r="S3918" i="2" l="1"/>
  <c r="T3918" i="2"/>
  <c r="U3918" i="2"/>
  <c r="S3919" i="2" l="1"/>
  <c r="U3919" i="2"/>
  <c r="T3919" i="2"/>
  <c r="S3920" i="2" l="1"/>
  <c r="U3920" i="2"/>
  <c r="T3920" i="2"/>
  <c r="S3921" i="2" l="1"/>
  <c r="U3921" i="2"/>
  <c r="T3921" i="2"/>
  <c r="S3922" i="2" l="1"/>
  <c r="U3922" i="2"/>
  <c r="T3922" i="2"/>
  <c r="S3923" i="2" l="1"/>
  <c r="T3923" i="2"/>
  <c r="U3923" i="2"/>
  <c r="S3924" i="2" l="1"/>
  <c r="U3924" i="2"/>
  <c r="T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T3933" i="2"/>
  <c r="U3933" i="2"/>
  <c r="S3934" i="2" l="1"/>
  <c r="T3934" i="2"/>
  <c r="U3934" i="2"/>
  <c r="S3935" i="2" l="1"/>
  <c r="T3935" i="2"/>
  <c r="U3935" i="2"/>
  <c r="S3936" i="2" l="1"/>
  <c r="U3936" i="2"/>
  <c r="T3936" i="2"/>
  <c r="S3937" i="2" l="1"/>
  <c r="T3937" i="2"/>
  <c r="U3937" i="2"/>
  <c r="S3938" i="2" l="1"/>
  <c r="U3938" i="2"/>
  <c r="T3938" i="2"/>
  <c r="S3939" i="2" l="1"/>
  <c r="U3939" i="2"/>
  <c r="T3939" i="2"/>
  <c r="S3940" i="2" l="1"/>
  <c r="T3940" i="2"/>
  <c r="U3940" i="2"/>
  <c r="S3941" i="2" l="1"/>
  <c r="U3941" i="2"/>
  <c r="T3941" i="2"/>
  <c r="S3942" i="2" l="1"/>
  <c r="T3942" i="2"/>
  <c r="U3942" i="2"/>
  <c r="S3943" i="2" l="1"/>
  <c r="U3943" i="2"/>
  <c r="T3943" i="2"/>
  <c r="S3944" i="2" l="1"/>
  <c r="T3944" i="2"/>
  <c r="U3944" i="2"/>
  <c r="S3945" i="2" l="1"/>
  <c r="U3945" i="2"/>
  <c r="T3945" i="2"/>
  <c r="S3946" i="2" l="1"/>
  <c r="T3946" i="2"/>
  <c r="U3946" i="2"/>
  <c r="S3947" i="2" l="1"/>
  <c r="U3947" i="2"/>
  <c r="T3947" i="2"/>
  <c r="S3948" i="2" l="1"/>
  <c r="U3948" i="2"/>
  <c r="T3948" i="2"/>
  <c r="S3949" i="2" l="1"/>
  <c r="U3949" i="2"/>
  <c r="T3949" i="2"/>
  <c r="S3950" i="2" l="1"/>
  <c r="U3950" i="2"/>
  <c r="T3950" i="2"/>
  <c r="S3951" i="2" l="1"/>
  <c r="T3951" i="2"/>
  <c r="U3951" i="2"/>
  <c r="S3952" i="2" l="1"/>
  <c r="T3952" i="2"/>
  <c r="U3952" i="2"/>
  <c r="S3953" i="2" l="1"/>
  <c r="T3953" i="2"/>
  <c r="U3953" i="2"/>
  <c r="S3954" i="2" l="1"/>
  <c r="U3954" i="2"/>
  <c r="T3954" i="2"/>
  <c r="S3955" i="2" l="1"/>
  <c r="U3955" i="2"/>
  <c r="T3955" i="2"/>
  <c r="S3956" i="2" l="1"/>
  <c r="U3956" i="2"/>
  <c r="T3956" i="2"/>
  <c r="S3957" i="2" l="1"/>
  <c r="T3957" i="2"/>
  <c r="U3957" i="2"/>
  <c r="S3958" i="2" l="1"/>
  <c r="U3958" i="2"/>
  <c r="T3958" i="2"/>
  <c r="S3959" i="2" l="1"/>
  <c r="U3959" i="2"/>
  <c r="T3959" i="2"/>
  <c r="S3960" i="2" l="1"/>
  <c r="T3960" i="2"/>
  <c r="U3960" i="2"/>
  <c r="S3961" i="2" l="1"/>
  <c r="U3961" i="2"/>
  <c r="T3961" i="2"/>
  <c r="S3962" i="2" l="1"/>
  <c r="T3962" i="2"/>
  <c r="U3962" i="2"/>
  <c r="S3963" i="2" l="1"/>
  <c r="T3963" i="2"/>
  <c r="U3963" i="2"/>
  <c r="S3964" i="2" l="1"/>
  <c r="T3964" i="2"/>
  <c r="U3964" i="2"/>
  <c r="S3965" i="2" l="1"/>
  <c r="T3965" i="2"/>
  <c r="U3965" i="2"/>
  <c r="S3966" i="2" l="1"/>
  <c r="U3966" i="2"/>
  <c r="T3966" i="2"/>
  <c r="S3967" i="2" l="1"/>
  <c r="U3967" i="2"/>
  <c r="T3967" i="2"/>
  <c r="S3968" i="2" l="1"/>
  <c r="T3968" i="2"/>
  <c r="U3968" i="2"/>
  <c r="S3969" i="2" l="1"/>
  <c r="U3969" i="2"/>
  <c r="T3969" i="2"/>
  <c r="S3970" i="2" l="1"/>
  <c r="U3970" i="2"/>
  <c r="T3970" i="2"/>
  <c r="S3971" i="2" l="1"/>
  <c r="U3971" i="2"/>
  <c r="T3971" i="2"/>
  <c r="S3972" i="2" l="1"/>
  <c r="T3972" i="2"/>
  <c r="U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T3982" i="2"/>
  <c r="U3982" i="2"/>
  <c r="S3983" i="2" l="1"/>
  <c r="T3983" i="2"/>
  <c r="U3983" i="2"/>
  <c r="S3984" i="2" l="1"/>
  <c r="U3984" i="2"/>
  <c r="T3984" i="2"/>
  <c r="S3985" i="2" l="1"/>
  <c r="U3985" i="2"/>
  <c r="T3985" i="2"/>
  <c r="S3986" i="2" l="1"/>
  <c r="U3986" i="2"/>
  <c r="T3986" i="2"/>
  <c r="S3987" i="2" l="1"/>
  <c r="U3987" i="2"/>
  <c r="T3987" i="2"/>
  <c r="S3988" i="2" l="1"/>
  <c r="T3988" i="2"/>
  <c r="U3988" i="2"/>
  <c r="S3989" i="2" l="1"/>
  <c r="U3989" i="2"/>
  <c r="T3989" i="2"/>
  <c r="S3990" i="2" l="1"/>
  <c r="U3990" i="2"/>
  <c r="T3990" i="2"/>
  <c r="S3991" i="2" l="1"/>
  <c r="T3991" i="2"/>
  <c r="U3991" i="2"/>
  <c r="S3992" i="2" l="1"/>
  <c r="T3992" i="2"/>
  <c r="U3992" i="2"/>
  <c r="S3993" i="2" l="1"/>
  <c r="T3993" i="2"/>
  <c r="U3993" i="2"/>
  <c r="S3994" i="2" l="1"/>
  <c r="U3994" i="2"/>
  <c r="T3994" i="2"/>
  <c r="S3995" i="2" l="1"/>
  <c r="T3995" i="2"/>
  <c r="U3995" i="2"/>
  <c r="S3996" i="2" l="1"/>
  <c r="U3996" i="2"/>
  <c r="T3996" i="2"/>
  <c r="S3997" i="2" l="1"/>
  <c r="T3997" i="2"/>
  <c r="U3997" i="2"/>
  <c r="S3998" i="2" l="1"/>
  <c r="T3998" i="2"/>
  <c r="U3998" i="2"/>
  <c r="S3999" i="2" l="1"/>
  <c r="T3999" i="2"/>
  <c r="U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U4004" i="2"/>
  <c r="T4004" i="2"/>
  <c r="S4005" i="2" l="1"/>
  <c r="T4005" i="2"/>
  <c r="U4005" i="2"/>
  <c r="S4006" i="2" l="1"/>
  <c r="T4006" i="2"/>
  <c r="U4006" i="2"/>
  <c r="S4007" i="2" l="1"/>
  <c r="U4007" i="2"/>
  <c r="T4007" i="2"/>
  <c r="S4008" i="2" l="1"/>
  <c r="T4008" i="2"/>
  <c r="U4008" i="2"/>
  <c r="S4009" i="2" l="1"/>
  <c r="U4009" i="2"/>
  <c r="T4009" i="2"/>
  <c r="S4010" i="2" l="1"/>
  <c r="T4010" i="2"/>
  <c r="U4010" i="2"/>
  <c r="S4011" i="2" l="1"/>
  <c r="U4011" i="2"/>
  <c r="T4011" i="2"/>
  <c r="S4012" i="2" l="1"/>
  <c r="U4012" i="2"/>
  <c r="T4012" i="2"/>
  <c r="S4013" i="2" l="1"/>
  <c r="T4013" i="2"/>
  <c r="U4013" i="2"/>
  <c r="S4014" i="2" l="1"/>
  <c r="U4014" i="2"/>
  <c r="T4014" i="2"/>
  <c r="S4015" i="2" l="1"/>
  <c r="U4015" i="2"/>
  <c r="T4015" i="2"/>
  <c r="S4016" i="2" l="1"/>
  <c r="T4016" i="2"/>
  <c r="U4016" i="2"/>
  <c r="S4017" i="2" l="1"/>
  <c r="U4017" i="2"/>
  <c r="T4017" i="2"/>
  <c r="S4018" i="2" l="1"/>
  <c r="U4018" i="2"/>
  <c r="T4018" i="2"/>
  <c r="S4019" i="2" l="1"/>
  <c r="U4019" i="2"/>
  <c r="T4019" i="2"/>
  <c r="S4020" i="2" l="1"/>
  <c r="T4020" i="2"/>
  <c r="U4020" i="2"/>
  <c r="S4021" i="2" l="1"/>
  <c r="T4021" i="2"/>
  <c r="U4021" i="2"/>
  <c r="S4022" i="2" l="1"/>
  <c r="T4022" i="2"/>
  <c r="U4022" i="2"/>
  <c r="S4023" i="2" l="1"/>
  <c r="U4023" i="2"/>
  <c r="T4023" i="2"/>
  <c r="S4024" i="2" l="1"/>
  <c r="U4024" i="2"/>
  <c r="T4024" i="2"/>
  <c r="S4025" i="2" l="1"/>
  <c r="U4025" i="2"/>
  <c r="T4025" i="2"/>
  <c r="S4026" i="2" l="1"/>
  <c r="T4026" i="2"/>
  <c r="U4026" i="2"/>
  <c r="S4027" i="2" l="1"/>
  <c r="U4027" i="2"/>
  <c r="T4027" i="2"/>
  <c r="S4028" i="2" l="1"/>
  <c r="U4028" i="2"/>
  <c r="T4028" i="2"/>
  <c r="S4029" i="2" l="1"/>
  <c r="U4029" i="2"/>
  <c r="T4029" i="2"/>
  <c r="S4030" i="2" l="1"/>
  <c r="T4030" i="2"/>
  <c r="U4030" i="2"/>
  <c r="S4031" i="2" l="1"/>
  <c r="T4031" i="2"/>
  <c r="U4031" i="2"/>
  <c r="S4032" i="2" l="1"/>
  <c r="U4032" i="2"/>
  <c r="T4032" i="2"/>
  <c r="S4033" i="2" l="1"/>
  <c r="U4033" i="2"/>
  <c r="T4033" i="2"/>
  <c r="S4034" i="2" l="1"/>
  <c r="U4034" i="2"/>
  <c r="T4034" i="2"/>
  <c r="S4035" i="2" l="1"/>
  <c r="U4035" i="2"/>
  <c r="T4035" i="2"/>
  <c r="S4036" i="2" l="1"/>
  <c r="T4036" i="2"/>
  <c r="U4036" i="2"/>
  <c r="S4037" i="2" l="1"/>
  <c r="T4037" i="2"/>
  <c r="U4037" i="2"/>
  <c r="S4038" i="2" l="1"/>
  <c r="T4038" i="2"/>
  <c r="U4038" i="2"/>
  <c r="S4039" i="2" l="1"/>
  <c r="T4039" i="2"/>
  <c r="U4039" i="2"/>
  <c r="S4040" i="2" l="1"/>
  <c r="U4040" i="2"/>
  <c r="T4040" i="2"/>
  <c r="S4041" i="2" l="1"/>
  <c r="T4041" i="2"/>
  <c r="U4041" i="2"/>
  <c r="S4042" i="2" l="1"/>
  <c r="U4042" i="2"/>
  <c r="T4042" i="2"/>
  <c r="S4043" i="2" l="1"/>
  <c r="U4043" i="2"/>
  <c r="T4043" i="2"/>
  <c r="S4044" i="2" l="1"/>
  <c r="T4044" i="2"/>
  <c r="U4044" i="2"/>
  <c r="S4045" i="2" l="1"/>
  <c r="U4045" i="2"/>
  <c r="T4045" i="2"/>
  <c r="S4046" i="2" l="1"/>
  <c r="U4046" i="2"/>
  <c r="T4046" i="2"/>
  <c r="S4047" i="2" l="1"/>
  <c r="U4047" i="2"/>
  <c r="T4047" i="2"/>
  <c r="S4048" i="2" l="1"/>
  <c r="T4048" i="2"/>
  <c r="U4048" i="2"/>
  <c r="S4049" i="2" l="1"/>
  <c r="T4049" i="2"/>
  <c r="U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T4057" i="2"/>
  <c r="U4057" i="2"/>
  <c r="S4058" i="2" l="1"/>
  <c r="U4058" i="2"/>
  <c r="T4058" i="2"/>
  <c r="S4059" i="2" l="1"/>
  <c r="U4059" i="2"/>
  <c r="T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U4067" i="2"/>
  <c r="T4067" i="2"/>
  <c r="S4068" i="2" l="1"/>
  <c r="T4068" i="2"/>
  <c r="U4068" i="2"/>
  <c r="S4069" i="2" l="1"/>
  <c r="T4069" i="2"/>
  <c r="U4069" i="2"/>
  <c r="S4070" i="2" l="1"/>
  <c r="U4070" i="2"/>
  <c r="T4070" i="2"/>
  <c r="S4071" i="2" l="1"/>
  <c r="T4071" i="2"/>
  <c r="U4071" i="2"/>
  <c r="S4072" i="2" l="1"/>
  <c r="U4072" i="2"/>
  <c r="T4072" i="2"/>
  <c r="S4073" i="2" l="1"/>
  <c r="U4073" i="2"/>
  <c r="T4073" i="2"/>
  <c r="S4074" i="2" l="1"/>
  <c r="T4074" i="2"/>
  <c r="U4074" i="2"/>
  <c r="S4075" i="2" l="1"/>
  <c r="U4075" i="2"/>
  <c r="T4075" i="2"/>
  <c r="S4076" i="2" l="1"/>
  <c r="T4076" i="2"/>
  <c r="U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T4084" i="2"/>
  <c r="U4084" i="2"/>
  <c r="S4085" i="2" l="1"/>
  <c r="T4085" i="2"/>
  <c r="U4085" i="2"/>
  <c r="S4086" i="2" l="1"/>
  <c r="U4086" i="2"/>
  <c r="T4086" i="2"/>
  <c r="S4087" i="2" l="1"/>
  <c r="U4087" i="2"/>
  <c r="T4087" i="2"/>
  <c r="S4088" i="2" l="1"/>
  <c r="U4088" i="2"/>
  <c r="T4088" i="2"/>
  <c r="S4089" i="2" l="1"/>
  <c r="T4089" i="2"/>
  <c r="U4089" i="2"/>
  <c r="S4090" i="2" l="1"/>
  <c r="U4090" i="2"/>
  <c r="T4090" i="2"/>
  <c r="S4091" i="2" l="1"/>
  <c r="T4091" i="2"/>
  <c r="U4091" i="2"/>
  <c r="S4092" i="2" l="1"/>
  <c r="T4092" i="2"/>
  <c r="U4092" i="2"/>
  <c r="S4093" i="2" l="1"/>
  <c r="U4093" i="2"/>
  <c r="T4093" i="2"/>
  <c r="S4094" i="2" l="1"/>
  <c r="U4094" i="2"/>
  <c r="T4094" i="2"/>
  <c r="S4095" i="2" l="1"/>
  <c r="U4095" i="2"/>
  <c r="T4095" i="2"/>
  <c r="S4096" i="2" l="1"/>
  <c r="G10" i="7" s="1"/>
  <c r="T4096" i="2"/>
  <c r="U4096" i="2"/>
  <c r="S4097" i="2" l="1"/>
  <c r="U4097" i="2"/>
  <c r="T4097" i="2"/>
  <c r="S4098" i="2" l="1"/>
  <c r="U4098" i="2"/>
  <c r="T4098" i="2"/>
  <c r="S4099" i="2" l="1"/>
  <c r="U4099" i="2"/>
  <c r="T4099" i="2"/>
  <c r="S4100" i="2" l="1"/>
  <c r="T4100" i="2"/>
  <c r="U4100" i="2"/>
  <c r="S4101" i="2" l="1"/>
  <c r="U4101" i="2"/>
  <c r="T4101" i="2"/>
  <c r="S4102" i="2" l="1"/>
  <c r="U4102" i="2"/>
  <c r="T4102" i="2"/>
  <c r="S4103" i="2" l="1"/>
  <c r="U4103" i="2"/>
  <c r="T4103" i="2"/>
  <c r="S4104" i="2" l="1"/>
  <c r="T4104" i="2"/>
  <c r="U4104" i="2"/>
  <c r="S4105" i="2" l="1"/>
  <c r="T4105" i="2"/>
  <c r="U4105" i="2"/>
  <c r="S4106" i="2" l="1"/>
  <c r="U4106" i="2"/>
  <c r="T4106" i="2"/>
  <c r="S4107" i="2" l="1"/>
  <c r="U4107" i="2"/>
  <c r="T4107" i="2"/>
  <c r="S4108" i="2" l="1"/>
  <c r="U4108" i="2"/>
  <c r="T4108" i="2"/>
  <c r="S4109" i="2" l="1"/>
  <c r="T4109" i="2"/>
  <c r="U4109" i="2"/>
  <c r="S4110" i="2" l="1"/>
  <c r="U4110" i="2"/>
  <c r="T4110" i="2"/>
  <c r="S4111" i="2" l="1"/>
  <c r="T4111" i="2"/>
  <c r="U4111" i="2"/>
  <c r="S4112" i="2" l="1"/>
  <c r="U4112" i="2"/>
  <c r="T4112" i="2"/>
  <c r="S4113" i="2" l="1"/>
  <c r="U4113" i="2"/>
  <c r="T4113" i="2"/>
  <c r="S4114" i="2" l="1"/>
  <c r="U4114" i="2"/>
  <c r="T4114" i="2"/>
  <c r="S4115" i="2" l="1"/>
  <c r="U4115" i="2"/>
  <c r="T4115" i="2"/>
  <c r="S4116" i="2" l="1"/>
  <c r="T4116" i="2"/>
  <c r="U4116" i="2"/>
  <c r="S4117" i="2" l="1"/>
  <c r="T4117" i="2"/>
  <c r="U4117" i="2"/>
  <c r="S4118" i="2" l="1"/>
  <c r="U4118" i="2"/>
  <c r="T4118" i="2"/>
  <c r="S4119" i="2" l="1"/>
  <c r="T4119" i="2"/>
  <c r="U4119" i="2"/>
  <c r="S4120" i="2" l="1"/>
  <c r="T4120" i="2"/>
  <c r="U4120" i="2"/>
  <c r="S4121" i="2" l="1"/>
  <c r="U4121" i="2"/>
  <c r="T4121" i="2"/>
  <c r="S4122" i="2" l="1"/>
  <c r="U4122" i="2"/>
  <c r="T4122" i="2"/>
  <c r="S4123" i="2" l="1"/>
  <c r="U4123" i="2"/>
  <c r="T4123" i="2"/>
  <c r="S4124" i="2" l="1"/>
  <c r="T4124" i="2"/>
  <c r="U4124" i="2"/>
  <c r="S4125" i="2" l="1"/>
  <c r="U4125" i="2"/>
  <c r="T4125" i="2"/>
  <c r="S4126" i="2" l="1"/>
  <c r="U4126" i="2"/>
  <c r="T4126" i="2"/>
  <c r="S4127" i="2" l="1"/>
  <c r="U4127" i="2"/>
  <c r="T4127" i="2"/>
  <c r="S4128" i="2" l="1"/>
  <c r="T4128" i="2"/>
  <c r="U4128" i="2"/>
  <c r="S4129" i="2" l="1"/>
  <c r="U4129" i="2"/>
  <c r="T4129" i="2"/>
  <c r="S4130" i="2" l="1"/>
  <c r="U4130" i="2"/>
  <c r="T4130" i="2"/>
  <c r="S4131" i="2" l="1"/>
  <c r="T4131" i="2"/>
  <c r="U4131" i="2"/>
  <c r="S4132" i="2" l="1"/>
  <c r="T4132" i="2"/>
  <c r="U4132" i="2"/>
  <c r="S4133" i="2" l="1"/>
  <c r="T4133" i="2"/>
  <c r="U4133" i="2"/>
  <c r="S4134" i="2" l="1"/>
  <c r="T4134" i="2"/>
  <c r="U4134" i="2"/>
  <c r="S4135" i="2" l="1"/>
  <c r="T4135" i="2"/>
  <c r="U4135" i="2"/>
  <c r="S4136" i="2" l="1"/>
  <c r="T4136" i="2"/>
  <c r="U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T4142" i="2"/>
  <c r="U4142" i="2"/>
  <c r="S4143" i="2" l="1"/>
  <c r="U4143" i="2"/>
  <c r="T4143" i="2"/>
  <c r="S4144" i="2" l="1"/>
  <c r="U4144" i="2"/>
  <c r="T4144" i="2"/>
  <c r="S4145" i="2" l="1"/>
  <c r="T4145" i="2"/>
  <c r="U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T4150" i="2"/>
  <c r="U4150" i="2"/>
  <c r="S4151" i="2" l="1"/>
  <c r="T4151" i="2"/>
  <c r="U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T4156" i="2"/>
  <c r="U4156" i="2"/>
  <c r="S4157" i="2" l="1"/>
  <c r="T4157" i="2"/>
  <c r="U4157" i="2"/>
  <c r="S4158" i="2" l="1"/>
  <c r="T4158" i="2"/>
  <c r="U4158" i="2"/>
  <c r="S4159" i="2" l="1"/>
  <c r="T4159" i="2"/>
  <c r="U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U4165" i="2"/>
  <c r="T4165" i="2"/>
  <c r="S4166" i="2" l="1"/>
  <c r="T4166" i="2"/>
  <c r="U4166" i="2"/>
  <c r="S4167" i="2" l="1"/>
  <c r="U4167" i="2"/>
  <c r="T4167" i="2"/>
  <c r="S4168" i="2" l="1"/>
  <c r="T4168" i="2"/>
  <c r="U4168" i="2"/>
  <c r="S4169" i="2" l="1"/>
  <c r="U4169" i="2"/>
  <c r="T4169" i="2"/>
  <c r="S4170" i="2" l="1"/>
  <c r="U4170" i="2"/>
  <c r="T4170" i="2"/>
  <c r="S4171" i="2" l="1"/>
  <c r="T4171" i="2"/>
  <c r="U4171" i="2"/>
  <c r="S4172" i="2" l="1"/>
  <c r="U4172" i="2"/>
  <c r="T4172" i="2"/>
  <c r="S4173" i="2" l="1"/>
  <c r="U4173" i="2"/>
  <c r="T4173" i="2"/>
  <c r="S4174" i="2" l="1"/>
  <c r="T4174" i="2"/>
  <c r="U4174" i="2"/>
  <c r="S4175" i="2" l="1"/>
  <c r="T4175" i="2"/>
  <c r="U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T4183" i="2"/>
  <c r="U4183" i="2"/>
  <c r="S4184" i="2" l="1"/>
  <c r="U4184" i="2"/>
  <c r="T4184" i="2"/>
  <c r="S4185" i="2" l="1"/>
  <c r="T4185" i="2"/>
  <c r="U4185" i="2"/>
  <c r="S4186" i="2" l="1"/>
  <c r="U4186" i="2"/>
  <c r="T4186" i="2"/>
  <c r="S4187" i="2" l="1"/>
  <c r="T4187" i="2"/>
  <c r="U4187" i="2"/>
  <c r="S4188" i="2" l="1"/>
  <c r="U4188" i="2"/>
  <c r="T4188" i="2"/>
  <c r="S4189" i="2" l="1"/>
  <c r="U4189" i="2"/>
  <c r="T4189" i="2"/>
  <c r="S4190" i="2" l="1"/>
  <c r="T4190" i="2"/>
  <c r="U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T4197" i="2"/>
  <c r="U4197" i="2"/>
  <c r="S4198" i="2" l="1"/>
  <c r="U4198" i="2"/>
  <c r="T4198" i="2"/>
  <c r="S4199" i="2" l="1"/>
  <c r="U4199" i="2"/>
  <c r="T4199" i="2"/>
  <c r="S4200" i="2" l="1"/>
  <c r="T4200" i="2"/>
  <c r="U4200" i="2"/>
  <c r="S4201" i="2" l="1"/>
  <c r="T4201" i="2"/>
  <c r="U4201" i="2"/>
  <c r="S4202" i="2" l="1"/>
  <c r="U4202" i="2"/>
  <c r="T4202" i="2"/>
  <c r="S4203" i="2" l="1"/>
  <c r="U4203" i="2"/>
  <c r="T4203" i="2"/>
  <c r="S4204" i="2" l="1"/>
  <c r="U4204" i="2"/>
  <c r="T4204" i="2"/>
  <c r="S4205" i="2" l="1"/>
  <c r="U4205" i="2"/>
  <c r="T4205" i="2"/>
  <c r="S4206" i="2" l="1"/>
  <c r="T4206" i="2"/>
  <c r="U4206" i="2"/>
  <c r="S4207" i="2" l="1"/>
  <c r="U4207" i="2"/>
  <c r="T4207" i="2"/>
  <c r="S4208" i="2" l="1"/>
  <c r="U4208" i="2"/>
  <c r="T4208" i="2"/>
  <c r="S4209" i="2" l="1"/>
  <c r="U4209" i="2"/>
  <c r="T4209" i="2"/>
  <c r="S4210" i="2" l="1"/>
  <c r="T4210" i="2"/>
  <c r="U4210" i="2"/>
  <c r="S4211" i="2" l="1"/>
  <c r="T4211" i="2"/>
  <c r="U4211" i="2"/>
  <c r="S4212" i="2" l="1"/>
  <c r="T4212" i="2"/>
  <c r="U4212" i="2"/>
  <c r="S4213" i="2" l="1"/>
  <c r="T4213" i="2"/>
  <c r="U4213" i="2"/>
  <c r="S4214" i="2" l="1"/>
  <c r="U4214" i="2"/>
  <c r="T4214" i="2"/>
  <c r="S4215" i="2" l="1"/>
  <c r="U4215" i="2"/>
  <c r="T4215" i="2"/>
  <c r="S4216" i="2" l="1"/>
  <c r="U4216" i="2"/>
  <c r="T4216" i="2"/>
  <c r="S4217" i="2" l="1"/>
  <c r="T4217" i="2"/>
  <c r="U4217" i="2"/>
  <c r="S4218" i="2" l="1"/>
  <c r="U4218" i="2"/>
  <c r="T4218" i="2"/>
  <c r="S4219" i="2" l="1"/>
  <c r="U4219" i="2"/>
  <c r="T4219" i="2"/>
  <c r="S4220" i="2" l="1"/>
  <c r="U4220" i="2"/>
  <c r="T4220" i="2"/>
  <c r="S4221" i="2" l="1"/>
  <c r="T4221" i="2"/>
  <c r="U4221" i="2"/>
  <c r="S4222" i="2" l="1"/>
  <c r="U4222" i="2"/>
  <c r="T4222" i="2"/>
  <c r="S4223" i="2" l="1"/>
  <c r="T4223" i="2"/>
  <c r="U4223" i="2"/>
  <c r="S4224" i="2" l="1"/>
  <c r="U4224" i="2"/>
  <c r="T4224" i="2"/>
  <c r="S4225" i="2" l="1"/>
  <c r="U4225" i="2"/>
  <c r="T4225" i="2"/>
  <c r="S4226" i="2" l="1"/>
  <c r="T4226" i="2"/>
  <c r="U4226" i="2"/>
  <c r="S4227" i="2" l="1"/>
  <c r="T4227" i="2"/>
  <c r="U4227" i="2"/>
  <c r="S4228" i="2" l="1"/>
  <c r="U4228" i="2"/>
  <c r="T4228" i="2"/>
  <c r="S4229" i="2" l="1"/>
  <c r="T4229" i="2"/>
  <c r="U4229" i="2"/>
  <c r="S4230" i="2" l="1"/>
  <c r="U4230" i="2"/>
  <c r="T4230" i="2"/>
  <c r="S4231" i="2" l="1"/>
  <c r="U4231" i="2"/>
  <c r="T4231" i="2"/>
  <c r="S4232" i="2" l="1"/>
  <c r="U4232" i="2"/>
  <c r="T4232" i="2"/>
  <c r="S4233" i="2" l="1"/>
  <c r="T4233" i="2"/>
  <c r="U4233" i="2"/>
  <c r="S4234" i="2" l="1"/>
  <c r="U4234" i="2"/>
  <c r="T4234" i="2"/>
  <c r="S4235" i="2" l="1"/>
  <c r="T4235" i="2"/>
  <c r="U4235" i="2"/>
  <c r="S4236" i="2" l="1"/>
  <c r="U4236" i="2"/>
  <c r="T4236" i="2"/>
  <c r="S4237" i="2" l="1"/>
  <c r="U4237" i="2"/>
  <c r="T4237" i="2"/>
  <c r="S4238" i="2" l="1"/>
  <c r="T4238" i="2"/>
  <c r="U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T4247" i="2"/>
  <c r="U4247" i="2"/>
  <c r="S4248" i="2" l="1"/>
  <c r="U4248" i="2"/>
  <c r="T4248" i="2"/>
  <c r="S4249" i="2" l="1"/>
  <c r="T4249" i="2"/>
  <c r="U4249" i="2"/>
  <c r="S4250" i="2" l="1"/>
  <c r="T4250" i="2"/>
  <c r="U4250" i="2"/>
  <c r="S4251" i="2" l="1"/>
  <c r="U4251" i="2"/>
  <c r="T4251" i="2"/>
  <c r="S4252" i="2" l="1"/>
  <c r="U4252" i="2"/>
  <c r="T4252" i="2"/>
  <c r="S4253" i="2" l="1"/>
  <c r="T4253" i="2"/>
  <c r="U4253" i="2"/>
  <c r="S4254" i="2" l="1"/>
  <c r="T4254" i="2"/>
  <c r="U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T4261" i="2"/>
  <c r="U4261" i="2"/>
  <c r="S4262" i="2" l="1"/>
  <c r="U4262" i="2"/>
  <c r="T4262" i="2"/>
  <c r="S4263" i="2" l="1"/>
  <c r="T4263" i="2"/>
  <c r="U4263" i="2"/>
  <c r="S4264" i="2" l="1"/>
  <c r="U4264" i="2"/>
  <c r="T4264" i="2"/>
  <c r="S4265" i="2" l="1"/>
  <c r="U4265" i="2"/>
  <c r="T4265" i="2"/>
  <c r="S4266" i="2" l="1"/>
  <c r="T4266" i="2"/>
  <c r="U4266" i="2"/>
  <c r="S4267" i="2" l="1"/>
  <c r="T4267" i="2"/>
  <c r="U4267" i="2"/>
  <c r="S4268" i="2" l="1"/>
  <c r="U4268" i="2"/>
  <c r="T4268" i="2"/>
  <c r="S4269" i="2" l="1"/>
  <c r="T4269" i="2"/>
  <c r="U4269" i="2"/>
  <c r="S4270" i="2" l="1"/>
  <c r="T4270" i="2"/>
  <c r="U4270" i="2"/>
  <c r="S4271" i="2" l="1"/>
  <c r="U4271" i="2"/>
  <c r="T4271" i="2"/>
  <c r="S4272" i="2" l="1"/>
  <c r="T4272" i="2"/>
  <c r="U4272" i="2"/>
  <c r="S4273" i="2" l="1"/>
  <c r="U4273" i="2"/>
  <c r="T4273" i="2"/>
  <c r="S4274" i="2" l="1"/>
  <c r="T4274" i="2"/>
  <c r="U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T4279" i="2"/>
  <c r="U4279" i="2"/>
  <c r="S4280" i="2" l="1"/>
  <c r="U4280" i="2"/>
  <c r="T4280" i="2"/>
  <c r="S4281" i="2" l="1"/>
  <c r="T4281" i="2"/>
  <c r="U4281" i="2"/>
  <c r="S4282" i="2" l="1"/>
  <c r="T4282" i="2"/>
  <c r="U4282" i="2"/>
  <c r="S4283" i="2" l="1"/>
  <c r="U4283" i="2"/>
  <c r="T4283" i="2"/>
  <c r="S4284" i="2" l="1"/>
  <c r="U4284" i="2"/>
  <c r="T4284" i="2"/>
  <c r="S4285" i="2" l="1"/>
  <c r="U4285" i="2"/>
  <c r="T4285" i="2"/>
  <c r="S4286" i="2" l="1"/>
  <c r="T4286" i="2"/>
  <c r="U4286" i="2"/>
  <c r="S4287" i="2" l="1"/>
  <c r="U4287" i="2"/>
  <c r="T4287" i="2"/>
  <c r="S4288" i="2" l="1"/>
  <c r="T4288" i="2"/>
  <c r="U4288" i="2"/>
  <c r="S4289" i="2" l="1"/>
  <c r="T4289" i="2"/>
  <c r="U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T4294" i="2"/>
  <c r="U4294" i="2"/>
  <c r="S4295" i="2" l="1"/>
  <c r="U4295" i="2"/>
  <c r="T4295" i="2"/>
  <c r="S4296" i="2" l="1"/>
  <c r="U4296" i="2"/>
  <c r="T4296" i="2"/>
  <c r="S4297" i="2" l="1"/>
  <c r="U4297" i="2"/>
  <c r="T4297" i="2"/>
  <c r="S4298" i="2" l="1"/>
  <c r="T4298" i="2"/>
  <c r="U4298" i="2"/>
  <c r="S4299" i="2" l="1"/>
  <c r="U4299" i="2"/>
  <c r="T4299" i="2"/>
  <c r="S4300" i="2" l="1"/>
  <c r="T4300" i="2"/>
  <c r="U4300" i="2"/>
  <c r="S4301" i="2" l="1"/>
  <c r="T4301" i="2"/>
  <c r="U4301" i="2"/>
  <c r="S4302" i="2" l="1"/>
  <c r="U4302" i="2"/>
  <c r="T4302" i="2"/>
  <c r="S4303" i="2" l="1"/>
  <c r="T4303" i="2"/>
  <c r="U4303" i="2"/>
  <c r="S4304" i="2" l="1"/>
  <c r="U4304" i="2"/>
  <c r="T4304" i="2"/>
  <c r="S4305" i="2" l="1"/>
  <c r="U4305" i="2"/>
  <c r="T4305" i="2"/>
  <c r="S4306" i="2" l="1"/>
  <c r="T4306" i="2"/>
  <c r="U4306" i="2"/>
  <c r="S4307" i="2" l="1"/>
  <c r="U4307" i="2"/>
  <c r="T4307" i="2"/>
  <c r="S4308" i="2" l="1"/>
  <c r="U4308" i="2"/>
  <c r="T4308" i="2"/>
  <c r="S4309" i="2" l="1"/>
  <c r="U4309" i="2"/>
  <c r="T4309" i="2"/>
  <c r="S4310" i="2" l="1"/>
  <c r="T4310" i="2"/>
  <c r="U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T4315" i="2"/>
  <c r="U4315" i="2"/>
  <c r="S4316" i="2" l="1"/>
  <c r="U4316" i="2"/>
  <c r="T4316" i="2"/>
  <c r="S4317" i="2" l="1"/>
  <c r="U4317" i="2"/>
  <c r="T4317" i="2"/>
  <c r="S4318" i="2" l="1"/>
  <c r="T4318" i="2"/>
  <c r="U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T4324" i="2"/>
  <c r="U4324" i="2"/>
  <c r="S4325" i="2" l="1"/>
  <c r="T4325" i="2"/>
  <c r="U4325" i="2"/>
  <c r="S4326" i="2" l="1"/>
  <c r="T4326" i="2"/>
  <c r="U4326" i="2"/>
  <c r="S4327" i="2" l="1"/>
  <c r="U4327" i="2"/>
  <c r="T4327" i="2"/>
  <c r="S4328" i="2" l="1"/>
  <c r="U4328" i="2"/>
  <c r="T4328" i="2"/>
  <c r="S4329" i="2" l="1"/>
  <c r="U4329" i="2"/>
  <c r="T4329" i="2"/>
  <c r="S4330" i="2" l="1"/>
  <c r="T4330" i="2"/>
  <c r="U4330" i="2"/>
  <c r="S4331" i="2" l="1"/>
  <c r="U4331" i="2"/>
  <c r="T4331" i="2"/>
  <c r="S4332" i="2" l="1"/>
  <c r="U4332" i="2"/>
  <c r="T4332" i="2"/>
  <c r="S4333" i="2" l="1"/>
  <c r="U4333" i="2"/>
  <c r="T4333" i="2"/>
  <c r="S4334" i="2" l="1"/>
  <c r="T4334" i="2"/>
  <c r="U4334" i="2"/>
  <c r="S4335" i="2" l="1"/>
  <c r="U4335" i="2"/>
  <c r="T4335" i="2"/>
  <c r="S4336" i="2" l="1"/>
  <c r="T4336" i="2"/>
  <c r="U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T4342" i="2"/>
  <c r="U4342" i="2"/>
  <c r="S4343" i="2" l="1"/>
  <c r="T4343" i="2"/>
  <c r="U4343" i="2"/>
  <c r="S4344" i="2" l="1"/>
  <c r="U4344" i="2"/>
  <c r="T4344" i="2"/>
  <c r="S4345" i="2" l="1"/>
  <c r="U4345" i="2"/>
  <c r="T4345" i="2"/>
  <c r="S4346" i="2" l="1"/>
  <c r="T4346" i="2"/>
  <c r="U4346" i="2"/>
  <c r="S4347" i="2" l="1"/>
  <c r="T4347" i="2"/>
  <c r="U4347" i="2"/>
  <c r="S4348" i="2" l="1"/>
  <c r="T4348" i="2"/>
  <c r="U4348" i="2"/>
  <c r="S4349" i="2" l="1"/>
  <c r="U4349" i="2"/>
  <c r="T4349" i="2"/>
  <c r="S4350" i="2" l="1"/>
  <c r="T4350" i="2"/>
  <c r="U4350" i="2"/>
  <c r="S4351" i="2" l="1"/>
  <c r="U4351" i="2"/>
  <c r="T4351" i="2"/>
  <c r="S4352" i="2" l="1"/>
  <c r="U4352" i="2"/>
  <c r="T4352" i="2"/>
  <c r="S4353" i="2" l="1"/>
  <c r="T4353" i="2"/>
  <c r="U4353" i="2"/>
  <c r="S4354" i="2" l="1"/>
  <c r="T4354" i="2"/>
  <c r="U4354" i="2"/>
  <c r="S4355" i="2" l="1"/>
  <c r="T4355" i="2"/>
  <c r="U4355" i="2"/>
  <c r="S4356" i="2" l="1"/>
  <c r="U4356" i="2"/>
  <c r="T4356" i="2"/>
  <c r="S4357" i="2" l="1"/>
  <c r="U4357" i="2"/>
  <c r="T4357" i="2"/>
  <c r="S4358" i="2" l="1"/>
  <c r="T4358" i="2"/>
  <c r="U4358" i="2"/>
  <c r="S4359" i="2" l="1"/>
  <c r="T4359" i="2"/>
  <c r="U4359" i="2"/>
  <c r="S4360" i="2" l="1"/>
  <c r="U4360" i="2"/>
  <c r="T4360" i="2"/>
  <c r="S4361" i="2" l="1"/>
  <c r="U4361" i="2"/>
  <c r="T4361" i="2"/>
  <c r="S4362" i="2" l="1"/>
  <c r="T4362" i="2"/>
  <c r="U4362" i="2"/>
  <c r="S4363" i="2" l="1"/>
  <c r="T4363" i="2"/>
  <c r="U4363" i="2"/>
  <c r="S4364" i="2" l="1"/>
  <c r="T4364" i="2"/>
  <c r="U4364" i="2"/>
  <c r="S4365" i="2" l="1"/>
  <c r="T4365" i="2"/>
  <c r="U4365" i="2"/>
  <c r="S4366" i="2" l="1"/>
  <c r="T4366" i="2"/>
  <c r="U4366" i="2"/>
  <c r="S4367" i="2" l="1"/>
  <c r="U4367" i="2"/>
  <c r="T4367" i="2"/>
  <c r="S4368" i="2" l="1"/>
  <c r="T4368" i="2"/>
  <c r="U4368" i="2"/>
  <c r="S4369" i="2" l="1"/>
  <c r="U4369" i="2"/>
  <c r="T4369" i="2"/>
  <c r="S4370" i="2" l="1"/>
  <c r="T4370" i="2"/>
  <c r="U4370" i="2"/>
  <c r="S4371" i="2" l="1"/>
  <c r="T4371" i="2"/>
  <c r="U4371" i="2"/>
  <c r="S4372" i="2" l="1"/>
  <c r="T4372" i="2"/>
  <c r="U4372" i="2"/>
  <c r="S4373" i="2" l="1"/>
  <c r="U4373" i="2"/>
  <c r="T4373" i="2"/>
  <c r="S4374" i="2" l="1"/>
  <c r="U4374" i="2"/>
  <c r="T4374" i="2"/>
  <c r="S4375" i="2" l="1"/>
  <c r="T4375" i="2"/>
  <c r="U4375" i="2"/>
  <c r="S4376" i="2" l="1"/>
  <c r="U4376" i="2"/>
  <c r="T4376" i="2"/>
  <c r="S4377" i="2" l="1"/>
  <c r="U4377" i="2"/>
  <c r="T4377" i="2"/>
  <c r="S4378" i="2" l="1"/>
  <c r="U4378" i="2"/>
  <c r="T4378" i="2"/>
  <c r="S4379" i="2" l="1"/>
  <c r="T4379" i="2"/>
  <c r="U4379" i="2"/>
  <c r="S4380" i="2" l="1"/>
  <c r="T4380" i="2"/>
  <c r="U4380" i="2"/>
  <c r="S4381" i="2" l="1"/>
  <c r="T4381" i="2"/>
  <c r="U4381" i="2"/>
  <c r="S4382" i="2" l="1"/>
  <c r="U4382" i="2"/>
  <c r="T4382" i="2"/>
  <c r="S4383" i="2" l="1"/>
  <c r="U4383" i="2"/>
  <c r="T4383" i="2"/>
  <c r="S4384" i="2" l="1"/>
  <c r="U4384" i="2"/>
  <c r="T4384" i="2"/>
  <c r="S4385" i="2" l="1"/>
  <c r="T4385" i="2"/>
  <c r="U4385" i="2"/>
  <c r="S4386" i="2" l="1"/>
  <c r="T4386" i="2"/>
  <c r="U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T4391" i="2"/>
  <c r="U4391" i="2"/>
  <c r="S4392" i="2" l="1"/>
  <c r="T4392" i="2"/>
  <c r="U4392" i="2"/>
  <c r="S4393" i="2" l="1"/>
  <c r="U4393" i="2"/>
  <c r="T4393" i="2"/>
  <c r="S4394" i="2" l="1"/>
  <c r="T4394" i="2"/>
  <c r="U4394" i="2"/>
  <c r="S4395" i="2" l="1"/>
  <c r="U4395" i="2"/>
  <c r="T4395" i="2"/>
  <c r="S4396" i="2" l="1"/>
  <c r="U4396" i="2"/>
  <c r="T4396" i="2"/>
  <c r="S4397" i="2" l="1"/>
  <c r="U4397" i="2"/>
  <c r="T4397" i="2"/>
  <c r="S4398" i="2" l="1"/>
  <c r="U4398" i="2"/>
  <c r="T4398" i="2"/>
  <c r="S4399" i="2" l="1"/>
  <c r="T4399" i="2"/>
  <c r="U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T4405" i="2"/>
  <c r="U4405" i="2"/>
  <c r="S4406" i="2" l="1"/>
  <c r="T4406" i="2"/>
  <c r="U4406" i="2"/>
  <c r="S4407" i="2" l="1"/>
  <c r="U4407" i="2"/>
  <c r="T4407" i="2"/>
  <c r="S4408" i="2" l="1"/>
  <c r="T4408" i="2"/>
  <c r="U4408" i="2"/>
  <c r="S4409" i="2" l="1"/>
  <c r="U4409" i="2"/>
  <c r="T4409" i="2"/>
  <c r="S4410" i="2" l="1"/>
  <c r="T4410" i="2"/>
  <c r="U4410" i="2"/>
  <c r="S4411" i="2" l="1"/>
  <c r="T4411" i="2"/>
  <c r="U4411" i="2"/>
  <c r="S4412" i="2" l="1"/>
  <c r="U4412" i="2"/>
  <c r="T4412" i="2"/>
  <c r="S4413" i="2" l="1"/>
  <c r="T4413" i="2"/>
  <c r="U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U4424" i="2"/>
  <c r="T4424" i="2"/>
  <c r="S4425" i="2" l="1"/>
  <c r="U4425" i="2"/>
  <c r="T4425" i="2"/>
  <c r="S4426" i="2" l="1"/>
  <c r="T4426" i="2"/>
  <c r="U4426" i="2"/>
  <c r="S4427" i="2" l="1"/>
  <c r="U4427" i="2"/>
  <c r="T4427" i="2"/>
  <c r="S4428" i="2" l="1"/>
  <c r="T4428" i="2"/>
  <c r="U4428" i="2"/>
  <c r="S4429" i="2" l="1"/>
  <c r="U4429" i="2"/>
  <c r="T4429" i="2"/>
  <c r="S4430" i="2" l="1"/>
  <c r="T4430" i="2"/>
  <c r="U4430" i="2"/>
  <c r="S4431" i="2" l="1"/>
  <c r="U4431" i="2"/>
  <c r="T4431" i="2"/>
  <c r="S4432" i="2" l="1"/>
  <c r="T4432" i="2"/>
  <c r="U4432" i="2"/>
  <c r="S4433" i="2" l="1"/>
  <c r="T4433" i="2"/>
  <c r="U4433" i="2"/>
  <c r="S4434" i="2" l="1"/>
  <c r="U4434" i="2"/>
  <c r="T4434" i="2"/>
  <c r="S4435" i="2" l="1"/>
  <c r="U4435" i="2"/>
  <c r="T4435" i="2"/>
  <c r="S4436" i="2" l="1"/>
  <c r="T4436" i="2"/>
  <c r="U4436" i="2"/>
  <c r="S4437" i="2" l="1"/>
  <c r="U4437" i="2"/>
  <c r="T4437" i="2"/>
  <c r="S4438" i="2" l="1"/>
  <c r="U4438" i="2"/>
  <c r="T4438" i="2"/>
  <c r="S4439" i="2" l="1"/>
  <c r="T4439" i="2"/>
  <c r="U4439" i="2"/>
  <c r="S4440" i="2" l="1"/>
  <c r="U4440" i="2"/>
  <c r="T4440" i="2"/>
  <c r="S4441" i="2" l="1"/>
  <c r="U4441" i="2"/>
  <c r="T4441" i="2"/>
  <c r="S4442" i="2" l="1"/>
  <c r="T4442" i="2"/>
  <c r="U4442" i="2"/>
  <c r="S4443" i="2" l="1"/>
  <c r="U4443" i="2"/>
  <c r="T4443" i="2"/>
  <c r="S4444" i="2" l="1"/>
  <c r="U4444" i="2"/>
  <c r="T4444" i="2"/>
  <c r="S4445" i="2" l="1"/>
  <c r="T4445" i="2"/>
  <c r="U4445" i="2"/>
  <c r="S4446" i="2" l="1"/>
  <c r="T4446" i="2"/>
  <c r="U4446" i="2"/>
  <c r="S4447" i="2" l="1"/>
  <c r="U4447" i="2"/>
  <c r="T4447" i="2"/>
  <c r="S4448" i="2" l="1"/>
  <c r="U4448" i="2"/>
  <c r="T4448" i="2"/>
  <c r="S4449" i="2" l="1"/>
  <c r="U4449" i="2"/>
  <c r="T4449" i="2"/>
  <c r="S4450" i="2" l="1"/>
  <c r="T4450" i="2"/>
  <c r="U4450" i="2"/>
  <c r="S4451" i="2" l="1"/>
  <c r="U4451" i="2"/>
  <c r="T4451" i="2"/>
  <c r="S4452" i="2" l="1"/>
  <c r="T4452" i="2"/>
  <c r="U4452" i="2"/>
  <c r="S4453" i="2" l="1"/>
  <c r="U4453" i="2"/>
  <c r="T4453" i="2"/>
  <c r="S4454" i="2" l="1"/>
  <c r="T4454" i="2"/>
  <c r="U4454" i="2"/>
  <c r="S4455" i="2" l="1"/>
  <c r="U4455" i="2"/>
  <c r="T4455" i="2"/>
  <c r="S4456" i="2" l="1"/>
  <c r="T4456" i="2"/>
  <c r="U4456" i="2"/>
  <c r="S4457" i="2" l="1"/>
  <c r="T4457" i="2"/>
  <c r="U4457" i="2"/>
  <c r="S4458" i="2" l="1"/>
  <c r="U4458" i="2"/>
  <c r="T4458" i="2"/>
  <c r="S4459" i="2" l="1"/>
  <c r="U4459" i="2"/>
  <c r="T4459" i="2"/>
  <c r="S4460" i="2" l="1"/>
  <c r="U4460" i="2"/>
  <c r="T4460" i="2"/>
  <c r="S4461" i="2" l="1"/>
  <c r="T4461" i="2"/>
  <c r="U4461" i="2"/>
  <c r="S4462" i="2" l="1"/>
  <c r="T4462" i="2"/>
  <c r="U4462" i="2"/>
  <c r="S4463" i="2" l="1"/>
  <c r="T4463" i="2"/>
  <c r="U4463" i="2"/>
  <c r="S4464" i="2" l="1"/>
  <c r="T4464" i="2"/>
  <c r="U4464" i="2"/>
  <c r="S4465" i="2" l="1"/>
  <c r="T4465" i="2"/>
  <c r="U4465" i="2"/>
  <c r="S4466" i="2" l="1"/>
  <c r="U4466" i="2"/>
  <c r="T4466" i="2"/>
  <c r="S4467" i="2" l="1"/>
  <c r="T4467" i="2"/>
  <c r="U4467" i="2"/>
  <c r="S4468" i="2" l="1"/>
  <c r="T4468" i="2"/>
  <c r="U4468" i="2"/>
  <c r="S4469" i="2" l="1"/>
  <c r="U4469" i="2"/>
  <c r="T4469" i="2"/>
  <c r="S4470" i="2" l="1"/>
  <c r="T4470" i="2"/>
  <c r="U4470" i="2"/>
  <c r="S4471" i="2" l="1"/>
  <c r="U4471" i="2"/>
  <c r="T4471" i="2"/>
  <c r="S4472" i="2" l="1"/>
  <c r="T4472" i="2"/>
  <c r="U4472" i="2"/>
  <c r="S4473" i="2" l="1"/>
  <c r="T4473" i="2"/>
  <c r="U4473" i="2"/>
  <c r="S4474" i="2" l="1"/>
  <c r="T4474" i="2"/>
  <c r="U4474" i="2"/>
  <c r="S4475" i="2" l="1"/>
  <c r="U4475" i="2"/>
  <c r="T4475" i="2"/>
  <c r="S4476" i="2" l="1"/>
  <c r="T4476" i="2"/>
  <c r="U4476" i="2"/>
  <c r="S4477" i="2" l="1"/>
  <c r="T4477" i="2"/>
  <c r="U4477" i="2"/>
  <c r="S4478" i="2" l="1"/>
  <c r="T4478" i="2"/>
  <c r="U4478" i="2"/>
  <c r="S4479" i="2" l="1"/>
  <c r="U4479" i="2"/>
  <c r="T4479" i="2"/>
  <c r="S4480" i="2" l="1"/>
  <c r="U4480" i="2"/>
  <c r="T4480" i="2"/>
  <c r="S4481" i="2" l="1"/>
  <c r="T4481" i="2"/>
  <c r="U4481" i="2"/>
  <c r="S4482" i="2" l="1"/>
  <c r="U4482" i="2"/>
  <c r="T4482" i="2"/>
  <c r="S4483" i="2" l="1"/>
  <c r="U4483" i="2"/>
  <c r="T4483" i="2"/>
  <c r="S4484" i="2" l="1"/>
  <c r="T4484" i="2"/>
  <c r="U4484" i="2"/>
  <c r="S4485" i="2" l="1"/>
  <c r="U4485" i="2"/>
  <c r="T4485" i="2"/>
  <c r="S4486" i="2" l="1"/>
  <c r="U4486" i="2"/>
  <c r="T4486" i="2"/>
  <c r="S4487" i="2" l="1"/>
  <c r="U4487" i="2"/>
  <c r="T4487" i="2"/>
  <c r="S4488" i="2" l="1"/>
  <c r="U4488" i="2"/>
  <c r="T4488" i="2"/>
  <c r="S4489" i="2" l="1"/>
  <c r="T4489" i="2"/>
  <c r="U4489" i="2"/>
  <c r="S4490" i="2" l="1"/>
  <c r="U4490" i="2"/>
  <c r="T4490" i="2"/>
  <c r="S4491" i="2" l="1"/>
  <c r="T4491" i="2"/>
  <c r="U4491" i="2"/>
  <c r="S4492" i="2" l="1"/>
  <c r="U4492" i="2"/>
  <c r="T4492" i="2"/>
  <c r="S4493" i="2" l="1"/>
  <c r="T4493" i="2"/>
  <c r="U4493" i="2"/>
  <c r="S4494" i="2" l="1"/>
  <c r="T4494" i="2"/>
  <c r="U4494" i="2"/>
  <c r="S4495" i="2" l="1"/>
  <c r="T4495" i="2"/>
  <c r="U4495" i="2"/>
  <c r="S4496" i="2" l="1"/>
  <c r="T4496" i="2"/>
  <c r="U4496" i="2"/>
  <c r="S4497" i="2" l="1"/>
  <c r="T4497" i="2"/>
  <c r="U4497" i="2"/>
  <c r="S4498" i="2" l="1"/>
  <c r="U4498" i="2"/>
  <c r="T4498" i="2"/>
  <c r="S4499" i="2" l="1"/>
  <c r="U4499" i="2"/>
  <c r="T4499" i="2"/>
  <c r="S4500" i="2" l="1"/>
  <c r="T4500" i="2"/>
  <c r="U4500" i="2"/>
  <c r="S4501" i="2" l="1"/>
  <c r="U4501" i="2"/>
  <c r="T4501" i="2"/>
  <c r="S4502" i="2" l="1"/>
  <c r="T4502" i="2"/>
  <c r="U4502" i="2"/>
  <c r="S4503" i="2" l="1"/>
  <c r="U4503" i="2"/>
  <c r="T4503" i="2"/>
  <c r="S4504" i="2" l="1"/>
  <c r="U4504" i="2"/>
  <c r="T4504" i="2"/>
  <c r="S4505" i="2" l="1"/>
  <c r="T4505" i="2"/>
  <c r="U4505" i="2"/>
  <c r="S4506" i="2" l="1"/>
  <c r="T4506" i="2"/>
  <c r="U4506" i="2"/>
  <c r="S4507" i="2" l="1"/>
  <c r="U4507" i="2"/>
  <c r="T4507" i="2"/>
  <c r="S4508" i="2" l="1"/>
  <c r="U4508" i="2"/>
  <c r="T4508" i="2"/>
  <c r="S4509" i="2" l="1"/>
  <c r="T4509" i="2"/>
  <c r="U4509" i="2"/>
  <c r="S4510" i="2" l="1"/>
  <c r="U4510" i="2"/>
  <c r="T4510" i="2"/>
  <c r="S4511" i="2" l="1"/>
  <c r="T4511" i="2"/>
  <c r="U4511" i="2"/>
  <c r="S4512" i="2" l="1"/>
  <c r="T4512" i="2"/>
  <c r="U4512" i="2"/>
  <c r="S4513" i="2" l="1"/>
  <c r="T4513" i="2"/>
  <c r="U4513" i="2"/>
  <c r="S4514" i="2" l="1"/>
  <c r="T4514" i="2"/>
  <c r="U4514" i="2"/>
  <c r="S4515" i="2" l="1"/>
  <c r="T4515" i="2"/>
  <c r="U4515" i="2"/>
  <c r="S4516" i="2" l="1"/>
  <c r="U4516" i="2"/>
  <c r="T4516" i="2"/>
  <c r="S4517" i="2" l="1"/>
  <c r="T4517" i="2"/>
  <c r="U4517" i="2"/>
  <c r="S4518" i="2" l="1"/>
  <c r="T4518" i="2"/>
  <c r="U4518" i="2"/>
  <c r="S4519" i="2" l="1"/>
  <c r="U4519" i="2"/>
  <c r="T4519" i="2"/>
  <c r="S4520" i="2" l="1"/>
  <c r="U4520" i="2"/>
  <c r="T4520" i="2"/>
  <c r="S4521" i="2" l="1"/>
  <c r="T4521" i="2"/>
  <c r="U4521" i="2"/>
  <c r="S4522" i="2" l="1"/>
  <c r="U4522" i="2"/>
  <c r="T4522" i="2"/>
  <c r="S4523" i="2" l="1"/>
  <c r="U4523" i="2"/>
  <c r="T4523" i="2"/>
  <c r="S4524" i="2" l="1"/>
  <c r="T4524" i="2"/>
  <c r="U4524" i="2"/>
  <c r="S4525" i="2" l="1"/>
  <c r="U4525" i="2"/>
  <c r="T4525" i="2"/>
  <c r="S4526" i="2" l="1"/>
  <c r="U4526" i="2"/>
  <c r="T4526" i="2"/>
  <c r="S4527" i="2" l="1"/>
  <c r="T4527" i="2"/>
  <c r="U4527" i="2"/>
  <c r="S4528" i="2" l="1"/>
  <c r="U4528" i="2"/>
  <c r="T4528" i="2"/>
  <c r="S4529" i="2" l="1"/>
  <c r="T4529" i="2"/>
  <c r="U4529" i="2"/>
  <c r="S4530" i="2" l="1"/>
  <c r="U4530" i="2"/>
  <c r="T4530" i="2"/>
  <c r="S4531" i="2" l="1"/>
  <c r="T4531" i="2"/>
  <c r="U4531" i="2"/>
  <c r="S4532" i="2" l="1"/>
  <c r="T4532" i="2"/>
  <c r="U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T4540" i="2"/>
  <c r="U4540" i="2"/>
  <c r="S4541" i="2" l="1"/>
  <c r="T4541" i="2"/>
  <c r="U4541" i="2"/>
  <c r="S4542" i="2" l="1"/>
  <c r="U4542" i="2"/>
  <c r="T4542" i="2"/>
  <c r="S4543" i="2" l="1"/>
  <c r="U4543" i="2"/>
  <c r="T4543" i="2"/>
  <c r="S4544" i="2" l="1"/>
  <c r="U4544" i="2"/>
  <c r="T4544" i="2"/>
  <c r="S4545" i="2" l="1"/>
  <c r="T4545" i="2"/>
  <c r="U4545" i="2"/>
  <c r="S4546" i="2" l="1"/>
  <c r="U4546" i="2"/>
  <c r="T4546" i="2"/>
  <c r="S4547" i="2" l="1"/>
  <c r="U4547" i="2"/>
  <c r="T4547" i="2"/>
  <c r="S4548" i="2" l="1"/>
  <c r="T4548" i="2"/>
  <c r="U4548" i="2"/>
  <c r="S4549" i="2" l="1"/>
  <c r="U4549" i="2"/>
  <c r="T4549" i="2"/>
  <c r="S4550" i="2" l="1"/>
  <c r="U4550" i="2"/>
  <c r="T4550" i="2"/>
  <c r="S4551" i="2" l="1"/>
  <c r="T4551" i="2"/>
  <c r="U4551" i="2"/>
  <c r="S4552" i="2" l="1"/>
  <c r="U4552" i="2"/>
  <c r="T4552" i="2"/>
  <c r="S4553" i="2" l="1"/>
  <c r="U4553" i="2"/>
  <c r="T4553" i="2"/>
  <c r="S4554" i="2" l="1"/>
  <c r="U4554" i="2"/>
  <c r="T4554" i="2"/>
  <c r="S4555" i="2" l="1"/>
  <c r="T4555" i="2"/>
  <c r="U4555" i="2"/>
  <c r="S4556" i="2" l="1"/>
  <c r="U4556" i="2"/>
  <c r="T4556" i="2"/>
  <c r="S4557" i="2" l="1"/>
  <c r="T4557" i="2"/>
  <c r="U4557" i="2"/>
  <c r="S4558" i="2" l="1"/>
  <c r="U4558" i="2"/>
  <c r="T4558" i="2"/>
  <c r="S4559" i="2" l="1"/>
  <c r="T4559" i="2"/>
  <c r="U4559" i="2"/>
  <c r="S4560" i="2" l="1"/>
  <c r="U4560" i="2"/>
  <c r="T4560" i="2"/>
  <c r="S4561" i="2" l="1"/>
  <c r="T4561" i="2"/>
  <c r="U4561" i="2"/>
  <c r="S4562" i="2" l="1"/>
  <c r="T4562" i="2"/>
  <c r="U4562" i="2"/>
  <c r="S4563" i="2" l="1"/>
  <c r="U4563" i="2"/>
  <c r="T4563" i="2"/>
  <c r="S4564" i="2" l="1"/>
  <c r="T4564" i="2"/>
  <c r="U4564" i="2"/>
  <c r="S4565" i="2" l="1"/>
  <c r="U4565" i="2"/>
  <c r="T4565" i="2"/>
  <c r="S4566" i="2" l="1"/>
  <c r="U4566" i="2"/>
  <c r="T4566" i="2"/>
  <c r="S4567" i="2" l="1"/>
  <c r="U4567" i="2"/>
  <c r="T4567" i="2"/>
  <c r="S4568" i="2" l="1"/>
  <c r="T4568" i="2"/>
  <c r="U4568" i="2"/>
  <c r="S4569" i="2" l="1"/>
  <c r="U4569" i="2"/>
  <c r="T4569" i="2"/>
  <c r="S4570" i="2" l="1"/>
  <c r="U4570" i="2"/>
  <c r="T4570" i="2"/>
  <c r="S4571" i="2" l="1"/>
  <c r="U4571" i="2"/>
  <c r="T4571" i="2"/>
  <c r="S4572" i="2" l="1"/>
  <c r="U4572" i="2"/>
  <c r="T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T4577" i="2"/>
  <c r="U4577" i="2"/>
  <c r="S4578" i="2" l="1"/>
  <c r="T4578" i="2"/>
  <c r="U4578" i="2"/>
  <c r="S4579" i="2" l="1"/>
  <c r="U4579" i="2"/>
  <c r="T4579" i="2"/>
  <c r="S4580" i="2" l="1"/>
  <c r="T4580" i="2"/>
  <c r="U4580" i="2"/>
  <c r="S4581" i="2" l="1"/>
  <c r="T4581" i="2"/>
  <c r="U4581" i="2"/>
  <c r="S4582" i="2" l="1"/>
  <c r="T4582" i="2"/>
  <c r="U4582" i="2"/>
  <c r="S4583" i="2" l="1"/>
  <c r="T4583" i="2"/>
  <c r="U4583" i="2"/>
  <c r="S4584" i="2" l="1"/>
  <c r="U4584" i="2"/>
  <c r="T4584" i="2"/>
  <c r="S4585" i="2" l="1"/>
  <c r="U4585" i="2"/>
  <c r="T4585" i="2"/>
  <c r="S4586" i="2" l="1"/>
  <c r="T4586" i="2"/>
  <c r="U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U4592" i="2"/>
  <c r="T4592" i="2"/>
  <c r="S4593" i="2" l="1"/>
  <c r="T4593" i="2"/>
  <c r="U4593" i="2"/>
  <c r="S4594" i="2" l="1"/>
  <c r="U4594" i="2"/>
  <c r="T4594" i="2"/>
  <c r="S4595" i="2" l="1"/>
  <c r="U4595" i="2"/>
  <c r="T4595" i="2"/>
  <c r="S4596" i="2" l="1"/>
  <c r="T4596" i="2"/>
  <c r="U4596" i="2"/>
  <c r="S4597" i="2" l="1"/>
  <c r="T4597" i="2"/>
  <c r="U4597" i="2"/>
  <c r="S4598" i="2" l="1"/>
  <c r="U4598" i="2"/>
  <c r="T4598" i="2"/>
  <c r="S4599" i="2" l="1"/>
  <c r="U4599" i="2"/>
  <c r="T4599" i="2"/>
  <c r="S4600" i="2" l="1"/>
  <c r="T4600" i="2"/>
  <c r="U4600" i="2"/>
  <c r="S4601" i="2" l="1"/>
  <c r="U4601" i="2"/>
  <c r="T4601" i="2"/>
  <c r="S4602" i="2" l="1"/>
  <c r="U4602" i="2"/>
  <c r="T4602" i="2"/>
  <c r="S4603" i="2" l="1"/>
  <c r="U4603" i="2"/>
  <c r="T4603" i="2"/>
  <c r="S4604" i="2" l="1"/>
  <c r="T4604" i="2"/>
  <c r="U4604" i="2"/>
  <c r="S4605" i="2" l="1"/>
  <c r="T4605" i="2"/>
  <c r="U4605" i="2"/>
  <c r="S4606" i="2" l="1"/>
  <c r="T4606" i="2"/>
  <c r="U4606" i="2"/>
  <c r="S4607" i="2" l="1"/>
  <c r="T4607" i="2"/>
  <c r="U4607" i="2"/>
  <c r="S4608" i="2" l="1"/>
  <c r="U4608" i="2"/>
  <c r="T4608" i="2"/>
  <c r="S4609" i="2" l="1"/>
  <c r="T4609" i="2"/>
  <c r="U4609" i="2"/>
  <c r="S4610" i="2" l="1"/>
  <c r="T4610" i="2"/>
  <c r="U4610" i="2"/>
  <c r="S4611" i="2" l="1"/>
  <c r="U4611" i="2"/>
  <c r="T4611" i="2"/>
  <c r="S4612" i="2" l="1"/>
  <c r="U4612" i="2"/>
  <c r="T4612" i="2"/>
  <c r="S4613" i="2" l="1"/>
  <c r="T4613" i="2"/>
  <c r="U4613" i="2"/>
  <c r="S4614" i="2" l="1"/>
  <c r="U4614" i="2"/>
  <c r="T4614" i="2"/>
  <c r="S4615" i="2" l="1"/>
  <c r="T4615" i="2"/>
  <c r="U4615" i="2"/>
  <c r="S4616" i="2" l="1"/>
  <c r="U4616" i="2"/>
  <c r="T4616" i="2"/>
  <c r="S4617" i="2" l="1"/>
  <c r="T4617" i="2"/>
  <c r="U4617" i="2"/>
  <c r="S4618" i="2" l="1"/>
  <c r="T4618" i="2"/>
  <c r="U4618" i="2"/>
  <c r="S4619" i="2" l="1"/>
  <c r="T4619" i="2"/>
  <c r="U4619" i="2"/>
  <c r="S4620" i="2" l="1"/>
  <c r="U4620" i="2"/>
  <c r="T4620" i="2"/>
  <c r="S4621" i="2" l="1"/>
  <c r="T4621" i="2"/>
  <c r="U4621" i="2"/>
  <c r="S4622" i="2" l="1"/>
  <c r="U4622" i="2"/>
  <c r="T4622" i="2"/>
  <c r="S4623" i="2" l="1"/>
  <c r="T4623" i="2"/>
  <c r="U4623" i="2"/>
  <c r="S4624" i="2" l="1"/>
  <c r="U4624" i="2"/>
  <c r="T4624" i="2"/>
  <c r="S4625" i="2" l="1"/>
  <c r="U4625" i="2"/>
  <c r="T4625" i="2"/>
  <c r="S4626" i="2" l="1"/>
  <c r="U4626" i="2"/>
  <c r="T4626" i="2"/>
  <c r="S4627" i="2" l="1"/>
  <c r="T4627" i="2"/>
  <c r="U4627" i="2"/>
  <c r="S4628" i="2" l="1"/>
  <c r="T4628" i="2"/>
  <c r="U4628" i="2"/>
  <c r="S4629" i="2" l="1"/>
  <c r="T4629" i="2"/>
  <c r="U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U4634" i="2"/>
  <c r="T4634" i="2"/>
  <c r="S4635" i="2" l="1"/>
  <c r="U4635" i="2"/>
  <c r="T4635" i="2"/>
  <c r="S4636" i="2" l="1"/>
  <c r="T4636" i="2"/>
  <c r="U4636" i="2"/>
  <c r="S4637" i="2" l="1"/>
  <c r="U4637" i="2"/>
  <c r="T4637" i="2"/>
  <c r="S4638" i="2" l="1"/>
  <c r="U4638" i="2"/>
  <c r="T4638" i="2"/>
  <c r="S4639" i="2" l="1"/>
  <c r="T4639" i="2"/>
  <c r="U4639" i="2"/>
  <c r="S4640" i="2" l="1"/>
  <c r="U4640" i="2"/>
  <c r="T4640" i="2"/>
  <c r="S4641" i="2" l="1"/>
  <c r="T4641" i="2"/>
  <c r="U4641" i="2"/>
  <c r="S4642" i="2" l="1"/>
  <c r="U4642" i="2"/>
  <c r="T4642" i="2"/>
  <c r="S4643" i="2" l="1"/>
  <c r="U4643" i="2"/>
  <c r="T4643" i="2"/>
  <c r="S4644" i="2" l="1"/>
  <c r="T4644" i="2"/>
  <c r="U4644" i="2"/>
  <c r="S4645" i="2" l="1"/>
  <c r="U4645" i="2"/>
  <c r="T4645" i="2"/>
  <c r="S4646" i="2" l="1"/>
  <c r="U4646" i="2"/>
  <c r="T4646" i="2"/>
  <c r="S4647" i="2" l="1"/>
  <c r="T4647" i="2"/>
  <c r="U4647" i="2"/>
  <c r="S4648" i="2" l="1"/>
  <c r="T4648" i="2"/>
  <c r="U4648" i="2"/>
  <c r="S4649" i="2" l="1"/>
  <c r="T4649" i="2"/>
  <c r="U4649" i="2"/>
  <c r="S4650" i="2" l="1"/>
  <c r="U4650" i="2"/>
  <c r="T4650" i="2"/>
  <c r="S4651" i="2" l="1"/>
  <c r="U4651" i="2"/>
  <c r="T4651" i="2"/>
  <c r="S4652" i="2" l="1"/>
  <c r="U4652" i="2"/>
  <c r="T4652" i="2"/>
  <c r="S4653" i="2" l="1"/>
  <c r="T4653" i="2"/>
  <c r="U4653" i="2"/>
  <c r="S4654" i="2" l="1"/>
  <c r="T4654" i="2"/>
  <c r="U4654" i="2"/>
  <c r="S4655" i="2" l="1"/>
  <c r="T4655" i="2"/>
  <c r="U4655" i="2"/>
  <c r="S4656" i="2" l="1"/>
  <c r="U4656" i="2"/>
  <c r="T4656" i="2"/>
  <c r="S4657" i="2" l="1"/>
  <c r="U4657" i="2"/>
  <c r="T4657" i="2"/>
  <c r="S4658" i="2" l="1"/>
  <c r="T4658" i="2"/>
  <c r="U4658" i="2"/>
  <c r="S4659" i="2" l="1"/>
  <c r="T4659" i="2"/>
  <c r="U4659" i="2"/>
  <c r="S4660" i="2" l="1"/>
  <c r="U4660" i="2"/>
  <c r="T4660" i="2"/>
  <c r="S4661" i="2" l="1"/>
  <c r="U4661" i="2"/>
  <c r="T4661" i="2"/>
  <c r="S4662" i="2" l="1"/>
  <c r="U4662" i="2"/>
  <c r="T4662" i="2"/>
  <c r="S4663" i="2" l="1"/>
  <c r="T4663" i="2"/>
  <c r="U4663" i="2"/>
  <c r="S4664" i="2" l="1"/>
  <c r="U4664" i="2"/>
  <c r="T4664" i="2"/>
  <c r="S4665" i="2" l="1"/>
  <c r="T4665" i="2"/>
  <c r="U4665" i="2"/>
  <c r="S4666" i="2" l="1"/>
  <c r="U4666" i="2"/>
  <c r="T4666" i="2"/>
  <c r="S4667" i="2" l="1"/>
  <c r="T4667" i="2"/>
  <c r="U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T4672" i="2"/>
  <c r="U4672" i="2"/>
  <c r="S4673" i="2" l="1"/>
  <c r="U4673" i="2"/>
  <c r="T4673" i="2"/>
  <c r="S4674" i="2" l="1"/>
  <c r="T4674" i="2"/>
  <c r="U4674" i="2"/>
  <c r="S4675" i="2" l="1"/>
  <c r="U4675" i="2"/>
  <c r="T4675" i="2"/>
  <c r="S4676" i="2" l="1"/>
  <c r="U4676" i="2"/>
  <c r="T4676" i="2"/>
  <c r="S4677" i="2" l="1"/>
  <c r="U4677" i="2"/>
  <c r="T4677" i="2"/>
  <c r="S4678" i="2" l="1"/>
  <c r="T4678" i="2"/>
  <c r="U4678" i="2"/>
  <c r="S4679" i="2" l="1"/>
  <c r="T4679" i="2"/>
  <c r="U4679" i="2"/>
  <c r="S4680" i="2" l="1"/>
  <c r="T4680" i="2"/>
  <c r="U4680" i="2"/>
  <c r="S4681" i="2" l="1"/>
  <c r="T4681" i="2"/>
  <c r="U4681" i="2"/>
  <c r="S4682" i="2" l="1"/>
  <c r="T4682" i="2"/>
  <c r="U4682" i="2"/>
  <c r="S4683" i="2" l="1"/>
  <c r="U4683" i="2"/>
  <c r="T4683" i="2"/>
  <c r="S4684" i="2" l="1"/>
  <c r="T4684" i="2"/>
  <c r="U4684" i="2"/>
  <c r="S4685" i="2" l="1"/>
  <c r="U4685" i="2"/>
  <c r="T4685" i="2"/>
  <c r="S4686" i="2" l="1"/>
  <c r="T4686" i="2"/>
  <c r="U4686" i="2"/>
  <c r="S4687" i="2" l="1"/>
  <c r="T4687" i="2"/>
  <c r="U4687" i="2"/>
  <c r="S4688" i="2" l="1"/>
  <c r="T4688" i="2"/>
  <c r="U4688" i="2"/>
  <c r="S4689" i="2" l="1"/>
  <c r="T4689" i="2"/>
  <c r="U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T4697" i="2"/>
  <c r="U4697" i="2"/>
  <c r="S4698" i="2" l="1"/>
  <c r="U4698" i="2"/>
  <c r="T4698" i="2"/>
  <c r="S4699" i="2" l="1"/>
  <c r="T4699" i="2"/>
  <c r="U4699" i="2"/>
  <c r="S4700" i="2" l="1"/>
  <c r="U4700" i="2"/>
  <c r="T4700" i="2"/>
  <c r="S4701" i="2" l="1"/>
  <c r="T4701" i="2"/>
  <c r="U4701" i="2"/>
  <c r="S4702" i="2" l="1"/>
  <c r="U4702" i="2"/>
  <c r="T4702" i="2"/>
  <c r="S4703" i="2" l="1"/>
  <c r="U4703" i="2"/>
  <c r="T4703" i="2"/>
  <c r="S4704" i="2" l="1"/>
  <c r="T4704" i="2"/>
  <c r="U4704" i="2"/>
  <c r="S4705" i="2" l="1"/>
  <c r="U4705" i="2"/>
  <c r="T4705" i="2"/>
  <c r="S4706" i="2" l="1"/>
  <c r="U4706" i="2"/>
  <c r="T4706" i="2"/>
  <c r="S4707" i="2" l="1"/>
  <c r="T4707" i="2"/>
  <c r="U4707" i="2"/>
  <c r="S4708" i="2" l="1"/>
  <c r="U4708" i="2"/>
  <c r="T4708" i="2"/>
  <c r="S4709" i="2" l="1"/>
  <c r="U4709" i="2"/>
  <c r="T4709" i="2"/>
  <c r="S4710" i="2" l="1"/>
  <c r="U4710" i="2"/>
  <c r="T4710" i="2"/>
  <c r="S4711" i="2" l="1"/>
  <c r="T4711" i="2"/>
  <c r="U4711" i="2"/>
  <c r="S4712" i="2" l="1"/>
  <c r="U4712" i="2"/>
  <c r="T4712" i="2"/>
  <c r="S4713" i="2" l="1"/>
  <c r="T4713" i="2"/>
  <c r="U4713" i="2"/>
  <c r="S4714" i="2" l="1"/>
  <c r="T4714" i="2"/>
  <c r="U4714" i="2"/>
  <c r="S4715" i="2" l="1"/>
  <c r="T4715" i="2"/>
  <c r="U4715" i="2"/>
  <c r="S4716" i="2" l="1"/>
  <c r="U4716" i="2"/>
  <c r="T4716" i="2"/>
  <c r="S4717" i="2" l="1"/>
  <c r="T4717" i="2"/>
  <c r="U4717" i="2"/>
  <c r="S4718" i="2" l="1"/>
  <c r="U4718" i="2"/>
  <c r="T4718" i="2"/>
  <c r="S4719" i="2" l="1"/>
  <c r="U4719" i="2"/>
  <c r="T4719" i="2"/>
  <c r="S4720" i="2" l="1"/>
  <c r="U4720" i="2"/>
  <c r="T4720" i="2"/>
  <c r="S4721" i="2" l="1"/>
  <c r="U4721" i="2"/>
  <c r="T4721" i="2"/>
  <c r="S4722" i="2" l="1"/>
  <c r="T4722" i="2"/>
  <c r="U4722" i="2"/>
  <c r="S4723" i="2" l="1"/>
  <c r="U4723" i="2"/>
  <c r="T4723" i="2"/>
  <c r="S4724" i="2" l="1"/>
  <c r="U4724" i="2"/>
  <c r="T4724" i="2"/>
  <c r="S4725" i="2" l="1"/>
  <c r="U4725" i="2"/>
  <c r="T4725" i="2"/>
  <c r="S4726" i="2" l="1"/>
  <c r="T4726" i="2"/>
  <c r="U4726" i="2"/>
  <c r="S4727" i="2" l="1"/>
  <c r="T4727" i="2"/>
  <c r="U4727" i="2"/>
  <c r="S4728" i="2" l="1"/>
  <c r="U4728" i="2"/>
  <c r="T4728" i="2"/>
  <c r="S4729" i="2" l="1"/>
  <c r="T4729" i="2"/>
  <c r="U4729" i="2"/>
  <c r="S4730" i="2" l="1"/>
  <c r="T4730" i="2"/>
  <c r="U4730" i="2"/>
  <c r="S4731" i="2" l="1"/>
  <c r="U4731" i="2"/>
  <c r="T4731" i="2"/>
  <c r="S4732" i="2" l="1"/>
  <c r="T4732" i="2"/>
  <c r="U4732" i="2"/>
  <c r="S4733" i="2" l="1"/>
  <c r="T4733" i="2"/>
  <c r="U4733" i="2"/>
  <c r="S4734" i="2" l="1"/>
  <c r="U4734" i="2"/>
  <c r="T4734" i="2"/>
  <c r="S4735" i="2" l="1"/>
  <c r="U4735" i="2"/>
  <c r="T4735" i="2"/>
  <c r="S4736" i="2" l="1"/>
  <c r="T4736" i="2"/>
  <c r="U4736" i="2"/>
  <c r="S4737" i="2" l="1"/>
  <c r="U4737" i="2"/>
  <c r="T4737" i="2"/>
  <c r="S4738" i="2" l="1"/>
  <c r="U4738" i="2"/>
  <c r="T4738" i="2"/>
  <c r="S4739" i="2" l="1"/>
  <c r="T4739" i="2"/>
  <c r="U4739" i="2"/>
  <c r="S4740" i="2" l="1"/>
  <c r="T4740" i="2"/>
  <c r="U4740" i="2"/>
  <c r="S4741" i="2" l="1"/>
  <c r="T4741" i="2"/>
  <c r="U4741" i="2"/>
  <c r="S4742" i="2" l="1"/>
  <c r="T4742" i="2"/>
  <c r="U4742" i="2"/>
  <c r="S4743" i="2" l="1"/>
  <c r="T4743" i="2"/>
  <c r="U4743" i="2"/>
  <c r="S4744" i="2" l="1"/>
  <c r="U4744" i="2"/>
  <c r="T4744" i="2"/>
  <c r="S4745" i="2" l="1"/>
  <c r="T4745" i="2"/>
  <c r="U4745" i="2"/>
  <c r="S4746" i="2" l="1"/>
  <c r="T4746" i="2"/>
  <c r="U4746" i="2"/>
  <c r="S4747" i="2" l="1"/>
  <c r="U4747" i="2"/>
  <c r="T4747" i="2"/>
  <c r="S4748" i="2" l="1"/>
  <c r="T4748" i="2"/>
  <c r="U4748" i="2"/>
  <c r="S4749" i="2" l="1"/>
  <c r="U4749" i="2"/>
  <c r="T4749" i="2"/>
  <c r="S4750" i="2" l="1"/>
  <c r="T4750" i="2"/>
  <c r="U4750" i="2"/>
  <c r="S4751" i="2" l="1"/>
  <c r="T4751" i="2"/>
  <c r="U4751" i="2"/>
  <c r="S4752" i="2" l="1"/>
  <c r="U4752" i="2"/>
  <c r="T4752" i="2"/>
  <c r="S4753" i="2" l="1"/>
  <c r="U4753" i="2"/>
  <c r="T4753" i="2"/>
  <c r="S4754" i="2" l="1"/>
  <c r="T4754" i="2"/>
  <c r="U4754" i="2"/>
  <c r="S4755" i="2" l="1"/>
  <c r="T4755" i="2"/>
  <c r="U4755" i="2"/>
  <c r="S4756" i="2" l="1"/>
  <c r="U4756" i="2"/>
  <c r="T4756" i="2"/>
  <c r="S4757" i="2" l="1"/>
  <c r="T4757" i="2"/>
  <c r="U4757" i="2"/>
  <c r="S4758" i="2" l="1"/>
  <c r="U4758" i="2"/>
  <c r="T4758" i="2"/>
  <c r="S4759" i="2" l="1"/>
  <c r="T4759" i="2"/>
  <c r="U4759" i="2"/>
  <c r="S4760" i="2" l="1"/>
  <c r="U4760" i="2"/>
  <c r="T4760" i="2"/>
  <c r="S4761" i="2" l="1"/>
  <c r="T4761" i="2"/>
  <c r="U4761" i="2"/>
  <c r="S4762" i="2" l="1"/>
  <c r="T4762" i="2"/>
  <c r="U4762" i="2"/>
  <c r="S4763" i="2" l="1"/>
  <c r="T4763" i="2"/>
  <c r="U4763" i="2"/>
  <c r="S4764" i="2" l="1"/>
  <c r="T4764" i="2"/>
  <c r="U4764" i="2"/>
  <c r="S4765" i="2" l="1"/>
  <c r="U4765" i="2"/>
  <c r="T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T4770" i="2"/>
  <c r="U4770" i="2"/>
  <c r="S4771" i="2" l="1"/>
  <c r="T4771" i="2"/>
  <c r="U4771" i="2"/>
  <c r="S4772" i="2" l="1"/>
  <c r="T4772" i="2"/>
  <c r="U4772" i="2"/>
  <c r="S4773" i="2" l="1"/>
  <c r="U4773" i="2"/>
  <c r="T4773" i="2"/>
  <c r="S4774" i="2" l="1"/>
  <c r="T4774" i="2"/>
  <c r="U4774" i="2"/>
  <c r="S4775" i="2" l="1"/>
  <c r="T4775" i="2"/>
  <c r="U4775" i="2"/>
  <c r="S4776" i="2" l="1"/>
  <c r="T4776" i="2"/>
  <c r="U4776" i="2"/>
  <c r="S4777" i="2" l="1"/>
  <c r="U4777" i="2"/>
  <c r="T4777" i="2"/>
  <c r="S4778" i="2" l="1"/>
  <c r="T4778" i="2"/>
  <c r="U4778" i="2"/>
  <c r="S4779" i="2" l="1"/>
  <c r="U4779" i="2"/>
  <c r="T4779" i="2"/>
  <c r="S4780" i="2" l="1"/>
  <c r="U4780" i="2"/>
  <c r="T4780" i="2"/>
  <c r="S4781" i="2" l="1"/>
  <c r="T4781" i="2"/>
  <c r="U4781" i="2"/>
  <c r="S4782" i="2" l="1"/>
  <c r="T4782" i="2"/>
  <c r="U4782" i="2"/>
  <c r="S4783" i="2" l="1"/>
  <c r="T4783" i="2"/>
  <c r="U4783" i="2"/>
  <c r="S4784" i="2" l="1"/>
  <c r="U4784" i="2"/>
  <c r="T4784" i="2"/>
  <c r="S4785" i="2" l="1"/>
  <c r="T4785" i="2"/>
  <c r="U4785" i="2"/>
  <c r="S4786" i="2" l="1"/>
  <c r="T4786" i="2"/>
  <c r="U4786" i="2"/>
  <c r="S4787" i="2" l="1"/>
  <c r="T4787" i="2"/>
  <c r="U4787" i="2"/>
  <c r="S4788" i="2" l="1"/>
  <c r="U4788" i="2"/>
  <c r="T4788" i="2"/>
  <c r="S4789" i="2" l="1"/>
  <c r="U4789" i="2"/>
  <c r="T4789" i="2"/>
  <c r="S4790" i="2" l="1"/>
  <c r="U4790" i="2"/>
  <c r="T4790" i="2"/>
  <c r="S4791" i="2" l="1"/>
  <c r="T4791" i="2"/>
  <c r="U4791" i="2"/>
  <c r="S4792" i="2" l="1"/>
  <c r="U4792" i="2"/>
  <c r="T4792" i="2"/>
  <c r="S4793" i="2" l="1"/>
  <c r="U4793" i="2"/>
  <c r="T4793" i="2"/>
  <c r="S4794" i="2" l="1"/>
  <c r="U4794" i="2"/>
  <c r="T4794" i="2"/>
  <c r="S4795" i="2" l="1"/>
  <c r="T4795" i="2"/>
  <c r="U4795" i="2"/>
  <c r="S4796" i="2" l="1"/>
  <c r="U4796" i="2"/>
  <c r="T4796" i="2"/>
  <c r="S4797" i="2" l="1"/>
  <c r="T4797" i="2"/>
  <c r="U4797" i="2"/>
  <c r="S4798" i="2" l="1"/>
  <c r="T4798" i="2"/>
  <c r="U4798" i="2"/>
  <c r="S4799" i="2" l="1"/>
  <c r="T4799" i="2"/>
  <c r="U4799" i="2"/>
  <c r="S4800" i="2" l="1"/>
  <c r="U4800" i="2"/>
  <c r="T4800" i="2"/>
  <c r="S4801" i="2" l="1"/>
  <c r="T4801" i="2"/>
  <c r="U4801" i="2"/>
  <c r="S4802" i="2" l="1"/>
  <c r="T4802" i="2"/>
  <c r="U4802" i="2"/>
  <c r="S4803" i="2" l="1"/>
  <c r="U4803" i="2"/>
  <c r="T4803" i="2"/>
  <c r="S4804" i="2" l="1"/>
  <c r="U4804" i="2"/>
  <c r="T4804" i="2"/>
  <c r="S4805" i="2" l="1"/>
  <c r="U4805" i="2"/>
  <c r="T4805" i="2"/>
  <c r="S4806" i="2" l="1"/>
  <c r="U4806" i="2"/>
  <c r="T4806" i="2"/>
  <c r="S4807" i="2" l="1"/>
  <c r="T4807" i="2"/>
  <c r="U4807" i="2"/>
  <c r="S4808" i="2" l="1"/>
  <c r="U4808" i="2"/>
  <c r="T4808" i="2"/>
  <c r="S4809" i="2" l="1"/>
  <c r="T4809" i="2"/>
  <c r="U4809" i="2"/>
  <c r="S4810" i="2" l="1"/>
  <c r="T4810" i="2"/>
  <c r="U4810" i="2"/>
  <c r="S4811" i="2" l="1"/>
  <c r="T4811" i="2"/>
  <c r="U4811" i="2"/>
  <c r="S4812" i="2" l="1"/>
  <c r="T4812" i="2"/>
  <c r="U4812" i="2"/>
  <c r="S4813" i="2" l="1"/>
  <c r="U4813" i="2"/>
  <c r="T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T4819" i="2"/>
  <c r="U4819" i="2"/>
  <c r="S4820" i="2" l="1"/>
  <c r="T4820" i="2"/>
  <c r="U4820" i="2"/>
  <c r="S4821" i="2" l="1"/>
  <c r="T4821" i="2"/>
  <c r="U4821" i="2"/>
  <c r="S4822" i="2" l="1"/>
  <c r="U4822" i="2"/>
  <c r="T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T4829" i="2"/>
  <c r="U4829" i="2"/>
  <c r="S4830" i="2" l="1"/>
  <c r="U4830" i="2"/>
  <c r="T4830" i="2"/>
  <c r="S4831" i="2" l="1"/>
  <c r="T4831" i="2"/>
  <c r="U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U4839" i="2"/>
  <c r="T4839" i="2"/>
  <c r="S4840" i="2" l="1"/>
  <c r="U4840" i="2"/>
  <c r="T4840" i="2"/>
  <c r="S4841" i="2" l="1"/>
  <c r="U4841" i="2"/>
  <c r="T4841" i="2"/>
  <c r="S4842" i="2" l="1"/>
  <c r="U4842" i="2"/>
  <c r="T4842" i="2"/>
  <c r="S4843" i="2" l="1"/>
  <c r="T4843" i="2"/>
  <c r="U4843" i="2"/>
  <c r="S4844" i="2" l="1"/>
  <c r="T4844" i="2"/>
  <c r="U4844" i="2"/>
  <c r="S4845" i="2" l="1"/>
  <c r="U4845" i="2"/>
  <c r="T4845" i="2"/>
  <c r="S4846" i="2" l="1"/>
  <c r="U4846" i="2"/>
  <c r="T4846" i="2"/>
  <c r="S4847" i="2" l="1"/>
  <c r="T4847" i="2"/>
  <c r="U4847" i="2"/>
  <c r="S4848" i="2" l="1"/>
  <c r="U4848" i="2"/>
  <c r="T4848" i="2"/>
  <c r="S4849" i="2" l="1"/>
  <c r="T4849" i="2"/>
  <c r="U4849" i="2"/>
  <c r="S4850" i="2" l="1"/>
  <c r="T4850" i="2"/>
  <c r="U4850" i="2"/>
  <c r="S4851" i="2" l="1"/>
  <c r="T4851" i="2"/>
  <c r="U4851" i="2"/>
  <c r="S4852" i="2" l="1"/>
  <c r="T4852" i="2"/>
  <c r="U4852" i="2"/>
  <c r="S4853" i="2" l="1"/>
  <c r="U4853" i="2"/>
  <c r="T4853" i="2"/>
  <c r="S4854" i="2" l="1"/>
  <c r="T4854" i="2"/>
  <c r="U4854" i="2"/>
  <c r="S4855" i="2" l="1"/>
  <c r="T4855" i="2"/>
  <c r="U4855" i="2"/>
  <c r="S4856" i="2" l="1"/>
  <c r="T4856" i="2"/>
  <c r="U4856" i="2"/>
  <c r="S4857" i="2" l="1"/>
  <c r="T4857" i="2"/>
  <c r="U4857" i="2"/>
  <c r="S4858" i="2" l="1"/>
  <c r="U4858" i="2"/>
  <c r="T4858" i="2"/>
  <c r="S4859" i="2" l="1"/>
  <c r="T4859" i="2"/>
  <c r="U4859" i="2"/>
  <c r="S4860" i="2" l="1"/>
  <c r="U4860" i="2"/>
  <c r="T4860" i="2"/>
  <c r="S4861" i="2" l="1"/>
  <c r="U4861" i="2"/>
  <c r="T4861" i="2"/>
  <c r="S4862" i="2" l="1"/>
  <c r="T4862" i="2"/>
  <c r="U4862" i="2"/>
  <c r="S4863" i="2" l="1"/>
  <c r="U4863" i="2"/>
  <c r="T4863" i="2"/>
  <c r="S4864" i="2" l="1"/>
  <c r="T4864" i="2"/>
  <c r="U4864" i="2"/>
  <c r="S4865" i="2" l="1"/>
  <c r="U4865" i="2"/>
  <c r="T4865" i="2"/>
  <c r="S4866" i="2" l="1"/>
  <c r="U4866" i="2"/>
  <c r="T4866" i="2"/>
  <c r="S4867" i="2" l="1"/>
  <c r="T4867" i="2"/>
  <c r="U4867" i="2"/>
  <c r="S4868" i="2" l="1"/>
  <c r="U4868" i="2"/>
  <c r="T4868" i="2"/>
  <c r="S4869" i="2" l="1"/>
  <c r="U4869" i="2"/>
  <c r="T4869" i="2"/>
  <c r="S4870" i="2" l="1"/>
  <c r="T4870" i="2"/>
  <c r="U4870" i="2"/>
  <c r="S4871" i="2" l="1"/>
  <c r="T4871" i="2"/>
  <c r="U4871" i="2"/>
  <c r="S4872" i="2" l="1"/>
  <c r="U4872" i="2"/>
  <c r="T4872" i="2"/>
  <c r="S4873" i="2" l="1"/>
  <c r="T4873" i="2"/>
  <c r="U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T4878" i="2"/>
  <c r="U4878" i="2"/>
  <c r="S4879" i="2" l="1"/>
  <c r="U4879" i="2"/>
  <c r="T4879" i="2"/>
  <c r="S4880" i="2" l="1"/>
  <c r="U4880" i="2"/>
  <c r="T4880" i="2"/>
  <c r="S4881" i="2" l="1"/>
  <c r="T4881" i="2"/>
  <c r="U4881" i="2"/>
  <c r="S4882" i="2" l="1"/>
  <c r="T4882" i="2"/>
  <c r="U4882" i="2"/>
  <c r="S4883" i="2" l="1"/>
  <c r="T4883" i="2"/>
  <c r="U4883" i="2"/>
  <c r="S4884" i="2" l="1"/>
  <c r="U4884" i="2"/>
  <c r="T4884" i="2"/>
  <c r="S4885" i="2" l="1"/>
  <c r="U4885" i="2"/>
  <c r="T4885" i="2"/>
  <c r="S4886" i="2" l="1"/>
  <c r="U4886" i="2"/>
  <c r="T4886" i="2"/>
  <c r="S4887" i="2" l="1"/>
  <c r="T4887" i="2"/>
  <c r="U4887" i="2"/>
  <c r="S4888" i="2" l="1"/>
  <c r="U4888" i="2"/>
  <c r="T4888" i="2"/>
  <c r="S4889" i="2" l="1"/>
  <c r="T4889" i="2"/>
  <c r="U4889" i="2"/>
  <c r="S4890" i="2" l="1"/>
  <c r="U4890" i="2"/>
  <c r="T4890" i="2"/>
  <c r="S4891" i="2" l="1"/>
  <c r="U4891" i="2"/>
  <c r="T4891" i="2"/>
  <c r="S4892" i="2" l="1"/>
  <c r="T4892" i="2"/>
  <c r="U4892" i="2"/>
  <c r="S4893" i="2" l="1"/>
  <c r="U4893" i="2"/>
  <c r="T4893" i="2"/>
  <c r="S4894" i="2" l="1"/>
  <c r="U4894" i="2"/>
  <c r="T4894" i="2"/>
  <c r="S4895" i="2" l="1"/>
  <c r="T4895" i="2"/>
  <c r="U4895" i="2"/>
  <c r="S4896" i="2" l="1"/>
  <c r="T4896" i="2"/>
  <c r="U4896" i="2"/>
  <c r="S4897" i="2" l="1"/>
  <c r="U4897" i="2"/>
  <c r="T4897" i="2"/>
  <c r="S4898" i="2" l="1"/>
  <c r="U4898" i="2"/>
  <c r="T4898" i="2"/>
  <c r="S4899" i="2" l="1"/>
  <c r="T4899" i="2"/>
  <c r="U4899" i="2"/>
  <c r="S4900" i="2" l="1"/>
  <c r="U4900" i="2"/>
  <c r="T4900" i="2"/>
  <c r="S4901" i="2" l="1"/>
  <c r="U4901" i="2"/>
  <c r="T4901" i="2"/>
  <c r="S4902" i="2" l="1"/>
  <c r="T4902" i="2"/>
  <c r="U4902" i="2"/>
  <c r="S4903" i="2" l="1"/>
  <c r="U4903" i="2"/>
  <c r="T4903" i="2"/>
  <c r="S4904" i="2" l="1"/>
  <c r="T4904" i="2"/>
  <c r="U4904" i="2"/>
  <c r="S4905" i="2" l="1"/>
  <c r="T4905" i="2"/>
  <c r="U4905" i="2"/>
  <c r="S4906" i="2" l="1"/>
  <c r="U4906" i="2"/>
  <c r="T4906" i="2"/>
  <c r="S4907" i="2" l="1"/>
  <c r="T4907" i="2"/>
  <c r="U4907" i="2"/>
  <c r="S4908" i="2" l="1"/>
  <c r="T4908" i="2"/>
  <c r="U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T4920" i="2"/>
  <c r="U4920" i="2"/>
  <c r="S4921" i="2" l="1"/>
  <c r="U4921" i="2"/>
  <c r="T4921" i="2"/>
  <c r="S4922" i="2" l="1"/>
  <c r="U4922" i="2"/>
  <c r="T4922" i="2"/>
  <c r="S4923" i="2" l="1"/>
  <c r="T4923" i="2"/>
  <c r="U4923" i="2"/>
  <c r="S4924" i="2" l="1"/>
  <c r="U4924" i="2"/>
  <c r="T4924" i="2"/>
  <c r="S4925" i="2" l="1"/>
  <c r="T4925" i="2"/>
  <c r="U4925" i="2"/>
  <c r="S4926" i="2" l="1"/>
  <c r="T4926" i="2"/>
  <c r="U4926" i="2"/>
  <c r="S4927" i="2" l="1"/>
  <c r="T4927" i="2"/>
  <c r="U4927" i="2"/>
  <c r="S4928" i="2" l="1"/>
  <c r="T4928" i="2"/>
  <c r="U4928" i="2"/>
  <c r="S4929" i="2" l="1"/>
  <c r="T4929" i="2"/>
  <c r="U4929" i="2"/>
  <c r="S4930" i="2" l="1"/>
  <c r="T4930" i="2"/>
  <c r="U4930" i="2"/>
  <c r="S4931" i="2" l="1"/>
  <c r="T4931" i="2"/>
  <c r="U4931" i="2"/>
  <c r="S4932" i="2" l="1"/>
  <c r="T4932" i="2"/>
  <c r="U4932" i="2"/>
  <c r="S4933" i="2" l="1"/>
  <c r="U4933" i="2"/>
  <c r="T4933" i="2"/>
  <c r="S4934" i="2" l="1"/>
  <c r="T4934" i="2"/>
  <c r="U4934" i="2"/>
  <c r="S4935" i="2" l="1"/>
  <c r="U4935" i="2"/>
  <c r="T4935" i="2"/>
  <c r="S4936" i="2" l="1"/>
  <c r="T4936" i="2"/>
  <c r="U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U4943" i="2"/>
  <c r="T4943" i="2"/>
  <c r="S4944" i="2" l="1"/>
  <c r="U4944" i="2"/>
  <c r="T4944" i="2"/>
  <c r="S4945" i="2" l="1"/>
  <c r="U4945" i="2"/>
  <c r="T4945" i="2"/>
  <c r="S4946" i="2" l="1"/>
  <c r="T4946" i="2"/>
  <c r="U4946" i="2"/>
  <c r="S4947" i="2" l="1"/>
  <c r="U4947" i="2"/>
  <c r="T4947" i="2"/>
  <c r="S4948" i="2" l="1"/>
  <c r="T4948" i="2"/>
  <c r="U4948" i="2"/>
  <c r="S4949" i="2" l="1"/>
  <c r="U4949" i="2"/>
  <c r="T4949" i="2"/>
  <c r="S4950" i="2" l="1"/>
  <c r="U4950" i="2"/>
  <c r="T4950" i="2"/>
  <c r="S4951" i="2" l="1"/>
  <c r="T4951" i="2"/>
  <c r="U4951" i="2"/>
  <c r="S4952" i="2" l="1"/>
  <c r="T4952" i="2"/>
  <c r="U4952" i="2"/>
  <c r="S4953" i="2" l="1"/>
  <c r="T4953" i="2"/>
  <c r="U4953" i="2"/>
  <c r="S4954" i="2" l="1"/>
  <c r="T4954" i="2"/>
  <c r="U4954" i="2"/>
  <c r="S4955" i="2" l="1"/>
  <c r="U4955" i="2"/>
  <c r="T4955" i="2"/>
  <c r="S4956" i="2" l="1"/>
  <c r="U4956" i="2"/>
  <c r="T4956" i="2"/>
  <c r="S4957" i="2" l="1"/>
  <c r="T4957" i="2"/>
  <c r="U4957" i="2"/>
  <c r="S4958" i="2" l="1"/>
  <c r="U4958" i="2"/>
  <c r="T4958" i="2"/>
  <c r="S4959" i="2" l="1"/>
  <c r="U4959" i="2"/>
  <c r="T4959" i="2"/>
  <c r="S4960" i="2" l="1"/>
  <c r="T4960" i="2"/>
  <c r="U4960" i="2"/>
  <c r="S4961" i="2" l="1"/>
  <c r="U4961" i="2"/>
  <c r="T4961" i="2"/>
  <c r="S4962" i="2" l="1"/>
  <c r="T4962" i="2"/>
  <c r="U4962" i="2"/>
  <c r="S4963" i="2" l="1"/>
  <c r="U4963" i="2"/>
  <c r="T4963" i="2"/>
  <c r="S4964" i="2" l="1"/>
  <c r="U4964" i="2"/>
  <c r="T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T4971" i="2"/>
  <c r="U4971" i="2"/>
  <c r="S4972" i="2" l="1"/>
  <c r="T4972" i="2"/>
  <c r="U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T4978" i="2"/>
  <c r="U4978" i="2"/>
  <c r="S4979" i="2" l="1"/>
  <c r="T4979" i="2"/>
  <c r="U4979" i="2"/>
  <c r="S4980" i="2" l="1"/>
  <c r="U4980" i="2"/>
  <c r="T4980" i="2"/>
  <c r="S4981" i="2" l="1"/>
  <c r="U4981" i="2"/>
  <c r="T4981" i="2"/>
  <c r="S4982" i="2" l="1"/>
  <c r="T4982" i="2"/>
  <c r="U4982" i="2"/>
  <c r="S4983" i="2" l="1"/>
  <c r="T4983" i="2"/>
  <c r="U4983" i="2"/>
  <c r="S4984" i="2" l="1"/>
  <c r="T4984" i="2"/>
  <c r="U4984" i="2"/>
  <c r="S4985" i="2" l="1"/>
  <c r="U4985" i="2"/>
  <c r="T4985" i="2"/>
  <c r="S4986" i="2" l="1"/>
  <c r="U4986" i="2"/>
  <c r="T4986" i="2"/>
  <c r="S4987" i="2" l="1"/>
  <c r="T4987" i="2"/>
  <c r="U4987" i="2"/>
  <c r="S4988" i="2" l="1"/>
  <c r="T4988" i="2"/>
  <c r="U4988" i="2"/>
  <c r="S4989" i="2" l="1"/>
  <c r="U4989" i="2"/>
  <c r="T4989" i="2"/>
  <c r="S4990" i="2" l="1"/>
  <c r="U4990" i="2"/>
  <c r="T4990" i="2"/>
  <c r="S4991" i="2" l="1"/>
  <c r="T4991" i="2"/>
  <c r="U4991" i="2"/>
  <c r="S4992" i="2" l="1"/>
  <c r="U4992" i="2"/>
  <c r="T4992" i="2"/>
  <c r="S4993" i="2" l="1"/>
  <c r="U4993" i="2"/>
  <c r="T4993" i="2"/>
  <c r="S4994" i="2" l="1"/>
  <c r="T4994" i="2"/>
  <c r="U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T4999" i="2"/>
  <c r="U4999" i="2"/>
  <c r="S5000" i="2" l="1"/>
  <c r="T5000" i="2"/>
  <c r="U5000" i="2"/>
  <c r="S5001" i="2" l="1"/>
  <c r="T5001" i="2"/>
  <c r="U5001" i="2"/>
  <c r="S5002" i="2" l="1"/>
  <c r="U5002" i="2"/>
  <c r="T5002" i="2"/>
  <c r="S5003" i="2" l="1"/>
  <c r="T5003" i="2"/>
  <c r="U5003" i="2"/>
  <c r="S5004" i="2" l="1"/>
  <c r="U5004" i="2"/>
  <c r="T5004" i="2"/>
  <c r="S5005" i="2" l="1"/>
  <c r="T5005" i="2"/>
  <c r="U5005" i="2"/>
  <c r="S5006" i="2" l="1"/>
  <c r="T5006" i="2"/>
  <c r="U5006" i="2"/>
  <c r="S5007" i="2" l="1"/>
  <c r="U5007" i="2"/>
  <c r="T5007" i="2"/>
  <c r="S5008" i="2" l="1"/>
  <c r="T5008" i="2"/>
  <c r="U5008" i="2"/>
  <c r="S5009" i="2" l="1"/>
  <c r="U5009" i="2"/>
  <c r="T5009" i="2"/>
  <c r="S5010" i="2" l="1"/>
  <c r="U5010" i="2"/>
  <c r="T5010" i="2"/>
  <c r="S5011" i="2" l="1"/>
  <c r="U5011" i="2"/>
  <c r="T5011" i="2"/>
  <c r="S5012" i="2" l="1"/>
  <c r="T5012" i="2"/>
  <c r="U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T5017" i="2"/>
  <c r="U5017" i="2"/>
  <c r="S5018" i="2" l="1"/>
  <c r="U5018" i="2"/>
  <c r="T5018" i="2"/>
  <c r="S5019" i="2" l="1"/>
  <c r="U5019" i="2"/>
  <c r="T5019" i="2"/>
  <c r="S5020" i="2" l="1"/>
  <c r="T5020" i="2"/>
  <c r="U5020" i="2"/>
  <c r="S5021" i="2" l="1"/>
  <c r="U5021" i="2"/>
  <c r="T5021" i="2"/>
  <c r="S5022" i="2" l="1"/>
  <c r="U5022" i="2"/>
  <c r="T5022" i="2"/>
  <c r="S5023" i="2" l="1"/>
  <c r="U5023" i="2"/>
  <c r="T5023" i="2"/>
  <c r="S5024" i="2" l="1"/>
  <c r="T5024" i="2"/>
  <c r="U5024" i="2"/>
  <c r="S5025" i="2" l="1"/>
  <c r="T5025" i="2"/>
  <c r="U5025" i="2"/>
  <c r="S5026" i="2" l="1"/>
  <c r="U5026" i="2"/>
  <c r="T5026" i="2"/>
  <c r="S5027" i="2" l="1"/>
  <c r="U5027" i="2"/>
  <c r="T5027" i="2"/>
  <c r="S5028" i="2" l="1"/>
  <c r="T5028" i="2"/>
  <c r="U5028" i="2"/>
  <c r="S5029" i="2" l="1"/>
  <c r="T5029" i="2"/>
  <c r="U5029" i="2"/>
  <c r="S5030" i="2" l="1"/>
  <c r="U5030" i="2"/>
  <c r="T5030" i="2"/>
  <c r="S5031" i="2" l="1"/>
  <c r="T5031" i="2"/>
  <c r="U5031" i="2"/>
  <c r="S5032" i="2" l="1"/>
  <c r="U5032" i="2"/>
  <c r="T5032" i="2"/>
  <c r="S5033" i="2" l="1"/>
  <c r="U5033" i="2"/>
  <c r="T5033" i="2"/>
  <c r="S5034" i="2" l="1"/>
  <c r="T5034" i="2"/>
  <c r="U5034" i="2"/>
  <c r="S5035" i="2" l="1"/>
  <c r="T5035" i="2"/>
  <c r="U5035" i="2"/>
  <c r="S5036" i="2" l="1"/>
  <c r="U5036" i="2"/>
  <c r="T5036" i="2"/>
  <c r="S5037" i="2" l="1"/>
  <c r="U5037" i="2"/>
  <c r="T5037" i="2"/>
  <c r="S5038" i="2" l="1"/>
  <c r="T5038" i="2"/>
  <c r="U5038" i="2"/>
  <c r="S5039" i="2" l="1"/>
  <c r="T5039" i="2"/>
  <c r="U5039" i="2"/>
  <c r="S5040" i="2" l="1"/>
  <c r="T5040" i="2"/>
  <c r="U5040" i="2"/>
  <c r="S5041" i="2" l="1"/>
  <c r="U5041" i="2"/>
  <c r="T5041" i="2"/>
  <c r="S5042" i="2" l="1"/>
  <c r="T5042" i="2"/>
  <c r="U5042" i="2"/>
  <c r="S5043" i="2" l="1"/>
  <c r="U5043" i="2"/>
  <c r="T5043" i="2"/>
  <c r="S5044" i="2" l="1"/>
  <c r="T5044" i="2"/>
  <c r="U5044" i="2"/>
  <c r="S5045" i="2" l="1"/>
  <c r="U5045" i="2"/>
  <c r="T5045" i="2"/>
  <c r="S5046" i="2" l="1"/>
  <c r="U5046" i="2"/>
  <c r="T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T5057" i="2"/>
  <c r="U5057" i="2"/>
  <c r="S5058" i="2" l="1"/>
  <c r="T5058" i="2"/>
  <c r="U5058" i="2"/>
  <c r="S5059" i="2" l="1"/>
  <c r="U5059" i="2"/>
  <c r="T5059" i="2"/>
  <c r="S5060" i="2" l="1"/>
  <c r="T5060" i="2"/>
  <c r="U5060" i="2"/>
  <c r="S5061" i="2" l="1"/>
  <c r="T5061" i="2"/>
  <c r="U5061" i="2"/>
  <c r="S5062" i="2" l="1"/>
  <c r="T5062" i="2"/>
  <c r="U5062" i="2"/>
  <c r="S5063" i="2" l="1"/>
  <c r="T5063" i="2"/>
  <c r="U5063" i="2"/>
  <c r="S5064" i="2" l="1"/>
  <c r="T5064" i="2"/>
  <c r="U5064" i="2"/>
  <c r="S5065" i="2" l="1"/>
  <c r="T5065" i="2"/>
  <c r="U5065" i="2"/>
  <c r="S5066" i="2" l="1"/>
  <c r="T5066" i="2"/>
  <c r="U5066" i="2"/>
  <c r="S5067" i="2" l="1"/>
  <c r="U5067" i="2"/>
  <c r="T5067" i="2"/>
  <c r="S5068" i="2" l="1"/>
  <c r="U5068" i="2"/>
  <c r="T5068" i="2"/>
  <c r="S5069" i="2" l="1"/>
  <c r="U5069" i="2"/>
  <c r="T5069" i="2"/>
  <c r="S5070" i="2" l="1"/>
  <c r="T5070" i="2"/>
  <c r="U5070" i="2"/>
  <c r="S5071" i="2" l="1"/>
  <c r="T5071" i="2"/>
  <c r="U5071" i="2"/>
  <c r="S5072" i="2" l="1"/>
  <c r="T5072" i="2"/>
  <c r="U5072" i="2"/>
  <c r="S5073" i="2" l="1"/>
  <c r="T5073" i="2"/>
  <c r="U5073" i="2"/>
  <c r="S5074" i="2" l="1"/>
  <c r="U5074" i="2"/>
  <c r="T5074" i="2"/>
  <c r="S5075" i="2" l="1"/>
  <c r="U5075" i="2"/>
  <c r="T5075" i="2"/>
  <c r="S5076" i="2" l="1"/>
  <c r="T5076" i="2"/>
  <c r="U5076" i="2"/>
  <c r="S5077" i="2" l="1"/>
  <c r="U5077" i="2"/>
  <c r="T5077" i="2"/>
  <c r="S5078" i="2" l="1"/>
  <c r="T5078" i="2"/>
  <c r="U5078" i="2"/>
  <c r="S5079" i="2" l="1"/>
  <c r="U5079" i="2"/>
  <c r="T5079" i="2"/>
  <c r="S5080" i="2" l="1"/>
  <c r="T5080" i="2"/>
  <c r="U5080" i="2"/>
  <c r="S5081" i="2" l="1"/>
  <c r="U5081" i="2"/>
  <c r="T5081" i="2"/>
  <c r="S5082" i="2" l="1"/>
  <c r="U5082" i="2"/>
  <c r="T5082" i="2"/>
  <c r="S5083" i="2" l="1"/>
  <c r="U5083" i="2"/>
  <c r="T5083" i="2"/>
  <c r="S5084" i="2" l="1"/>
  <c r="T5084" i="2"/>
  <c r="U5084" i="2"/>
  <c r="S5085" i="2" l="1"/>
  <c r="T5085" i="2"/>
  <c r="U5085" i="2"/>
  <c r="S5086" i="2" l="1"/>
  <c r="U5086" i="2"/>
  <c r="T5086" i="2"/>
  <c r="S5087" i="2" l="1"/>
  <c r="U5087" i="2"/>
  <c r="T5087" i="2"/>
  <c r="S5088" i="2" l="1"/>
  <c r="T5088" i="2"/>
  <c r="U5088" i="2"/>
  <c r="S5089" i="2" l="1"/>
  <c r="U5089" i="2"/>
  <c r="T5089" i="2"/>
  <c r="S5090" i="2" l="1"/>
  <c r="U5090" i="2"/>
  <c r="T5090" i="2"/>
  <c r="S5091" i="2" l="1"/>
  <c r="U5091" i="2"/>
  <c r="T5091" i="2"/>
  <c r="S5092" i="2" l="1"/>
  <c r="T5092" i="2"/>
  <c r="U5092" i="2"/>
  <c r="S5093" i="2" l="1"/>
  <c r="T5093" i="2"/>
  <c r="U5093" i="2"/>
  <c r="S5094" i="2" l="1"/>
  <c r="T5094" i="2"/>
  <c r="U5094" i="2"/>
  <c r="S5095" i="2" l="1"/>
  <c r="U5095" i="2"/>
  <c r="T5095" i="2"/>
  <c r="S5096" i="2" l="1"/>
  <c r="T5096" i="2"/>
  <c r="U5096" i="2"/>
  <c r="S5097" i="2" l="1"/>
  <c r="T5097" i="2"/>
  <c r="U5097" i="2"/>
  <c r="S5098" i="2" l="1"/>
  <c r="U5098" i="2"/>
  <c r="T5098" i="2"/>
  <c r="S5099" i="2" l="1"/>
  <c r="T5099" i="2"/>
  <c r="U5099" i="2"/>
  <c r="S5100" i="2" l="1"/>
  <c r="U5100" i="2"/>
  <c r="T5100" i="2"/>
  <c r="S5101" i="2" l="1"/>
  <c r="U5101" i="2"/>
  <c r="T5101" i="2"/>
  <c r="S5102" i="2" l="1"/>
  <c r="U5102" i="2"/>
  <c r="T5102" i="2"/>
  <c r="S5103" i="2" l="1"/>
  <c r="T5103" i="2"/>
  <c r="U5103" i="2"/>
  <c r="S5104" i="2" l="1"/>
  <c r="U5104" i="2"/>
  <c r="T5104" i="2"/>
  <c r="S5105" i="2" l="1"/>
  <c r="U5105" i="2"/>
  <c r="T5105" i="2"/>
  <c r="S5106" i="2" l="1"/>
  <c r="T5106" i="2"/>
  <c r="U5106" i="2"/>
  <c r="S5107" i="2" l="1"/>
  <c r="T5107" i="2"/>
  <c r="U5107" i="2"/>
  <c r="S5108" i="2" l="1"/>
  <c r="T5108" i="2"/>
  <c r="U5108" i="2"/>
  <c r="S5109" i="2" l="1"/>
  <c r="T5109" i="2"/>
  <c r="U5109" i="2"/>
  <c r="S5110" i="2" l="1"/>
  <c r="U5110" i="2"/>
  <c r="T5110" i="2"/>
  <c r="S5111" i="2" l="1"/>
  <c r="T5111" i="2"/>
  <c r="U5111" i="2"/>
  <c r="S5112" i="2" l="1"/>
  <c r="T5112" i="2"/>
  <c r="U5112" i="2"/>
  <c r="S5113" i="2" l="1"/>
  <c r="U5113" i="2"/>
  <c r="T5113" i="2"/>
  <c r="S5114" i="2" l="1"/>
  <c r="T5114" i="2"/>
  <c r="U5114" i="2"/>
  <c r="S5115" i="2" l="1"/>
  <c r="T5115" i="2"/>
  <c r="U5115" i="2"/>
  <c r="S5116" i="2" l="1"/>
  <c r="T5116" i="2"/>
  <c r="U5116" i="2"/>
  <c r="S5117" i="2" l="1"/>
  <c r="U5117" i="2"/>
  <c r="T5117" i="2"/>
  <c r="S5118" i="2" l="1"/>
  <c r="U5118" i="2"/>
  <c r="T5118" i="2"/>
  <c r="S5119" i="2" l="1"/>
  <c r="U5119" i="2"/>
  <c r="T5119" i="2"/>
  <c r="S5120" i="2" l="1"/>
  <c r="T5120" i="2"/>
  <c r="U5120" i="2"/>
  <c r="S5121" i="2" l="1"/>
  <c r="T5121" i="2"/>
  <c r="U5121" i="2"/>
  <c r="S5122" i="2" l="1"/>
  <c r="U5122" i="2"/>
  <c r="T5122" i="2"/>
  <c r="S5123" i="2" l="1"/>
  <c r="T5123" i="2"/>
  <c r="U5123" i="2"/>
  <c r="S5124" i="2" l="1"/>
  <c r="T5124" i="2"/>
  <c r="U5124" i="2"/>
  <c r="S5125" i="2" l="1"/>
  <c r="T5125" i="2"/>
  <c r="U5125" i="2"/>
  <c r="S5126" i="2" l="1"/>
  <c r="T5126" i="2"/>
  <c r="U5126" i="2"/>
  <c r="S5127" i="2" l="1"/>
  <c r="U5127" i="2"/>
  <c r="T5127" i="2"/>
  <c r="S5128" i="2" l="1"/>
  <c r="T5128" i="2"/>
  <c r="U5128" i="2"/>
  <c r="S5129" i="2" l="1"/>
  <c r="U5129" i="2"/>
  <c r="T5129" i="2"/>
  <c r="S5130" i="2" l="1"/>
  <c r="T5130" i="2"/>
  <c r="U5130" i="2"/>
  <c r="S5131" i="2" l="1"/>
  <c r="U5131" i="2"/>
  <c r="T5131" i="2"/>
  <c r="S5132" i="2" l="1"/>
  <c r="T5132" i="2"/>
  <c r="U5132" i="2"/>
  <c r="S5133" i="2" l="1"/>
  <c r="U5133" i="2"/>
  <c r="T5133" i="2"/>
  <c r="S5134" i="2" l="1"/>
  <c r="U5134" i="2"/>
  <c r="T5134" i="2"/>
  <c r="S5135" i="2" l="1"/>
  <c r="U5135" i="2"/>
  <c r="T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T5142" i="2"/>
  <c r="U5142" i="2"/>
  <c r="S5143" i="2" l="1"/>
  <c r="U5143" i="2"/>
  <c r="T5143" i="2"/>
  <c r="S5144" i="2" l="1"/>
  <c r="T5144" i="2"/>
  <c r="U5144" i="2"/>
  <c r="S5145" i="2" l="1"/>
  <c r="T5145" i="2"/>
  <c r="U5145" i="2"/>
  <c r="S5146" i="2" l="1"/>
  <c r="U5146" i="2"/>
  <c r="T5146" i="2"/>
  <c r="S5147" i="2" l="1"/>
  <c r="U5147" i="2"/>
  <c r="T5147" i="2"/>
  <c r="S5148" i="2" l="1"/>
  <c r="T5148" i="2"/>
  <c r="U5148" i="2"/>
  <c r="S5149" i="2" l="1"/>
  <c r="T5149" i="2"/>
  <c r="U5149" i="2"/>
  <c r="S5150" i="2" l="1"/>
  <c r="U5150" i="2"/>
  <c r="T5150" i="2"/>
  <c r="S5151" i="2" l="1"/>
  <c r="U5151" i="2"/>
  <c r="T5151" i="2"/>
  <c r="S5152" i="2" l="1"/>
  <c r="U5152" i="2"/>
  <c r="T5152" i="2"/>
  <c r="S5153" i="2" l="1"/>
  <c r="U5153" i="2"/>
  <c r="T5153" i="2"/>
  <c r="S5154" i="2" l="1"/>
  <c r="T5154" i="2"/>
  <c r="U5154" i="2"/>
  <c r="S5155" i="2" l="1"/>
  <c r="U5155" i="2"/>
  <c r="T5155" i="2"/>
  <c r="S5156" i="2" l="1"/>
  <c r="T5156" i="2"/>
  <c r="U5156" i="2"/>
  <c r="S5157" i="2" l="1"/>
  <c r="U5157" i="2"/>
  <c r="T5157" i="2"/>
  <c r="S5158" i="2" l="1"/>
  <c r="U5158" i="2"/>
  <c r="T5158" i="2"/>
  <c r="S5159" i="2" l="1"/>
  <c r="T5159" i="2"/>
  <c r="U5159" i="2"/>
  <c r="S5160" i="2" l="1"/>
  <c r="U5160" i="2"/>
  <c r="T5160" i="2"/>
  <c r="S5161" i="2" l="1"/>
  <c r="T5161" i="2"/>
  <c r="U5161" i="2"/>
  <c r="S5162" i="2" l="1"/>
  <c r="T5162" i="2"/>
  <c r="U5162" i="2"/>
  <c r="S5163" i="2" l="1"/>
  <c r="T5163" i="2"/>
  <c r="U5163" i="2"/>
  <c r="S5164" i="2" l="1"/>
  <c r="T5164" i="2"/>
  <c r="U5164" i="2"/>
  <c r="S5165" i="2" l="1"/>
  <c r="T5165" i="2"/>
  <c r="U5165" i="2"/>
  <c r="S5166" i="2" l="1"/>
  <c r="T5166" i="2"/>
  <c r="U5166" i="2"/>
  <c r="S5167" i="2" l="1"/>
  <c r="T5167" i="2"/>
  <c r="U5167" i="2"/>
  <c r="S5168" i="2" l="1"/>
  <c r="T5168" i="2"/>
  <c r="U5168" i="2"/>
  <c r="S5169" i="2" l="1"/>
  <c r="U5169" i="2"/>
  <c r="T5169" i="2"/>
  <c r="S5170" i="2" l="1"/>
  <c r="T5170" i="2"/>
  <c r="U5170" i="2"/>
  <c r="S5171" i="2" l="1"/>
  <c r="U5171" i="2"/>
  <c r="T5171" i="2"/>
  <c r="S5172" i="2" l="1"/>
  <c r="U5172" i="2"/>
  <c r="T5172" i="2"/>
  <c r="S5173" i="2" l="1"/>
  <c r="U5173" i="2"/>
  <c r="T5173" i="2"/>
  <c r="S5174" i="2" l="1"/>
  <c r="T5174" i="2"/>
  <c r="U5174" i="2"/>
  <c r="S5175" i="2" l="1"/>
  <c r="T5175" i="2"/>
  <c r="U5175" i="2"/>
  <c r="S5176" i="2" l="1"/>
  <c r="U5176" i="2"/>
  <c r="T5176" i="2"/>
  <c r="S5177" i="2" l="1"/>
  <c r="U5177" i="2"/>
  <c r="T5177" i="2"/>
  <c r="S5178" i="2" l="1"/>
  <c r="T5178" i="2"/>
  <c r="U5178" i="2"/>
  <c r="S5179" i="2" l="1"/>
  <c r="U5179" i="2"/>
  <c r="T5179" i="2"/>
  <c r="S5180" i="2" l="1"/>
  <c r="U5180" i="2"/>
  <c r="T5180" i="2"/>
  <c r="S5181" i="2" l="1"/>
  <c r="T5181" i="2"/>
  <c r="U5181" i="2"/>
  <c r="S5182" i="2" l="1"/>
  <c r="T5182" i="2"/>
  <c r="U5182" i="2"/>
  <c r="S5183" i="2" l="1"/>
  <c r="U5183" i="2"/>
  <c r="T5183" i="2"/>
  <c r="S5184" i="2" l="1"/>
  <c r="U5184" i="2"/>
  <c r="T5184" i="2"/>
  <c r="S5185" i="2" l="1"/>
  <c r="U5185" i="2"/>
  <c r="T5185" i="2"/>
  <c r="S5186" i="2" l="1"/>
  <c r="U5186" i="2"/>
  <c r="T5186" i="2"/>
  <c r="S5187" i="2" l="1"/>
  <c r="T5187" i="2"/>
  <c r="U5187" i="2"/>
  <c r="S5188" i="2" l="1"/>
  <c r="U5188" i="2"/>
  <c r="T5188" i="2"/>
  <c r="S5189" i="2" l="1"/>
  <c r="T5189" i="2"/>
  <c r="U5189" i="2"/>
  <c r="S5190" i="2" l="1"/>
  <c r="U5190" i="2"/>
  <c r="T5190" i="2"/>
  <c r="S5191" i="2" l="1"/>
  <c r="T5191" i="2"/>
  <c r="U5191" i="2"/>
  <c r="S5192" i="2" l="1"/>
  <c r="T5192" i="2"/>
  <c r="U5192" i="2"/>
  <c r="S5193" i="2" l="1"/>
  <c r="U5193" i="2"/>
  <c r="T5193" i="2"/>
  <c r="S5194" i="2" l="1"/>
  <c r="T5194" i="2"/>
  <c r="U5194" i="2"/>
  <c r="S5195" i="2" l="1"/>
  <c r="U5195" i="2"/>
  <c r="T5195" i="2"/>
  <c r="S5196" i="2" l="1"/>
  <c r="T5196" i="2"/>
  <c r="U5196" i="2"/>
  <c r="S5197" i="2" l="1"/>
  <c r="T5197" i="2"/>
  <c r="U5197" i="2"/>
  <c r="S5198" i="2" l="1"/>
  <c r="U5198" i="2"/>
  <c r="T5198" i="2"/>
  <c r="S5199" i="2" l="1"/>
  <c r="U5199" i="2"/>
  <c r="T5199" i="2"/>
  <c r="S5200" i="2" l="1"/>
  <c r="U5200" i="2"/>
  <c r="T5200" i="2"/>
  <c r="S5201" i="2" l="1"/>
  <c r="U5201" i="2"/>
  <c r="T5201" i="2"/>
  <c r="S5202" i="2" l="1"/>
  <c r="T5202" i="2"/>
  <c r="U5202" i="2"/>
  <c r="S5203" i="2" l="1"/>
  <c r="U5203" i="2"/>
  <c r="T5203" i="2"/>
  <c r="S5204" i="2" l="1"/>
  <c r="U5204" i="2"/>
  <c r="T5204" i="2"/>
  <c r="S5205" i="2" l="1"/>
  <c r="T5205" i="2"/>
  <c r="U5205" i="2"/>
  <c r="S5206" i="2" l="1"/>
  <c r="T5206" i="2"/>
  <c r="U5206" i="2"/>
  <c r="S5207" i="2" l="1"/>
  <c r="T5207" i="2"/>
  <c r="U5207" i="2"/>
  <c r="S5208" i="2" l="1"/>
  <c r="U5208" i="2"/>
  <c r="T5208" i="2"/>
  <c r="S5209" i="2" l="1"/>
  <c r="U5209" i="2"/>
  <c r="T5209" i="2"/>
  <c r="S5210" i="2" l="1"/>
  <c r="T5210" i="2"/>
  <c r="U5210" i="2"/>
  <c r="S5211" i="2" l="1"/>
  <c r="U5211" i="2"/>
  <c r="T5211" i="2"/>
  <c r="S5212" i="2" l="1"/>
  <c r="T5212" i="2"/>
  <c r="U5212" i="2"/>
  <c r="S5213" i="2" l="1"/>
  <c r="U5213" i="2"/>
  <c r="T5213" i="2"/>
  <c r="S5214" i="2" l="1"/>
  <c r="T5214" i="2"/>
  <c r="U5214" i="2"/>
  <c r="S5215" i="2" l="1"/>
  <c r="U5215" i="2"/>
  <c r="T5215" i="2"/>
  <c r="S5216" i="2" l="1"/>
  <c r="T5216" i="2"/>
  <c r="U5216" i="2"/>
  <c r="S5217" i="2" l="1"/>
  <c r="U5217" i="2"/>
  <c r="T5217" i="2"/>
  <c r="S5218" i="2" l="1"/>
  <c r="T5218" i="2"/>
  <c r="U5218" i="2"/>
  <c r="S5219" i="2" l="1"/>
  <c r="U5219" i="2"/>
  <c r="T5219" i="2"/>
  <c r="S5220" i="2" l="1"/>
  <c r="U5220" i="2"/>
  <c r="T5220" i="2"/>
  <c r="S5221" i="2" l="1"/>
  <c r="U5221" i="2"/>
  <c r="T5221" i="2"/>
  <c r="S5222" i="2" l="1"/>
  <c r="T5222" i="2"/>
  <c r="U5222" i="2"/>
  <c r="S5223" i="2" l="1"/>
  <c r="T5223" i="2"/>
  <c r="U5223" i="2"/>
  <c r="S5224" i="2" l="1"/>
  <c r="U5224" i="2"/>
  <c r="T5224" i="2"/>
  <c r="S5225" i="2" l="1"/>
  <c r="U5225" i="2"/>
  <c r="T5225" i="2"/>
  <c r="S5226" i="2" l="1"/>
  <c r="T5226" i="2"/>
  <c r="U5226" i="2"/>
  <c r="S5227" i="2" l="1"/>
  <c r="U5227" i="2"/>
  <c r="T5227" i="2"/>
  <c r="S5228" i="2" l="1"/>
  <c r="T5228" i="2"/>
  <c r="U5228" i="2"/>
  <c r="S5229" i="2" l="1"/>
  <c r="U5229" i="2"/>
  <c r="T5229" i="2"/>
  <c r="S5230" i="2" l="1"/>
  <c r="U5230" i="2"/>
  <c r="T5230" i="2"/>
  <c r="S5231" i="2" l="1"/>
  <c r="U5231" i="2"/>
  <c r="T5231" i="2"/>
  <c r="S5232" i="2" l="1"/>
  <c r="U5232" i="2"/>
  <c r="T5232" i="2"/>
  <c r="S5233" i="2" l="1"/>
  <c r="U5233" i="2"/>
  <c r="T5233" i="2"/>
  <c r="S5234" i="2" l="1"/>
  <c r="T5234" i="2"/>
  <c r="U5234" i="2"/>
  <c r="S5235" i="2" l="1"/>
  <c r="U5235" i="2"/>
  <c r="T5235" i="2"/>
  <c r="S5236" i="2" l="1"/>
  <c r="U5236" i="2"/>
  <c r="T5236" i="2"/>
  <c r="S5237" i="2" l="1"/>
  <c r="U5237" i="2"/>
  <c r="T5237" i="2"/>
  <c r="S5238" i="2" l="1"/>
  <c r="T5238" i="2"/>
  <c r="U5238" i="2"/>
  <c r="S5239" i="2" l="1"/>
  <c r="U5239" i="2"/>
  <c r="T5239" i="2"/>
  <c r="S5240" i="2" l="1"/>
  <c r="T5240" i="2"/>
  <c r="U5240" i="2"/>
  <c r="S5241" i="2" l="1"/>
  <c r="T5241" i="2"/>
  <c r="U5241" i="2"/>
  <c r="S5242" i="2" l="1"/>
  <c r="U5242" i="2"/>
  <c r="T5242" i="2"/>
  <c r="S5243" i="2" l="1"/>
  <c r="T5243" i="2"/>
  <c r="U5243" i="2"/>
  <c r="S5244" i="2" l="1"/>
  <c r="T5244" i="2"/>
  <c r="U5244" i="2"/>
  <c r="S5245" i="2" l="1"/>
  <c r="T5245" i="2"/>
  <c r="U5245" i="2"/>
  <c r="S5246" i="2" l="1"/>
  <c r="U5246" i="2"/>
  <c r="T5246" i="2"/>
  <c r="S5247" i="2" l="1"/>
  <c r="T5247" i="2"/>
  <c r="U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T5252" i="2"/>
  <c r="U5252" i="2"/>
  <c r="S5253" i="2" l="1"/>
  <c r="T5253" i="2"/>
  <c r="U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T5258" i="2"/>
  <c r="U5258" i="2"/>
  <c r="S5259" i="2" l="1"/>
  <c r="U5259" i="2"/>
  <c r="T5259" i="2"/>
  <c r="S5260" i="2" l="1"/>
  <c r="U5260" i="2"/>
  <c r="T5260" i="2"/>
  <c r="S5261" i="2" l="1"/>
  <c r="T5261" i="2"/>
  <c r="U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T5272" i="2"/>
  <c r="U5272" i="2"/>
  <c r="S5273" i="2" l="1"/>
  <c r="T5273" i="2"/>
  <c r="U5273" i="2"/>
  <c r="S5274" i="2" l="1"/>
  <c r="T5274" i="2"/>
  <c r="U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T5280" i="2"/>
  <c r="U5280" i="2"/>
  <c r="S5281" i="2" l="1"/>
  <c r="U5281" i="2"/>
  <c r="T5281" i="2"/>
  <c r="S5282" i="2" l="1"/>
  <c r="U5282" i="2"/>
  <c r="T5282" i="2"/>
  <c r="S5283" i="2" l="1"/>
  <c r="U5283" i="2"/>
  <c r="T5283" i="2"/>
  <c r="S5284" i="2" l="1"/>
  <c r="T5284" i="2"/>
  <c r="U5284" i="2"/>
  <c r="S5285" i="2" l="1"/>
  <c r="T5285" i="2"/>
  <c r="U5285" i="2"/>
  <c r="S5286" i="2" l="1"/>
  <c r="T5286" i="2"/>
  <c r="U5286" i="2"/>
  <c r="S5287" i="2" l="1"/>
  <c r="U5287" i="2"/>
  <c r="T5287" i="2"/>
  <c r="S5288" i="2" l="1"/>
  <c r="U5288" i="2"/>
  <c r="T5288" i="2"/>
  <c r="S5289" i="2" l="1"/>
  <c r="T5289" i="2"/>
  <c r="U5289" i="2"/>
  <c r="S5290" i="2" l="1"/>
  <c r="T5290" i="2"/>
  <c r="U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T5295" i="2"/>
  <c r="U5295" i="2"/>
  <c r="S5296" i="2" l="1"/>
  <c r="T5296" i="2"/>
  <c r="U5296" i="2"/>
  <c r="S5297" i="2" l="1"/>
  <c r="U5297" i="2"/>
  <c r="T5297" i="2"/>
  <c r="S5298" i="2" l="1"/>
  <c r="T5298" i="2"/>
  <c r="U5298" i="2"/>
  <c r="S5299" i="2" l="1"/>
  <c r="T5299" i="2"/>
  <c r="U5299" i="2"/>
  <c r="S5300" i="2" l="1"/>
  <c r="U5300" i="2"/>
  <c r="T5300" i="2"/>
  <c r="S5301" i="2" l="1"/>
  <c r="T5301" i="2"/>
  <c r="U5301" i="2"/>
  <c r="S5302" i="2" l="1"/>
  <c r="U5302" i="2"/>
  <c r="T5302" i="2"/>
  <c r="S5303" i="2" l="1"/>
  <c r="T5303" i="2"/>
  <c r="U5303" i="2"/>
  <c r="S5304" i="2" l="1"/>
  <c r="T5304" i="2"/>
  <c r="U5304" i="2"/>
  <c r="S5305" i="2" l="1"/>
  <c r="U5305" i="2"/>
  <c r="T5305" i="2"/>
  <c r="S5306" i="2" l="1"/>
  <c r="U5306" i="2"/>
  <c r="T5306" i="2"/>
  <c r="S5307" i="2" l="1"/>
  <c r="T5307" i="2"/>
  <c r="U5307" i="2"/>
  <c r="S5308" i="2" l="1"/>
  <c r="U5308" i="2"/>
  <c r="T5308" i="2"/>
  <c r="S5309" i="2" l="1"/>
  <c r="U5309" i="2"/>
  <c r="T5309" i="2"/>
  <c r="S5310" i="2" l="1"/>
  <c r="U5310" i="2"/>
  <c r="T5310" i="2"/>
  <c r="S5311" i="2" l="1"/>
  <c r="T5311" i="2"/>
  <c r="U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U5316" i="2"/>
  <c r="T5316" i="2"/>
  <c r="S5317" i="2" l="1"/>
  <c r="T5317" i="2"/>
  <c r="U5317" i="2"/>
  <c r="S5318" i="2" l="1"/>
  <c r="U5318" i="2"/>
  <c r="T5318" i="2"/>
  <c r="S5319" i="2" l="1"/>
  <c r="U5319" i="2"/>
  <c r="T5319" i="2"/>
  <c r="S5320" i="2" l="1"/>
  <c r="U5320" i="2"/>
  <c r="T5320" i="2"/>
  <c r="S5321" i="2" l="1"/>
  <c r="T5321" i="2"/>
  <c r="U5321" i="2"/>
  <c r="S5322" i="2" l="1"/>
  <c r="T5322" i="2"/>
  <c r="U5322" i="2"/>
  <c r="S5323" i="2" l="1"/>
  <c r="U5323" i="2"/>
  <c r="T5323" i="2"/>
  <c r="S5324" i="2" l="1"/>
  <c r="T5324" i="2"/>
  <c r="U5324" i="2"/>
  <c r="S5325" i="2" l="1"/>
  <c r="U5325" i="2"/>
  <c r="T5325" i="2"/>
  <c r="S5326" i="2" l="1"/>
  <c r="T5326" i="2"/>
  <c r="U5326" i="2"/>
  <c r="S5327" i="2" l="1"/>
  <c r="U5327" i="2"/>
  <c r="T5327" i="2"/>
  <c r="S5328" i="2" l="1"/>
  <c r="T5328" i="2"/>
  <c r="U5328" i="2"/>
  <c r="S5329" i="2" l="1"/>
  <c r="U5329" i="2"/>
  <c r="T5329" i="2"/>
  <c r="S5330" i="2" l="1"/>
  <c r="T5330" i="2"/>
  <c r="U5330" i="2"/>
  <c r="S5331" i="2" l="1"/>
  <c r="T5331" i="2"/>
  <c r="U5331" i="2"/>
  <c r="S5332" i="2" l="1"/>
  <c r="U5332" i="2"/>
  <c r="T5332" i="2"/>
  <c r="S5333" i="2" l="1"/>
  <c r="U5333" i="2"/>
  <c r="T5333" i="2"/>
  <c r="S5334" i="2" l="1"/>
  <c r="T5334" i="2"/>
  <c r="U5334" i="2"/>
  <c r="S5335" i="2" l="1"/>
  <c r="U5335" i="2"/>
  <c r="T5335" i="2"/>
  <c r="S5336" i="2" l="1"/>
  <c r="T5336" i="2"/>
  <c r="U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T5342" i="2"/>
  <c r="U5342" i="2"/>
  <c r="S5343" i="2" l="1"/>
  <c r="U5343" i="2"/>
  <c r="T5343" i="2"/>
  <c r="S5344" i="2" l="1"/>
  <c r="U5344" i="2"/>
  <c r="T5344" i="2"/>
  <c r="S5345" i="2" l="1"/>
  <c r="T5345" i="2"/>
  <c r="U5345" i="2"/>
  <c r="S5346" i="2" l="1"/>
  <c r="T5346" i="2"/>
  <c r="U5346" i="2"/>
  <c r="S5347" i="2" l="1"/>
  <c r="U5347" i="2"/>
  <c r="T5347" i="2"/>
  <c r="S5348" i="2" l="1"/>
  <c r="U5348" i="2"/>
  <c r="T5348" i="2"/>
  <c r="S5349" i="2" l="1"/>
  <c r="T5349" i="2"/>
  <c r="U5349" i="2"/>
  <c r="S5350" i="2" l="1"/>
  <c r="T5350" i="2"/>
  <c r="U5350" i="2"/>
  <c r="S5351" i="2" l="1"/>
  <c r="T5351" i="2"/>
  <c r="U5351" i="2"/>
  <c r="S5352" i="2" l="1"/>
  <c r="T5352" i="2"/>
  <c r="U5352" i="2"/>
  <c r="S5353" i="2" l="1"/>
  <c r="U5353" i="2"/>
  <c r="T5353" i="2"/>
  <c r="S5354" i="2" l="1"/>
  <c r="T5354" i="2"/>
  <c r="U5354" i="2"/>
  <c r="S5355" i="2" l="1"/>
  <c r="T5355" i="2"/>
  <c r="U5355" i="2"/>
  <c r="S5356" i="2" l="1"/>
  <c r="U5356" i="2"/>
  <c r="T5356" i="2"/>
  <c r="S5357" i="2" l="1"/>
  <c r="U5357" i="2"/>
  <c r="T5357" i="2"/>
  <c r="S5358" i="2" l="1"/>
  <c r="T5358" i="2"/>
  <c r="U5358" i="2"/>
  <c r="S5359" i="2" l="1"/>
  <c r="U5359" i="2"/>
  <c r="T5359" i="2"/>
  <c r="S5360" i="2" l="1"/>
  <c r="T5360" i="2"/>
  <c r="U5360" i="2"/>
  <c r="S5361" i="2" l="1"/>
  <c r="T5361" i="2"/>
  <c r="U5361" i="2"/>
  <c r="S5362" i="2" l="1"/>
  <c r="U5362" i="2"/>
  <c r="T5362" i="2"/>
  <c r="S5363" i="2" l="1"/>
  <c r="U5363" i="2"/>
  <c r="T5363" i="2"/>
  <c r="S5364" i="2" l="1"/>
  <c r="T5364" i="2"/>
  <c r="U5364" i="2"/>
  <c r="S5365" i="2" l="1"/>
  <c r="T5365" i="2"/>
  <c r="U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T5373" i="2"/>
  <c r="U5373" i="2"/>
  <c r="S5374" i="2" l="1"/>
  <c r="T5374" i="2"/>
  <c r="U5374" i="2"/>
  <c r="S5375" i="2" l="1"/>
  <c r="U5375" i="2"/>
  <c r="T5375" i="2"/>
  <c r="S5376" i="2" l="1"/>
  <c r="T5376" i="2"/>
  <c r="U5376" i="2"/>
  <c r="S5377" i="2" l="1"/>
  <c r="U5377" i="2"/>
  <c r="T5377" i="2"/>
  <c r="S5378" i="2" l="1"/>
  <c r="U5378" i="2"/>
  <c r="T5378" i="2"/>
  <c r="S5379" i="2" l="1"/>
  <c r="U5379" i="2"/>
  <c r="T5379" i="2"/>
  <c r="S5380" i="2" l="1"/>
  <c r="T5380" i="2"/>
  <c r="U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T5388" i="2"/>
  <c r="U5388" i="2"/>
  <c r="S5389" i="2" l="1"/>
  <c r="T5389" i="2"/>
  <c r="U5389" i="2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I7214" i="11"/>
  <c r="AJ7211" i="11"/>
  <c r="AI7206" i="11"/>
  <c r="AJ7203" i="11"/>
  <c r="AI7198" i="11"/>
  <c r="AJ7195" i="11"/>
  <c r="AI7190" i="11"/>
  <c r="AJ7187" i="11"/>
  <c r="AI7182" i="11"/>
  <c r="AJ7179" i="11"/>
  <c r="AI7174" i="11"/>
  <c r="AJ7171" i="11"/>
  <c r="AI7166" i="11"/>
  <c r="AJ7163" i="11"/>
  <c r="AI7158" i="11"/>
  <c r="AJ7155" i="11"/>
  <c r="AI7150" i="11"/>
  <c r="AJ7147" i="11"/>
  <c r="AI7142" i="11"/>
  <c r="AJ7139" i="11"/>
  <c r="AI7134" i="11"/>
  <c r="AJ7131" i="11"/>
  <c r="AI7126" i="11"/>
  <c r="AJ7123" i="11"/>
  <c r="AI7118" i="11"/>
  <c r="AJ7115" i="11"/>
  <c r="AI7110" i="11"/>
  <c r="AJ7107" i="11"/>
  <c r="AI7102" i="11"/>
  <c r="AJ7099" i="11"/>
  <c r="AI7094" i="11"/>
  <c r="AJ7091" i="11"/>
  <c r="AI7086" i="11"/>
  <c r="AJ7083" i="11"/>
  <c r="AI7079" i="11"/>
  <c r="AI7077" i="11"/>
  <c r="AJ7075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J7216" i="11"/>
  <c r="AI7211" i="11"/>
  <c r="AJ7208" i="11"/>
  <c r="AI7203" i="11"/>
  <c r="AJ7200" i="11"/>
  <c r="AI7195" i="11"/>
  <c r="AJ7192" i="11"/>
  <c r="AI7187" i="11"/>
  <c r="AJ7184" i="11"/>
  <c r="AI7179" i="11"/>
  <c r="AJ7176" i="11"/>
  <c r="AI7171" i="11"/>
  <c r="AJ7168" i="11"/>
  <c r="AI7163" i="11"/>
  <c r="AJ7160" i="11"/>
  <c r="AI7155" i="11"/>
  <c r="AJ7152" i="11"/>
  <c r="AI7147" i="11"/>
  <c r="AJ7144" i="11"/>
  <c r="AI7139" i="11"/>
  <c r="AJ7136" i="11"/>
  <c r="AI7131" i="11"/>
  <c r="AJ7128" i="11"/>
  <c r="AI7123" i="11"/>
  <c r="AJ7120" i="11"/>
  <c r="AI7115" i="11"/>
  <c r="AJ7112" i="11"/>
  <c r="AI7107" i="11"/>
  <c r="AJ7104" i="11"/>
  <c r="AI7099" i="11"/>
  <c r="AJ7096" i="11"/>
  <c r="AI7091" i="11"/>
  <c r="AJ7088" i="11"/>
  <c r="AI7083" i="11"/>
  <c r="AJ7080" i="11"/>
  <c r="AJ7078" i="11"/>
  <c r="AI7075" i="11"/>
  <c r="AI7073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J7034" i="11"/>
  <c r="AI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I7009" i="11"/>
  <c r="AJ7006" i="11"/>
  <c r="AI7005" i="11"/>
  <c r="AJ7002" i="11"/>
  <c r="AJ7215" i="11"/>
  <c r="AI7210" i="11"/>
  <c r="AJ7199" i="11"/>
  <c r="AI7194" i="11"/>
  <c r="AJ7183" i="11"/>
  <c r="AI7178" i="11"/>
  <c r="AJ7167" i="11"/>
  <c r="AI7162" i="11"/>
  <c r="AJ7151" i="11"/>
  <c r="AI7146" i="11"/>
  <c r="AJ7135" i="11"/>
  <c r="AI7130" i="11"/>
  <c r="AJ7119" i="11"/>
  <c r="AI7114" i="11"/>
  <c r="AJ7103" i="11"/>
  <c r="AI7098" i="11"/>
  <c r="AJ7087" i="11"/>
  <c r="AI7082" i="11"/>
  <c r="AI7078" i="11"/>
  <c r="AJ7074" i="11"/>
  <c r="AJ7071" i="11"/>
  <c r="AI7066" i="11"/>
  <c r="AJ7063" i="11"/>
  <c r="AI7058" i="11"/>
  <c r="AJ7055" i="11"/>
  <c r="AI7050" i="11"/>
  <c r="AJ7047" i="11"/>
  <c r="AI7042" i="11"/>
  <c r="AJ7039" i="11"/>
  <c r="AI7034" i="11"/>
  <c r="AJ7031" i="11"/>
  <c r="AI7026" i="11"/>
  <c r="AJ7023" i="11"/>
  <c r="AI7018" i="11"/>
  <c r="AJ7015" i="11"/>
  <c r="AI7010" i="11"/>
  <c r="AJ7007" i="11"/>
  <c r="AI7002" i="11"/>
  <c r="AJ7000" i="11"/>
  <c r="AJ6997" i="11"/>
  <c r="AI6996" i="11"/>
  <c r="AJ6993" i="11"/>
  <c r="AI6992" i="11"/>
  <c r="AJ6989" i="11"/>
  <c r="AI6988" i="11"/>
  <c r="AJ6985" i="11"/>
  <c r="AI6984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I7215" i="11"/>
  <c r="AJ7204" i="11"/>
  <c r="AI7199" i="11"/>
  <c r="AJ7188" i="11"/>
  <c r="AI7183" i="11"/>
  <c r="AJ7172" i="11"/>
  <c r="AI7167" i="11"/>
  <c r="AJ7156" i="11"/>
  <c r="AI7151" i="11"/>
  <c r="AJ7140" i="11"/>
  <c r="AI7135" i="11"/>
  <c r="AJ7124" i="11"/>
  <c r="AI7119" i="11"/>
  <c r="AJ7108" i="11"/>
  <c r="AI7103" i="11"/>
  <c r="AJ7092" i="11"/>
  <c r="AI7087" i="11"/>
  <c r="AI7074" i="11"/>
  <c r="AI7071" i="11"/>
  <c r="AJ7068" i="11"/>
  <c r="AI7063" i="11"/>
  <c r="AJ7060" i="11"/>
  <c r="AI7055" i="11"/>
  <c r="AJ7052" i="11"/>
  <c r="AI7047" i="11"/>
  <c r="AJ7044" i="11"/>
  <c r="AI7039" i="11"/>
  <c r="AJ7036" i="11"/>
  <c r="AI7031" i="11"/>
  <c r="AJ7028" i="11"/>
  <c r="AI7023" i="11"/>
  <c r="AJ7020" i="11"/>
  <c r="AI7015" i="11"/>
  <c r="AJ7012" i="11"/>
  <c r="AI7007" i="11"/>
  <c r="AJ7004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837" i="11"/>
  <c r="AJ6834" i="11"/>
  <c r="AI6833" i="11"/>
  <c r="AJ6830" i="11"/>
  <c r="AI6829" i="11"/>
  <c r="AJ6826" i="11"/>
  <c r="AI6825" i="11"/>
  <c r="AJ6822" i="11"/>
  <c r="AI6821" i="11"/>
  <c r="AJ6818" i="11"/>
  <c r="AI6817" i="11"/>
  <c r="AI7202" i="11"/>
  <c r="AJ7191" i="11"/>
  <c r="AI7170" i="11"/>
  <c r="AJ7159" i="11"/>
  <c r="AI7138" i="11"/>
  <c r="AJ7127" i="11"/>
  <c r="AI7106" i="11"/>
  <c r="AJ7095" i="11"/>
  <c r="AJ7076" i="11"/>
  <c r="AI7070" i="11"/>
  <c r="AJ7059" i="11"/>
  <c r="AI7054" i="11"/>
  <c r="AJ7043" i="11"/>
  <c r="AI7038" i="11"/>
  <c r="AJ7027" i="11"/>
  <c r="AI7022" i="11"/>
  <c r="AJ7011" i="11"/>
  <c r="AI7006" i="11"/>
  <c r="AI7001" i="11"/>
  <c r="AI6998" i="11"/>
  <c r="AJ6995" i="11"/>
  <c r="AI6990" i="11"/>
  <c r="AJ6987" i="11"/>
  <c r="AI6982" i="11"/>
  <c r="AJ6979" i="11"/>
  <c r="AI6974" i="11"/>
  <c r="AJ6971" i="11"/>
  <c r="AI6966" i="11"/>
  <c r="AJ6963" i="11"/>
  <c r="AI6958" i="11"/>
  <c r="AJ6955" i="11"/>
  <c r="AI6950" i="11"/>
  <c r="AJ6947" i="11"/>
  <c r="AI6942" i="11"/>
  <c r="AJ6939" i="11"/>
  <c r="AI6934" i="11"/>
  <c r="AJ6931" i="11"/>
  <c r="AI6926" i="11"/>
  <c r="AJ6923" i="11"/>
  <c r="AI6918" i="11"/>
  <c r="AJ6915" i="11"/>
  <c r="AI6910" i="11"/>
  <c r="AJ6907" i="11"/>
  <c r="AI6902" i="11"/>
  <c r="AJ6899" i="11"/>
  <c r="AI6894" i="11"/>
  <c r="AJ6891" i="11"/>
  <c r="AI6886" i="11"/>
  <c r="AJ6883" i="11"/>
  <c r="AI6878" i="11"/>
  <c r="AJ6875" i="11"/>
  <c r="AI6870" i="11"/>
  <c r="AJ6867" i="11"/>
  <c r="AI6862" i="11"/>
  <c r="AJ6859" i="11"/>
  <c r="AI6854" i="11"/>
  <c r="AJ6851" i="11"/>
  <c r="AI6846" i="11"/>
  <c r="AJ6843" i="11"/>
  <c r="AI6838" i="11"/>
  <c r="AJ6835" i="11"/>
  <c r="AI6830" i="11"/>
  <c r="AJ6827" i="11"/>
  <c r="AI6822" i="11"/>
  <c r="AJ6819" i="11"/>
  <c r="AJ6814" i="11"/>
  <c r="AI6811" i="11"/>
  <c r="AI6809" i="11"/>
  <c r="AJ6807" i="11"/>
  <c r="AI6802" i="11"/>
  <c r="AJ6800" i="11"/>
  <c r="AJ6798" i="11"/>
  <c r="AI6795" i="11"/>
  <c r="AI6793" i="11"/>
  <c r="AJ6791" i="11"/>
  <c r="AI6786" i="11"/>
  <c r="AJ6784" i="11"/>
  <c r="AJ6782" i="11"/>
  <c r="AI6781" i="11"/>
  <c r="AJ6778" i="11"/>
  <c r="AI6777" i="11"/>
  <c r="AJ6774" i="11"/>
  <c r="AI6773" i="11"/>
  <c r="AJ6770" i="11"/>
  <c r="AI6769" i="11"/>
  <c r="AJ6766" i="11"/>
  <c r="AI6765" i="11"/>
  <c r="AJ6762" i="11"/>
  <c r="AI6761" i="11"/>
  <c r="AJ6758" i="11"/>
  <c r="AI6757" i="11"/>
  <c r="AJ6754" i="11"/>
  <c r="AI6753" i="11"/>
  <c r="AJ6750" i="11"/>
  <c r="AI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6642" i="11"/>
  <c r="AI6641" i="11"/>
  <c r="AJ6638" i="11"/>
  <c r="AI6637" i="11"/>
  <c r="AJ6634" i="11"/>
  <c r="AI6633" i="11"/>
  <c r="AJ6630" i="11"/>
  <c r="AI6629" i="11"/>
  <c r="AJ6626" i="11"/>
  <c r="AI6625" i="11"/>
  <c r="AJ6622" i="11"/>
  <c r="AI6621" i="11"/>
  <c r="AJ6618" i="11"/>
  <c r="AI6617" i="11"/>
  <c r="AJ6614" i="11"/>
  <c r="AI6613" i="11"/>
  <c r="AJ6610" i="11"/>
  <c r="AI6609" i="11"/>
  <c r="AJ6606" i="11"/>
  <c r="AI6605" i="11"/>
  <c r="AJ6602" i="11"/>
  <c r="AI6601" i="11"/>
  <c r="AJ6598" i="11"/>
  <c r="AI6597" i="11"/>
  <c r="AJ6594" i="11"/>
  <c r="AI6593" i="11"/>
  <c r="AJ6590" i="11"/>
  <c r="AI6589" i="11"/>
  <c r="AJ6586" i="11"/>
  <c r="AI6585" i="11"/>
  <c r="AJ6582" i="11"/>
  <c r="AI6581" i="11"/>
  <c r="AJ6578" i="11"/>
  <c r="AI6577" i="11"/>
  <c r="AJ6574" i="11"/>
  <c r="AI6573" i="11"/>
  <c r="AJ6570" i="11"/>
  <c r="AI6569" i="11"/>
  <c r="AJ6566" i="11"/>
  <c r="AI6565" i="11"/>
  <c r="AJ6562" i="11"/>
  <c r="AI6561" i="11"/>
  <c r="AJ6558" i="11"/>
  <c r="AI6557" i="11"/>
  <c r="AJ6554" i="11"/>
  <c r="AI6553" i="11"/>
  <c r="AJ6550" i="11"/>
  <c r="AI6549" i="11"/>
  <c r="AJ6546" i="11"/>
  <c r="AI6545" i="11"/>
  <c r="AJ6542" i="11"/>
  <c r="AI6541" i="11"/>
  <c r="AJ6538" i="11"/>
  <c r="AI6537" i="11"/>
  <c r="AJ6534" i="11"/>
  <c r="AI6533" i="11"/>
  <c r="AJ6530" i="11"/>
  <c r="AI6529" i="11"/>
  <c r="AJ6526" i="11"/>
  <c r="AI6525" i="11"/>
  <c r="AJ6522" i="11"/>
  <c r="AI6521" i="11"/>
  <c r="AJ6518" i="11"/>
  <c r="AI6517" i="11"/>
  <c r="AJ6514" i="11"/>
  <c r="AI6513" i="11"/>
  <c r="AJ6510" i="11"/>
  <c r="AI6509" i="11"/>
  <c r="AJ6506" i="11"/>
  <c r="AI6505" i="11"/>
  <c r="AJ6502" i="11"/>
  <c r="AI6501" i="11"/>
  <c r="AJ6498" i="11"/>
  <c r="AI6497" i="11"/>
  <c r="AJ6494" i="11"/>
  <c r="AI6493" i="11"/>
  <c r="AJ6490" i="11"/>
  <c r="AI6489" i="11"/>
  <c r="AJ6486" i="11"/>
  <c r="AI6485" i="11"/>
  <c r="AJ6482" i="11"/>
  <c r="AI6481" i="11"/>
  <c r="AJ6478" i="11"/>
  <c r="AI6477" i="11"/>
  <c r="AJ6474" i="11"/>
  <c r="AI6473" i="11"/>
  <c r="AJ7212" i="11"/>
  <c r="AI7191" i="11"/>
  <c r="AJ7180" i="11"/>
  <c r="AI7159" i="11"/>
  <c r="AJ7148" i="11"/>
  <c r="AI7127" i="11"/>
  <c r="AJ7116" i="11"/>
  <c r="AI7095" i="11"/>
  <c r="AJ7084" i="11"/>
  <c r="AJ7064" i="11"/>
  <c r="AI7059" i="11"/>
  <c r="AJ7048" i="11"/>
  <c r="AI7043" i="11"/>
  <c r="AJ7032" i="11"/>
  <c r="AI7027" i="11"/>
  <c r="AJ7016" i="11"/>
  <c r="AI7011" i="11"/>
  <c r="AI6995" i="11"/>
  <c r="AJ6992" i="11"/>
  <c r="AI6987" i="11"/>
  <c r="AJ6984" i="11"/>
  <c r="AI6979" i="11"/>
  <c r="AJ6976" i="11"/>
  <c r="AI6971" i="11"/>
  <c r="AJ6968" i="11"/>
  <c r="AI6963" i="11"/>
  <c r="AJ6960" i="11"/>
  <c r="AI6955" i="11"/>
  <c r="AJ6952" i="11"/>
  <c r="AI6947" i="11"/>
  <c r="AJ6944" i="11"/>
  <c r="AI6939" i="11"/>
  <c r="AJ6936" i="11"/>
  <c r="AI6931" i="11"/>
  <c r="AJ6928" i="11"/>
  <c r="AI6923" i="11"/>
  <c r="AJ6920" i="11"/>
  <c r="AI6915" i="11"/>
  <c r="AJ6912" i="11"/>
  <c r="AI6907" i="11"/>
  <c r="AJ6904" i="11"/>
  <c r="AI6899" i="11"/>
  <c r="AJ6896" i="11"/>
  <c r="AI6891" i="11"/>
  <c r="AJ6888" i="11"/>
  <c r="AI6883" i="11"/>
  <c r="AJ6880" i="11"/>
  <c r="AI6875" i="11"/>
  <c r="AJ6872" i="11"/>
  <c r="AI6867" i="11"/>
  <c r="AJ6864" i="11"/>
  <c r="AI6859" i="11"/>
  <c r="AJ6856" i="11"/>
  <c r="AI6851" i="11"/>
  <c r="AJ6848" i="11"/>
  <c r="AI6843" i="11"/>
  <c r="AJ6840" i="11"/>
  <c r="AI6835" i="11"/>
  <c r="AJ6832" i="11"/>
  <c r="AI6827" i="11"/>
  <c r="AJ6824" i="11"/>
  <c r="AI6819" i="11"/>
  <c r="AJ6816" i="11"/>
  <c r="AI6814" i="11"/>
  <c r="AJ6812" i="11"/>
  <c r="AJ6810" i="11"/>
  <c r="AI6807" i="11"/>
  <c r="AI6805" i="11"/>
  <c r="AJ6803" i="11"/>
  <c r="AI6798" i="11"/>
  <c r="AJ6796" i="11"/>
  <c r="AJ6794" i="11"/>
  <c r="AI6791" i="11"/>
  <c r="AI6789" i="11"/>
  <c r="AJ6787" i="11"/>
  <c r="AI6782" i="11"/>
  <c r="AJ6779" i="11"/>
  <c r="AI6778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I6674" i="11"/>
  <c r="AJ6671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7207" i="11"/>
  <c r="AI7186" i="11"/>
  <c r="AJ7143" i="11"/>
  <c r="AI7122" i="11"/>
  <c r="AJ7067" i="11"/>
  <c r="AI7046" i="11"/>
  <c r="AJ7035" i="11"/>
  <c r="AI7014" i="11"/>
  <c r="AJ7003" i="11"/>
  <c r="AJ6991" i="11"/>
  <c r="AI6986" i="11"/>
  <c r="AJ6975" i="11"/>
  <c r="AI6970" i="11"/>
  <c r="AJ6959" i="11"/>
  <c r="AI6954" i="11"/>
  <c r="AJ6943" i="11"/>
  <c r="AI6938" i="11"/>
  <c r="AJ6927" i="11"/>
  <c r="AI6922" i="11"/>
  <c r="AJ6911" i="11"/>
  <c r="AI6906" i="11"/>
  <c r="AJ6895" i="11"/>
  <c r="AI6890" i="11"/>
  <c r="AJ6879" i="11"/>
  <c r="AI6874" i="11"/>
  <c r="AJ6863" i="11"/>
  <c r="AI6858" i="11"/>
  <c r="AJ6847" i="11"/>
  <c r="AI6842" i="11"/>
  <c r="AJ6831" i="11"/>
  <c r="AI6826" i="11"/>
  <c r="AJ6815" i="11"/>
  <c r="AJ6808" i="11"/>
  <c r="AI6801" i="11"/>
  <c r="AI6794" i="11"/>
  <c r="AJ6790" i="11"/>
  <c r="AI6787" i="11"/>
  <c r="AJ6783" i="11"/>
  <c r="AJ6780" i="11"/>
  <c r="AI6775" i="11"/>
  <c r="AJ6772" i="11"/>
  <c r="AI6767" i="11"/>
  <c r="AJ6764" i="11"/>
  <c r="AI6759" i="11"/>
  <c r="AJ6756" i="11"/>
  <c r="AI6751" i="11"/>
  <c r="AJ6748" i="11"/>
  <c r="AI6743" i="11"/>
  <c r="AJ6740" i="11"/>
  <c r="AI6735" i="11"/>
  <c r="AJ6732" i="11"/>
  <c r="AI6727" i="11"/>
  <c r="AJ6724" i="11"/>
  <c r="AI6719" i="11"/>
  <c r="AJ6716" i="11"/>
  <c r="AI6711" i="11"/>
  <c r="AJ6708" i="11"/>
  <c r="AI6703" i="11"/>
  <c r="AJ6700" i="11"/>
  <c r="AI6695" i="11"/>
  <c r="AJ6692" i="11"/>
  <c r="AI6687" i="11"/>
  <c r="AJ6684" i="11"/>
  <c r="AI6679" i="11"/>
  <c r="AJ6676" i="11"/>
  <c r="AI6671" i="11"/>
  <c r="AJ6668" i="11"/>
  <c r="AI6663" i="11"/>
  <c r="AJ6660" i="11"/>
  <c r="AI6655" i="11"/>
  <c r="AJ6652" i="11"/>
  <c r="AI6647" i="11"/>
  <c r="AI6643" i="11"/>
  <c r="AJ6641" i="11"/>
  <c r="AJ6639" i="11"/>
  <c r="AI6636" i="11"/>
  <c r="AI6634" i="11"/>
  <c r="AJ6632" i="11"/>
  <c r="AI6627" i="11"/>
  <c r="AJ6625" i="11"/>
  <c r="AJ6623" i="11"/>
  <c r="AI6620" i="11"/>
  <c r="AI6618" i="11"/>
  <c r="AJ6616" i="11"/>
  <c r="AI6611" i="11"/>
  <c r="AJ6609" i="11"/>
  <c r="AJ6607" i="11"/>
  <c r="AI6604" i="11"/>
  <c r="AI6602" i="11"/>
  <c r="AJ6600" i="11"/>
  <c r="AI6595" i="11"/>
  <c r="AJ6593" i="11"/>
  <c r="AJ6591" i="11"/>
  <c r="AI6588" i="11"/>
  <c r="AI6586" i="11"/>
  <c r="AJ6584" i="11"/>
  <c r="AI6579" i="11"/>
  <c r="AJ6577" i="11"/>
  <c r="AJ6575" i="11"/>
  <c r="AI6572" i="11"/>
  <c r="AI6570" i="11"/>
  <c r="AJ6568" i="11"/>
  <c r="AI6563" i="11"/>
  <c r="AJ6561" i="11"/>
  <c r="AJ6559" i="11"/>
  <c r="AI6556" i="11"/>
  <c r="AI6554" i="11"/>
  <c r="AJ6552" i="11"/>
  <c r="AI6547" i="11"/>
  <c r="AJ6545" i="11"/>
  <c r="AJ6543" i="11"/>
  <c r="AI6540" i="11"/>
  <c r="AI6538" i="11"/>
  <c r="AJ6536" i="11"/>
  <c r="AI6531" i="11"/>
  <c r="AJ6529" i="11"/>
  <c r="AJ6527" i="11"/>
  <c r="AI6524" i="11"/>
  <c r="AI6522" i="11"/>
  <c r="AJ6520" i="11"/>
  <c r="AI6515" i="11"/>
  <c r="AJ6513" i="11"/>
  <c r="AJ6511" i="11"/>
  <c r="AI6508" i="11"/>
  <c r="AI6506" i="11"/>
  <c r="AJ6504" i="11"/>
  <c r="AI6499" i="11"/>
  <c r="AJ6497" i="11"/>
  <c r="AJ6495" i="11"/>
  <c r="AI6492" i="11"/>
  <c r="AI6490" i="11"/>
  <c r="AJ6488" i="11"/>
  <c r="AI6483" i="11"/>
  <c r="AJ6481" i="11"/>
  <c r="AJ6479" i="11"/>
  <c r="AI6476" i="11"/>
  <c r="AI6474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I7207" i="11"/>
  <c r="AJ7164" i="11"/>
  <c r="AI7143" i="11"/>
  <c r="AJ7100" i="11"/>
  <c r="AJ7079" i="11"/>
  <c r="AI7067" i="11"/>
  <c r="AJ7056" i="11"/>
  <c r="AI7035" i="11"/>
  <c r="AJ7024" i="11"/>
  <c r="AI7003" i="11"/>
  <c r="AJ6996" i="11"/>
  <c r="AI6991" i="11"/>
  <c r="AJ6980" i="11"/>
  <c r="AI6975" i="11"/>
  <c r="AJ6964" i="11"/>
  <c r="AI6959" i="11"/>
  <c r="AJ6948" i="11"/>
  <c r="AI6943" i="11"/>
  <c r="AJ6932" i="11"/>
  <c r="AI6927" i="11"/>
  <c r="AJ6916" i="11"/>
  <c r="AI6911" i="11"/>
  <c r="AJ6900" i="11"/>
  <c r="AI6895" i="11"/>
  <c r="AJ6884" i="11"/>
  <c r="AI6879" i="11"/>
  <c r="AJ6868" i="11"/>
  <c r="AI6863" i="11"/>
  <c r="AJ6852" i="11"/>
  <c r="AI6847" i="11"/>
  <c r="AJ6836" i="11"/>
  <c r="AI6831" i="11"/>
  <c r="AJ6820" i="11"/>
  <c r="AI6815" i="11"/>
  <c r="AJ6811" i="11"/>
  <c r="AJ6804" i="11"/>
  <c r="AI6797" i="11"/>
  <c r="AI6790" i="11"/>
  <c r="AJ6786" i="11"/>
  <c r="AI6783" i="11"/>
  <c r="AI6780" i="11"/>
  <c r="AJ6777" i="11"/>
  <c r="AI6772" i="11"/>
  <c r="AJ6769" i="11"/>
  <c r="AI6764" i="11"/>
  <c r="AJ6761" i="11"/>
  <c r="AI6756" i="11"/>
  <c r="AJ6753" i="11"/>
  <c r="AI6748" i="11"/>
  <c r="AJ6745" i="11"/>
  <c r="AI6740" i="11"/>
  <c r="AJ6737" i="11"/>
  <c r="AI6732" i="11"/>
  <c r="AJ6729" i="11"/>
  <c r="AI6724" i="11"/>
  <c r="AJ6721" i="11"/>
  <c r="AI6716" i="11"/>
  <c r="AJ6713" i="11"/>
  <c r="AI6708" i="11"/>
  <c r="AJ6705" i="11"/>
  <c r="AI6700" i="11"/>
  <c r="AJ6697" i="11"/>
  <c r="AI6692" i="11"/>
  <c r="AJ6689" i="11"/>
  <c r="AI6684" i="11"/>
  <c r="AJ6681" i="11"/>
  <c r="AI6676" i="11"/>
  <c r="AJ6673" i="11"/>
  <c r="AI6668" i="11"/>
  <c r="AJ6665" i="11"/>
  <c r="AI6660" i="11"/>
  <c r="AJ6657" i="11"/>
  <c r="AI6652" i="11"/>
  <c r="AJ6649" i="11"/>
  <c r="AJ6644" i="11"/>
  <c r="AI6639" i="11"/>
  <c r="AJ6637" i="11"/>
  <c r="AJ6635" i="11"/>
  <c r="AI6632" i="11"/>
  <c r="AI6630" i="11"/>
  <c r="AJ6628" i="11"/>
  <c r="AI6623" i="11"/>
  <c r="AJ6621" i="11"/>
  <c r="AJ6619" i="11"/>
  <c r="AI6616" i="11"/>
  <c r="AI6614" i="11"/>
  <c r="AJ6612" i="11"/>
  <c r="AI6607" i="11"/>
  <c r="AJ6605" i="11"/>
  <c r="AJ6603" i="11"/>
  <c r="AI6600" i="11"/>
  <c r="AI6598" i="11"/>
  <c r="AJ6596" i="11"/>
  <c r="AI6591" i="11"/>
  <c r="AJ6589" i="11"/>
  <c r="AJ6587" i="11"/>
  <c r="AI6584" i="11"/>
  <c r="AI6582" i="11"/>
  <c r="AJ6580" i="11"/>
  <c r="AI6575" i="11"/>
  <c r="AJ6573" i="11"/>
  <c r="AJ6571" i="11"/>
  <c r="AI6568" i="11"/>
  <c r="AI6566" i="11"/>
  <c r="AJ6564" i="11"/>
  <c r="AI6559" i="11"/>
  <c r="AJ6557" i="11"/>
  <c r="AJ6555" i="11"/>
  <c r="AI6552" i="11"/>
  <c r="AI6550" i="11"/>
  <c r="AJ6548" i="11"/>
  <c r="AI6543" i="11"/>
  <c r="AJ6541" i="11"/>
  <c r="AJ6539" i="11"/>
  <c r="AI6536" i="11"/>
  <c r="AI6534" i="11"/>
  <c r="AJ6532" i="11"/>
  <c r="AI6527" i="11"/>
  <c r="AJ6525" i="11"/>
  <c r="AJ6523" i="11"/>
  <c r="AI6520" i="11"/>
  <c r="AI6518" i="11"/>
  <c r="AJ6516" i="11"/>
  <c r="AI6511" i="11"/>
  <c r="AJ6509" i="11"/>
  <c r="AJ6507" i="11"/>
  <c r="AI6504" i="11"/>
  <c r="AI6502" i="11"/>
  <c r="AJ6500" i="11"/>
  <c r="AI6495" i="11"/>
  <c r="AJ6493" i="11"/>
  <c r="AJ6491" i="11"/>
  <c r="AI6488" i="11"/>
  <c r="AI6486" i="11"/>
  <c r="AJ6484" i="11"/>
  <c r="AI6479" i="11"/>
  <c r="AJ6477" i="11"/>
  <c r="AJ6475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I7154" i="11"/>
  <c r="AJ7111" i="11"/>
  <c r="AJ7051" i="11"/>
  <c r="AI7030" i="11"/>
  <c r="AI6994" i="11"/>
  <c r="AJ6983" i="11"/>
  <c r="AI6962" i="11"/>
  <c r="AJ6951" i="11"/>
  <c r="AI6930" i="11"/>
  <c r="AJ6919" i="11"/>
  <c r="AI6898" i="11"/>
  <c r="AJ6887" i="11"/>
  <c r="AI6866" i="11"/>
  <c r="AJ6855" i="11"/>
  <c r="AI6834" i="11"/>
  <c r="AJ6823" i="11"/>
  <c r="AJ6806" i="11"/>
  <c r="AJ6799" i="11"/>
  <c r="AJ6792" i="11"/>
  <c r="AI6785" i="11"/>
  <c r="AI6779" i="11"/>
  <c r="AJ6768" i="11"/>
  <c r="AI6763" i="11"/>
  <c r="AJ6752" i="11"/>
  <c r="AI6747" i="11"/>
  <c r="AJ6736" i="11"/>
  <c r="AI6731" i="11"/>
  <c r="AJ6720" i="11"/>
  <c r="AI6715" i="11"/>
  <c r="AJ6704" i="11"/>
  <c r="AI6699" i="11"/>
  <c r="AJ6688" i="11"/>
  <c r="AI6683" i="11"/>
  <c r="AJ6672" i="11"/>
  <c r="AI6667" i="11"/>
  <c r="AJ6656" i="11"/>
  <c r="AI6651" i="11"/>
  <c r="AI6642" i="11"/>
  <c r="AI6635" i="11"/>
  <c r="AJ6631" i="11"/>
  <c r="AI6628" i="11"/>
  <c r="AJ6624" i="11"/>
  <c r="AJ6617" i="11"/>
  <c r="AI6610" i="11"/>
  <c r="AI6603" i="11"/>
  <c r="AJ6599" i="11"/>
  <c r="AI6596" i="11"/>
  <c r="AJ6592" i="11"/>
  <c r="AJ6585" i="11"/>
  <c r="AI6578" i="11"/>
  <c r="AI6571" i="11"/>
  <c r="AJ6567" i="11"/>
  <c r="AI6564" i="11"/>
  <c r="AJ6560" i="11"/>
  <c r="AJ6553" i="11"/>
  <c r="AI6546" i="11"/>
  <c r="AI6539" i="11"/>
  <c r="AJ6535" i="11"/>
  <c r="AI6532" i="11"/>
  <c r="AJ6528" i="11"/>
  <c r="AJ6521" i="11"/>
  <c r="AI6514" i="11"/>
  <c r="AI6507" i="11"/>
  <c r="AJ6503" i="11"/>
  <c r="AI6500" i="11"/>
  <c r="AJ6496" i="11"/>
  <c r="AJ6489" i="11"/>
  <c r="AI6482" i="11"/>
  <c r="AI6475" i="11"/>
  <c r="AI6469" i="11"/>
  <c r="AJ6466" i="11"/>
  <c r="AI6461" i="11"/>
  <c r="AJ6458" i="11"/>
  <c r="AI6453" i="11"/>
  <c r="AJ6450" i="11"/>
  <c r="AI6445" i="11"/>
  <c r="AJ6442" i="11"/>
  <c r="AI6437" i="11"/>
  <c r="AJ6434" i="11"/>
  <c r="AI6429" i="11"/>
  <c r="AJ6426" i="11"/>
  <c r="AI6421" i="11"/>
  <c r="AJ6419" i="11"/>
  <c r="AI6414" i="11"/>
  <c r="AJ6412" i="11"/>
  <c r="AJ6410" i="11"/>
  <c r="AI6407" i="11"/>
  <c r="AI6405" i="11"/>
  <c r="AJ6403" i="11"/>
  <c r="AI6398" i="11"/>
  <c r="AJ6396" i="11"/>
  <c r="AJ6394" i="11"/>
  <c r="AI6391" i="11"/>
  <c r="AI6389" i="11"/>
  <c r="AJ6387" i="11"/>
  <c r="AI6382" i="11"/>
  <c r="AJ6380" i="11"/>
  <c r="AJ6378" i="11"/>
  <c r="AI6375" i="11"/>
  <c r="AI6373" i="11"/>
  <c r="AJ6371" i="11"/>
  <c r="AI6366" i="11"/>
  <c r="AJ6364" i="11"/>
  <c r="AJ6362" i="11"/>
  <c r="AI6359" i="11"/>
  <c r="AI6357" i="11"/>
  <c r="AJ6355" i="11"/>
  <c r="AI6350" i="11"/>
  <c r="AJ6348" i="11"/>
  <c r="AJ6346" i="11"/>
  <c r="AI6343" i="11"/>
  <c r="AI6341" i="11"/>
  <c r="AJ6339" i="11"/>
  <c r="AI6334" i="11"/>
  <c r="AJ6332" i="11"/>
  <c r="AJ6330" i="11"/>
  <c r="AI6327" i="11"/>
  <c r="AI6325" i="11"/>
  <c r="AJ6323" i="11"/>
  <c r="AI6318" i="11"/>
  <c r="AJ6316" i="11"/>
  <c r="AJ6314" i="11"/>
  <c r="AI6311" i="11"/>
  <c r="AI6309" i="11"/>
  <c r="AJ6307" i="11"/>
  <c r="AI6302" i="11"/>
  <c r="AJ6300" i="11"/>
  <c r="AJ6298" i="11"/>
  <c r="AI6295" i="11"/>
  <c r="AI6293" i="11"/>
  <c r="AJ6291" i="11"/>
  <c r="AI6286" i="11"/>
  <c r="AJ6284" i="11"/>
  <c r="AJ6282" i="11"/>
  <c r="AI6279" i="11"/>
  <c r="AI6277" i="11"/>
  <c r="AJ6275" i="11"/>
  <c r="AI6270" i="11"/>
  <c r="AJ6268" i="11"/>
  <c r="AJ6266" i="11"/>
  <c r="AI6263" i="11"/>
  <c r="AI6261" i="11"/>
  <c r="AJ6259" i="11"/>
  <c r="AI6254" i="11"/>
  <c r="AJ6252" i="11"/>
  <c r="AJ6250" i="11"/>
  <c r="AI6247" i="11"/>
  <c r="AI6245" i="11"/>
  <c r="AJ6243" i="11"/>
  <c r="AI6238" i="11"/>
  <c r="AJ6236" i="11"/>
  <c r="AJ6234" i="11"/>
  <c r="AI6231" i="11"/>
  <c r="AI6229" i="11"/>
  <c r="AJ6227" i="11"/>
  <c r="AI6222" i="11"/>
  <c r="AJ6220" i="11"/>
  <c r="AJ6218" i="11"/>
  <c r="AI6215" i="11"/>
  <c r="AI6213" i="11"/>
  <c r="AJ6211" i="11"/>
  <c r="AI6206" i="11"/>
  <c r="AJ6204" i="11"/>
  <c r="AJ6202" i="11"/>
  <c r="AI6199" i="11"/>
  <c r="AI6197" i="11"/>
  <c r="AJ6195" i="11"/>
  <c r="AI6190" i="11"/>
  <c r="AJ6188" i="11"/>
  <c r="AJ6186" i="11"/>
  <c r="AI6183" i="11"/>
  <c r="AI6181" i="11"/>
  <c r="AJ6179" i="11"/>
  <c r="AI6174" i="11"/>
  <c r="AJ6172" i="11"/>
  <c r="AJ6170" i="11"/>
  <c r="AI6167" i="11"/>
  <c r="AI6165" i="11"/>
  <c r="AJ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J7196" i="11"/>
  <c r="AI7111" i="11"/>
  <c r="AJ7072" i="11"/>
  <c r="AI7051" i="11"/>
  <c r="AJ7008" i="11"/>
  <c r="AI6983" i="11"/>
  <c r="AJ6972" i="11"/>
  <c r="AI6951" i="11"/>
  <c r="AJ6940" i="11"/>
  <c r="AI6919" i="11"/>
  <c r="AJ6908" i="11"/>
  <c r="AI6887" i="11"/>
  <c r="AJ6876" i="11"/>
  <c r="AI6855" i="11"/>
  <c r="AJ6844" i="11"/>
  <c r="AI6823" i="11"/>
  <c r="AI6813" i="11"/>
  <c r="AI6806" i="11"/>
  <c r="AI6799" i="11"/>
  <c r="AJ6773" i="11"/>
  <c r="AI6768" i="11"/>
  <c r="AJ6757" i="11"/>
  <c r="AI6752" i="11"/>
  <c r="AJ6741" i="11"/>
  <c r="AI6736" i="11"/>
  <c r="AJ6725" i="11"/>
  <c r="AI6720" i="11"/>
  <c r="AJ6709" i="11"/>
  <c r="AI6704" i="11"/>
  <c r="AJ6693" i="11"/>
  <c r="AI6688" i="11"/>
  <c r="AJ6677" i="11"/>
  <c r="AI6672" i="11"/>
  <c r="AJ6661" i="11"/>
  <c r="AI6656" i="11"/>
  <c r="AJ6645" i="11"/>
  <c r="AI6638" i="11"/>
  <c r="AI6631" i="11"/>
  <c r="AJ6627" i="11"/>
  <c r="AI6624" i="11"/>
  <c r="AJ6620" i="11"/>
  <c r="AJ6613" i="11"/>
  <c r="AI6606" i="11"/>
  <c r="AI6599" i="11"/>
  <c r="AJ6595" i="11"/>
  <c r="AI6592" i="11"/>
  <c r="AJ6588" i="11"/>
  <c r="AJ6581" i="11"/>
  <c r="AI6574" i="11"/>
  <c r="AI6567" i="11"/>
  <c r="AJ6563" i="11"/>
  <c r="AI6560" i="11"/>
  <c r="AJ6556" i="11"/>
  <c r="AJ6549" i="11"/>
  <c r="AI6542" i="11"/>
  <c r="AI6535" i="11"/>
  <c r="AJ6531" i="11"/>
  <c r="AI6528" i="11"/>
  <c r="AJ6524" i="11"/>
  <c r="AJ6517" i="11"/>
  <c r="AI6510" i="11"/>
  <c r="AI6503" i="11"/>
  <c r="AJ6499" i="11"/>
  <c r="AI6496" i="11"/>
  <c r="AJ6492" i="11"/>
  <c r="AJ6485" i="11"/>
  <c r="AI6478" i="11"/>
  <c r="AJ6471" i="11"/>
  <c r="AI6466" i="11"/>
  <c r="AJ6463" i="11"/>
  <c r="AI6458" i="11"/>
  <c r="AJ6455" i="11"/>
  <c r="AI6450" i="11"/>
  <c r="AJ6447" i="11"/>
  <c r="AI6442" i="11"/>
  <c r="AJ6439" i="11"/>
  <c r="AI6434" i="11"/>
  <c r="AJ6431" i="11"/>
  <c r="AI6426" i="11"/>
  <c r="AJ6423" i="11"/>
  <c r="AI6419" i="11"/>
  <c r="AI6417" i="11"/>
  <c r="AJ6415" i="11"/>
  <c r="AI6410" i="11"/>
  <c r="AJ6408" i="11"/>
  <c r="AJ6406" i="11"/>
  <c r="AI6403" i="11"/>
  <c r="AI6401" i="11"/>
  <c r="AJ6399" i="11"/>
  <c r="AI6394" i="11"/>
  <c r="AJ6392" i="11"/>
  <c r="AJ6390" i="11"/>
  <c r="AI6387" i="11"/>
  <c r="AI6385" i="11"/>
  <c r="AJ6383" i="11"/>
  <c r="AI6378" i="11"/>
  <c r="AJ6376" i="11"/>
  <c r="AJ6374" i="11"/>
  <c r="AI6371" i="11"/>
  <c r="AI6369" i="11"/>
  <c r="AJ6367" i="11"/>
  <c r="AI6362" i="11"/>
  <c r="AJ6360" i="11"/>
  <c r="AJ6358" i="11"/>
  <c r="AI6355" i="11"/>
  <c r="AI6353" i="11"/>
  <c r="AJ6351" i="11"/>
  <c r="AI6346" i="11"/>
  <c r="AJ6344" i="11"/>
  <c r="AJ6342" i="11"/>
  <c r="AI6339" i="11"/>
  <c r="AI6337" i="11"/>
  <c r="AJ6335" i="11"/>
  <c r="AI6330" i="11"/>
  <c r="AJ6328" i="11"/>
  <c r="AJ6326" i="11"/>
  <c r="AI6323" i="11"/>
  <c r="AI6321" i="11"/>
  <c r="AJ6319" i="11"/>
  <c r="AI6314" i="11"/>
  <c r="AJ6312" i="11"/>
  <c r="AJ6310" i="11"/>
  <c r="AI6307" i="11"/>
  <c r="AI6305" i="11"/>
  <c r="AJ6303" i="11"/>
  <c r="AI6298" i="11"/>
  <c r="AJ6296" i="11"/>
  <c r="AJ6294" i="11"/>
  <c r="AI6291" i="11"/>
  <c r="AI6289" i="11"/>
  <c r="AJ6287" i="11"/>
  <c r="AI6282" i="11"/>
  <c r="AJ6280" i="11"/>
  <c r="AJ6278" i="11"/>
  <c r="AI6275" i="11"/>
  <c r="AI6273" i="11"/>
  <c r="AJ6271" i="11"/>
  <c r="AI6266" i="11"/>
  <c r="AJ6264" i="11"/>
  <c r="AJ6262" i="11"/>
  <c r="AI6259" i="11"/>
  <c r="AI6257" i="11"/>
  <c r="AJ6255" i="11"/>
  <c r="AI6250" i="11"/>
  <c r="AJ6248" i="11"/>
  <c r="AJ6246" i="11"/>
  <c r="AI6243" i="11"/>
  <c r="AI6241" i="11"/>
  <c r="AJ6239" i="11"/>
  <c r="AI6234" i="11"/>
  <c r="AJ6232" i="11"/>
  <c r="AJ7175" i="11"/>
  <c r="AI7090" i="11"/>
  <c r="AJ6999" i="11"/>
  <c r="AI6978" i="11"/>
  <c r="AJ6935" i="11"/>
  <c r="AI6914" i="11"/>
  <c r="AJ6871" i="11"/>
  <c r="AI6850" i="11"/>
  <c r="AI6810" i="11"/>
  <c r="AI6771" i="11"/>
  <c r="AJ6760" i="11"/>
  <c r="AI6739" i="11"/>
  <c r="AJ6728" i="11"/>
  <c r="AI6707" i="11"/>
  <c r="AJ6696" i="11"/>
  <c r="AI6675" i="11"/>
  <c r="AJ6664" i="11"/>
  <c r="AI6644" i="11"/>
  <c r="AJ6615" i="11"/>
  <c r="AJ6608" i="11"/>
  <c r="AJ6601" i="11"/>
  <c r="AI6594" i="11"/>
  <c r="AI6587" i="11"/>
  <c r="AI6580" i="11"/>
  <c r="AJ6551" i="11"/>
  <c r="AJ6544" i="11"/>
  <c r="AJ6537" i="11"/>
  <c r="AI6530" i="11"/>
  <c r="AI6523" i="11"/>
  <c r="AI6516" i="11"/>
  <c r="AJ6487" i="11"/>
  <c r="AJ6480" i="11"/>
  <c r="AJ6473" i="11"/>
  <c r="AJ6462" i="11"/>
  <c r="AI6457" i="11"/>
  <c r="AJ6446" i="11"/>
  <c r="AI6441" i="11"/>
  <c r="AJ6430" i="11"/>
  <c r="AI6425" i="11"/>
  <c r="AJ6420" i="11"/>
  <c r="AI6413" i="11"/>
  <c r="AI6406" i="11"/>
  <c r="AJ6402" i="11"/>
  <c r="AI6399" i="11"/>
  <c r="AJ6395" i="11"/>
  <c r="AJ6388" i="11"/>
  <c r="AI6381" i="11"/>
  <c r="AI6374" i="11"/>
  <c r="AJ6370" i="11"/>
  <c r="AI6367" i="11"/>
  <c r="AJ6363" i="11"/>
  <c r="AJ6356" i="11"/>
  <c r="AI6349" i="11"/>
  <c r="AI6342" i="11"/>
  <c r="AJ6338" i="11"/>
  <c r="AI6335" i="11"/>
  <c r="AJ6331" i="11"/>
  <c r="AJ6324" i="11"/>
  <c r="AI6317" i="11"/>
  <c r="AI6310" i="11"/>
  <c r="AJ6306" i="11"/>
  <c r="AI6303" i="11"/>
  <c r="AJ6299" i="11"/>
  <c r="AJ6292" i="11"/>
  <c r="AI6285" i="11"/>
  <c r="AI6278" i="11"/>
  <c r="AJ6274" i="11"/>
  <c r="AI6271" i="11"/>
  <c r="AJ6267" i="11"/>
  <c r="AJ6260" i="11"/>
  <c r="AI6253" i="11"/>
  <c r="AI6246" i="11"/>
  <c r="AJ6242" i="11"/>
  <c r="AI6239" i="11"/>
  <c r="AJ6235" i="11"/>
  <c r="AI6227" i="11"/>
  <c r="AJ6222" i="11"/>
  <c r="AJ6215" i="11"/>
  <c r="AJ6210" i="11"/>
  <c r="AJ6208" i="11"/>
  <c r="AJ6203" i="11"/>
  <c r="AI6201" i="11"/>
  <c r="AJ6198" i="11"/>
  <c r="AJ6196" i="11"/>
  <c r="AI6194" i="11"/>
  <c r="AJ6191" i="11"/>
  <c r="AI6189" i="11"/>
  <c r="AI6187" i="11"/>
  <c r="AJ6184" i="11"/>
  <c r="AI6182" i="11"/>
  <c r="AI6177" i="11"/>
  <c r="AI6175" i="11"/>
  <c r="AI6170" i="11"/>
  <c r="AI6163" i="11"/>
  <c r="AI6161" i="11"/>
  <c r="AJ6159" i="11"/>
  <c r="AJ6157" i="11"/>
  <c r="AI6154" i="11"/>
  <c r="AI6152" i="11"/>
  <c r="AJ6150" i="11"/>
  <c r="AI6145" i="11"/>
  <c r="AJ6143" i="11"/>
  <c r="AJ6141" i="11"/>
  <c r="AI6138" i="11"/>
  <c r="AI6136" i="11"/>
  <c r="AJ6134" i="11"/>
  <c r="AI7175" i="11"/>
  <c r="AJ7040" i="11"/>
  <c r="AI7062" i="11"/>
  <c r="AJ7019" i="11"/>
  <c r="AJ6967" i="11"/>
  <c r="AI6946" i="11"/>
  <c r="AJ6903" i="11"/>
  <c r="AI6882" i="11"/>
  <c r="AJ6839" i="11"/>
  <c r="AI6818" i="11"/>
  <c r="AI6803" i="11"/>
  <c r="AJ6776" i="11"/>
  <c r="AI6755" i="11"/>
  <c r="AJ6744" i="11"/>
  <c r="AI6723" i="11"/>
  <c r="AJ6712" i="11"/>
  <c r="AI6691" i="11"/>
  <c r="AJ6680" i="11"/>
  <c r="AI6659" i="11"/>
  <c r="AJ6648" i="11"/>
  <c r="AJ6640" i="11"/>
  <c r="AJ6633" i="11"/>
  <c r="AI6626" i="11"/>
  <c r="AI6619" i="11"/>
  <c r="AI6612" i="11"/>
  <c r="AJ6583" i="11"/>
  <c r="AJ6576" i="11"/>
  <c r="AJ6569" i="11"/>
  <c r="AI6562" i="11"/>
  <c r="AI6555" i="11"/>
  <c r="AI6548" i="11"/>
  <c r="AJ6519" i="11"/>
  <c r="AJ6512" i="11"/>
  <c r="AJ6505" i="11"/>
  <c r="AI6498" i="11"/>
  <c r="AI6491" i="11"/>
  <c r="AI6484" i="11"/>
  <c r="AJ6470" i="11"/>
  <c r="AI6465" i="11"/>
  <c r="AJ6454" i="11"/>
  <c r="AI6449" i="11"/>
  <c r="AJ6438" i="11"/>
  <c r="AI6433" i="11"/>
  <c r="AJ6422" i="11"/>
  <c r="AJ6418" i="11"/>
  <c r="AI6415" i="11"/>
  <c r="AJ6411" i="11"/>
  <c r="AJ6404" i="11"/>
  <c r="AI6397" i="11"/>
  <c r="AI6390" i="11"/>
  <c r="AJ6386" i="11"/>
  <c r="AI6383" i="11"/>
  <c r="AJ6379" i="11"/>
  <c r="AJ6372" i="11"/>
  <c r="AI6365" i="11"/>
  <c r="AI6358" i="11"/>
  <c r="AJ6354" i="11"/>
  <c r="AI6351" i="11"/>
  <c r="AJ6347" i="11"/>
  <c r="AJ6340" i="11"/>
  <c r="AI6333" i="11"/>
  <c r="AI6326" i="11"/>
  <c r="AJ6322" i="11"/>
  <c r="AI6319" i="11"/>
  <c r="AJ6315" i="11"/>
  <c r="AJ6308" i="11"/>
  <c r="AI6301" i="11"/>
  <c r="AI6294" i="11"/>
  <c r="AJ6290" i="11"/>
  <c r="AI6287" i="11"/>
  <c r="AJ6283" i="11"/>
  <c r="AJ6276" i="11"/>
  <c r="AI6269" i="11"/>
  <c r="AI6262" i="11"/>
  <c r="AJ6258" i="11"/>
  <c r="AI6255" i="11"/>
  <c r="AJ6251" i="11"/>
  <c r="AJ7132" i="11"/>
  <c r="AJ6988" i="11"/>
  <c r="AI6903" i="11"/>
  <c r="AJ6860" i="11"/>
  <c r="AJ6788" i="11"/>
  <c r="AJ6765" i="11"/>
  <c r="AI6744" i="11"/>
  <c r="AJ6701" i="11"/>
  <c r="AI6680" i="11"/>
  <c r="AI6640" i="11"/>
  <c r="AJ6611" i="11"/>
  <c r="AJ6597" i="11"/>
  <c r="AI6583" i="11"/>
  <c r="AJ6540" i="11"/>
  <c r="AI6526" i="11"/>
  <c r="AI6512" i="11"/>
  <c r="AJ6483" i="11"/>
  <c r="AI6470" i="11"/>
  <c r="AJ6459" i="11"/>
  <c r="AI6438" i="11"/>
  <c r="AJ6427" i="11"/>
  <c r="AI6418" i="11"/>
  <c r="AI6411" i="11"/>
  <c r="AJ6382" i="11"/>
  <c r="AJ6375" i="11"/>
  <c r="AJ6368" i="11"/>
  <c r="AI6361" i="11"/>
  <c r="AI6354" i="11"/>
  <c r="AI6347" i="11"/>
  <c r="AJ6318" i="11"/>
  <c r="AJ6311" i="11"/>
  <c r="AJ6304" i="11"/>
  <c r="AI6297" i="11"/>
  <c r="AI6290" i="11"/>
  <c r="AI6283" i="11"/>
  <c r="AJ6254" i="11"/>
  <c r="AJ6247" i="11"/>
  <c r="AI6242" i="11"/>
  <c r="AI6237" i="11"/>
  <c r="AI6233" i="11"/>
  <c r="AI6226" i="11"/>
  <c r="AI6223" i="11"/>
  <c r="AJ6219" i="11"/>
  <c r="AJ6216" i="11"/>
  <c r="AI6210" i="11"/>
  <c r="AI6207" i="11"/>
  <c r="AJ6200" i="11"/>
  <c r="AJ6194" i="11"/>
  <c r="AI6191" i="11"/>
  <c r="AI6185" i="11"/>
  <c r="AJ6178" i="11"/>
  <c r="AJ6175" i="11"/>
  <c r="AI6169" i="11"/>
  <c r="AI6166" i="11"/>
  <c r="AJ6162" i="11"/>
  <c r="AI6160" i="11"/>
  <c r="AI6158" i="11"/>
  <c r="AJ6155" i="11"/>
  <c r="AI6153" i="11"/>
  <c r="AI6148" i="11"/>
  <c r="AI6146" i="11"/>
  <c r="AI6141" i="11"/>
  <c r="AI6134" i="11"/>
  <c r="AI6132" i="11"/>
  <c r="AJ6130" i="11"/>
  <c r="AI6125" i="11"/>
  <c r="AJ6123" i="11"/>
  <c r="AJ6121" i="11"/>
  <c r="AI6118" i="11"/>
  <c r="AI6116" i="11"/>
  <c r="AJ6114" i="11"/>
  <c r="AI6109" i="11"/>
  <c r="AJ6107" i="11"/>
  <c r="AJ6105" i="11"/>
  <c r="AI6102" i="11"/>
  <c r="AI6100" i="11"/>
  <c r="AJ6098" i="11"/>
  <c r="AI6093" i="11"/>
  <c r="AJ6091" i="11"/>
  <c r="AJ6089" i="11"/>
  <c r="AI6086" i="11"/>
  <c r="AI6084" i="11"/>
  <c r="AJ6082" i="11"/>
  <c r="AI6077" i="11"/>
  <c r="AJ6075" i="11"/>
  <c r="AJ6073" i="11"/>
  <c r="AI6070" i="11"/>
  <c r="AI6068" i="11"/>
  <c r="AJ6066" i="11"/>
  <c r="AI6061" i="11"/>
  <c r="AJ6059" i="11"/>
  <c r="AJ6057" i="11"/>
  <c r="AI6054" i="11"/>
  <c r="AI6052" i="11"/>
  <c r="AJ6050" i="11"/>
  <c r="AI6045" i="11"/>
  <c r="AJ6043" i="11"/>
  <c r="AJ6041" i="11"/>
  <c r="AI6038" i="11"/>
  <c r="AI6036" i="11"/>
  <c r="AJ6034" i="11"/>
  <c r="AI6029" i="11"/>
  <c r="AJ6027" i="11"/>
  <c r="AJ6025" i="11"/>
  <c r="AI6022" i="11"/>
  <c r="AI6020" i="11"/>
  <c r="AJ6018" i="11"/>
  <c r="AI6013" i="11"/>
  <c r="AJ6011" i="11"/>
  <c r="AJ6009" i="11"/>
  <c r="AI6006" i="11"/>
  <c r="AI6004" i="11"/>
  <c r="AJ6002" i="11"/>
  <c r="AI5997" i="11"/>
  <c r="AJ5995" i="11"/>
  <c r="AJ5993" i="11"/>
  <c r="AI5990" i="11"/>
  <c r="AI5988" i="11"/>
  <c r="AJ5986" i="11"/>
  <c r="AI5981" i="11"/>
  <c r="AJ5979" i="11"/>
  <c r="AJ5977" i="11"/>
  <c r="AI5974" i="11"/>
  <c r="AI5972" i="11"/>
  <c r="AJ5970" i="11"/>
  <c r="AI5965" i="11"/>
  <c r="AJ5963" i="11"/>
  <c r="AJ5961" i="11"/>
  <c r="AI5958" i="11"/>
  <c r="AI5956" i="11"/>
  <c r="AJ5954" i="11"/>
  <c r="AI5949" i="11"/>
  <c r="AJ5947" i="11"/>
  <c r="AJ5945" i="11"/>
  <c r="AI5942" i="11"/>
  <c r="AI5940" i="11"/>
  <c r="AJ5938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6935" i="11"/>
  <c r="AJ6892" i="11"/>
  <c r="AJ6781" i="11"/>
  <c r="AI6760" i="11"/>
  <c r="AJ6717" i="11"/>
  <c r="AI6696" i="11"/>
  <c r="AJ6653" i="11"/>
  <c r="AJ6636" i="11"/>
  <c r="AI6622" i="11"/>
  <c r="AI6608" i="11"/>
  <c r="AJ6579" i="11"/>
  <c r="AJ6565" i="11"/>
  <c r="AI6551" i="11"/>
  <c r="AJ6508" i="11"/>
  <c r="AI6494" i="11"/>
  <c r="AI6480" i="11"/>
  <c r="AJ6467" i="11"/>
  <c r="AI6446" i="11"/>
  <c r="AJ6435" i="11"/>
  <c r="AJ6416" i="11"/>
  <c r="AI6409" i="11"/>
  <c r="AI6402" i="11"/>
  <c r="AI6395" i="11"/>
  <c r="AJ6366" i="11"/>
  <c r="AJ6359" i="11"/>
  <c r="AJ6352" i="11"/>
  <c r="AI6345" i="11"/>
  <c r="AI6338" i="11"/>
  <c r="AI6331" i="11"/>
  <c r="AJ6302" i="11"/>
  <c r="AJ6295" i="11"/>
  <c r="AJ6288" i="11"/>
  <c r="AI6281" i="11"/>
  <c r="AI6274" i="11"/>
  <c r="AI6267" i="11"/>
  <c r="AJ6231" i="11"/>
  <c r="AJ6228" i="11"/>
  <c r="AI6225" i="11"/>
  <c r="AI6219" i="11"/>
  <c r="AJ6212" i="11"/>
  <c r="AI6209" i="11"/>
  <c r="AJ6206" i="11"/>
  <c r="AI6203" i="11"/>
  <c r="AI6193" i="11"/>
  <c r="AJ6190" i="11"/>
  <c r="AJ6187" i="11"/>
  <c r="AI6178" i="11"/>
  <c r="AJ6174" i="11"/>
  <c r="AJ6171" i="11"/>
  <c r="AJ6168" i="11"/>
  <c r="AI6162" i="11"/>
  <c r="AI6157" i="11"/>
  <c r="AI6150" i="11"/>
  <c r="AJ6145" i="11"/>
  <c r="AJ6138" i="11"/>
  <c r="AJ6133" i="11"/>
  <c r="AI6130" i="11"/>
  <c r="AI6128" i="11"/>
  <c r="AJ6126" i="11"/>
  <c r="AI6121" i="11"/>
  <c r="AJ6119" i="11"/>
  <c r="AJ6117" i="11"/>
  <c r="AI6114" i="11"/>
  <c r="AI6112" i="11"/>
  <c r="AJ6110" i="11"/>
  <c r="AI6105" i="11"/>
  <c r="AJ6103" i="11"/>
  <c r="AJ6101" i="11"/>
  <c r="AI6098" i="11"/>
  <c r="AI6096" i="11"/>
  <c r="AJ6094" i="11"/>
  <c r="AI6089" i="11"/>
  <c r="AJ6087" i="11"/>
  <c r="AJ6085" i="11"/>
  <c r="AI6082" i="11"/>
  <c r="AI6080" i="11"/>
  <c r="AJ6078" i="11"/>
  <c r="AI6073" i="11"/>
  <c r="AJ6071" i="11"/>
  <c r="AJ6069" i="11"/>
  <c r="AI6066" i="11"/>
  <c r="AI6064" i="11"/>
  <c r="AJ6062" i="11"/>
  <c r="AI6057" i="11"/>
  <c r="AJ6055" i="11"/>
  <c r="AJ6053" i="11"/>
  <c r="AI6050" i="11"/>
  <c r="AI6048" i="11"/>
  <c r="AJ6046" i="11"/>
  <c r="AI6041" i="11"/>
  <c r="AJ6039" i="11"/>
  <c r="AJ6037" i="11"/>
  <c r="AI6034" i="11"/>
  <c r="AI6032" i="11"/>
  <c r="AJ6030" i="11"/>
  <c r="AI6025" i="11"/>
  <c r="AJ6023" i="11"/>
  <c r="AJ6021" i="11"/>
  <c r="AI6018" i="11"/>
  <c r="AI6016" i="11"/>
  <c r="AJ6014" i="11"/>
  <c r="AI6009" i="11"/>
  <c r="AJ6007" i="11"/>
  <c r="AJ6005" i="11"/>
  <c r="AI6002" i="11"/>
  <c r="AI6000" i="11"/>
  <c r="AJ5998" i="11"/>
  <c r="AI5993" i="11"/>
  <c r="AJ5991" i="11"/>
  <c r="AJ5989" i="11"/>
  <c r="AI5986" i="11"/>
  <c r="AI5984" i="11"/>
  <c r="AJ5982" i="11"/>
  <c r="AI5977" i="11"/>
  <c r="AJ5975" i="11"/>
  <c r="AJ5973" i="11"/>
  <c r="AI5970" i="11"/>
  <c r="AI5968" i="11"/>
  <c r="AJ5966" i="11"/>
  <c r="AI5961" i="11"/>
  <c r="AJ5959" i="11"/>
  <c r="AJ5957" i="11"/>
  <c r="AI5954" i="11"/>
  <c r="AI5952" i="11"/>
  <c r="AJ5950" i="11"/>
  <c r="AI5945" i="11"/>
  <c r="AJ5943" i="11"/>
  <c r="AJ5941" i="11"/>
  <c r="AI5938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7019" i="11"/>
  <c r="AI6967" i="11"/>
  <c r="AJ6924" i="11"/>
  <c r="AI6839" i="11"/>
  <c r="AJ6802" i="11"/>
  <c r="AI6776" i="11"/>
  <c r="AJ6733" i="11"/>
  <c r="AI6712" i="11"/>
  <c r="AJ6669" i="11"/>
  <c r="AI6648" i="11"/>
  <c r="AJ6604" i="11"/>
  <c r="AI6590" i="11"/>
  <c r="AI6576" i="11"/>
  <c r="AJ6547" i="11"/>
  <c r="AJ6533" i="11"/>
  <c r="AI6519" i="11"/>
  <c r="AJ6476" i="11"/>
  <c r="AI6454" i="11"/>
  <c r="AJ6443" i="11"/>
  <c r="AI6422" i="11"/>
  <c r="AJ6414" i="11"/>
  <c r="AJ6407" i="11"/>
  <c r="AJ6400" i="11"/>
  <c r="AI6393" i="11"/>
  <c r="AI6386" i="11"/>
  <c r="AI6379" i="11"/>
  <c r="AJ6350" i="11"/>
  <c r="AJ6343" i="11"/>
  <c r="AJ6336" i="11"/>
  <c r="AI6329" i="11"/>
  <c r="AI6322" i="11"/>
  <c r="AI6315" i="11"/>
  <c r="AJ6286" i="11"/>
  <c r="AJ6279" i="11"/>
  <c r="AJ6272" i="11"/>
  <c r="AI6265" i="11"/>
  <c r="AI6258" i="11"/>
  <c r="AI6251" i="11"/>
  <c r="AJ6244" i="11"/>
  <c r="AJ6240" i="11"/>
  <c r="AI6235" i="11"/>
  <c r="AJ6230" i="11"/>
  <c r="AJ6224" i="11"/>
  <c r="AI6221" i="11"/>
  <c r="AI6218" i="11"/>
  <c r="AJ6214" i="11"/>
  <c r="AI6205" i="11"/>
  <c r="AI6202" i="11"/>
  <c r="AJ6199" i="11"/>
  <c r="AI6186" i="11"/>
  <c r="AJ6183" i="11"/>
  <c r="AJ6180" i="11"/>
  <c r="AI6171" i="11"/>
  <c r="AJ6167" i="11"/>
  <c r="AJ6164" i="11"/>
  <c r="AJ6161" i="11"/>
  <c r="AJ6154" i="11"/>
  <c r="AJ6149" i="11"/>
  <c r="AJ6147" i="11"/>
  <c r="AJ6142" i="11"/>
  <c r="AI6140" i="11"/>
  <c r="AJ6137" i="11"/>
  <c r="AJ6135" i="11"/>
  <c r="AI6133" i="11"/>
  <c r="AJ6131" i="11"/>
  <c r="AJ6129" i="11"/>
  <c r="AI6126" i="11"/>
  <c r="AI6124" i="11"/>
  <c r="AJ6122" i="11"/>
  <c r="AI6117" i="11"/>
  <c r="AJ6115" i="11"/>
  <c r="AJ6113" i="11"/>
  <c r="AI6110" i="11"/>
  <c r="AI6108" i="11"/>
  <c r="AJ6106" i="11"/>
  <c r="AI6101" i="11"/>
  <c r="AJ6099" i="11"/>
  <c r="AJ6097" i="11"/>
  <c r="AI6094" i="11"/>
  <c r="AI6092" i="11"/>
  <c r="AJ6090" i="11"/>
  <c r="AI6085" i="11"/>
  <c r="AJ6083" i="11"/>
  <c r="AJ6081" i="11"/>
  <c r="AI6078" i="11"/>
  <c r="AI6076" i="11"/>
  <c r="AJ6074" i="11"/>
  <c r="AI6069" i="11"/>
  <c r="AJ6067" i="11"/>
  <c r="AJ6065" i="11"/>
  <c r="AI6062" i="11"/>
  <c r="AI6060" i="11"/>
  <c r="AJ6058" i="11"/>
  <c r="AI6053" i="11"/>
  <c r="AJ6051" i="11"/>
  <c r="AJ6049" i="11"/>
  <c r="AI6046" i="11"/>
  <c r="AI6044" i="11"/>
  <c r="AJ6042" i="11"/>
  <c r="AI6037" i="11"/>
  <c r="AJ6035" i="11"/>
  <c r="AJ6033" i="11"/>
  <c r="AI6030" i="11"/>
  <c r="AI6028" i="11"/>
  <c r="AJ6026" i="11"/>
  <c r="AI6021" i="11"/>
  <c r="AJ6019" i="11"/>
  <c r="AJ6017" i="11"/>
  <c r="AI6014" i="11"/>
  <c r="AI6012" i="11"/>
  <c r="AJ6010" i="11"/>
  <c r="AI6005" i="11"/>
  <c r="AJ6003" i="11"/>
  <c r="AJ6001" i="11"/>
  <c r="AI5998" i="11"/>
  <c r="AI5996" i="11"/>
  <c r="AJ5994" i="11"/>
  <c r="AI5989" i="11"/>
  <c r="AJ5987" i="11"/>
  <c r="AJ5985" i="11"/>
  <c r="AI5982" i="11"/>
  <c r="AI5980" i="11"/>
  <c r="AJ5978" i="11"/>
  <c r="AI5973" i="11"/>
  <c r="AJ5971" i="11"/>
  <c r="AJ5969" i="11"/>
  <c r="AI5966" i="11"/>
  <c r="AI5964" i="11"/>
  <c r="AJ5962" i="11"/>
  <c r="AI5957" i="11"/>
  <c r="AJ5955" i="11"/>
  <c r="AJ5953" i="11"/>
  <c r="AI5950" i="11"/>
  <c r="AI5948" i="11"/>
  <c r="AJ5946" i="11"/>
  <c r="AI5941" i="11"/>
  <c r="AJ5939" i="11"/>
  <c r="AI6999" i="11"/>
  <c r="AJ6828" i="11"/>
  <c r="AI6728" i="11"/>
  <c r="AJ6643" i="11"/>
  <c r="AI6430" i="11"/>
  <c r="AJ6398" i="11"/>
  <c r="AI6370" i="11"/>
  <c r="AI6313" i="11"/>
  <c r="AJ6256" i="11"/>
  <c r="AJ6207" i="11"/>
  <c r="AI6195" i="11"/>
  <c r="AJ6182" i="11"/>
  <c r="AJ6158" i="11"/>
  <c r="AI6149" i="11"/>
  <c r="AJ6139" i="11"/>
  <c r="AJ6109" i="11"/>
  <c r="AJ6102" i="11"/>
  <c r="AJ6095" i="11"/>
  <c r="AI6088" i="11"/>
  <c r="AI6081" i="11"/>
  <c r="AI6074" i="11"/>
  <c r="AJ6045" i="11"/>
  <c r="AJ6038" i="11"/>
  <c r="AJ6031" i="11"/>
  <c r="AI6024" i="11"/>
  <c r="AI6017" i="11"/>
  <c r="AI6010" i="11"/>
  <c r="AJ5981" i="11"/>
  <c r="AJ5974" i="11"/>
  <c r="AJ5967" i="11"/>
  <c r="AI5960" i="11"/>
  <c r="AI5953" i="11"/>
  <c r="AI5946" i="11"/>
  <c r="AJ5935" i="11"/>
  <c r="AI5930" i="11"/>
  <c r="AJ5927" i="11"/>
  <c r="AI5922" i="11"/>
  <c r="AJ5919" i="11"/>
  <c r="AI5914" i="11"/>
  <c r="AJ5911" i="11"/>
  <c r="AI5906" i="11"/>
  <c r="AJ5903" i="11"/>
  <c r="AI5898" i="11"/>
  <c r="AJ5895" i="11"/>
  <c r="AI5890" i="11"/>
  <c r="AJ5887" i="11"/>
  <c r="AI5882" i="11"/>
  <c r="AJ5879" i="11"/>
  <c r="AI5874" i="11"/>
  <c r="AJ5871" i="11"/>
  <c r="AI5866" i="11"/>
  <c r="AJ5863" i="11"/>
  <c r="AI5858" i="11"/>
  <c r="AJ5855" i="11"/>
  <c r="AI5850" i="11"/>
  <c r="AJ5847" i="11"/>
  <c r="AI5842" i="11"/>
  <c r="AJ5839" i="11"/>
  <c r="AI5834" i="11"/>
  <c r="AJ5831" i="11"/>
  <c r="AI5826" i="11"/>
  <c r="AJ5823" i="11"/>
  <c r="AI5818" i="11"/>
  <c r="AJ5815" i="11"/>
  <c r="AI5810" i="11"/>
  <c r="AJ5807" i="11"/>
  <c r="AI5802" i="11"/>
  <c r="AJ5799" i="11"/>
  <c r="AI5794" i="11"/>
  <c r="AJ5791" i="11"/>
  <c r="AI5786" i="11"/>
  <c r="AJ5783" i="11"/>
  <c r="AI5778" i="11"/>
  <c r="AJ5775" i="11"/>
  <c r="AI5770" i="11"/>
  <c r="AJ5767" i="11"/>
  <c r="AI5762" i="11"/>
  <c r="AJ5759" i="11"/>
  <c r="AI5754" i="11"/>
  <c r="AJ5751" i="11"/>
  <c r="AI5746" i="11"/>
  <c r="AJ5743" i="11"/>
  <c r="AI5738" i="11"/>
  <c r="AJ5735" i="11"/>
  <c r="AI5730" i="11"/>
  <c r="AI5726" i="11"/>
  <c r="AI5724" i="11"/>
  <c r="AJ5722" i="11"/>
  <c r="AI5717" i="11"/>
  <c r="AJ5715" i="11"/>
  <c r="AJ5713" i="11"/>
  <c r="AI5710" i="11"/>
  <c r="AI5708" i="11"/>
  <c r="AJ5706" i="11"/>
  <c r="AI5701" i="11"/>
  <c r="AJ5699" i="11"/>
  <c r="AJ5697" i="11"/>
  <c r="AI5694" i="11"/>
  <c r="AI5692" i="11"/>
  <c r="AJ5690" i="11"/>
  <c r="AI5685" i="11"/>
  <c r="AJ5683" i="11"/>
  <c r="AJ5681" i="11"/>
  <c r="AI5678" i="11"/>
  <c r="AI5676" i="11"/>
  <c r="AJ5674" i="11"/>
  <c r="AI5669" i="11"/>
  <c r="AJ5667" i="11"/>
  <c r="AJ5665" i="11"/>
  <c r="AI5662" i="11"/>
  <c r="AI5660" i="11"/>
  <c r="AJ5658" i="11"/>
  <c r="AI5653" i="11"/>
  <c r="AJ5651" i="11"/>
  <c r="AJ5649" i="11"/>
  <c r="AI5646" i="11"/>
  <c r="AI5644" i="11"/>
  <c r="AJ5642" i="11"/>
  <c r="AI5637" i="11"/>
  <c r="AJ5635" i="11"/>
  <c r="AJ5633" i="11"/>
  <c r="AI5630" i="11"/>
  <c r="AI5628" i="11"/>
  <c r="AJ5626" i="11"/>
  <c r="AI5621" i="11"/>
  <c r="AJ5619" i="11"/>
  <c r="AJ5617" i="11"/>
  <c r="AI5614" i="11"/>
  <c r="AI5612" i="11"/>
  <c r="AJ5610" i="11"/>
  <c r="AI5605" i="11"/>
  <c r="AJ5603" i="11"/>
  <c r="AJ5601" i="11"/>
  <c r="AI5598" i="11"/>
  <c r="AI5596" i="11"/>
  <c r="AJ6956" i="11"/>
  <c r="AJ6795" i="11"/>
  <c r="AJ6629" i="11"/>
  <c r="AJ6572" i="11"/>
  <c r="AJ6515" i="11"/>
  <c r="AI6462" i="11"/>
  <c r="AJ6391" i="11"/>
  <c r="AI6363" i="11"/>
  <c r="AJ6334" i="11"/>
  <c r="AI6306" i="11"/>
  <c r="AI6249" i="11"/>
  <c r="AI6230" i="11"/>
  <c r="AI6217" i="11"/>
  <c r="AJ6192" i="11"/>
  <c r="AI6179" i="11"/>
  <c r="AJ6166" i="11"/>
  <c r="AI6156" i="11"/>
  <c r="AJ6146" i="11"/>
  <c r="AI6137" i="11"/>
  <c r="AI6129" i="11"/>
  <c r="AI6122" i="11"/>
  <c r="AJ6093" i="11"/>
  <c r="AJ6086" i="11"/>
  <c r="AJ6079" i="11"/>
  <c r="AI6072" i="11"/>
  <c r="AI6065" i="11"/>
  <c r="AI6058" i="11"/>
  <c r="AJ6029" i="11"/>
  <c r="AJ6022" i="11"/>
  <c r="AJ6015" i="11"/>
  <c r="AI6008" i="11"/>
  <c r="AI6001" i="11"/>
  <c r="AI5994" i="11"/>
  <c r="AJ5965" i="11"/>
  <c r="AJ5958" i="11"/>
  <c r="AJ5951" i="11"/>
  <c r="AI5944" i="11"/>
  <c r="AJ5937" i="11"/>
  <c r="AJ5934" i="11"/>
  <c r="AI5929" i="11"/>
  <c r="AJ5926" i="11"/>
  <c r="AI5921" i="11"/>
  <c r="AJ5918" i="11"/>
  <c r="AI5913" i="11"/>
  <c r="AJ5910" i="11"/>
  <c r="AI5905" i="11"/>
  <c r="AJ5902" i="11"/>
  <c r="AI5897" i="11"/>
  <c r="AJ5894" i="11"/>
  <c r="AI5889" i="11"/>
  <c r="AJ5886" i="11"/>
  <c r="AI5881" i="11"/>
  <c r="AJ5878" i="11"/>
  <c r="AI5873" i="11"/>
  <c r="AJ5870" i="11"/>
  <c r="AI5865" i="11"/>
  <c r="AJ5862" i="11"/>
  <c r="AI5857" i="11"/>
  <c r="AJ5854" i="11"/>
  <c r="AI5849" i="11"/>
  <c r="AJ5846" i="11"/>
  <c r="AI5841" i="11"/>
  <c r="AJ5838" i="11"/>
  <c r="AI5833" i="11"/>
  <c r="AJ5830" i="11"/>
  <c r="AI5825" i="11"/>
  <c r="AJ5822" i="11"/>
  <c r="AI5817" i="11"/>
  <c r="AJ5814" i="11"/>
  <c r="AI5809" i="11"/>
  <c r="AJ5806" i="11"/>
  <c r="AI5801" i="11"/>
  <c r="AJ5798" i="11"/>
  <c r="AI5793" i="11"/>
  <c r="AJ5790" i="11"/>
  <c r="AI5785" i="11"/>
  <c r="AJ5782" i="11"/>
  <c r="AI5777" i="11"/>
  <c r="AJ5774" i="11"/>
  <c r="AI5769" i="11"/>
  <c r="AJ5766" i="11"/>
  <c r="AI5761" i="11"/>
  <c r="AJ5758" i="11"/>
  <c r="AI5753" i="11"/>
  <c r="AJ5750" i="11"/>
  <c r="AI5745" i="11"/>
  <c r="AJ5742" i="11"/>
  <c r="AI5737" i="11"/>
  <c r="AJ5734" i="11"/>
  <c r="AI5729" i="11"/>
  <c r="AJ5727" i="11"/>
  <c r="AJ5725" i="11"/>
  <c r="AI5722" i="11"/>
  <c r="AI5720" i="11"/>
  <c r="AJ5718" i="11"/>
  <c r="AI5713" i="11"/>
  <c r="AJ5711" i="11"/>
  <c r="AJ5709" i="11"/>
  <c r="AI5706" i="11"/>
  <c r="AI5704" i="11"/>
  <c r="AJ5702" i="11"/>
  <c r="AI5697" i="11"/>
  <c r="AJ5695" i="11"/>
  <c r="AJ5693" i="11"/>
  <c r="AI5690" i="11"/>
  <c r="AI5688" i="11"/>
  <c r="AJ5686" i="11"/>
  <c r="AI5681" i="11"/>
  <c r="AJ5679" i="11"/>
  <c r="AJ5677" i="11"/>
  <c r="AI5674" i="11"/>
  <c r="AI5672" i="11"/>
  <c r="AJ5670" i="11"/>
  <c r="AI5665" i="11"/>
  <c r="AJ5663" i="11"/>
  <c r="AJ5661" i="11"/>
  <c r="AI5658" i="11"/>
  <c r="AI5656" i="11"/>
  <c r="AJ5654" i="11"/>
  <c r="AI5649" i="11"/>
  <c r="AJ5647" i="11"/>
  <c r="AJ5645" i="11"/>
  <c r="AI5642" i="11"/>
  <c r="AI5640" i="11"/>
  <c r="AJ5638" i="11"/>
  <c r="AI5633" i="11"/>
  <c r="AJ5631" i="11"/>
  <c r="AJ5629" i="11"/>
  <c r="AI5626" i="11"/>
  <c r="AI5624" i="11"/>
  <c r="AJ5622" i="11"/>
  <c r="AI5617" i="11"/>
  <c r="AJ5615" i="11"/>
  <c r="AJ5613" i="11"/>
  <c r="AI5610" i="11"/>
  <c r="AI5608" i="11"/>
  <c r="AJ5606" i="11"/>
  <c r="AI5601" i="11"/>
  <c r="AJ5599" i="11"/>
  <c r="AJ5597" i="11"/>
  <c r="AI5594" i="11"/>
  <c r="AI5592" i="11"/>
  <c r="AJ5590" i="11"/>
  <c r="AI5585" i="11"/>
  <c r="AJ5583" i="11"/>
  <c r="AJ5581" i="11"/>
  <c r="AI5578" i="11"/>
  <c r="AI5576" i="11"/>
  <c r="AJ5574" i="11"/>
  <c r="AI5569" i="11"/>
  <c r="AJ5567" i="11"/>
  <c r="AJ5565" i="11"/>
  <c r="AI5562" i="11"/>
  <c r="AJ6685" i="11"/>
  <c r="AI6615" i="11"/>
  <c r="AI6558" i="11"/>
  <c r="AJ6501" i="11"/>
  <c r="AJ6451" i="11"/>
  <c r="AJ6384" i="11"/>
  <c r="AJ6327" i="11"/>
  <c r="AI6299" i="11"/>
  <c r="AJ6270" i="11"/>
  <c r="AJ6226" i="11"/>
  <c r="AI6214" i="11"/>
  <c r="AJ6176" i="11"/>
  <c r="AJ6153" i="11"/>
  <c r="AI6144" i="11"/>
  <c r="AJ6127" i="11"/>
  <c r="AI6120" i="11"/>
  <c r="AI6113" i="11"/>
  <c r="AI6106" i="11"/>
  <c r="AJ6077" i="11"/>
  <c r="AJ6070" i="11"/>
  <c r="AJ6063" i="11"/>
  <c r="AI6056" i="11"/>
  <c r="AI6049" i="11"/>
  <c r="AI6042" i="11"/>
  <c r="AJ6013" i="11"/>
  <c r="AJ6006" i="11"/>
  <c r="AJ5999" i="11"/>
  <c r="AI5992" i="11"/>
  <c r="AI5985" i="11"/>
  <c r="AI5978" i="11"/>
  <c r="AJ5949" i="11"/>
  <c r="AJ5942" i="11"/>
  <c r="AI5937" i="11"/>
  <c r="AI5934" i="11"/>
  <c r="AJ5931" i="11"/>
  <c r="AI5926" i="11"/>
  <c r="AJ5923" i="11"/>
  <c r="AI5918" i="11"/>
  <c r="AJ5915" i="11"/>
  <c r="AI5910" i="11"/>
  <c r="AJ5907" i="11"/>
  <c r="AI5902" i="11"/>
  <c r="AJ5899" i="11"/>
  <c r="AI5894" i="11"/>
  <c r="AJ5891" i="11"/>
  <c r="AI5886" i="11"/>
  <c r="AJ5883" i="11"/>
  <c r="AI5878" i="11"/>
  <c r="AJ5875" i="11"/>
  <c r="AI5870" i="11"/>
  <c r="AJ5867" i="11"/>
  <c r="AI5862" i="11"/>
  <c r="AJ5859" i="11"/>
  <c r="AI5854" i="11"/>
  <c r="AJ5851" i="11"/>
  <c r="AI5846" i="11"/>
  <c r="AJ5843" i="11"/>
  <c r="AI5838" i="11"/>
  <c r="AJ5835" i="11"/>
  <c r="AI5830" i="11"/>
  <c r="AJ5827" i="11"/>
  <c r="AI5822" i="11"/>
  <c r="AJ5819" i="11"/>
  <c r="AI5814" i="11"/>
  <c r="AJ5811" i="11"/>
  <c r="AI5806" i="11"/>
  <c r="AJ5803" i="11"/>
  <c r="AI5798" i="11"/>
  <c r="AJ5795" i="11"/>
  <c r="AI5790" i="11"/>
  <c r="AJ5787" i="11"/>
  <c r="AI5782" i="11"/>
  <c r="AJ5779" i="11"/>
  <c r="AI5774" i="11"/>
  <c r="AJ5771" i="11"/>
  <c r="AI5766" i="11"/>
  <c r="AJ5763" i="11"/>
  <c r="AI5758" i="11"/>
  <c r="AJ5755" i="11"/>
  <c r="AI5750" i="11"/>
  <c r="AJ5747" i="11"/>
  <c r="AI5742" i="11"/>
  <c r="AJ5739" i="11"/>
  <c r="AI5734" i="11"/>
  <c r="AJ5731" i="11"/>
  <c r="AI5725" i="11"/>
  <c r="AJ5723" i="11"/>
  <c r="AJ5721" i="11"/>
  <c r="AI5718" i="11"/>
  <c r="AI5716" i="11"/>
  <c r="AJ5714" i="11"/>
  <c r="AI5709" i="11"/>
  <c r="AJ5707" i="11"/>
  <c r="AJ5705" i="11"/>
  <c r="AI5702" i="11"/>
  <c r="AI5700" i="11"/>
  <c r="AJ5698" i="11"/>
  <c r="AI5693" i="11"/>
  <c r="AJ5691" i="11"/>
  <c r="AJ5689" i="11"/>
  <c r="AI5686" i="11"/>
  <c r="AI5684" i="11"/>
  <c r="AJ5682" i="11"/>
  <c r="AI5677" i="11"/>
  <c r="AJ5675" i="11"/>
  <c r="AJ5673" i="11"/>
  <c r="AI5670" i="11"/>
  <c r="AI5668" i="11"/>
  <c r="AJ5666" i="11"/>
  <c r="AI5661" i="11"/>
  <c r="AJ5659" i="11"/>
  <c r="AJ5657" i="11"/>
  <c r="AI5654" i="11"/>
  <c r="AI5652" i="11"/>
  <c r="AJ5650" i="11"/>
  <c r="AI5645" i="11"/>
  <c r="AJ5643" i="11"/>
  <c r="AJ5641" i="11"/>
  <c r="AI5638" i="11"/>
  <c r="AI5636" i="11"/>
  <c r="AJ5634" i="11"/>
  <c r="AI5629" i="11"/>
  <c r="AJ5627" i="11"/>
  <c r="AJ5625" i="11"/>
  <c r="AI5622" i="11"/>
  <c r="AI5620" i="11"/>
  <c r="AJ5618" i="11"/>
  <c r="AI5613" i="11"/>
  <c r="AJ5611" i="11"/>
  <c r="AJ5609" i="11"/>
  <c r="AI5606" i="11"/>
  <c r="AI5604" i="11"/>
  <c r="AJ5602" i="11"/>
  <c r="AI5597" i="11"/>
  <c r="AJ5595" i="11"/>
  <c r="AJ5593" i="11"/>
  <c r="AI5590" i="11"/>
  <c r="AI5588" i="11"/>
  <c r="AJ5586" i="11"/>
  <c r="AI5581" i="11"/>
  <c r="AJ5579" i="11"/>
  <c r="AJ5577" i="11"/>
  <c r="AI5574" i="11"/>
  <c r="AI5572" i="11"/>
  <c r="AJ5570" i="11"/>
  <c r="AI6871" i="11"/>
  <c r="AI6544" i="11"/>
  <c r="AI6377" i="11"/>
  <c r="AJ6263" i="11"/>
  <c r="AI6198" i="11"/>
  <c r="AJ6151" i="11"/>
  <c r="AJ6118" i="11"/>
  <c r="AI6090" i="11"/>
  <c r="AJ6061" i="11"/>
  <c r="AI6033" i="11"/>
  <c r="AI5976" i="11"/>
  <c r="AJ5930" i="11"/>
  <c r="AI5909" i="11"/>
  <c r="AJ5898" i="11"/>
  <c r="AI5877" i="11"/>
  <c r="AJ5866" i="11"/>
  <c r="AI5845" i="11"/>
  <c r="AJ5834" i="11"/>
  <c r="AI5813" i="11"/>
  <c r="AJ5802" i="11"/>
  <c r="AI5781" i="11"/>
  <c r="AJ5770" i="11"/>
  <c r="AI5749" i="11"/>
  <c r="AJ5738" i="11"/>
  <c r="AI5728" i="11"/>
  <c r="AI5721" i="11"/>
  <c r="AI5714" i="11"/>
  <c r="AJ5685" i="11"/>
  <c r="AJ5678" i="11"/>
  <c r="AJ5671" i="11"/>
  <c r="AI5664" i="11"/>
  <c r="AI5657" i="11"/>
  <c r="AI5650" i="11"/>
  <c r="AJ5621" i="11"/>
  <c r="AJ5614" i="11"/>
  <c r="AJ5607" i="11"/>
  <c r="AI5600" i="11"/>
  <c r="AJ5594" i="11"/>
  <c r="AJ5587" i="11"/>
  <c r="AI5580" i="11"/>
  <c r="AI5573" i="11"/>
  <c r="AJ5569" i="11"/>
  <c r="AJ5566" i="11"/>
  <c r="AI5564" i="11"/>
  <c r="AJ5561" i="11"/>
  <c r="AI5558" i="11"/>
  <c r="AI5556" i="11"/>
  <c r="AJ5554" i="11"/>
  <c r="AI5549" i="11"/>
  <c r="AJ5547" i="11"/>
  <c r="AJ5545" i="11"/>
  <c r="AI5542" i="11"/>
  <c r="AI5540" i="11"/>
  <c r="AJ5538" i="11"/>
  <c r="AI5533" i="11"/>
  <c r="AJ5531" i="11"/>
  <c r="AJ5529" i="11"/>
  <c r="AI5526" i="11"/>
  <c r="AI5524" i="11"/>
  <c r="AJ5522" i="11"/>
  <c r="AI5517" i="11"/>
  <c r="AJ5515" i="11"/>
  <c r="AJ5513" i="11"/>
  <c r="AI5510" i="11"/>
  <c r="AI5508" i="11"/>
  <c r="AJ5506" i="11"/>
  <c r="AI5501" i="11"/>
  <c r="AJ5499" i="11"/>
  <c r="AJ5497" i="11"/>
  <c r="AI5494" i="11"/>
  <c r="AI5492" i="11"/>
  <c r="AJ5490" i="11"/>
  <c r="AI5485" i="11"/>
  <c r="AJ5483" i="11"/>
  <c r="AJ5481" i="11"/>
  <c r="AI5478" i="11"/>
  <c r="AI5476" i="11"/>
  <c r="AJ5474" i="11"/>
  <c r="AI5469" i="11"/>
  <c r="AJ5467" i="11"/>
  <c r="AJ5465" i="11"/>
  <c r="AI5462" i="11"/>
  <c r="AI5460" i="11"/>
  <c r="AJ5458" i="11"/>
  <c r="AI5453" i="11"/>
  <c r="AJ5451" i="11"/>
  <c r="AJ5449" i="11"/>
  <c r="AI5446" i="11"/>
  <c r="AI5444" i="11"/>
  <c r="AJ5442" i="11"/>
  <c r="AI5437" i="11"/>
  <c r="AJ5435" i="11"/>
  <c r="AJ5433" i="11"/>
  <c r="AI5430" i="11"/>
  <c r="AI5428" i="11"/>
  <c r="AJ5426" i="11"/>
  <c r="AI5421" i="11"/>
  <c r="AJ5419" i="11"/>
  <c r="AJ5417" i="11"/>
  <c r="AI5414" i="11"/>
  <c r="AI5412" i="11"/>
  <c r="AJ5410" i="11"/>
  <c r="AI5405" i="11"/>
  <c r="AJ5403" i="11"/>
  <c r="AJ5401" i="11"/>
  <c r="AI5398" i="11"/>
  <c r="AI5396" i="11"/>
  <c r="AJ5394" i="11"/>
  <c r="AI5389" i="11"/>
  <c r="AJ5387" i="11"/>
  <c r="AJ5385" i="11"/>
  <c r="AI5382" i="11"/>
  <c r="AI5380" i="11"/>
  <c r="AJ5378" i="11"/>
  <c r="AI5373" i="11"/>
  <c r="AJ5371" i="11"/>
  <c r="AJ5369" i="11"/>
  <c r="AI5366" i="11"/>
  <c r="AI5364" i="11"/>
  <c r="AJ5362" i="11"/>
  <c r="AI5357" i="11"/>
  <c r="AJ5355" i="11"/>
  <c r="AJ5353" i="11"/>
  <c r="AI5350" i="11"/>
  <c r="AI5348" i="11"/>
  <c r="AJ5346" i="11"/>
  <c r="AI5341" i="11"/>
  <c r="AJ5339" i="11"/>
  <c r="AJ5337" i="11"/>
  <c r="AI5334" i="11"/>
  <c r="AI5332" i="11"/>
  <c r="AJ5330" i="11"/>
  <c r="AI5325" i="11"/>
  <c r="AJ5323" i="11"/>
  <c r="AJ5321" i="11"/>
  <c r="AI5318" i="11"/>
  <c r="AI5316" i="11"/>
  <c r="AJ5314" i="11"/>
  <c r="AI5309" i="11"/>
  <c r="AJ5307" i="11"/>
  <c r="AJ5305" i="11"/>
  <c r="AI5302" i="11"/>
  <c r="AI5300" i="11"/>
  <c r="AJ5298" i="11"/>
  <c r="AI5293" i="11"/>
  <c r="AJ5291" i="11"/>
  <c r="AJ5289" i="11"/>
  <c r="AI5286" i="11"/>
  <c r="AI5284" i="11"/>
  <c r="AJ5282" i="11"/>
  <c r="AI5277" i="11"/>
  <c r="AJ5275" i="11"/>
  <c r="AJ5273" i="11"/>
  <c r="AI5270" i="11"/>
  <c r="AI5268" i="11"/>
  <c r="AJ5266" i="11"/>
  <c r="AI5261" i="11"/>
  <c r="AJ5259" i="11"/>
  <c r="AJ5257" i="11"/>
  <c r="AI5254" i="11"/>
  <c r="AI5252" i="11"/>
  <c r="AJ5250" i="11"/>
  <c r="AI5245" i="11"/>
  <c r="AJ5243" i="11"/>
  <c r="AJ5241" i="11"/>
  <c r="AI5238" i="11"/>
  <c r="AI5236" i="11"/>
  <c r="AJ5234" i="11"/>
  <c r="AI5229" i="11"/>
  <c r="AJ5227" i="11"/>
  <c r="AJ5225" i="11"/>
  <c r="AI5222" i="11"/>
  <c r="AI5220" i="11"/>
  <c r="AJ5218" i="11"/>
  <c r="AI5213" i="11"/>
  <c r="AJ5211" i="11"/>
  <c r="AJ5209" i="11"/>
  <c r="AI5206" i="11"/>
  <c r="AI5204" i="11"/>
  <c r="AJ5202" i="11"/>
  <c r="AI5197" i="11"/>
  <c r="AJ5195" i="11"/>
  <c r="AJ5193" i="11"/>
  <c r="AI5190" i="11"/>
  <c r="AI5188" i="11"/>
  <c r="AJ5186" i="11"/>
  <c r="AI5181" i="11"/>
  <c r="AJ5179" i="11"/>
  <c r="AJ5177" i="11"/>
  <c r="AI5174" i="11"/>
  <c r="AI5172" i="11"/>
  <c r="AJ5170" i="11"/>
  <c r="AI5165" i="11"/>
  <c r="AJ5163" i="11"/>
  <c r="AJ5161" i="11"/>
  <c r="AI5158" i="11"/>
  <c r="AI5156" i="11"/>
  <c r="AJ5154" i="11"/>
  <c r="AI5149" i="11"/>
  <c r="AJ5147" i="11"/>
  <c r="AJ5145" i="11"/>
  <c r="AI5142" i="11"/>
  <c r="AI5140" i="11"/>
  <c r="AJ5138" i="11"/>
  <c r="AI5133" i="11"/>
  <c r="AJ5131" i="11"/>
  <c r="AJ5129" i="11"/>
  <c r="AI5126" i="11"/>
  <c r="AI5124" i="11"/>
  <c r="AJ5122" i="11"/>
  <c r="AI5117" i="11"/>
  <c r="AJ5115" i="11"/>
  <c r="AJ5113" i="11"/>
  <c r="AI5110" i="11"/>
  <c r="AI5108" i="11"/>
  <c r="AJ5106" i="11"/>
  <c r="AI5101" i="11"/>
  <c r="AJ5099" i="11"/>
  <c r="AJ5097" i="11"/>
  <c r="AI5094" i="11"/>
  <c r="AI5092" i="11"/>
  <c r="AJ5090" i="11"/>
  <c r="AI5085" i="11"/>
  <c r="AJ5083" i="11"/>
  <c r="AJ5081" i="11"/>
  <c r="AI5078" i="11"/>
  <c r="AI5076" i="11"/>
  <c r="AJ5074" i="11"/>
  <c r="AI5069" i="11"/>
  <c r="AJ5067" i="11"/>
  <c r="AJ5065" i="11"/>
  <c r="AI5062" i="11"/>
  <c r="AI5060" i="11"/>
  <c r="AJ5058" i="11"/>
  <c r="AI5053" i="11"/>
  <c r="AJ5051" i="11"/>
  <c r="AJ5049" i="11"/>
  <c r="AI5046" i="11"/>
  <c r="AI5044" i="11"/>
  <c r="AJ5042" i="11"/>
  <c r="AI5037" i="11"/>
  <c r="AJ5035" i="11"/>
  <c r="AI5034" i="11"/>
  <c r="AJ5031" i="11"/>
  <c r="AI5030" i="11"/>
  <c r="AJ5027" i="11"/>
  <c r="AI5026" i="11"/>
  <c r="AJ6749" i="11"/>
  <c r="AI6487" i="11"/>
  <c r="AJ6238" i="11"/>
  <c r="AI6142" i="11"/>
  <c r="AJ6111" i="11"/>
  <c r="AJ6054" i="11"/>
  <c r="AI6026" i="11"/>
  <c r="AJ5997" i="11"/>
  <c r="AI5969" i="11"/>
  <c r="AI5917" i="11"/>
  <c r="AJ5906" i="11"/>
  <c r="AI5885" i="11"/>
  <c r="AJ5874" i="11"/>
  <c r="AI5853" i="11"/>
  <c r="AJ5842" i="11"/>
  <c r="AI5821" i="11"/>
  <c r="AJ5810" i="11"/>
  <c r="AI5789" i="11"/>
  <c r="AJ5778" i="11"/>
  <c r="AI5757" i="11"/>
  <c r="AJ5746" i="11"/>
  <c r="AJ5726" i="11"/>
  <c r="AJ5719" i="11"/>
  <c r="AI5712" i="11"/>
  <c r="AI5705" i="11"/>
  <c r="AI5698" i="11"/>
  <c r="AJ5669" i="11"/>
  <c r="AJ5662" i="11"/>
  <c r="AJ5655" i="11"/>
  <c r="AI5648" i="11"/>
  <c r="AI5641" i="11"/>
  <c r="AI5634" i="11"/>
  <c r="AJ5605" i="11"/>
  <c r="AJ5598" i="11"/>
  <c r="AI5593" i="11"/>
  <c r="AJ5589" i="11"/>
  <c r="AI5586" i="11"/>
  <c r="AJ5582" i="11"/>
  <c r="AJ5575" i="11"/>
  <c r="AI5568" i="11"/>
  <c r="AI5566" i="11"/>
  <c r="AJ5563" i="11"/>
  <c r="AI5561" i="11"/>
  <c r="AJ5559" i="11"/>
  <c r="AJ5557" i="11"/>
  <c r="AI5554" i="11"/>
  <c r="AI5552" i="11"/>
  <c r="AJ5550" i="11"/>
  <c r="AI5545" i="11"/>
  <c r="AJ5543" i="11"/>
  <c r="AJ5541" i="11"/>
  <c r="AI5538" i="11"/>
  <c r="AI5536" i="11"/>
  <c r="AJ5534" i="11"/>
  <c r="AI5529" i="11"/>
  <c r="AJ5527" i="11"/>
  <c r="AJ5525" i="11"/>
  <c r="AI5522" i="11"/>
  <c r="AI5520" i="11"/>
  <c r="AJ5518" i="11"/>
  <c r="AI5513" i="11"/>
  <c r="AJ5511" i="11"/>
  <c r="AJ5509" i="11"/>
  <c r="AI5506" i="11"/>
  <c r="AI5504" i="11"/>
  <c r="AJ5502" i="11"/>
  <c r="AI5497" i="11"/>
  <c r="AJ5495" i="11"/>
  <c r="AJ5493" i="11"/>
  <c r="AI5490" i="11"/>
  <c r="AI5488" i="11"/>
  <c r="AJ5486" i="11"/>
  <c r="AI5481" i="11"/>
  <c r="AJ5479" i="11"/>
  <c r="AJ5477" i="11"/>
  <c r="AI5474" i="11"/>
  <c r="AI5472" i="11"/>
  <c r="AJ5470" i="11"/>
  <c r="AI5465" i="11"/>
  <c r="AJ5463" i="11"/>
  <c r="AJ5461" i="11"/>
  <c r="AI5458" i="11"/>
  <c r="AI5456" i="11"/>
  <c r="AJ5454" i="11"/>
  <c r="AI5449" i="11"/>
  <c r="AJ5447" i="11"/>
  <c r="AJ5445" i="11"/>
  <c r="AI5442" i="11"/>
  <c r="AI5440" i="11"/>
  <c r="AJ5438" i="11"/>
  <c r="AI5433" i="11"/>
  <c r="AJ5431" i="11"/>
  <c r="AJ5429" i="11"/>
  <c r="AI5426" i="11"/>
  <c r="AI5424" i="11"/>
  <c r="AJ5422" i="11"/>
  <c r="AI5417" i="11"/>
  <c r="AJ5415" i="11"/>
  <c r="AJ5413" i="11"/>
  <c r="AI5410" i="11"/>
  <c r="AI5408" i="11"/>
  <c r="AJ5406" i="11"/>
  <c r="AI5401" i="11"/>
  <c r="AJ5399" i="11"/>
  <c r="AJ5397" i="11"/>
  <c r="AI5394" i="11"/>
  <c r="AI5392" i="11"/>
  <c r="AJ5390" i="11"/>
  <c r="AI5385" i="11"/>
  <c r="AJ5383" i="11"/>
  <c r="AJ5381" i="11"/>
  <c r="AI5378" i="11"/>
  <c r="AI5376" i="11"/>
  <c r="AJ5374" i="11"/>
  <c r="AI5369" i="11"/>
  <c r="AJ5367" i="11"/>
  <c r="AI6664" i="11"/>
  <c r="AJ6320" i="11"/>
  <c r="AJ6223" i="11"/>
  <c r="AI6173" i="11"/>
  <c r="AI6104" i="11"/>
  <c r="AJ6047" i="11"/>
  <c r="AJ5990" i="11"/>
  <c r="AI5962" i="11"/>
  <c r="AI5925" i="11"/>
  <c r="AJ5914" i="11"/>
  <c r="AI5893" i="11"/>
  <c r="AJ5882" i="11"/>
  <c r="AI5861" i="11"/>
  <c r="AJ5850" i="11"/>
  <c r="AI5829" i="11"/>
  <c r="AJ5818" i="11"/>
  <c r="AI5797" i="11"/>
  <c r="AJ5786" i="11"/>
  <c r="AI5765" i="11"/>
  <c r="AJ5754" i="11"/>
  <c r="AI5733" i="11"/>
  <c r="AJ5717" i="11"/>
  <c r="AJ5710" i="11"/>
  <c r="AJ5703" i="11"/>
  <c r="AI5696" i="11"/>
  <c r="AI5689" i="11"/>
  <c r="AI5682" i="11"/>
  <c r="AJ5653" i="11"/>
  <c r="AJ5646" i="11"/>
  <c r="AJ5639" i="11"/>
  <c r="AI5632" i="11"/>
  <c r="AI5625" i="11"/>
  <c r="AI5618" i="11"/>
  <c r="AI5589" i="11"/>
  <c r="AJ5585" i="11"/>
  <c r="AI6211" i="11"/>
  <c r="AJ6125" i="11"/>
  <c r="AI6097" i="11"/>
  <c r="AI6040" i="11"/>
  <c r="AJ5983" i="11"/>
  <c r="AI5933" i="11"/>
  <c r="AJ5922" i="11"/>
  <c r="AI5901" i="11"/>
  <c r="AJ5890" i="11"/>
  <c r="AI5869" i="11"/>
  <c r="AJ5858" i="11"/>
  <c r="AI5837" i="11"/>
  <c r="AJ5826" i="11"/>
  <c r="AI5805" i="11"/>
  <c r="AJ5794" i="11"/>
  <c r="AI5773" i="11"/>
  <c r="AJ5762" i="11"/>
  <c r="AI5741" i="11"/>
  <c r="AJ5730" i="11"/>
  <c r="AJ5701" i="11"/>
  <c r="AJ5694" i="11"/>
  <c r="AJ5687" i="11"/>
  <c r="AI5680" i="11"/>
  <c r="AI5673" i="11"/>
  <c r="AI5666" i="11"/>
  <c r="AJ5637" i="11"/>
  <c r="AJ5630" i="11"/>
  <c r="AJ5623" i="11"/>
  <c r="AI5616" i="11"/>
  <c r="AI5609" i="11"/>
  <c r="AI5602" i="11"/>
  <c r="AJ5591" i="11"/>
  <c r="AI5584" i="11"/>
  <c r="AI5577" i="11"/>
  <c r="AJ5573" i="11"/>
  <c r="AI5570" i="11"/>
  <c r="AJ5562" i="11"/>
  <c r="AI5560" i="11"/>
  <c r="AJ5558" i="11"/>
  <c r="AI5553" i="11"/>
  <c r="AJ5551" i="11"/>
  <c r="AJ5549" i="11"/>
  <c r="AI5546" i="11"/>
  <c r="AI5544" i="11"/>
  <c r="AJ5542" i="11"/>
  <c r="AI5537" i="11"/>
  <c r="AJ5535" i="11"/>
  <c r="AJ5533" i="11"/>
  <c r="AI5530" i="11"/>
  <c r="AI5528" i="11"/>
  <c r="AJ5526" i="11"/>
  <c r="AI5521" i="11"/>
  <c r="AJ5519" i="11"/>
  <c r="AJ5517" i="11"/>
  <c r="AI5514" i="11"/>
  <c r="AI5512" i="11"/>
  <c r="AJ5510" i="11"/>
  <c r="AI5505" i="11"/>
  <c r="AJ5503" i="11"/>
  <c r="AJ5501" i="11"/>
  <c r="AI5498" i="11"/>
  <c r="AI5496" i="11"/>
  <c r="AJ5494" i="11"/>
  <c r="AI5489" i="11"/>
  <c r="AJ5487" i="11"/>
  <c r="AJ5485" i="11"/>
  <c r="AI5482" i="11"/>
  <c r="AI5480" i="11"/>
  <c r="AJ5478" i="11"/>
  <c r="AI5582" i="11"/>
  <c r="AJ5537" i="11"/>
  <c r="AJ5530" i="11"/>
  <c r="AJ5523" i="11"/>
  <c r="AI5516" i="11"/>
  <c r="AI5509" i="11"/>
  <c r="AI5502" i="11"/>
  <c r="AJ5475" i="11"/>
  <c r="AI5468" i="11"/>
  <c r="AI5461" i="11"/>
  <c r="AJ5457" i="11"/>
  <c r="AI5454" i="11"/>
  <c r="AJ5450" i="11"/>
  <c r="AJ5443" i="11"/>
  <c r="AI5436" i="11"/>
  <c r="AI5429" i="11"/>
  <c r="AJ5425" i="11"/>
  <c r="AI5422" i="11"/>
  <c r="AJ5418" i="11"/>
  <c r="AJ5411" i="11"/>
  <c r="AI5404" i="11"/>
  <c r="AI5397" i="11"/>
  <c r="AJ5393" i="11"/>
  <c r="AI5390" i="11"/>
  <c r="AJ5386" i="11"/>
  <c r="AJ5379" i="11"/>
  <c r="AI5372" i="11"/>
  <c r="AJ5365" i="11"/>
  <c r="AJ5363" i="11"/>
  <c r="AI5361" i="11"/>
  <c r="AJ5358" i="11"/>
  <c r="AI5356" i="11"/>
  <c r="AI5354" i="11"/>
  <c r="AJ5351" i="11"/>
  <c r="AI5349" i="11"/>
  <c r="AI5344" i="11"/>
  <c r="AI5342" i="11"/>
  <c r="AI5337" i="11"/>
  <c r="AI5330" i="11"/>
  <c r="AJ5325" i="11"/>
  <c r="AJ5318" i="11"/>
  <c r="AJ5313" i="11"/>
  <c r="AJ5311" i="11"/>
  <c r="AJ5306" i="11"/>
  <c r="AI5304" i="11"/>
  <c r="AJ5301" i="11"/>
  <c r="AJ5299" i="11"/>
  <c r="AI5297" i="11"/>
  <c r="AJ5294" i="11"/>
  <c r="AI5292" i="11"/>
  <c r="AI5290" i="11"/>
  <c r="AJ5287" i="11"/>
  <c r="AI5285" i="11"/>
  <c r="AI5280" i="11"/>
  <c r="AI5278" i="11"/>
  <c r="AI5273" i="11"/>
  <c r="AI5266" i="11"/>
  <c r="AJ5261" i="11"/>
  <c r="AJ5254" i="11"/>
  <c r="AJ5249" i="11"/>
  <c r="AJ5247" i="11"/>
  <c r="AJ5242" i="11"/>
  <c r="AI5240" i="11"/>
  <c r="AJ5237" i="11"/>
  <c r="AJ5235" i="11"/>
  <c r="AI5233" i="11"/>
  <c r="AJ5230" i="11"/>
  <c r="AI5228" i="11"/>
  <c r="AI5226" i="11"/>
  <c r="AJ5223" i="11"/>
  <c r="AI5221" i="11"/>
  <c r="AI5216" i="11"/>
  <c r="AI5214" i="11"/>
  <c r="AI5209" i="11"/>
  <c r="AI5202" i="11"/>
  <c r="AJ5197" i="11"/>
  <c r="AJ5190" i="11"/>
  <c r="AJ5185" i="11"/>
  <c r="AJ5183" i="11"/>
  <c r="AJ5178" i="11"/>
  <c r="AI5176" i="11"/>
  <c r="AJ5173" i="11"/>
  <c r="AJ5171" i="11"/>
  <c r="AI5169" i="11"/>
  <c r="AJ5166" i="11"/>
  <c r="AI5164" i="11"/>
  <c r="AI5162" i="11"/>
  <c r="AJ5159" i="11"/>
  <c r="AI5157" i="11"/>
  <c r="AI5152" i="11"/>
  <c r="AI5150" i="11"/>
  <c r="AI5145" i="11"/>
  <c r="AI5138" i="11"/>
  <c r="AJ5133" i="11"/>
  <c r="AJ5126" i="11"/>
  <c r="AJ5121" i="11"/>
  <c r="AJ5119" i="11"/>
  <c r="AJ5114" i="11"/>
  <c r="AI5112" i="11"/>
  <c r="AJ5109" i="11"/>
  <c r="AJ5107" i="11"/>
  <c r="AI5105" i="11"/>
  <c r="AJ5102" i="11"/>
  <c r="AI5100" i="11"/>
  <c r="AI5098" i="11"/>
  <c r="AJ5095" i="11"/>
  <c r="AI5093" i="11"/>
  <c r="AI5088" i="11"/>
  <c r="AI5086" i="11"/>
  <c r="AI5081" i="11"/>
  <c r="AI5074" i="11"/>
  <c r="AJ5069" i="11"/>
  <c r="AJ5062" i="11"/>
  <c r="AJ5057" i="11"/>
  <c r="AJ5055" i="11"/>
  <c r="AJ5050" i="11"/>
  <c r="AI5048" i="11"/>
  <c r="AJ5045" i="11"/>
  <c r="AJ5043" i="11"/>
  <c r="AI5041" i="11"/>
  <c r="AJ5038" i="11"/>
  <c r="AI5036" i="11"/>
  <c r="AJ5034" i="11"/>
  <c r="AJ5032" i="11"/>
  <c r="AI5029" i="11"/>
  <c r="AI5027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5578" i="11"/>
  <c r="AI5565" i="11"/>
  <c r="AI5557" i="11"/>
  <c r="AI5550" i="11"/>
  <c r="AJ5521" i="11"/>
  <c r="AJ5514" i="11"/>
  <c r="AJ5507" i="11"/>
  <c r="AI5500" i="11"/>
  <c r="AI5493" i="11"/>
  <c r="AI5486" i="11"/>
  <c r="AJ5471" i="11"/>
  <c r="AI5464" i="11"/>
  <c r="AI5457" i="11"/>
  <c r="AJ5453" i="11"/>
  <c r="AI5450" i="11"/>
  <c r="AJ5446" i="11"/>
  <c r="AJ5439" i="11"/>
  <c r="AI5432" i="11"/>
  <c r="AI5425" i="11"/>
  <c r="AJ5421" i="11"/>
  <c r="AI5418" i="11"/>
  <c r="AJ5414" i="11"/>
  <c r="AJ5407" i="11"/>
  <c r="AI5400" i="11"/>
  <c r="AI5393" i="11"/>
  <c r="AJ5389" i="11"/>
  <c r="AI5386" i="11"/>
  <c r="AJ5382" i="11"/>
  <c r="AJ5375" i="11"/>
  <c r="AI5368" i="11"/>
  <c r="AI5365" i="11"/>
  <c r="AI5360" i="11"/>
  <c r="AI5358" i="11"/>
  <c r="AI5353" i="11"/>
  <c r="AI5346" i="11"/>
  <c r="AJ5341" i="11"/>
  <c r="AJ5334" i="11"/>
  <c r="AJ5329" i="11"/>
  <c r="AJ5327" i="11"/>
  <c r="AJ5322" i="11"/>
  <c r="AI5320" i="11"/>
  <c r="AJ5317" i="11"/>
  <c r="AJ5315" i="11"/>
  <c r="AI5313" i="11"/>
  <c r="AJ5310" i="11"/>
  <c r="AI5308" i="11"/>
  <c r="AI5306" i="11"/>
  <c r="AJ5303" i="11"/>
  <c r="AI5301" i="11"/>
  <c r="AI5296" i="11"/>
  <c r="AI5294" i="11"/>
  <c r="AI5289" i="11"/>
  <c r="AI5282" i="11"/>
  <c r="AJ5277" i="11"/>
  <c r="AJ5270" i="11"/>
  <c r="AJ5265" i="11"/>
  <c r="AJ5263" i="11"/>
  <c r="AJ5258" i="11"/>
  <c r="AI5256" i="11"/>
  <c r="AJ5253" i="11"/>
  <c r="AJ5251" i="11"/>
  <c r="AI5249" i="11"/>
  <c r="AJ5246" i="11"/>
  <c r="AI5244" i="11"/>
  <c r="AI5242" i="11"/>
  <c r="AJ5239" i="11"/>
  <c r="AI5237" i="11"/>
  <c r="AI5232" i="11"/>
  <c r="AI5230" i="11"/>
  <c r="AI5225" i="11"/>
  <c r="AI5218" i="11"/>
  <c r="AJ5213" i="11"/>
  <c r="AJ5206" i="11"/>
  <c r="AJ5201" i="11"/>
  <c r="AJ5199" i="11"/>
  <c r="AJ5194" i="11"/>
  <c r="AI5192" i="11"/>
  <c r="AJ5189" i="11"/>
  <c r="AJ5187" i="11"/>
  <c r="AI5185" i="11"/>
  <c r="AJ5182" i="11"/>
  <c r="AI5180" i="11"/>
  <c r="AI5178" i="11"/>
  <c r="AJ5175" i="11"/>
  <c r="AI5173" i="11"/>
  <c r="AI5168" i="11"/>
  <c r="AI5166" i="11"/>
  <c r="AI5161" i="11"/>
  <c r="AI5154" i="11"/>
  <c r="AJ5149" i="11"/>
  <c r="AJ5142" i="11"/>
  <c r="AJ5137" i="11"/>
  <c r="AJ5135" i="11"/>
  <c r="AJ5130" i="11"/>
  <c r="AI5128" i="11"/>
  <c r="AJ5125" i="11"/>
  <c r="AJ5123" i="11"/>
  <c r="AI5121" i="11"/>
  <c r="AJ5118" i="11"/>
  <c r="AI5116" i="11"/>
  <c r="AI5114" i="11"/>
  <c r="AJ5111" i="11"/>
  <c r="AI5109" i="11"/>
  <c r="AI5104" i="11"/>
  <c r="AI5102" i="11"/>
  <c r="AI5097" i="11"/>
  <c r="AI5090" i="11"/>
  <c r="AJ5085" i="11"/>
  <c r="AJ5078" i="11"/>
  <c r="AJ5073" i="11"/>
  <c r="AJ5071" i="11"/>
  <c r="AJ5066" i="11"/>
  <c r="AI5064" i="11"/>
  <c r="AJ5061" i="11"/>
  <c r="AJ5059" i="11"/>
  <c r="AI5057" i="11"/>
  <c r="AJ5054" i="11"/>
  <c r="AI5052" i="11"/>
  <c r="AI5050" i="11"/>
  <c r="AJ5047" i="11"/>
  <c r="AI5045" i="11"/>
  <c r="AI5040" i="11"/>
  <c r="AI5038" i="11"/>
  <c r="AI5032" i="11"/>
  <c r="AJ5030" i="11"/>
  <c r="AJ5028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J5555" i="11"/>
  <c r="AI5548" i="11"/>
  <c r="AI5541" i="11"/>
  <c r="AI5534" i="11"/>
  <c r="AJ5505" i="11"/>
  <c r="AJ5498" i="11"/>
  <c r="AJ5491" i="11"/>
  <c r="AI5484" i="11"/>
  <c r="AI5477" i="11"/>
  <c r="AJ5473" i="11"/>
  <c r="AI5470" i="11"/>
  <c r="AJ5466" i="11"/>
  <c r="AJ5459" i="11"/>
  <c r="AI5452" i="11"/>
  <c r="AI5445" i="11"/>
  <c r="AJ5441" i="11"/>
  <c r="AI5438" i="11"/>
  <c r="AJ5434" i="11"/>
  <c r="AJ5427" i="11"/>
  <c r="AI5420" i="11"/>
  <c r="AI5413" i="11"/>
  <c r="AJ5409" i="11"/>
  <c r="AI5406" i="11"/>
  <c r="AJ5402" i="11"/>
  <c r="AJ5395" i="11"/>
  <c r="AI5388" i="11"/>
  <c r="AI5381" i="11"/>
  <c r="AJ5377" i="11"/>
  <c r="AI5374" i="11"/>
  <c r="AJ5370" i="11"/>
  <c r="AI5362" i="11"/>
  <c r="AJ5357" i="11"/>
  <c r="AJ5350" i="11"/>
  <c r="AJ5345" i="11"/>
  <c r="AJ5343" i="11"/>
  <c r="AJ5338" i="11"/>
  <c r="AI5336" i="11"/>
  <c r="AJ5333" i="11"/>
  <c r="AJ5331" i="11"/>
  <c r="AI5329" i="11"/>
  <c r="AJ5326" i="11"/>
  <c r="AI5324" i="11"/>
  <c r="AI5322" i="11"/>
  <c r="AJ5319" i="11"/>
  <c r="AI5317" i="11"/>
  <c r="AI5312" i="11"/>
  <c r="AI5310" i="11"/>
  <c r="AI5305" i="11"/>
  <c r="AI5298" i="11"/>
  <c r="AJ5293" i="11"/>
  <c r="AJ5286" i="11"/>
  <c r="AJ5281" i="11"/>
  <c r="AJ5279" i="11"/>
  <c r="AJ5274" i="11"/>
  <c r="AI5272" i="11"/>
  <c r="AJ5269" i="11"/>
  <c r="AJ5267" i="11"/>
  <c r="AI5265" i="11"/>
  <c r="AJ5262" i="11"/>
  <c r="AI5260" i="11"/>
  <c r="AI5258" i="11"/>
  <c r="AJ5255" i="11"/>
  <c r="AI5253" i="11"/>
  <c r="AI5248" i="11"/>
  <c r="AI5246" i="11"/>
  <c r="AI5241" i="11"/>
  <c r="AI5234" i="11"/>
  <c r="AJ5229" i="11"/>
  <c r="AJ5222" i="11"/>
  <c r="AJ5217" i="11"/>
  <c r="AJ5215" i="11"/>
  <c r="AJ5210" i="11"/>
  <c r="AI5208" i="11"/>
  <c r="AJ5205" i="11"/>
  <c r="AJ5203" i="11"/>
  <c r="AI5201" i="11"/>
  <c r="AJ5198" i="11"/>
  <c r="AI5196" i="11"/>
  <c r="AI5194" i="11"/>
  <c r="AJ5191" i="11"/>
  <c r="AI5189" i="11"/>
  <c r="AI5184" i="11"/>
  <c r="AI5182" i="11"/>
  <c r="AI5177" i="11"/>
  <c r="AI5170" i="11"/>
  <c r="AJ5165" i="11"/>
  <c r="AJ5158" i="11"/>
  <c r="AJ5153" i="11"/>
  <c r="AJ5151" i="11"/>
  <c r="AJ5146" i="11"/>
  <c r="AI5144" i="11"/>
  <c r="AJ5141" i="11"/>
  <c r="AJ5139" i="11"/>
  <c r="AI5137" i="11"/>
  <c r="AJ5134" i="11"/>
  <c r="AI5132" i="11"/>
  <c r="AI5130" i="11"/>
  <c r="AJ5127" i="11"/>
  <c r="AI5125" i="11"/>
  <c r="AI5120" i="11"/>
  <c r="AI5118" i="11"/>
  <c r="AI5113" i="11"/>
  <c r="AI5106" i="11"/>
  <c r="AJ5101" i="11"/>
  <c r="AJ5094" i="11"/>
  <c r="AJ5089" i="11"/>
  <c r="AJ5087" i="11"/>
  <c r="AJ5082" i="11"/>
  <c r="AI5080" i="11"/>
  <c r="AJ5077" i="11"/>
  <c r="AJ5075" i="11"/>
  <c r="AI5073" i="11"/>
  <c r="AJ5070" i="11"/>
  <c r="AI5068" i="11"/>
  <c r="AI5066" i="11"/>
  <c r="AJ5063" i="11"/>
  <c r="AI5061" i="11"/>
  <c r="AI5056" i="11"/>
  <c r="AI5054" i="11"/>
  <c r="AI5049" i="11"/>
  <c r="AI5042" i="11"/>
  <c r="AJ5037" i="11"/>
  <c r="AI5035" i="11"/>
  <c r="AJ5033" i="11"/>
  <c r="AI5028" i="11"/>
  <c r="AJ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J5571" i="11"/>
  <c r="AJ5539" i="11"/>
  <c r="AJ5482" i="11"/>
  <c r="AI5466" i="11"/>
  <c r="AJ5437" i="11"/>
  <c r="AJ5423" i="11"/>
  <c r="AI5409" i="11"/>
  <c r="AJ5366" i="11"/>
  <c r="AJ5347" i="11"/>
  <c r="AI5338" i="11"/>
  <c r="AI5328" i="11"/>
  <c r="AJ5309" i="11"/>
  <c r="AJ5290" i="11"/>
  <c r="AI5281" i="11"/>
  <c r="AJ5271" i="11"/>
  <c r="AI5262" i="11"/>
  <c r="AJ5233" i="11"/>
  <c r="AI5224" i="11"/>
  <c r="AJ5214" i="11"/>
  <c r="AI5205" i="11"/>
  <c r="AI5186" i="11"/>
  <c r="AJ5167" i="11"/>
  <c r="AJ5157" i="11"/>
  <c r="AI5148" i="11"/>
  <c r="AI5129" i="11"/>
  <c r="AJ5110" i="11"/>
  <c r="AJ5091" i="11"/>
  <c r="AI5082" i="11"/>
  <c r="AI5072" i="11"/>
  <c r="AJ5053" i="11"/>
  <c r="AJ5016" i="11"/>
  <c r="AI5011" i="11"/>
  <c r="AJ5000" i="11"/>
  <c r="AI4995" i="11"/>
  <c r="AJ4984" i="11"/>
  <c r="AI4979" i="11"/>
  <c r="AJ4968" i="11"/>
  <c r="AI4963" i="11"/>
  <c r="AJ4952" i="11"/>
  <c r="AI4947" i="11"/>
  <c r="AJ4936" i="11"/>
  <c r="AI4931" i="11"/>
  <c r="AJ4920" i="11"/>
  <c r="AI4915" i="11"/>
  <c r="AJ4904" i="11"/>
  <c r="AI4899" i="11"/>
  <c r="AJ4888" i="11"/>
  <c r="AI4883" i="11"/>
  <c r="AJ4872" i="11"/>
  <c r="AI4867" i="11"/>
  <c r="AJ4856" i="11"/>
  <c r="AI4851" i="11"/>
  <c r="AJ4840" i="11"/>
  <c r="AI4835" i="11"/>
  <c r="AJ4824" i="11"/>
  <c r="AI4819" i="11"/>
  <c r="AJ4808" i="11"/>
  <c r="AI4803" i="11"/>
  <c r="AJ4792" i="11"/>
  <c r="AI4787" i="11"/>
  <c r="AJ4776" i="11"/>
  <c r="AI4771" i="11"/>
  <c r="AJ4760" i="11"/>
  <c r="AI4755" i="11"/>
  <c r="AJ4744" i="11"/>
  <c r="AI4739" i="11"/>
  <c r="AJ4728" i="11"/>
  <c r="AI4723" i="11"/>
  <c r="AJ4712" i="11"/>
  <c r="AI4707" i="11"/>
  <c r="AJ4696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I5532" i="11"/>
  <c r="AJ5462" i="11"/>
  <c r="AI5448" i="11"/>
  <c r="AI5434" i="11"/>
  <c r="AJ5405" i="11"/>
  <c r="AJ5391" i="11"/>
  <c r="AI5377" i="11"/>
  <c r="AJ5354" i="11"/>
  <c r="AI5345" i="11"/>
  <c r="AJ5335" i="11"/>
  <c r="AI5326" i="11"/>
  <c r="AJ5297" i="11"/>
  <c r="AI5288" i="11"/>
  <c r="AJ5278" i="11"/>
  <c r="AI5269" i="11"/>
  <c r="AI5250" i="11"/>
  <c r="AJ5231" i="11"/>
  <c r="AJ5221" i="11"/>
  <c r="AI5212" i="11"/>
  <c r="AI5193" i="11"/>
  <c r="AJ5174" i="11"/>
  <c r="AJ5155" i="11"/>
  <c r="AI5146" i="11"/>
  <c r="AI5136" i="11"/>
  <c r="AJ5117" i="11"/>
  <c r="AJ5098" i="11"/>
  <c r="AI5089" i="11"/>
  <c r="AJ5079" i="11"/>
  <c r="AI5070" i="11"/>
  <c r="AJ5041" i="11"/>
  <c r="AI5033" i="11"/>
  <c r="AJ5020" i="11"/>
  <c r="AI5015" i="11"/>
  <c r="AJ5004" i="11"/>
  <c r="AI4999" i="11"/>
  <c r="AJ4988" i="11"/>
  <c r="AI4983" i="11"/>
  <c r="AJ4972" i="11"/>
  <c r="AI4967" i="11"/>
  <c r="AJ4956" i="11"/>
  <c r="AI4951" i="11"/>
  <c r="AJ4940" i="11"/>
  <c r="AI4935" i="11"/>
  <c r="AJ4924" i="11"/>
  <c r="AI4919" i="11"/>
  <c r="AJ4908" i="11"/>
  <c r="AI4903" i="11"/>
  <c r="AJ4892" i="11"/>
  <c r="AI4887" i="11"/>
  <c r="AJ4876" i="11"/>
  <c r="AI4871" i="11"/>
  <c r="AJ4860" i="11"/>
  <c r="AI4855" i="11"/>
  <c r="AJ4844" i="11"/>
  <c r="AI4839" i="11"/>
  <c r="AJ4828" i="11"/>
  <c r="AI4823" i="11"/>
  <c r="AJ4812" i="11"/>
  <c r="AI4807" i="11"/>
  <c r="AJ4796" i="11"/>
  <c r="AI4791" i="11"/>
  <c r="AJ4780" i="11"/>
  <c r="AI4775" i="11"/>
  <c r="AJ4764" i="11"/>
  <c r="AI4759" i="11"/>
  <c r="AJ4748" i="11"/>
  <c r="AI4743" i="11"/>
  <c r="AJ4732" i="11"/>
  <c r="AI4727" i="11"/>
  <c r="AJ4716" i="11"/>
  <c r="AI4711" i="11"/>
  <c r="AJ4700" i="11"/>
  <c r="AI4695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5553" i="11"/>
  <c r="AI5525" i="11"/>
  <c r="AI5473" i="11"/>
  <c r="AJ5430" i="11"/>
  <c r="AI5416" i="11"/>
  <c r="AI5402" i="11"/>
  <c r="AJ5373" i="11"/>
  <c r="AJ5361" i="11"/>
  <c r="AI5352" i="11"/>
  <c r="AJ5342" i="11"/>
  <c r="AI5333" i="11"/>
  <c r="AI5314" i="11"/>
  <c r="AJ5295" i="11"/>
  <c r="AJ5285" i="11"/>
  <c r="AI5276" i="11"/>
  <c r="AI5257" i="11"/>
  <c r="AJ5238" i="11"/>
  <c r="AJ5219" i="11"/>
  <c r="AI5210" i="11"/>
  <c r="AI5200" i="11"/>
  <c r="AJ5181" i="11"/>
  <c r="AJ5162" i="11"/>
  <c r="AI5153" i="11"/>
  <c r="AJ5143" i="11"/>
  <c r="AI5134" i="11"/>
  <c r="AJ5105" i="11"/>
  <c r="AI5096" i="11"/>
  <c r="AJ5086" i="11"/>
  <c r="AI5077" i="11"/>
  <c r="AI5058" i="11"/>
  <c r="AJ5039" i="11"/>
  <c r="AI5031" i="11"/>
  <c r="AJ5024" i="11"/>
  <c r="AI5019" i="11"/>
  <c r="AJ5008" i="11"/>
  <c r="AI5003" i="11"/>
  <c r="AJ4992" i="11"/>
  <c r="AI4987" i="11"/>
  <c r="AJ4976" i="11"/>
  <c r="AI4971" i="11"/>
  <c r="AJ4960" i="11"/>
  <c r="AI4955" i="11"/>
  <c r="AJ4944" i="11"/>
  <c r="AI4939" i="11"/>
  <c r="AJ4928" i="11"/>
  <c r="AI4923" i="11"/>
  <c r="AJ4912" i="11"/>
  <c r="AI4907" i="11"/>
  <c r="AJ4896" i="11"/>
  <c r="AI4891" i="11"/>
  <c r="AJ4880" i="11"/>
  <c r="AI4875" i="11"/>
  <c r="AJ4864" i="11"/>
  <c r="AI4859" i="11"/>
  <c r="AJ4848" i="11"/>
  <c r="AI4843" i="11"/>
  <c r="AJ4832" i="11"/>
  <c r="AI4827" i="11"/>
  <c r="AJ4816" i="11"/>
  <c r="AI4811" i="11"/>
  <c r="AJ4800" i="11"/>
  <c r="AI4795" i="11"/>
  <c r="AJ4784" i="11"/>
  <c r="AI4779" i="11"/>
  <c r="AJ4768" i="11"/>
  <c r="AI4763" i="11"/>
  <c r="AJ4752" i="11"/>
  <c r="AI4747" i="11"/>
  <c r="AJ4736" i="11"/>
  <c r="AI4731" i="11"/>
  <c r="AJ4720" i="11"/>
  <c r="AI4715" i="11"/>
  <c r="AJ4704" i="11"/>
  <c r="AI4699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5546" i="11"/>
  <c r="AI5518" i="11"/>
  <c r="AJ5489" i="11"/>
  <c r="AJ5469" i="11"/>
  <c r="AJ5455" i="11"/>
  <c r="AI5441" i="11"/>
  <c r="AJ5398" i="11"/>
  <c r="AI5384" i="11"/>
  <c r="AI5370" i="11"/>
  <c r="AJ5359" i="11"/>
  <c r="AJ5349" i="11"/>
  <c r="AI5340" i="11"/>
  <c r="AI5321" i="11"/>
  <c r="AJ5302" i="11"/>
  <c r="AJ5283" i="11"/>
  <c r="AI5274" i="11"/>
  <c r="AI5264" i="11"/>
  <c r="AJ5245" i="11"/>
  <c r="AJ5226" i="11"/>
  <c r="AI5217" i="11"/>
  <c r="AJ5207" i="11"/>
  <c r="AI5198" i="11"/>
  <c r="AJ5169" i="11"/>
  <c r="AI5160" i="11"/>
  <c r="AJ5150" i="11"/>
  <c r="AI5141" i="11"/>
  <c r="AI5122" i="11"/>
  <c r="AJ5103" i="11"/>
  <c r="AJ5093" i="11"/>
  <c r="AI5084" i="11"/>
  <c r="AI5065" i="11"/>
  <c r="AJ5046" i="11"/>
  <c r="AJ5029" i="11"/>
  <c r="AI5023" i="11"/>
  <c r="AJ5012" i="11"/>
  <c r="AI5007" i="11"/>
  <c r="AJ4996" i="11"/>
  <c r="AI4991" i="11"/>
  <c r="AJ4980" i="11"/>
  <c r="AI4975" i="11"/>
  <c r="AJ4932" i="11"/>
  <c r="AI4911" i="11"/>
  <c r="AJ4868" i="11"/>
  <c r="AI4847" i="11"/>
  <c r="AJ4804" i="11"/>
  <c r="AI4783" i="11"/>
  <c r="AJ4740" i="11"/>
  <c r="AI4719" i="11"/>
  <c r="AI4690" i="11"/>
  <c r="AJ4679" i="11"/>
  <c r="AI4674" i="11"/>
  <c r="AJ4663" i="11"/>
  <c r="AI4658" i="11"/>
  <c r="AJ4647" i="11"/>
  <c r="AI4642" i="11"/>
  <c r="AJ4631" i="11"/>
  <c r="AI4626" i="11"/>
  <c r="AI4613" i="11"/>
  <c r="AJ4610" i="11"/>
  <c r="AI4605" i="11"/>
  <c r="AJ4602" i="11"/>
  <c r="AI4597" i="11"/>
  <c r="AJ4594" i="11"/>
  <c r="AI4589" i="11"/>
  <c r="AJ4586" i="11"/>
  <c r="AI4581" i="11"/>
  <c r="AJ4578" i="11"/>
  <c r="AI4573" i="11"/>
  <c r="AJ4570" i="11"/>
  <c r="AI4565" i="11"/>
  <c r="AJ4562" i="11"/>
  <c r="AI4557" i="11"/>
  <c r="AJ4554" i="11"/>
  <c r="AI4549" i="11"/>
  <c r="AJ4546" i="11"/>
  <c r="AI4541" i="11"/>
  <c r="AJ4538" i="11"/>
  <c r="AI4533" i="11"/>
  <c r="AJ4530" i="11"/>
  <c r="AI4525" i="11"/>
  <c r="AJ4522" i="11"/>
  <c r="AI4517" i="11"/>
  <c r="AJ4514" i="11"/>
  <c r="AI4509" i="11"/>
  <c r="AJ4506" i="11"/>
  <c r="AI4501" i="11"/>
  <c r="AJ4498" i="11"/>
  <c r="AI4493" i="11"/>
  <c r="AJ4490" i="11"/>
  <c r="AI4485" i="11"/>
  <c r="AJ4482" i="11"/>
  <c r="AI4477" i="11"/>
  <c r="AJ4474" i="11"/>
  <c r="AI4469" i="11"/>
  <c r="AJ4466" i="11"/>
  <c r="AI4461" i="11"/>
  <c r="AJ4458" i="11"/>
  <c r="AI4453" i="11"/>
  <c r="AJ4450" i="11"/>
  <c r="AI4445" i="11"/>
  <c r="AJ4442" i="11"/>
  <c r="AI4437" i="11"/>
  <c r="AJ4434" i="11"/>
  <c r="AI4429" i="11"/>
  <c r="AJ4426" i="11"/>
  <c r="AI4421" i="11"/>
  <c r="AJ4418" i="11"/>
  <c r="AI4413" i="11"/>
  <c r="AJ4410" i="11"/>
  <c r="AI4405" i="11"/>
  <c r="AJ4402" i="11"/>
  <c r="AI4397" i="11"/>
  <c r="AJ4394" i="11"/>
  <c r="AI4389" i="11"/>
  <c r="AJ4386" i="11"/>
  <c r="AI4381" i="11"/>
  <c r="AJ4378" i="11"/>
  <c r="AI4373" i="11"/>
  <c r="AJ4370" i="11"/>
  <c r="AI4365" i="11"/>
  <c r="AJ4362" i="11"/>
  <c r="AI4357" i="11"/>
  <c r="AJ4354" i="11"/>
  <c r="AI4349" i="11"/>
  <c r="AJ4346" i="11"/>
  <c r="AI4341" i="11"/>
  <c r="AJ4338" i="11"/>
  <c r="AI4333" i="11"/>
  <c r="AJ4330" i="11"/>
  <c r="AI4325" i="11"/>
  <c r="AJ4322" i="11"/>
  <c r="AI4317" i="11"/>
  <c r="AJ4314" i="11"/>
  <c r="AI4309" i="11"/>
  <c r="AJ4306" i="11"/>
  <c r="AI4301" i="11"/>
  <c r="AJ4298" i="11"/>
  <c r="AI4293" i="11"/>
  <c r="AJ4290" i="11"/>
  <c r="AI4285" i="11"/>
  <c r="AJ4282" i="11"/>
  <c r="AI4277" i="11"/>
  <c r="AJ4274" i="11"/>
  <c r="AI4269" i="11"/>
  <c r="AJ4266" i="11"/>
  <c r="AI4261" i="11"/>
  <c r="AJ4258" i="11"/>
  <c r="AI4253" i="11"/>
  <c r="AJ4250" i="11"/>
  <c r="AI4245" i="11"/>
  <c r="AJ4242" i="11"/>
  <c r="AI4237" i="11"/>
  <c r="AJ4234" i="11"/>
  <c r="AI4229" i="11"/>
  <c r="AJ4226" i="11"/>
  <c r="AI4221" i="11"/>
  <c r="AJ4218" i="11"/>
  <c r="AI4213" i="11"/>
  <c r="AJ4210" i="11"/>
  <c r="AI4205" i="11"/>
  <c r="AJ4202" i="11"/>
  <c r="AI4197" i="11"/>
  <c r="AJ4194" i="11"/>
  <c r="AI4189" i="11"/>
  <c r="AJ4186" i="11"/>
  <c r="AI4181" i="11"/>
  <c r="AJ4178" i="11"/>
  <c r="AI4173" i="11"/>
  <c r="AJ4170" i="11"/>
  <c r="AI4165" i="11"/>
  <c r="AJ4162" i="11"/>
  <c r="AI4157" i="11"/>
  <c r="AJ4154" i="11"/>
  <c r="AI4149" i="11"/>
  <c r="AJ4146" i="11"/>
  <c r="AI4141" i="11"/>
  <c r="AJ4138" i="11"/>
  <c r="AI4133" i="11"/>
  <c r="AJ4130" i="11"/>
  <c r="AI4125" i="11"/>
  <c r="AJ4122" i="11"/>
  <c r="AI4117" i="11"/>
  <c r="AJ4114" i="11"/>
  <c r="AI4109" i="11"/>
  <c r="AJ4106" i="11"/>
  <c r="AI4101" i="11"/>
  <c r="AJ4098" i="11"/>
  <c r="AI4093" i="11"/>
  <c r="AJ4948" i="11"/>
  <c r="AI4927" i="11"/>
  <c r="AJ4884" i="11"/>
  <c r="AI4863" i="11"/>
  <c r="AJ4820" i="11"/>
  <c r="AI4799" i="11"/>
  <c r="AJ4756" i="11"/>
  <c r="AI4735" i="11"/>
  <c r="AI4694" i="11"/>
  <c r="AJ4683" i="11"/>
  <c r="AI4678" i="11"/>
  <c r="AJ4667" i="11"/>
  <c r="AI4662" i="11"/>
  <c r="AJ4651" i="11"/>
  <c r="AI4646" i="11"/>
  <c r="AJ4635" i="11"/>
  <c r="AI4630" i="11"/>
  <c r="AJ4619" i="11"/>
  <c r="AJ4615" i="11"/>
  <c r="AI4610" i="11"/>
  <c r="AJ4607" i="11"/>
  <c r="AI4602" i="11"/>
  <c r="AJ4599" i="11"/>
  <c r="AI4594" i="11"/>
  <c r="AJ4591" i="11"/>
  <c r="AI4586" i="11"/>
  <c r="AJ4583" i="11"/>
  <c r="AI4578" i="11"/>
  <c r="AJ4575" i="11"/>
  <c r="AI4570" i="11"/>
  <c r="AJ4567" i="11"/>
  <c r="AI4562" i="11"/>
  <c r="AJ4559" i="11"/>
  <c r="AI4554" i="11"/>
  <c r="AJ4551" i="11"/>
  <c r="AI4546" i="11"/>
  <c r="AJ4543" i="11"/>
  <c r="AI4538" i="11"/>
  <c r="AJ4535" i="11"/>
  <c r="AI4530" i="11"/>
  <c r="AJ4527" i="11"/>
  <c r="AI4522" i="11"/>
  <c r="AJ4519" i="11"/>
  <c r="AI4514" i="11"/>
  <c r="AJ4511" i="11"/>
  <c r="AI4506" i="11"/>
  <c r="AJ4503" i="11"/>
  <c r="AI4498" i="11"/>
  <c r="AJ4495" i="11"/>
  <c r="AI4490" i="11"/>
  <c r="AJ4487" i="11"/>
  <c r="AI4482" i="11"/>
  <c r="AJ4479" i="11"/>
  <c r="AI4474" i="11"/>
  <c r="AJ4471" i="11"/>
  <c r="AI4466" i="11"/>
  <c r="AJ4463" i="11"/>
  <c r="AI4458" i="11"/>
  <c r="AJ4455" i="11"/>
  <c r="AI4450" i="11"/>
  <c r="AJ4447" i="11"/>
  <c r="AI4442" i="11"/>
  <c r="AJ4439" i="11"/>
  <c r="AI4434" i="11"/>
  <c r="AJ4431" i="11"/>
  <c r="AI4426" i="11"/>
  <c r="AJ4423" i="11"/>
  <c r="AI4418" i="11"/>
  <c r="AJ4415" i="11"/>
  <c r="AI4410" i="11"/>
  <c r="AJ4407" i="11"/>
  <c r="AI4402" i="11"/>
  <c r="AJ4399" i="11"/>
  <c r="AI4394" i="11"/>
  <c r="AJ4391" i="11"/>
  <c r="AI4386" i="11"/>
  <c r="AJ4383" i="11"/>
  <c r="AI4378" i="11"/>
  <c r="AJ4375" i="11"/>
  <c r="AI4370" i="11"/>
  <c r="AJ4367" i="11"/>
  <c r="AI4362" i="11"/>
  <c r="AJ4359" i="11"/>
  <c r="AI4354" i="11"/>
  <c r="AJ4351" i="11"/>
  <c r="AI4346" i="11"/>
  <c r="AJ4343" i="11"/>
  <c r="AI4338" i="11"/>
  <c r="AJ4335" i="11"/>
  <c r="AI4330" i="11"/>
  <c r="AJ4327" i="11"/>
  <c r="AI4322" i="11"/>
  <c r="AJ4319" i="11"/>
  <c r="AI4314" i="11"/>
  <c r="AJ4311" i="11"/>
  <c r="AI4306" i="11"/>
  <c r="AJ4303" i="11"/>
  <c r="AI4298" i="11"/>
  <c r="AJ4295" i="11"/>
  <c r="AI4290" i="11"/>
  <c r="AJ4287" i="11"/>
  <c r="AI4282" i="11"/>
  <c r="AJ4279" i="11"/>
  <c r="AI4274" i="11"/>
  <c r="AJ4271" i="11"/>
  <c r="AI4266" i="11"/>
  <c r="AJ4263" i="11"/>
  <c r="AI4258" i="11"/>
  <c r="AJ4255" i="11"/>
  <c r="AI4250" i="11"/>
  <c r="AJ4247" i="11"/>
  <c r="AI4242" i="11"/>
  <c r="AJ4239" i="11"/>
  <c r="AI4234" i="11"/>
  <c r="AJ4231" i="11"/>
  <c r="AI4226" i="11"/>
  <c r="AJ4223" i="11"/>
  <c r="AI4218" i="11"/>
  <c r="AJ4215" i="11"/>
  <c r="AI4210" i="11"/>
  <c r="AJ4207" i="11"/>
  <c r="AI4202" i="11"/>
  <c r="AJ4199" i="11"/>
  <c r="AI4194" i="11"/>
  <c r="AJ4191" i="11"/>
  <c r="AI4186" i="11"/>
  <c r="AJ4183" i="11"/>
  <c r="AI4178" i="11"/>
  <c r="AJ4175" i="11"/>
  <c r="AI4170" i="11"/>
  <c r="AJ4167" i="11"/>
  <c r="AI4162" i="11"/>
  <c r="AJ4159" i="11"/>
  <c r="AI4154" i="11"/>
  <c r="AJ4964" i="11"/>
  <c r="AI4943" i="11"/>
  <c r="AJ4900" i="11"/>
  <c r="AI4879" i="11"/>
  <c r="AJ4836" i="11"/>
  <c r="AI4815" i="11"/>
  <c r="AJ4772" i="11"/>
  <c r="AI4751" i="11"/>
  <c r="AJ4708" i="11"/>
  <c r="AJ4687" i="11"/>
  <c r="AI4682" i="11"/>
  <c r="AJ4671" i="11"/>
  <c r="AI4666" i="11"/>
  <c r="AJ4655" i="11"/>
  <c r="AI4650" i="11"/>
  <c r="AJ4639" i="11"/>
  <c r="AI4634" i="11"/>
  <c r="AJ4623" i="11"/>
  <c r="AI4618" i="11"/>
  <c r="AJ4614" i="11"/>
  <c r="AI4609" i="11"/>
  <c r="AJ4606" i="11"/>
  <c r="AI4601" i="11"/>
  <c r="AJ4598" i="11"/>
  <c r="AI4593" i="11"/>
  <c r="AJ4590" i="11"/>
  <c r="AI4585" i="11"/>
  <c r="AJ4582" i="11"/>
  <c r="AI4577" i="11"/>
  <c r="AJ4574" i="11"/>
  <c r="AI4569" i="11"/>
  <c r="AJ4566" i="11"/>
  <c r="AI4561" i="11"/>
  <c r="AJ4558" i="11"/>
  <c r="AI4553" i="11"/>
  <c r="AJ4550" i="11"/>
  <c r="AI4545" i="11"/>
  <c r="AJ4542" i="11"/>
  <c r="AI4537" i="11"/>
  <c r="AJ4534" i="11"/>
  <c r="AI4529" i="11"/>
  <c r="AJ4526" i="11"/>
  <c r="AI4521" i="11"/>
  <c r="AJ4518" i="11"/>
  <c r="AI4513" i="11"/>
  <c r="AJ4510" i="11"/>
  <c r="AI4505" i="11"/>
  <c r="AJ4502" i="11"/>
  <c r="AI4497" i="11"/>
  <c r="AJ4494" i="11"/>
  <c r="AI4489" i="11"/>
  <c r="AJ4486" i="11"/>
  <c r="AI4481" i="11"/>
  <c r="AJ4478" i="11"/>
  <c r="AI4473" i="11"/>
  <c r="AJ4470" i="11"/>
  <c r="AI4465" i="11"/>
  <c r="AJ4462" i="11"/>
  <c r="AI4457" i="11"/>
  <c r="AJ4454" i="11"/>
  <c r="AI4449" i="11"/>
  <c r="AJ4446" i="11"/>
  <c r="AI4441" i="11"/>
  <c r="AJ4438" i="11"/>
  <c r="AI4433" i="11"/>
  <c r="AJ4430" i="11"/>
  <c r="AI4425" i="11"/>
  <c r="AJ4422" i="11"/>
  <c r="AI4417" i="11"/>
  <c r="AJ4414" i="11"/>
  <c r="AI4409" i="11"/>
  <c r="AJ4406" i="11"/>
  <c r="AI4401" i="11"/>
  <c r="AJ4398" i="11"/>
  <c r="AI4393" i="11"/>
  <c r="AJ4390" i="11"/>
  <c r="AI4385" i="11"/>
  <c r="AJ4382" i="11"/>
  <c r="AI4377" i="11"/>
  <c r="AJ4374" i="11"/>
  <c r="AI4369" i="11"/>
  <c r="AJ4366" i="11"/>
  <c r="AI4361" i="11"/>
  <c r="AJ4358" i="11"/>
  <c r="AI4353" i="11"/>
  <c r="AJ4350" i="11"/>
  <c r="AI4345" i="11"/>
  <c r="AJ4342" i="11"/>
  <c r="AI4337" i="11"/>
  <c r="AJ4334" i="11"/>
  <c r="AI4329" i="11"/>
  <c r="AJ4326" i="11"/>
  <c r="AI4321" i="11"/>
  <c r="AJ4318" i="11"/>
  <c r="AI4313" i="11"/>
  <c r="AJ4310" i="11"/>
  <c r="AI4305" i="11"/>
  <c r="AJ4302" i="11"/>
  <c r="AI4297" i="11"/>
  <c r="AJ4294" i="11"/>
  <c r="AI4289" i="11"/>
  <c r="AJ4286" i="11"/>
  <c r="AI4281" i="11"/>
  <c r="AJ4278" i="11"/>
  <c r="AI4273" i="11"/>
  <c r="AJ4270" i="11"/>
  <c r="AI4265" i="11"/>
  <c r="AJ4262" i="11"/>
  <c r="AI4257" i="11"/>
  <c r="AJ4254" i="11"/>
  <c r="AI4249" i="11"/>
  <c r="AJ4246" i="11"/>
  <c r="AI4241" i="11"/>
  <c r="AJ4238" i="11"/>
  <c r="AI4233" i="11"/>
  <c r="AJ4230" i="11"/>
  <c r="AI4225" i="11"/>
  <c r="AJ4222" i="11"/>
  <c r="AI4217" i="11"/>
  <c r="AJ4214" i="11"/>
  <c r="AI4209" i="11"/>
  <c r="AJ4206" i="11"/>
  <c r="AI4201" i="11"/>
  <c r="AJ4198" i="11"/>
  <c r="AI4193" i="11"/>
  <c r="AJ4190" i="11"/>
  <c r="AI4185" i="11"/>
  <c r="AJ4182" i="11"/>
  <c r="AI4177" i="11"/>
  <c r="AJ4174" i="11"/>
  <c r="AI4169" i="11"/>
  <c r="AJ4166" i="11"/>
  <c r="AI4161" i="11"/>
  <c r="AI4959" i="11"/>
  <c r="AJ4916" i="11"/>
  <c r="AI4895" i="11"/>
  <c r="AJ4852" i="11"/>
  <c r="AI4831" i="11"/>
  <c r="AJ4788" i="11"/>
  <c r="AI4767" i="11"/>
  <c r="AJ4724" i="11"/>
  <c r="AI4703" i="11"/>
  <c r="AJ4691" i="11"/>
  <c r="AI4686" i="11"/>
  <c r="AJ4675" i="11"/>
  <c r="AI4670" i="11"/>
  <c r="AJ4659" i="11"/>
  <c r="AI4654" i="11"/>
  <c r="AJ4643" i="11"/>
  <c r="AI4638" i="11"/>
  <c r="AJ4627" i="11"/>
  <c r="AI4622" i="11"/>
  <c r="AI4614" i="11"/>
  <c r="AJ4611" i="11"/>
  <c r="AI4606" i="11"/>
  <c r="AJ4603" i="11"/>
  <c r="AI4598" i="11"/>
  <c r="AJ4595" i="11"/>
  <c r="AI4590" i="11"/>
  <c r="AJ4587" i="11"/>
  <c r="AI4582" i="11"/>
  <c r="AJ4579" i="11"/>
  <c r="AI4574" i="11"/>
  <c r="AJ4571" i="11"/>
  <c r="AI4566" i="11"/>
  <c r="AJ4563" i="11"/>
  <c r="AI4558" i="11"/>
  <c r="AJ4555" i="11"/>
  <c r="AI4550" i="11"/>
  <c r="AJ4547" i="11"/>
  <c r="AI4542" i="11"/>
  <c r="AJ4539" i="11"/>
  <c r="AI4534" i="11"/>
  <c r="AJ4531" i="11"/>
  <c r="AI4526" i="11"/>
  <c r="AJ4523" i="11"/>
  <c r="AI4518" i="11"/>
  <c r="AJ4515" i="11"/>
  <c r="AI4510" i="11"/>
  <c r="AJ4507" i="11"/>
  <c r="AI4502" i="11"/>
  <c r="AJ4499" i="11"/>
  <c r="AI4494" i="11"/>
  <c r="AJ4491" i="11"/>
  <c r="AI4486" i="11"/>
  <c r="AJ4483" i="11"/>
  <c r="AI4478" i="11"/>
  <c r="AJ4475" i="11"/>
  <c r="AI4470" i="11"/>
  <c r="AJ4467" i="11"/>
  <c r="AI4462" i="11"/>
  <c r="AJ4459" i="11"/>
  <c r="AI4454" i="11"/>
  <c r="AJ4451" i="11"/>
  <c r="AI4446" i="11"/>
  <c r="AJ4443" i="11"/>
  <c r="AI4438" i="11"/>
  <c r="AJ4435" i="11"/>
  <c r="AI4430" i="11"/>
  <c r="AJ4427" i="11"/>
  <c r="AI4422" i="11"/>
  <c r="AJ4419" i="11"/>
  <c r="AI4414" i="11"/>
  <c r="AJ4411" i="11"/>
  <c r="AI4406" i="11"/>
  <c r="AJ4403" i="11"/>
  <c r="AI4398" i="11"/>
  <c r="AJ4395" i="11"/>
  <c r="AI4390" i="11"/>
  <c r="AJ4387" i="11"/>
  <c r="AI4382" i="11"/>
  <c r="AJ4379" i="11"/>
  <c r="AI4374" i="11"/>
  <c r="AJ4371" i="11"/>
  <c r="AI4366" i="11"/>
  <c r="AJ4363" i="11"/>
  <c r="AI4358" i="11"/>
  <c r="AJ4355" i="11"/>
  <c r="AI4350" i="11"/>
  <c r="AJ4347" i="11"/>
  <c r="AI4342" i="11"/>
  <c r="AJ4339" i="11"/>
  <c r="AI4334" i="11"/>
  <c r="AJ4331" i="11"/>
  <c r="AI4326" i="11"/>
  <c r="AJ4323" i="11"/>
  <c r="AI4318" i="11"/>
  <c r="AJ4315" i="11"/>
  <c r="AI4310" i="11"/>
  <c r="AJ4307" i="11"/>
  <c r="AI4302" i="11"/>
  <c r="AJ4299" i="11"/>
  <c r="AI4294" i="11"/>
  <c r="AJ4291" i="11"/>
  <c r="AI4286" i="11"/>
  <c r="AJ4283" i="11"/>
  <c r="AI4278" i="11"/>
  <c r="AJ4275" i="11"/>
  <c r="AI4270" i="11"/>
  <c r="AJ4267" i="11"/>
  <c r="AI4262" i="11"/>
  <c r="AJ4259" i="11"/>
  <c r="AI4254" i="11"/>
  <c r="AJ4251" i="11"/>
  <c r="AI4246" i="11"/>
  <c r="AJ4243" i="11"/>
  <c r="AI4238" i="11"/>
  <c r="AJ4235" i="11"/>
  <c r="AI4230" i="11"/>
  <c r="AJ4227" i="11"/>
  <c r="AI4222" i="11"/>
  <c r="AJ4219" i="11"/>
  <c r="AI4214" i="11"/>
  <c r="AJ4211" i="11"/>
  <c r="AI4206" i="11"/>
  <c r="AJ4203" i="11"/>
  <c r="AI4198" i="11"/>
  <c r="AJ4195" i="11"/>
  <c r="AI4190" i="11"/>
  <c r="AJ4187" i="11"/>
  <c r="AI4182" i="11"/>
  <c r="AJ4179" i="11"/>
  <c r="AI4174" i="11"/>
  <c r="AJ4171" i="11"/>
  <c r="AI4166" i="11"/>
  <c r="AJ4163" i="11"/>
  <c r="AI4158" i="11"/>
  <c r="AJ4155" i="11"/>
  <c r="AI4150" i="11"/>
  <c r="AJ4147" i="11"/>
  <c r="AI4142" i="11"/>
  <c r="AJ4139" i="11"/>
  <c r="AI4134" i="11"/>
  <c r="AJ4131" i="11"/>
  <c r="AI4126" i="11"/>
  <c r="AJ4123" i="11"/>
  <c r="AI4118" i="11"/>
  <c r="AJ4115" i="11"/>
  <c r="AI4110" i="11"/>
  <c r="AJ4107" i="11"/>
  <c r="AJ4158" i="11"/>
  <c r="AJ4150" i="11"/>
  <c r="AI4145" i="11"/>
  <c r="AJ4134" i="11"/>
  <c r="AI4129" i="11"/>
  <c r="AJ4118" i="11"/>
  <c r="AI4113" i="11"/>
  <c r="AJ4103" i="11"/>
  <c r="AI4090" i="11"/>
  <c r="AJ4087" i="11"/>
  <c r="AI4082" i="11"/>
  <c r="AJ4079" i="11"/>
  <c r="AI4074" i="11"/>
  <c r="AJ4071" i="11"/>
  <c r="AI4066" i="11"/>
  <c r="AJ4063" i="11"/>
  <c r="AI4058" i="11"/>
  <c r="AJ4055" i="11"/>
  <c r="AI4050" i="11"/>
  <c r="AJ4047" i="11"/>
  <c r="AI4042" i="11"/>
  <c r="AJ4039" i="11"/>
  <c r="AI4034" i="11"/>
  <c r="AJ4031" i="11"/>
  <c r="AI4026" i="11"/>
  <c r="AJ4023" i="11"/>
  <c r="AI4018" i="11"/>
  <c r="AJ4015" i="11"/>
  <c r="AI4010" i="11"/>
  <c r="AJ4007" i="11"/>
  <c r="AI4002" i="11"/>
  <c r="AJ3999" i="11"/>
  <c r="AI3994" i="11"/>
  <c r="AJ3991" i="11"/>
  <c r="AI3986" i="11"/>
  <c r="AJ3983" i="11"/>
  <c r="AI3978" i="11"/>
  <c r="AJ3975" i="11"/>
  <c r="AI3970" i="11"/>
  <c r="AJ3967" i="11"/>
  <c r="AI3962" i="11"/>
  <c r="AJ3959" i="11"/>
  <c r="AI3954" i="11"/>
  <c r="AJ3951" i="11"/>
  <c r="AI3946" i="11"/>
  <c r="AJ3943" i="11"/>
  <c r="AI3938" i="11"/>
  <c r="AJ3935" i="11"/>
  <c r="AI3930" i="11"/>
  <c r="AJ3927" i="11"/>
  <c r="AI3922" i="11"/>
  <c r="AJ3919" i="11"/>
  <c r="AI3914" i="11"/>
  <c r="AJ3911" i="11"/>
  <c r="AI3906" i="11"/>
  <c r="AJ3903" i="11"/>
  <c r="AI3898" i="11"/>
  <c r="AJ3895" i="11"/>
  <c r="AI3890" i="11"/>
  <c r="AJ3887" i="11"/>
  <c r="AI3882" i="11"/>
  <c r="AJ3879" i="11"/>
  <c r="AI3874" i="11"/>
  <c r="AJ3871" i="11"/>
  <c r="AI3866" i="11"/>
  <c r="AJ3863" i="11"/>
  <c r="AI3858" i="11"/>
  <c r="AJ3855" i="11"/>
  <c r="AI3850" i="11"/>
  <c r="AJ3847" i="11"/>
  <c r="AI3842" i="11"/>
  <c r="AJ3839" i="11"/>
  <c r="AI3834" i="11"/>
  <c r="AJ3831" i="11"/>
  <c r="AI3826" i="11"/>
  <c r="AJ3823" i="11"/>
  <c r="AI3818" i="11"/>
  <c r="AJ3815" i="11"/>
  <c r="AI3810" i="11"/>
  <c r="AJ3807" i="11"/>
  <c r="AI3802" i="11"/>
  <c r="AJ3799" i="11"/>
  <c r="AI3794" i="11"/>
  <c r="AJ3791" i="11"/>
  <c r="AI3786" i="11"/>
  <c r="AJ3783" i="11"/>
  <c r="AI3778" i="11"/>
  <c r="AJ3775" i="11"/>
  <c r="AI3770" i="11"/>
  <c r="AJ3767" i="11"/>
  <c r="AI3762" i="11"/>
  <c r="AJ3759" i="11"/>
  <c r="AI3754" i="11"/>
  <c r="AJ3751" i="11"/>
  <c r="AI3746" i="11"/>
  <c r="AJ3743" i="11"/>
  <c r="AI3738" i="11"/>
  <c r="AJ3735" i="11"/>
  <c r="AI3730" i="11"/>
  <c r="AJ3727" i="11"/>
  <c r="AI3722" i="11"/>
  <c r="AJ3719" i="11"/>
  <c r="AI3714" i="11"/>
  <c r="AJ3711" i="11"/>
  <c r="AI3706" i="11"/>
  <c r="AJ3703" i="11"/>
  <c r="AI3698" i="11"/>
  <c r="AJ3695" i="11"/>
  <c r="AI3690" i="11"/>
  <c r="AJ3687" i="11"/>
  <c r="AI3682" i="11"/>
  <c r="AJ3679" i="11"/>
  <c r="AI3674" i="11"/>
  <c r="AJ3671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4143" i="11"/>
  <c r="AI4138" i="11"/>
  <c r="AJ4127" i="11"/>
  <c r="AI4122" i="11"/>
  <c r="AJ4111" i="11"/>
  <c r="AI4106" i="11"/>
  <c r="AJ4102" i="11"/>
  <c r="AJ4099" i="11"/>
  <c r="AJ4095" i="11"/>
  <c r="AI4089" i="11"/>
  <c r="AJ4086" i="11"/>
  <c r="AI4081" i="11"/>
  <c r="AJ4078" i="11"/>
  <c r="AI4073" i="11"/>
  <c r="AJ4070" i="11"/>
  <c r="AI4065" i="11"/>
  <c r="AJ4062" i="11"/>
  <c r="AI4057" i="11"/>
  <c r="AJ4054" i="11"/>
  <c r="AI4049" i="11"/>
  <c r="AJ4046" i="11"/>
  <c r="AI4041" i="11"/>
  <c r="AJ4038" i="11"/>
  <c r="AI4033" i="11"/>
  <c r="AJ4030" i="11"/>
  <c r="AI4025" i="11"/>
  <c r="AJ4022" i="11"/>
  <c r="AI4017" i="11"/>
  <c r="AJ4014" i="11"/>
  <c r="AI4009" i="11"/>
  <c r="AJ4006" i="11"/>
  <c r="AI4001" i="11"/>
  <c r="AJ3998" i="11"/>
  <c r="AI3993" i="11"/>
  <c r="AJ3990" i="11"/>
  <c r="AI3985" i="11"/>
  <c r="AJ3982" i="11"/>
  <c r="AI3977" i="11"/>
  <c r="AJ3974" i="11"/>
  <c r="AI3969" i="11"/>
  <c r="AJ3966" i="11"/>
  <c r="AI3961" i="11"/>
  <c r="AJ3958" i="11"/>
  <c r="AI3953" i="11"/>
  <c r="AJ3950" i="11"/>
  <c r="AI3945" i="11"/>
  <c r="AJ3942" i="11"/>
  <c r="AI3937" i="11"/>
  <c r="AJ3934" i="11"/>
  <c r="AI3929" i="11"/>
  <c r="AJ3926" i="11"/>
  <c r="AI3921" i="11"/>
  <c r="AJ3918" i="11"/>
  <c r="AI3913" i="11"/>
  <c r="AJ3910" i="11"/>
  <c r="AI3905" i="11"/>
  <c r="AJ3902" i="11"/>
  <c r="AI3897" i="11"/>
  <c r="AJ3894" i="11"/>
  <c r="AI3889" i="11"/>
  <c r="AJ3886" i="11"/>
  <c r="AI3881" i="11"/>
  <c r="AJ3878" i="11"/>
  <c r="AI3873" i="11"/>
  <c r="AJ3870" i="11"/>
  <c r="AI3865" i="11"/>
  <c r="AJ3862" i="11"/>
  <c r="AI3857" i="11"/>
  <c r="AJ3854" i="11"/>
  <c r="AI3849" i="11"/>
  <c r="AJ3846" i="11"/>
  <c r="AI3841" i="11"/>
  <c r="AJ3838" i="11"/>
  <c r="AI3833" i="11"/>
  <c r="AJ3830" i="11"/>
  <c r="AI3825" i="11"/>
  <c r="AJ3822" i="11"/>
  <c r="AI3817" i="11"/>
  <c r="AJ3814" i="11"/>
  <c r="AI3809" i="11"/>
  <c r="AJ3806" i="11"/>
  <c r="AI3801" i="11"/>
  <c r="AJ3798" i="11"/>
  <c r="AI3793" i="11"/>
  <c r="AJ3790" i="11"/>
  <c r="AI3785" i="11"/>
  <c r="AJ3782" i="11"/>
  <c r="AI3777" i="11"/>
  <c r="AJ3774" i="11"/>
  <c r="AI3769" i="11"/>
  <c r="AJ3766" i="11"/>
  <c r="AI3761" i="11"/>
  <c r="AJ3758" i="11"/>
  <c r="AI3753" i="11"/>
  <c r="AJ3750" i="11"/>
  <c r="AI3745" i="11"/>
  <c r="AJ3742" i="11"/>
  <c r="AI3737" i="11"/>
  <c r="AJ3734" i="11"/>
  <c r="AI3729" i="11"/>
  <c r="AJ3726" i="11"/>
  <c r="AI3721" i="11"/>
  <c r="AJ3718" i="11"/>
  <c r="AI3713" i="11"/>
  <c r="AJ3710" i="11"/>
  <c r="AI3705" i="11"/>
  <c r="AJ3702" i="11"/>
  <c r="AI3697" i="11"/>
  <c r="AJ3694" i="11"/>
  <c r="AI3689" i="11"/>
  <c r="AJ3686" i="11"/>
  <c r="AI3681" i="11"/>
  <c r="AJ3678" i="11"/>
  <c r="AI3673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I4153" i="11"/>
  <c r="AJ4142" i="11"/>
  <c r="AI4137" i="11"/>
  <c r="AJ4126" i="11"/>
  <c r="AI4121" i="11"/>
  <c r="AJ4110" i="11"/>
  <c r="AI4105" i="11"/>
  <c r="AI4102" i="11"/>
  <c r="AI4098" i="11"/>
  <c r="AJ4094" i="11"/>
  <c r="AJ4091" i="11"/>
  <c r="AI4086" i="11"/>
  <c r="AJ4083" i="11"/>
  <c r="AI4078" i="11"/>
  <c r="AJ4075" i="11"/>
  <c r="AI4070" i="11"/>
  <c r="AJ4067" i="11"/>
  <c r="AI4062" i="11"/>
  <c r="AJ4059" i="11"/>
  <c r="AI4054" i="11"/>
  <c r="AJ4051" i="11"/>
  <c r="AI4046" i="11"/>
  <c r="AJ4043" i="11"/>
  <c r="AI4038" i="11"/>
  <c r="AJ4035" i="11"/>
  <c r="AI4030" i="11"/>
  <c r="AJ4027" i="11"/>
  <c r="AI4022" i="11"/>
  <c r="AJ4019" i="11"/>
  <c r="AI4014" i="11"/>
  <c r="AJ4011" i="11"/>
  <c r="AI4006" i="11"/>
  <c r="AJ4003" i="11"/>
  <c r="AI3998" i="11"/>
  <c r="AJ3995" i="11"/>
  <c r="AI3990" i="11"/>
  <c r="AJ3987" i="11"/>
  <c r="AI3982" i="11"/>
  <c r="AJ3979" i="11"/>
  <c r="AI3974" i="11"/>
  <c r="AJ3971" i="11"/>
  <c r="AI3966" i="11"/>
  <c r="AJ3963" i="11"/>
  <c r="AI3958" i="11"/>
  <c r="AJ3955" i="11"/>
  <c r="AI3950" i="11"/>
  <c r="AJ3947" i="11"/>
  <c r="AI3942" i="11"/>
  <c r="AJ3939" i="11"/>
  <c r="AI3934" i="11"/>
  <c r="AJ3931" i="11"/>
  <c r="AI3926" i="11"/>
  <c r="AJ3923" i="11"/>
  <c r="AI3918" i="11"/>
  <c r="AJ3915" i="11"/>
  <c r="AI3910" i="11"/>
  <c r="AJ3907" i="11"/>
  <c r="AI3902" i="11"/>
  <c r="AJ3899" i="11"/>
  <c r="AI3894" i="11"/>
  <c r="AJ3891" i="11"/>
  <c r="AI3886" i="11"/>
  <c r="AJ3883" i="11"/>
  <c r="AI3878" i="11"/>
  <c r="AJ3875" i="11"/>
  <c r="AI3870" i="11"/>
  <c r="AJ3867" i="11"/>
  <c r="AI3862" i="11"/>
  <c r="AJ3859" i="11"/>
  <c r="AI3854" i="11"/>
  <c r="AJ3851" i="11"/>
  <c r="AI3846" i="11"/>
  <c r="AJ3843" i="11"/>
  <c r="AI3838" i="11"/>
  <c r="AJ3835" i="11"/>
  <c r="AI3830" i="11"/>
  <c r="AJ3827" i="11"/>
  <c r="AI3822" i="11"/>
  <c r="AJ3819" i="11"/>
  <c r="AI3814" i="11"/>
  <c r="AJ3811" i="11"/>
  <c r="AI3806" i="11"/>
  <c r="AJ3803" i="11"/>
  <c r="AI3798" i="11"/>
  <c r="AJ3795" i="11"/>
  <c r="AI3790" i="11"/>
  <c r="AJ3787" i="11"/>
  <c r="AI3782" i="11"/>
  <c r="AJ3779" i="11"/>
  <c r="AI3774" i="11"/>
  <c r="AJ3771" i="11"/>
  <c r="AI3766" i="11"/>
  <c r="AJ3763" i="11"/>
  <c r="AI3758" i="11"/>
  <c r="AJ3755" i="11"/>
  <c r="AI3750" i="11"/>
  <c r="AJ3747" i="11"/>
  <c r="AI3742" i="11"/>
  <c r="AJ3739" i="11"/>
  <c r="AI3734" i="11"/>
  <c r="AJ3731" i="11"/>
  <c r="AI3726" i="11"/>
  <c r="AJ3723" i="11"/>
  <c r="AI3718" i="11"/>
  <c r="AJ3715" i="11"/>
  <c r="AI3710" i="11"/>
  <c r="AJ3707" i="11"/>
  <c r="AI3702" i="11"/>
  <c r="AJ3699" i="11"/>
  <c r="AI3694" i="11"/>
  <c r="AJ3691" i="11"/>
  <c r="AI3686" i="11"/>
  <c r="AJ3683" i="11"/>
  <c r="AI3678" i="11"/>
  <c r="AJ3675" i="11"/>
  <c r="AJ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4151" i="11"/>
  <c r="AI4146" i="11"/>
  <c r="AJ4135" i="11"/>
  <c r="AI4130" i="11"/>
  <c r="AJ4119" i="11"/>
  <c r="AI4114" i="11"/>
  <c r="AI4097" i="11"/>
  <c r="AI4094" i="11"/>
  <c r="AJ4090" i="11"/>
  <c r="AI4085" i="11"/>
  <c r="AJ4082" i="11"/>
  <c r="AI4077" i="11"/>
  <c r="AJ4074" i="11"/>
  <c r="AI4069" i="11"/>
  <c r="AJ4066" i="11"/>
  <c r="AI4061" i="11"/>
  <c r="AJ4058" i="11"/>
  <c r="AI4053" i="11"/>
  <c r="AJ4050" i="11"/>
  <c r="AI4045" i="11"/>
  <c r="AJ4042" i="11"/>
  <c r="AI4037" i="11"/>
  <c r="AJ4034" i="11"/>
  <c r="AI4029" i="11"/>
  <c r="AJ4026" i="11"/>
  <c r="AI4021" i="11"/>
  <c r="AJ4018" i="11"/>
  <c r="AI4013" i="11"/>
  <c r="AJ4010" i="11"/>
  <c r="AI4005" i="11"/>
  <c r="AJ4002" i="11"/>
  <c r="AI3997" i="11"/>
  <c r="AJ3994" i="11"/>
  <c r="AI3989" i="11"/>
  <c r="AJ3986" i="11"/>
  <c r="AI3981" i="11"/>
  <c r="AJ3978" i="11"/>
  <c r="AI3973" i="11"/>
  <c r="AJ3970" i="11"/>
  <c r="AI3965" i="11"/>
  <c r="AJ3962" i="11"/>
  <c r="AI3957" i="11"/>
  <c r="AJ3954" i="11"/>
  <c r="AI3949" i="11"/>
  <c r="AJ3946" i="11"/>
  <c r="AI3941" i="11"/>
  <c r="AJ3938" i="11"/>
  <c r="AI3933" i="11"/>
  <c r="AJ3930" i="11"/>
  <c r="AI3925" i="11"/>
  <c r="AJ3922" i="11"/>
  <c r="AI3917" i="11"/>
  <c r="AJ3914" i="11"/>
  <c r="AI3909" i="11"/>
  <c r="AJ3906" i="11"/>
  <c r="AI3901" i="11"/>
  <c r="AJ3898" i="11"/>
  <c r="AI3893" i="11"/>
  <c r="AJ3890" i="11"/>
  <c r="AI3885" i="11"/>
  <c r="AJ3882" i="11"/>
  <c r="AI3877" i="11"/>
  <c r="AJ3874" i="11"/>
  <c r="AI3869" i="11"/>
  <c r="AJ3866" i="11"/>
  <c r="AI3861" i="11"/>
  <c r="AJ3858" i="11"/>
  <c r="AI3853" i="11"/>
  <c r="AJ3850" i="11"/>
  <c r="AI3845" i="11"/>
  <c r="AJ3842" i="11"/>
  <c r="AI3837" i="11"/>
  <c r="AJ3834" i="11"/>
  <c r="AI3829" i="11"/>
  <c r="AJ3826" i="11"/>
  <c r="AI3821" i="11"/>
  <c r="AJ3818" i="11"/>
  <c r="AI3813" i="11"/>
  <c r="AJ3810" i="11"/>
  <c r="AI3805" i="11"/>
  <c r="AJ3802" i="11"/>
  <c r="AI3797" i="11"/>
  <c r="AJ3794" i="11"/>
  <c r="AI3789" i="11"/>
  <c r="AJ3786" i="11"/>
  <c r="AI3781" i="11"/>
  <c r="AJ3778" i="11"/>
  <c r="AI3773" i="11"/>
  <c r="AJ3770" i="11"/>
  <c r="AI3765" i="11"/>
  <c r="AJ3762" i="11"/>
  <c r="AI3757" i="11"/>
  <c r="AJ3754" i="11"/>
  <c r="AI3749" i="11"/>
  <c r="AJ3746" i="11"/>
  <c r="AI3741" i="11"/>
  <c r="AJ3738" i="11"/>
  <c r="AI3733" i="11"/>
  <c r="AJ3730" i="11"/>
  <c r="AI3725" i="11"/>
  <c r="AJ3722" i="11"/>
  <c r="AI3717" i="11"/>
  <c r="AJ3714" i="11"/>
  <c r="AI3709" i="11"/>
  <c r="AJ3706" i="11"/>
  <c r="AI3701" i="11"/>
  <c r="AJ3698" i="11"/>
  <c r="AI3693" i="11"/>
  <c r="AJ3690" i="11"/>
  <c r="AI3685" i="11"/>
  <c r="AJ3682" i="11"/>
  <c r="AI3677" i="11"/>
  <c r="AJ3674" i="11"/>
  <c r="AI3670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46" i="11"/>
  <c r="AI3341" i="11"/>
  <c r="AI3328" i="11"/>
  <c r="AJ3325" i="11"/>
  <c r="AI3317" i="11"/>
  <c r="AJ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3350" i="11"/>
  <c r="AI3345" i="11"/>
  <c r="AJ3334" i="11"/>
  <c r="AJ3330" i="11"/>
  <c r="AI3325" i="11"/>
  <c r="AJ3322" i="11"/>
  <c r="AI3320" i="11"/>
  <c r="AJ3318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3349" i="11"/>
  <c r="AJ3338" i="11"/>
  <c r="AI3333" i="11"/>
  <c r="AJ3329" i="11"/>
  <c r="AI3324" i="11"/>
  <c r="AJ3321" i="11"/>
  <c r="AI3318" i="11"/>
  <c r="AI3316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J3342" i="11"/>
  <c r="AI3337" i="11"/>
  <c r="AI3329" i="11"/>
  <c r="AJ3326" i="11"/>
  <c r="AI3321" i="11"/>
  <c r="AJ3319" i="11"/>
  <c r="AJ3317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316" i="11"/>
  <c r="AI2311" i="11"/>
  <c r="AJ2300" i="11"/>
  <c r="AI2295" i="11"/>
  <c r="AJ2284" i="11"/>
  <c r="AI2279" i="11"/>
  <c r="AJ2268" i="11"/>
  <c r="AI2263" i="11"/>
  <c r="AJ2252" i="11"/>
  <c r="AI2247" i="11"/>
  <c r="AJ2236" i="11"/>
  <c r="AI2231" i="11"/>
  <c r="AJ2220" i="11"/>
  <c r="AI2215" i="11"/>
  <c r="AI2205" i="11"/>
  <c r="AJ2202" i="11"/>
  <c r="AI2197" i="11"/>
  <c r="AJ2194" i="11"/>
  <c r="AI2189" i="11"/>
  <c r="AJ2186" i="11"/>
  <c r="AI2181" i="11"/>
  <c r="AJ2178" i="11"/>
  <c r="AI2173" i="11"/>
  <c r="AJ2170" i="11"/>
  <c r="AI2165" i="11"/>
  <c r="AI2163" i="11"/>
  <c r="AJ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J2320" i="11"/>
  <c r="AI2315" i="11"/>
  <c r="AJ2304" i="11"/>
  <c r="AI2299" i="11"/>
  <c r="AJ2288" i="11"/>
  <c r="AI2283" i="11"/>
  <c r="AJ2272" i="11"/>
  <c r="AI2267" i="11"/>
  <c r="AJ2256" i="11"/>
  <c r="AI2251" i="11"/>
  <c r="AJ2240" i="11"/>
  <c r="AI2235" i="11"/>
  <c r="AJ2224" i="11"/>
  <c r="AI2219" i="11"/>
  <c r="AJ2208" i="11"/>
  <c r="AJ2204" i="11"/>
  <c r="AI2199" i="11"/>
  <c r="AJ2196" i="11"/>
  <c r="AI2191" i="11"/>
  <c r="AJ2188" i="11"/>
  <c r="AI2183" i="11"/>
  <c r="AJ2180" i="11"/>
  <c r="AI2175" i="11"/>
  <c r="AJ2172" i="11"/>
  <c r="AI2167" i="11"/>
  <c r="AJ2164" i="11"/>
  <c r="AI2161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2319" i="11"/>
  <c r="AJ2308" i="11"/>
  <c r="AI2303" i="11"/>
  <c r="AJ2292" i="11"/>
  <c r="AI2287" i="11"/>
  <c r="AJ2276" i="11"/>
  <c r="AI2271" i="11"/>
  <c r="AJ2260" i="11"/>
  <c r="AI2255" i="11"/>
  <c r="AJ2244" i="11"/>
  <c r="AI2239" i="11"/>
  <c r="AJ2228" i="11"/>
  <c r="AI2223" i="11"/>
  <c r="AJ2212" i="11"/>
  <c r="AI2207" i="11"/>
  <c r="AI2201" i="11"/>
  <c r="AJ2198" i="11"/>
  <c r="AI2193" i="11"/>
  <c r="AJ2190" i="11"/>
  <c r="AI2185" i="11"/>
  <c r="AJ2182" i="11"/>
  <c r="AI2177" i="11"/>
  <c r="AJ2174" i="11"/>
  <c r="AI2169" i="11"/>
  <c r="AJ2166" i="11"/>
  <c r="AI2164" i="11"/>
  <c r="AJ2162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2312" i="11"/>
  <c r="AI2307" i="11"/>
  <c r="AJ2296" i="11"/>
  <c r="AI2291" i="11"/>
  <c r="AJ2280" i="11"/>
  <c r="AI2275" i="11"/>
  <c r="AJ2264" i="11"/>
  <c r="AI2259" i="11"/>
  <c r="AJ2248" i="11"/>
  <c r="AI2243" i="11"/>
  <c r="AJ2232" i="11"/>
  <c r="AI2227" i="11"/>
  <c r="AJ2216" i="11"/>
  <c r="AI2211" i="11"/>
  <c r="AI2203" i="11"/>
  <c r="AJ2200" i="11"/>
  <c r="AI2195" i="11"/>
  <c r="AJ2192" i="11"/>
  <c r="AI2187" i="11"/>
  <c r="AJ2184" i="11"/>
  <c r="AI2179" i="11"/>
  <c r="AJ2176" i="11"/>
  <c r="AI2171" i="11"/>
  <c r="AJ2168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I1681" i="11"/>
  <c r="AJ1670" i="11"/>
  <c r="AI1665" i="11"/>
  <c r="AJ1654" i="11"/>
  <c r="AI1649" i="11"/>
  <c r="AJ1638" i="11"/>
  <c r="AI1633" i="11"/>
  <c r="AJ1622" i="11"/>
  <c r="AI1617" i="11"/>
  <c r="AJ1606" i="11"/>
  <c r="AI1601" i="11"/>
  <c r="AJ1590" i="11"/>
  <c r="AI1585" i="11"/>
  <c r="AJ1574" i="11"/>
  <c r="AI1569" i="11"/>
  <c r="AJ1558" i="11"/>
  <c r="AI1553" i="11"/>
  <c r="AJ1542" i="11"/>
  <c r="AI1537" i="11"/>
  <c r="AJ1526" i="11"/>
  <c r="AI1521" i="11"/>
  <c r="AJ1510" i="11"/>
  <c r="AI1505" i="11"/>
  <c r="AJ1494" i="11"/>
  <c r="AI1489" i="11"/>
  <c r="AJ1478" i="11"/>
  <c r="AI1473" i="11"/>
  <c r="AJ1462" i="11"/>
  <c r="AI1457" i="11"/>
  <c r="AJ1446" i="11"/>
  <c r="AI1441" i="11"/>
  <c r="AJ1430" i="11"/>
  <c r="AI1425" i="11"/>
  <c r="AJ1414" i="11"/>
  <c r="AI1409" i="11"/>
  <c r="AJ1398" i="11"/>
  <c r="AI1393" i="11"/>
  <c r="AJ1382" i="11"/>
  <c r="AI1377" i="11"/>
  <c r="AJ1366" i="11"/>
  <c r="AI1361" i="11"/>
  <c r="AJ1350" i="11"/>
  <c r="AI1345" i="11"/>
  <c r="AJ1334" i="11"/>
  <c r="AI1329" i="11"/>
  <c r="AJ1318" i="11"/>
  <c r="AI1313" i="11"/>
  <c r="AJ1302" i="11"/>
  <c r="AI1297" i="11"/>
  <c r="AJ1286" i="11"/>
  <c r="AI1281" i="11"/>
  <c r="AJ1270" i="11"/>
  <c r="AI1265" i="11"/>
  <c r="AJ1254" i="11"/>
  <c r="AI1249" i="11"/>
  <c r="AJ1238" i="11"/>
  <c r="AI1233" i="11"/>
  <c r="AJ1222" i="11"/>
  <c r="AI1217" i="11"/>
  <c r="AJ1206" i="11"/>
  <c r="AI1201" i="11"/>
  <c r="AJ1190" i="11"/>
  <c r="AI1185" i="11"/>
  <c r="AJ1174" i="11"/>
  <c r="AI1169" i="11"/>
  <c r="AJ1158" i="11"/>
  <c r="AI1153" i="11"/>
  <c r="AJ1142" i="11"/>
  <c r="AI1137" i="11"/>
  <c r="AJ1126" i="11"/>
  <c r="AI1121" i="11"/>
  <c r="AJ1110" i="11"/>
  <c r="AI1105" i="11"/>
  <c r="AJ1094" i="11"/>
  <c r="AI1089" i="11"/>
  <c r="AJ1078" i="11"/>
  <c r="AI1073" i="11"/>
  <c r="AJ1062" i="11"/>
  <c r="AI1057" i="11"/>
  <c r="AJ1046" i="11"/>
  <c r="AI1039" i="11"/>
  <c r="AJ1036" i="11"/>
  <c r="AI1031" i="11"/>
  <c r="AJ1028" i="11"/>
  <c r="AI1023" i="11"/>
  <c r="AJ1020" i="11"/>
  <c r="AI1015" i="11"/>
  <c r="AJ1012" i="11"/>
  <c r="AI1007" i="11"/>
  <c r="AJ1004" i="11"/>
  <c r="AI999" i="11"/>
  <c r="AJ996" i="11"/>
  <c r="AI991" i="11"/>
  <c r="AJ988" i="11"/>
  <c r="AI983" i="11"/>
  <c r="AJ980" i="11"/>
  <c r="AI975" i="11"/>
  <c r="AJ972" i="11"/>
  <c r="AI967" i="11"/>
  <c r="AJ964" i="11"/>
  <c r="AI959" i="11"/>
  <c r="AJ956" i="11"/>
  <c r="AI951" i="11"/>
  <c r="AJ948" i="11"/>
  <c r="AI943" i="11"/>
  <c r="AJ940" i="11"/>
  <c r="AI935" i="11"/>
  <c r="AJ932" i="11"/>
  <c r="AI927" i="11"/>
  <c r="AJ924" i="11"/>
  <c r="AI919" i="11"/>
  <c r="AJ916" i="11"/>
  <c r="AI911" i="11"/>
  <c r="AJ908" i="11"/>
  <c r="AI903" i="11"/>
  <c r="AJ900" i="11"/>
  <c r="AI895" i="11"/>
  <c r="AJ892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69" i="11"/>
  <c r="AI168" i="11"/>
  <c r="AI163" i="11"/>
  <c r="AJ162" i="11"/>
  <c r="AI159" i="11"/>
  <c r="AJ158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8" i="11"/>
  <c r="AJ66" i="11"/>
  <c r="AJ64" i="11"/>
  <c r="AJ62" i="11"/>
  <c r="AJ60" i="11"/>
  <c r="AJ58" i="11"/>
  <c r="AJ56" i="11"/>
  <c r="AJ54" i="11"/>
  <c r="AI53" i="11"/>
  <c r="AI43" i="11"/>
  <c r="AI42" i="11"/>
  <c r="AJ41" i="11"/>
  <c r="AJ40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I1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<sst xmlns="http://schemas.openxmlformats.org/spreadsheetml/2006/main" count="20608" uniqueCount="1873">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</sst>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Data...3533949588</v>
        <stp/>
        <stp>BDP|11890849347572517576</stp>
        <tr r="C23" s="11"/>
      </tp>
      <tp t="s">
        <v>#N/A Requesting Data...3198241055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7.09</v>
        <stp/>
        <stp>BDP|17126916438941211442|22</stp>
        <stp>WLQ40 Index</stp>
        <stp>LAST_PRICE</stp>
        <tr r="K26" s="11"/>
        <tr r="D27" s="19"/>
      </tp>
      <tp t="s">
        <v>#N/A Requesting Data...3660614297</v>
        <stp/>
        <stp>BDP|11672668594955036146</stp>
        <tr r="M13" s="2"/>
      </tp>
      <tp t="s">
        <v>#N/A Requesting Data...4140691682</v>
        <stp/>
        <stp>BDP|10525875546933644503</stp>
        <tr r="J16" s="2"/>
      </tp>
      <tp t="s">
        <v>#N/A Requesting Data...2980034459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14.16</v>
        <stp/>
        <stp>BDP|1817248158173027332|22</stp>
        <stp>ODF27 Comdty</stp>
        <stp>LAST_PRICE</stp>
        <tr r="I9" s="2"/>
      </tp>
      <tp t="s">
        <v>#N/A Requesting Data...4053218499</v>
        <stp/>
        <stp>BDP|13922660516409086616</stp>
        <tr r="J8" s="2"/>
      </tp>
      <tp t="s">
        <v>#N/A Requesting Data...3469635209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Data...3931369095</v>
        <stp/>
        <stp>BDP|13351826156476807351</stp>
        <tr r="I5" s="11"/>
        <tr r="I4" s="19"/>
      </tp>
      <tp t="s">
        <v>#N/A Requesting Data...4268949452</v>
        <stp/>
        <stp>BDP|16242250041598013390</stp>
        <tr r="H12" s="2"/>
      </tp>
      <tp t="s">
        <v>#N/A Requesting Data...3415988812</v>
        <stp/>
        <stp>BDP|17554782934170103895</stp>
        <tr r="I12" s="11"/>
        <tr r="I13" s="19"/>
      </tp>
      <tp t="s">
        <v>#N/A Requesting Data...3031955807</v>
        <stp/>
        <stp>BDP|11933922321687068691</stp>
        <tr r="J30" s="11"/>
        <tr r="J36" s="11"/>
      </tp>
      <tp t="s">
        <v>#N/A Requesting Data...3153371035</v>
        <stp/>
        <stp>BDP|10989192625468543075</stp>
        <tr r="M11" s="2"/>
      </tp>
      <tp t="s">
        <v>#N/A Requesting Data...3420681909</v>
        <stp/>
        <stp>BDP|10560911534449628801</stp>
        <tr r="H16" s="2"/>
      </tp>
      <tp>
        <v>13.71</v>
        <stp/>
        <stp>BDP|5994555288853599865|22</stp>
        <stp>ODF28 Comdty</stp>
        <stp>LAST_PRICE</stp>
        <tr r="I10" s="2"/>
      </tp>
      <tp t="s">
        <v>#N/A Requesting Data...3858330694</v>
        <stp/>
        <stp>BDP|15250395624748236457</stp>
        <tr r="J13" s="11"/>
        <tr r="J14" s="19"/>
      </tp>
      <tp t="s">
        <v>#N/A Requesting Data...3102923020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Data...3018903210</v>
        <stp/>
        <stp>BDP|16401139052443934902</stp>
        <tr r="H13" s="11"/>
        <tr r="H14" s="19"/>
      </tp>
      <tp t="s">
        <v>#N/A Requesting Data...3675135813</v>
        <stp/>
        <stp>BDP|13199699395971985544</stp>
        <tr r="M12" s="2"/>
      </tp>
      <tp t="s">
        <v>#N/A Requesting Data...3395372385</v>
        <stp/>
        <stp>BDP|11018397475349807400</stp>
        <tr r="J10" s="11"/>
        <tr r="J11" s="19"/>
      </tp>
      <tp t="s">
        <v>#N/A Requesting Data...4014130318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Data...3791641540</v>
        <stp/>
        <stp>BDP|18066504518365779184</stp>
        <tr r="E9" s="7"/>
      </tp>
      <tp t="s">
        <v>#N/A Requesting Data...3672863827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Data...4049028124</v>
        <stp/>
        <stp>BDP|10795199835342094934</stp>
        <tr r="G12" s="7"/>
      </tp>
      <tp t="s">
        <v>#N/A Requesting Data...3791788883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Data...3817312268</v>
        <stp/>
        <stp>BDP|12094132856919978643</stp>
        <tr r="G13" s="11"/>
        <tr r="G14" s="19"/>
      </tp>
      <tp t="s">
        <v>#N/A Requesting Data...3708212079</v>
        <stp/>
        <stp>BDP|15560487271058748776</stp>
        <tr r="R15" s="19"/>
      </tp>
      <tp t="s">
        <v>#N/A Requesting Data...3689909031</v>
        <stp/>
        <stp>BDP|12664923227122563262</stp>
        <tr r="H15" s="2"/>
      </tp>
      <tp t="s">
        <v>#N/A Requesting Data...4280945305</v>
        <stp/>
        <stp>BDP|10132886557853282798</stp>
        <tr r="R25" s="19"/>
      </tp>
      <tp t="s">
        <v>#N/A Requesting Data...3687235907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13.9</v>
        <stp/>
        <stp>BDP|4318107740087500527|22</stp>
        <stp>ODF33 Comdty</stp>
        <stp>LAST_PRICE</stp>
        <tr r="I14" s="2"/>
      </tp>
      <tp t="s">
        <v>#N/A Requesting Data...4067119282</v>
        <stp/>
        <stp>BDP|18390658971311970670</stp>
        <tr r="D9" s="11"/>
        <tr r="D10" s="19"/>
      </tp>
      <tp t="s">
        <v>#N/A Requesting Data...3755400525</v>
        <stp/>
        <stp>BDP|15381531992630229786</stp>
        <tr r="J6" s="11"/>
        <tr r="J5" s="19"/>
      </tp>
      <tp t="s">
        <v>#N/A Requesting Data...4156866887</v>
        <stp/>
        <stp>BDP|17393541793456997356</stp>
        <tr r="H11" s="11"/>
        <tr r="H12" s="19"/>
      </tp>
      <tp t="s">
        <v>#N/A Requesting Data...4199585501</v>
        <stp/>
        <stp>BDP|16274177393281282193</stp>
        <tr r="G8" s="7"/>
      </tp>
      <tp t="s">
        <v>#N/A Requesting Data...4097956099</v>
        <stp/>
        <stp>BDP|11965837721833428627</stp>
        <tr r="M16" s="2"/>
      </tp>
      <tp t="s">
        <v>#N/A Requesting Data...3794724300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Requesting Data...4231215133</v>
        <stp/>
        <stp>BDP|15313882157430160621</stp>
        <tr r="C21" s="11"/>
      </tp>
      <tp t="s">
        <v>#N/A Requesting Data...4157496002</v>
        <stp/>
        <stp>BDP|14309772788493607646</stp>
        <tr r="M4" s="2"/>
      </tp>
      <tp t="s">
        <v>#N/A Requesting Data...3921080909</v>
        <stp/>
        <stp>BDP|14595801115303949097</stp>
        <tr r="E21" s="19"/>
      </tp>
      <tp t="s">
        <v>#N/A Requesting Data...4087796138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Data...3887729153</v>
        <stp/>
        <stp>BDP|18251230446683003334</stp>
        <tr r="B4" s="2"/>
      </tp>
      <tp t="s">
        <v>#N/A Requesting Data...3871140207</v>
        <stp/>
        <stp>BDP|16217601415257291833</stp>
        <tr r="K11" s="2"/>
      </tp>
      <tp>
        <v>13.89</v>
        <stp/>
        <stp>BDP|1730388117014610034|22</stp>
        <stp>ODF35 Comdty</stp>
        <stp>LAST_PRICE</stp>
        <tr r="I15" s="2"/>
      </tp>
      <tp t="s">
        <v>#N/A Requesting Data...4205222476</v>
        <stp/>
        <stp>BDP|12414252169111583844</stp>
        <tr r="J9" s="11"/>
        <tr r="J10" s="19"/>
      </tp>
      <tp t="s">
        <v>#N/A Requesting Data...4073048593</v>
        <stp/>
        <stp>BDP|18247308852560902123</stp>
        <tr r="I6" s="11"/>
        <tr r="I5" s="19"/>
      </tp>
      <tp t="s">
        <v>#N/A Requesting Data...3799600673</v>
        <stp/>
        <stp>BDP|12873884328186186157</stp>
        <tr r="H26" s="19"/>
      </tp>
      <tp t="s">
        <v>#N/A Requesting Data...4137573172</v>
        <stp/>
        <stp>BDP|13407403793871815004</stp>
        <tr r="K6" s="2"/>
      </tp>
      <tp t="s">
        <v>#N/A Requesting Data...4225252301</v>
        <stp/>
        <stp>BDP|18177323470082276169</stp>
        <tr r="C20" s="11"/>
      </tp>
      <tp>
        <v>13.775</v>
        <stp/>
        <stp>BDP|8635531302600770334|22</stp>
        <stp>ODF30 Comdty</stp>
        <stp>LAST_PRICE</stp>
        <tr r="I12" s="2"/>
      </tp>
      <tp>
        <v>14.835000000000001</v>
        <stp/>
        <stp>BDP|7077160752787948741|22</stp>
        <stp>ODF26 Comdty</stp>
        <stp>LAST_PRICE</stp>
        <tr r="I7" s="2"/>
      </tp>
      <tp t="s">
        <v>#N/A Requesting Data...4249241003</v>
        <stp/>
        <stp>BDP|18210740456462118495</stp>
        <tr r="G11" s="7"/>
      </tp>
      <tp t="s">
        <v>#N/A Requesting Data...3965062766</v>
        <stp/>
        <stp>BDP|13811937565742578206</stp>
        <tr r="K5" s="2"/>
      </tp>
      <tp t="s">
        <v>#N/A Requesting Data...3888660605</v>
        <stp/>
        <stp>BDP|11302641772339703592</stp>
        <tr r="J12" s="11"/>
        <tr r="J13" s="19"/>
      </tp>
      <tp t="s">
        <v>#N/A Requesting Data...4207922156</v>
        <stp/>
        <stp>BDP|18144735643102604587</stp>
        <tr r="I7" s="11"/>
        <tr r="I7" s="19"/>
      </tp>
      <tp t="s">
        <v>#N/A Requesting Data...4259342599</v>
        <stp/>
        <stp>BDP|17891750447431177959</stp>
        <tr r="I23" s="19"/>
      </tp>
      <tp t="s">
        <v>#N/A Requesting Data...3976640377</v>
        <stp/>
        <stp>BDP|13169219909279069493</stp>
        <tr r="I9" s="19"/>
      </tp>
      <tp t="s">
        <v>#N/A Requesting Data...3798912772</v>
        <stp/>
        <stp>BDP|15169911027214728631</stp>
        <tr r="I11" s="11"/>
        <tr r="I12" s="19"/>
      </tp>
      <tp t="s">
        <v>#N/A Requesting Data...4075283790</v>
        <stp/>
        <stp>BDP|13938612248508071558</stp>
        <tr r="J14" s="2"/>
      </tp>
      <tp t="s">
        <v>#N/A Requesting Data...4265102646</v>
        <stp/>
        <stp>BDP|15756764600217707937</stp>
        <tr r="I9" s="11"/>
        <tr r="I10" s="19"/>
      </tp>
      <tp>
        <v>7.68</v>
        <stp/>
        <stp>BDP|15191354459661457650|22</stp>
        <stp>WLQ28 Index</stp>
        <stp>LAST_PRICE</stp>
        <tr r="K21" s="11"/>
        <tr r="D23" s="19"/>
      </tp>
      <tp t="s">
        <v>#N/A Requesting Data...3978435268</v>
        <stp/>
        <stp>BDP|16275844520047691695</stp>
        <tr r="I6" s="19"/>
      </tp>
      <tp t="s">
        <v>#N/A Requesting Data...3953419363</v>
        <stp/>
        <stp>BDP|16565084299882524097</stp>
        <tr r="E22" s="19"/>
      </tp>
      <tp t="s">
        <v>#N/A Requesting Data...3877181744</v>
        <stp/>
        <stp>BDP|13919009196892112561</stp>
        <tr r="G6" s="19"/>
      </tp>
      <tp t="s">
        <v>#N/A Requesting Data...3874688360</v>
        <stp/>
        <stp>BDP|10685517029532594805</stp>
        <tr r="J10" s="11"/>
        <tr r="J11" s="19"/>
      </tp>
      <tp t="s">
        <v>#N/A Requesting Data...4290183696</v>
        <stp/>
        <stp>BDP|10190007799825004140</stp>
        <tr r="J10" s="2"/>
      </tp>
      <tp t="s">
        <v>#N/A Requesting Data...4128070938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Data...4040961658</v>
        <stp/>
        <stp>BDP|10764697960379803489</stp>
        <tr r="H14" s="11"/>
        <tr r="H15" s="19"/>
      </tp>
      <tp t="s">
        <v>#N/A Requesting Data...3882180491</v>
        <stp/>
        <stp>BDP|13517598616202729838</stp>
        <tr r="K8" s="2"/>
      </tp>
      <tp t="s">
        <v>#N/A Requesting Data...4048673444</v>
        <stp/>
        <stp>BDP|17283641756651242833</stp>
        <tr r="I13" s="11"/>
        <tr r="I14" s="19"/>
      </tp>
      <tp t="s">
        <v>#N/A Requesting Data...4021746775</v>
        <stp/>
        <stp>BDP|11750802159294733595</stp>
        <tr r="D7" s="11"/>
        <tr r="D7" s="19"/>
      </tp>
      <tp t="s">
        <v>#N/A Requesting Data...4183659864</v>
        <stp/>
        <stp>BDP|13791043005266774797</stp>
        <tr r="K3" s="2"/>
      </tp>
      <tp t="s">
        <v>#N/A Requesting Data...4078058323</v>
        <stp/>
        <stp>BDP|16346012453228382996</stp>
        <tr r="M14" s="2"/>
      </tp>
      <tp>
        <v>7.42</v>
        <stp/>
        <stp>BDP|17400812045415001977|22</stp>
        <stp>WLQ30 Index</stp>
        <stp>LAST_PRICE</stp>
        <tr r="K23" s="11"/>
        <tr r="D24" s="19"/>
      </tp>
      <tp t="s">
        <v>#N/A Requesting Data...4232774705</v>
        <stp/>
        <stp>BDP|14493345555019657991</stp>
        <tr r="D22" s="11"/>
      </tp>
      <tp t="s">
        <v>#N/A Requesting Data...3900912719</v>
        <stp/>
        <stp>BDP|10381663256273547222</stp>
        <tr r="J7" s="2"/>
      </tp>
      <tp t="e">
        <v>#N/A</v>
        <stp/>
        <stp>BDH|15086502450111019661</stp>
        <tr r="P9" s="2"/>
      </tp>
      <tp t="s">
        <v>#N/A Requesting Data...3998750048</v>
        <stp/>
        <stp>BDP|14207649066395210291</stp>
        <tr r="E14" s="11"/>
        <tr r="E15" s="19"/>
      </tp>
      <tp t="s">
        <v>#N/A Requesting Data...4271185716</v>
        <stp/>
        <stp>BDP|10329258298459125127</stp>
        <tr r="D6" s="11"/>
        <tr r="D5" s="19"/>
      </tp>
      <tp>
        <v>9.06</v>
        <stp/>
        <stp>BDP|12311044885073610825|22</stp>
        <stp>WLQ26 Index</stp>
        <stp>LAST_PRICE</stp>
        <tr r="K19" s="11"/>
        <tr r="D21" s="19"/>
      </tp>
      <tp t="s">
        <v>#N/A Requesting Data...4197558510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Data...4030585938</v>
        <stp/>
        <stp>BDP|15657766851707412375</stp>
        <tr r="H9" s="2"/>
      </tp>
      <tp t="s">
        <v>#N/A Requesting Data...4092169771</v>
        <stp/>
        <stp>BDP|10206336109409844951</stp>
        <tr r="G5" s="11"/>
        <tr r="G4" s="19"/>
      </tp>
      <tp t="s">
        <v>#N/A Requesting Data...4163554384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Data...3954195125</v>
        <stp/>
        <stp>BDP|13514466073332803207</stp>
        <tr r="E10" s="7"/>
      </tp>
      <tp t="s">
        <v>#N/A Requesting Data...4212203218</v>
        <stp/>
        <stp>BDP|15932419454602327679</stp>
        <tr r="R17" s="19"/>
      </tp>
      <tp t="s">
        <v>#N/A Requesting Data...4004978689</v>
        <stp/>
        <stp>BDP|10734617210797818067</stp>
        <tr r="H8" s="11"/>
        <tr r="H8" s="19"/>
      </tp>
      <tp t="s">
        <v>#N/A Requesting Data...4044694288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Data...4273576031</v>
        <stp/>
        <stp>BDP|12488034333200047180</stp>
        <tr r="E7" s="11"/>
        <tr r="E7" s="19"/>
      </tp>
      <tp t="s">
        <v>#N/A Requesting Data...4157540416</v>
        <stp/>
        <stp>BDP|15079044459285072518</stp>
        <tr r="C24" s="11"/>
      </tp>
      <tp t="s">
        <v>#N/A Requesting Data...4260489735</v>
        <stp/>
        <stp>BDP|12403675587034363894</stp>
        <tr r="E24" s="19"/>
      </tp>
      <tp t="s">
        <v>#N/A Requesting Data...4020242279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Data...4252187907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Data...4031880934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Data...4258324950</v>
        <stp/>
        <stp>BDP|13827638941138882945</stp>
        <tr r="D21" s="11"/>
      </tp>
      <tp t="s">
        <v>#N/A Requesting Data...3986420162</v>
        <stp/>
        <stp>BDP|12011324621007283512</stp>
        <tr r="K10" s="2"/>
      </tp>
      <tp t="s">
        <v>#N/A Requesting Data...4138666300</v>
        <stp/>
        <stp>BDP|13944439535751923464</stp>
        <tr r="G7" s="7"/>
      </tp>
      <tp t="s">
        <v>#N/A Requesting Data...4096013137</v>
        <stp/>
        <stp>BDP|12486181792623693882</stp>
        <tr r="I8" s="11"/>
        <tr r="I8" s="19"/>
      </tp>
      <tp t="s">
        <v>#N/A Requesting Data...4082062665</v>
        <stp/>
        <stp>BDP|15867650078552221747</stp>
        <tr r="J14" s="11"/>
        <tr r="J15" s="19"/>
      </tp>
      <tp t="s">
        <v>#N/A Requesting Data...4116475314</v>
        <stp/>
        <stp>BDP|16598361100882620607</stp>
        <tr r="E20" s="19"/>
      </tp>
      <tp t="s">
        <v>#N/A Requesting Data...4137952355</v>
        <stp/>
        <stp>BDP|14549521927542330072</stp>
        <tr r="B3" s="2"/>
      </tp>
      <tp t="s">
        <v>#N/A Requesting Data...4100977981</v>
        <stp/>
        <stp>BDP|15569729104905018670</stp>
        <tr r="G14" s="11"/>
        <tr r="G15" s="19"/>
      </tp>
      <tp t="s">
        <v>#N/A Requesting Data...4075001890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Data...4185440275</v>
        <stp/>
        <stp>BDP|15603954615614077815</stp>
        <tr r="H4" s="11"/>
        <tr r="H3" s="19"/>
      </tp>
    </main>
    <main first="bofaddin.rtdserver">
      <tp t="s">
        <v>#N/A Requesting Data...4292439951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Data...4109451003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Data...4201061353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Data...4293763918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Data...4253397661</v>
        <stp/>
        <stp>BDP|10167746766623851495</stp>
        <tr r="H27" s="19"/>
      </tp>
      <tp t="s">
        <v>#N/A Requesting Data...4218883268</v>
        <stp/>
        <stp>BDP|15650113847534740213</stp>
        <tr r="K16" s="2"/>
      </tp>
      <tp>
        <v>7.24</v>
        <stp/>
        <stp>BDP|15206803498617246315|22</stp>
        <stp>WLK35 Index</stp>
        <stp>LAST_PRICE</stp>
        <tr r="K25" s="11"/>
        <tr r="D26" s="19"/>
      </tp>
      <tp t="s">
        <v>#N/A Requesting Data...4269675374</v>
        <stp/>
        <stp>BDP|13254377893488997629</stp>
        <tr r="D24" s="11"/>
      </tp>
      <tp t="s">
        <v>#N/A Requesting Data...4265202984</v>
        <stp/>
        <stp>BDP|17168141665277915099</stp>
        <tr r="J6" s="11"/>
        <tr r="J5" s="19"/>
      </tp>
      <tp t="s">
        <v>#N/A Requesting Data...4234017440</v>
        <stp/>
        <stp>BDP|13192264257971139213</stp>
        <tr r="B5" s="2"/>
      </tp>
      <tp t="s">
        <v>#N/A Requesting Data...4152856999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7.42</v>
        <stp/>
        <stp>BDP|11202313113777109480|22</stp>
        <stp>WLQ32 Index</stp>
        <stp>LAST_PRICE</stp>
        <tr r="K24" s="11"/>
        <tr r="D25" s="19"/>
      </tp>
      <tp t="s">
        <v>#N/A Requesting Data...4083327908</v>
        <stp/>
        <stp>BDP|11400645938887008706</stp>
        <tr r="J8" s="11"/>
        <tr r="J8" s="19"/>
      </tp>
      <tp t="s">
        <v>#N/A Requesting Data...4225630140</v>
        <stp/>
        <stp>BDP|11901617520055099407</stp>
        <tr r="H22" s="19"/>
      </tp>
      <tp t="s">
        <v>#N/A Requesting Data...4243785422</v>
        <stp/>
        <stp>BDP|15400756759381384234</stp>
        <tr r="D23" s="11"/>
      </tp>
      <tp t="s">
        <v>#N/A Requesting Data...4236102317</v>
        <stp/>
        <stp>BDP|12640648403606974635</stp>
        <tr r="H11" s="2"/>
      </tp>
      <tp t="s">
        <v>#N/A Requesting Data...4206770691</v>
        <stp/>
        <stp>BDP|16467386859441799584</stp>
        <tr r="H21" s="19"/>
      </tp>
      <tp t="s">
        <v>#N/A Requesting Data...4053168580</v>
        <stp/>
        <stp>BDP|14499871584089873959</stp>
        <tr r="J5" s="2"/>
      </tp>
      <tp t="s">
        <v>#N/A Requesting Data...4287886592</v>
        <stp/>
        <stp>BDP|15874572719711331490</stp>
        <tr r="E8" s="11"/>
        <tr r="E8" s="19"/>
      </tp>
      <tp>
        <v>8.15</v>
        <stp/>
        <stp>BDP|18343878312230213019|22</stp>
        <stp>WLK27 Index</stp>
        <stp>LAST_PRICE</stp>
        <tr r="K20" s="11"/>
        <tr r="D22" s="19"/>
      </tp>
      <tp t="s">
        <v>#N/A Requesting Data...4108690167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Data...4144257554</v>
        <stp/>
        <stp>BDP|10311071319847809260</stp>
        <tr r="E6" s="11"/>
        <tr r="E5" s="19"/>
      </tp>
      <tp t="s">
        <v>#N/A Requesting Data...4200251418</v>
        <stp/>
        <stp>BDP|13500928233515131809</stp>
        <tr r="R29" s="19"/>
      </tp>
      <tp t="s">
        <v>#N/A Requesting Data...4260099645</v>
        <stp/>
        <stp>BDP|17886146055302615594</stp>
        <tr r="H10" s="2"/>
      </tp>
      <tp t="s">
        <v>#N/A Requesting Data...4184341820</v>
        <stp/>
        <stp>BDP|15780778072099169853</stp>
        <tr r="H7" s="2"/>
      </tp>
      <tp>
        <v>13.85</v>
        <stp/>
        <stp>BDP|9537380863981849389|22</stp>
        <stp>ODF31 Comdty</stp>
        <stp>LAST_PRICE</stp>
        <tr r="I13" s="2"/>
      </tp>
      <tp t="s">
        <v>#N/A Requesting Data...4086555797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Data...4271580871</v>
        <stp/>
        <stp>BDP|12508709024814224690</stp>
        <tr r="D14" s="11"/>
        <tr r="D15" s="19"/>
      </tp>
      <tp t="s">
        <v>#N/A Requesting Data...4190776093</v>
        <stp/>
        <stp>BDP|16680580833864261100</stp>
        <tr r="C19" s="11"/>
      </tp>
      <tp t="s">
        <v>#N/A Requesting Data...4241618234</v>
        <stp/>
        <stp>BDP|10601763240924932273</stp>
        <tr r="B7" s="2"/>
      </tp>
      <tp t="s">
        <v>#N/A Requesting Data...4282960266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Data...4180174584</v>
        <stp/>
        <stp>BDP|12246695054252844675</stp>
        <tr r="I3" s="11"/>
        <tr r="I2" s="19"/>
      </tp>
      <tp t="s">
        <v>#N/A Requesting Data...4149345957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Data...4247432266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Data...4205580052</v>
        <stp/>
        <stp>BDP|14450913867796246868</stp>
        <tr r="E5" s="11"/>
        <tr r="E4" s="19"/>
      </tp>
      <tp t="e">
        <v>#N/A</v>
        <stp/>
        <stp>BDH|14014574843546096635</stp>
        <tr r="B30" s="11"/>
      </tp>
    </main>
    <main first="bofaddin.rtdserver">
      <tp>
        <v>14.65</v>
        <stp/>
        <stp>BDP|14793314295211657181|22</stp>
        <stp>BZDIOVRA Index</stp>
        <stp>YEST_LAST_TRADE</stp>
        <tr r="J3" s="2"/>
      </tp>
      <tp>
        <v>7.49</v>
        <stp/>
        <stp>BDP|6555917527705726771|22</stp>
        <stp>WLK29 Index</stp>
        <stp>LAST_PRICE</stp>
        <tr r="K22" s="11"/>
      </tp>
      <tp>
        <v>13.738</v>
        <stp/>
        <stp>BDP|17867681293201701771|22</stp>
        <stp>ODF37 Comdty</stp>
        <stp>LAST_PRICE</stp>
        <tr r="I16" s="2"/>
      </tp>
      <tp>
        <v>14.585000000000001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13.685</v>
        <stp/>
        <stp>BDP|17222976670638756393|22</stp>
        <stp>ODF29 Comdty</stp>
        <stp>LAST_PRICE</stp>
        <tr r="I11" s="2"/>
      </tp>
      <tp>
        <v>14.686999999999999</v>
        <stp/>
        <stp>BDP|11269106225149150376|22</stp>
        <stp>ODN25 Comdty</stp>
        <stp>LAST_PRICE</stp>
        <tr r="I6" s="2"/>
      </tp>
      <tp>
        <v>14.65</v>
        <stp/>
        <stp>BDP|13502834249559134851|22</stp>
        <stp>BZDIOVRA Index</stp>
        <stp>LAST_PRICE</stp>
        <tr r="I3" s="2"/>
      </tp>
      <tp t="s">
        <v>#N/A Requesting Data...4239375517</v>
        <stp/>
        <stp>BDP|4638716679660660820</stp>
        <tr r="H8" s="2"/>
      </tp>
      <tp t="s">
        <v>#N/A Requesting Data...4236883705</v>
        <stp/>
        <stp>BDP|5850214959956854834</stp>
        <tr r="H3" s="11"/>
        <tr r="H2" s="19"/>
      </tp>
      <tp t="s">
        <v>#N/A Requesting Data...4234860111</v>
        <stp/>
        <stp>BDP|1643486086802458341</stp>
        <tr r="E25" s="19"/>
      </tp>
      <tp t="s">
        <v>#N/A Requesting Data...4270315649</v>
        <stp/>
        <stp>BDP|4157223935860898914</stp>
        <tr r="J9" s="19"/>
      </tp>
      <tp t="s">
        <v>#N/A Requesting Data...4283180866</v>
        <stp/>
        <stp>BDP|9769032697008941467</stp>
        <tr r="E4" s="11"/>
        <tr r="E3" s="19"/>
      </tp>
      <tp t="s">
        <v>#N/A Requesting Data...4264633332</v>
        <stp/>
        <stp>BDP|2187806360183599399</stp>
        <tr r="M8" s="2"/>
      </tp>
      <tp t="s">
        <v>#N/A Requesting Data...4288298958</v>
        <stp/>
        <stp>BDP|9453706824659239917</stp>
        <tr r="D4" s="11"/>
        <tr r="D3" s="19"/>
      </tp>
      <tp t="s">
        <v>#N/A Requesting Data...4233594105</v>
        <stp/>
        <stp>BDP|2992747448774164936</stp>
        <tr r="E27" s="19"/>
      </tp>
      <tp t="s">
        <v>#N/A Requesting Data...4266286950</v>
        <stp/>
        <stp>BDP|4395756221404557952</stp>
        <tr r="D3" s="11"/>
        <tr r="D2" s="19"/>
      </tp>
      <tp t="s">
        <v>#N/A Requesting Data...4152412736</v>
        <stp/>
        <stp>BDP|8426700375802659609</stp>
        <tr r="G10" s="11"/>
        <tr r="G11" s="19"/>
      </tp>
      <tp t="s">
        <v>#N/A Requesting Data...4161087188</v>
        <stp/>
        <stp>BDP|3905065737155367827</stp>
        <tr r="G7" s="11"/>
        <tr r="G7" s="19"/>
      </tp>
      <tp t="s">
        <v>#N/A Requesting Data...4194933875</v>
        <stp/>
        <stp>BDP|2001157129209643549</stp>
        <tr r="I25" s="19"/>
      </tp>
      <tp t="s">
        <v>#N/A Requesting Data...4159261124</v>
        <stp/>
        <stp>BDP|3794307997384608046</stp>
        <tr r="I4" s="11"/>
        <tr r="I3" s="19"/>
      </tp>
      <tp t="s">
        <v>#N/A Requesting Data...4268813601</v>
        <stp/>
        <stp>BDP|4275888243441819414</stp>
        <tr r="E26" s="19"/>
      </tp>
      <tp t="s">
        <v>#N/A Requesting Data...4199548359</v>
        <stp/>
        <stp>BDP|1923241929759262565</stp>
        <tr r="M10" s="2"/>
      </tp>
      <tp t="s">
        <v>#N/A Requesting Data...4235937834</v>
        <stp/>
        <stp>BDP|3331986474028834805</stp>
        <tr r="J5" s="11"/>
        <tr r="J4" s="19"/>
      </tp>
      <tp t="s">
        <v>#N/A Requesting Data...4221593405</v>
        <stp/>
        <stp>BDP|5983646568229835184</stp>
        <tr r="R20" s="19"/>
      </tp>
      <tp t="s">
        <v>#N/A Requesting Data...4190681771</v>
        <stp/>
        <stp>BDP|4734890585182203825</stp>
        <tr r="D19" s="11"/>
      </tp>
      <tp t="s">
        <v>#N/A Requesting Data...4267592251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Data...4267760620</v>
        <stp/>
        <stp>BDP|5084823412455529785</stp>
        <tr r="H5" s="11"/>
        <tr r="H4" s="19"/>
      </tp>
      <tp t="s">
        <v>#N/A Requesting Data...4282581040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Data...4201841748</v>
        <stp/>
        <stp>BDP|3666674876795321902</stp>
        <tr r="E6" s="19"/>
      </tp>
      <tp t="s">
        <v>#N/A Requesting Data...4247391087</v>
        <stp/>
        <stp>BDP|7052549700088374422</stp>
        <tr r="J13" s="2"/>
      </tp>
      <tp t="s">
        <v>#N/A Requesting Data...4199275422</v>
        <stp/>
        <stp>BDP|9741032815896210067</stp>
        <tr r="K4" s="2"/>
      </tp>
      <tp t="s">
        <v>#N/A Requesting Data...4242828206</v>
        <stp/>
        <stp>BDP|9882058252866127540</stp>
        <tr r="I27" s="19"/>
      </tp>
      <tp t="s">
        <v>#N/A Requesting Data...4271661440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Data...4284575477</v>
        <stp/>
        <stp>BDP|8711749621454981610</stp>
        <tr r="H10" s="11"/>
        <tr r="H11" s="19"/>
      </tp>
      <tp t="s">
        <v>#N/A Requesting Data...4256426644</v>
        <stp/>
        <stp>BDP|2124980644386234646</stp>
        <tr r="R14" s="19"/>
      </tp>
      <tp t="s">
        <v>#N/A Requesting Data...4255938741</v>
        <stp/>
        <stp>BDP|2978154715375302822</stp>
        <tr r="C18" s="11"/>
      </tp>
      <tp t="s">
        <v>#N/A Requesting Data...4256580956</v>
        <stp/>
        <stp>BDP|4159726335098711786</stp>
        <tr r="D5" s="11"/>
        <tr r="D4" s="19"/>
      </tp>
      <tp t="s">
        <v>#N/A Requesting Data...4264655272</v>
        <stp/>
        <stp>BDP|6600922458241548475</stp>
        <tr r="J11" s="11"/>
        <tr r="J12" s="19"/>
      </tp>
      <tp t="s">
        <v>#N/A Requesting Data...4247514492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  <tp t="s">
        <v>#N/A Requesting Data...4281515755</v>
        <stp/>
        <stp>BDP|7509049474986681906</stp>
        <tr r="H24" s="19"/>
      </tp>
      <tp t="s">
        <v>#N/A Requesting Data...4254568715</v>
        <stp/>
        <stp>BDP|8651142543386755452</stp>
        <tr r="I26" s="19"/>
      </tp>
      <tp t="s">
        <v>#N/A Requesting Data...4259863980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Data...4258053889</v>
        <stp/>
        <stp>BDP|6401007919956475918</stp>
        <tr r="K9" s="2"/>
      </tp>
      <tp t="s">
        <v>#N/A Requesting Data...4240032075</v>
        <stp/>
        <stp>BDP|3594728727869926770</stp>
        <tr r="E11" s="11"/>
        <tr r="E12" s="19"/>
      </tp>
      <tp t="s">
        <v>#N/A Requesting Data...4266427251</v>
        <stp/>
        <stp>BDP|1295270050609935714</stp>
        <tr r="H6" s="11"/>
        <tr r="H5" s="19"/>
      </tp>
      <tp t="s">
        <v>#N/A Requesting Data...4255495593</v>
        <stp/>
        <stp>BDP|9586602971314157476</stp>
        <tr r="J7" s="11"/>
        <tr r="J7" s="19"/>
      </tp>
      <tp t="s">
        <v>#N/A Requesting Data...4290903260</v>
        <stp/>
        <stp>BDP|5897436104601965865</stp>
        <tr r="J6" s="19"/>
      </tp>
      <tp t="s">
        <v>#N/A Requesting Data...4291531875</v>
        <stp/>
        <stp>BDP|7210719112410508942</stp>
        <tr r="J9" s="19"/>
      </tp>
      <tp t="s">
        <v>#N/A Requesting Data...4276702017</v>
        <stp/>
        <stp>BDP|6258822248703087193</stp>
        <tr r="I22" s="19"/>
      </tp>
      <tp t="s">
        <v>#N/A Requesting Data...4285756438</v>
        <stp/>
        <stp>BDP|6999313489046488323</stp>
        <tr r="K12" s="2"/>
      </tp>
      <tp t="s">
        <v>#N/A Requesting Data...4251879275</v>
        <stp/>
        <stp>BDP|8414640352844636739</stp>
        <tr r="K13" s="2"/>
      </tp>
      <tp t="s">
        <v>#N/A Requesting Data...4260354992</v>
        <stp/>
        <stp>BDP|6160330820607293841</stp>
        <tr r="J6" s="19"/>
      </tp>
      <tp t="s">
        <v>#N/A Requesting Data...4293512648</v>
        <stp/>
        <stp>BDP|3315293682106022630</stp>
        <tr r="J7" s="11"/>
        <tr r="J7" s="19"/>
      </tp>
      <tp t="s">
        <v>#N/A Requesting Data...1690508692</v>
        <stp/>
        <stp>BDP|9429013316019147896</stp>
        <tr r="R21" s="19"/>
      </tp>
      <tp t="s">
        <v>#N/A Requesting Data...3291191405</v>
        <stp/>
        <stp>BDP|2990502423164020862</stp>
        <tr r="M9" s="2"/>
      </tp>
      <tp t="s">
        <v>#N/A Requesting Data...177751209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Data...306692887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Data...4156458301</v>
        <stp/>
        <stp>BDP|8154902215360295977</stp>
        <tr r="H20" s="19"/>
      </tp>
      <tp t="s">
        <v>#N/A Requesting Data...2261514762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Data...4249181094</v>
        <stp/>
        <stp>BDP|9636783809803462453</stp>
        <tr r="C25" s="11"/>
      </tp>
      <tp t="s">
        <v>#N/A Requesting Data...3080576837</v>
        <stp/>
        <stp>BDP|8805667161083002133</stp>
        <tr r="J4" s="11"/>
        <tr r="J3" s="19"/>
      </tp>
      <tp t="s">
        <v>#N/A Requesting Data...863677881</v>
        <stp/>
        <stp>BDP|7546476684227611629</stp>
        <tr r="M7" s="2"/>
      </tp>
      <tp t="s">
        <v>#N/A Requesting Data...1517454797</v>
        <stp/>
        <stp>BDP|4774572175039586539</stp>
        <tr r="D9" s="19"/>
      </tp>
      <tp t="s">
        <v>#N/A Requesting Data...3529356492</v>
        <stp/>
        <stp>BDP|9349190465432927654</stp>
        <tr r="C26" s="11"/>
      </tp>
      <tp t="s">
        <v>#N/A Requesting Data...2315521721</v>
        <stp/>
        <stp>BDP|5332477555246563840</stp>
        <tr r="H6" s="2"/>
      </tp>
      <tp t="s">
        <v>#N/A Requesting Data...3490160471</v>
        <stp/>
        <stp>BDP|9296062114427229555</stp>
        <tr r="H5" s="2"/>
      </tp>
      <tp t="s">
        <v>#N/A Requesting Data...567654489</v>
        <stp/>
        <stp>BDP|3131810410801081170</stp>
        <tr r="H12" s="11"/>
        <tr r="H13" s="19"/>
      </tp>
      <tp t="s">
        <v>#N/A Requesting Data...166081551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Data...1407099942</v>
        <stp/>
        <stp>BDP|5970432481165816675</stp>
        <tr r="J9" s="2"/>
      </tp>
      <tp t="s">
        <v>#N/A Requesting Data...1205498018</v>
        <stp/>
        <stp>BDP|6428209671071195804</stp>
        <tr r="D25" s="11"/>
      </tp>
      <tp t="s">
        <v>#N/A Requesting Data...779943564</v>
        <stp/>
        <stp>BDP|6181484335763016961</stp>
        <tr r="I21" s="19"/>
      </tp>
      <tp t="s">
        <v>#N/A Requesting Data...2290770605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Data...4014973943</v>
        <stp/>
        <stp>BDP|3612074661198875616</stp>
        <tr r="J3" s="11"/>
        <tr r="J2" s="19"/>
      </tp>
      <tp t="s">
        <v>#N/A Requesting Data...76130275</v>
        <stp/>
        <stp>BDP|6009636741147577859</stp>
        <tr r="I20" s="19"/>
      </tp>
      <tp t="s">
        <v>#N/A Requesting Data...2281251115</v>
        <stp/>
        <stp>BDP|5416050933808437507</stp>
        <tr r="E12" s="11"/>
        <tr r="E13" s="19"/>
      </tp>
      <tp t="s">
        <v>#N/A Requesting Data...3589581598</v>
        <stp/>
        <stp>BDP|4469726952068478577</stp>
        <tr r="E3" s="11"/>
        <tr r="E2" s="19"/>
      </tp>
      <tp t="s">
        <v>#N/A Requesting Data...1886691555</v>
        <stp/>
        <stp>BDP|2514423990686244217</stp>
        <tr r="D11" s="11"/>
        <tr r="D12" s="19"/>
      </tp>
      <tp t="s">
        <v>#N/A Requesting Data...4231298347</v>
        <stp/>
        <stp>BDP|5505121907678251772</stp>
        <tr r="G6" s="11"/>
        <tr r="G5" s="19"/>
      </tp>
      <tp t="s">
        <v>#N/A Requesting Data...955986439</v>
        <stp/>
        <stp>BDP|6717872964888555496</stp>
        <tr r="K7" s="2"/>
      </tp>
      <tp t="s">
        <v>#N/A Requesting Data...1401082209</v>
        <stp/>
        <stp>BDP|7628246514408667822</stp>
        <tr r="I14" s="11"/>
        <tr r="I15" s="19"/>
      </tp>
      <tp t="s">
        <v>#N/A Requesting Data...3252102291</v>
        <stp/>
        <stp>BDP|3463804556948818291</stp>
        <tr r="D20" s="11"/>
      </tp>
      <tp t="s">
        <v>#N/A Requesting Data...3466133171</v>
        <stp/>
        <stp>BDP|1877563044224185082</stp>
        <tr r="R11" s="19"/>
      </tp>
      <tp t="s">
        <v>#N/A Requesting Data...1369342698</v>
        <stp/>
        <stp>BDP|3931452041031580694</stp>
        <tr r="J15" s="2"/>
      </tp>
      <tp t="s">
        <v>#N/A Requesting Data...298238583</v>
        <stp/>
        <stp>BDP|6086773022681627652</stp>
        <tr r="R3" s="19"/>
      </tp>
      <tp t="s">
        <v>#N/A Requesting Data...447269070</v>
        <stp/>
        <stp>BDP|9274013617679287535</stp>
        <tr r="G9" s="19"/>
      </tp>
      <tp t="s">
        <v>#N/A Requesting Data...814108687</v>
        <stp/>
        <stp>BDP|5458019831893466086</stp>
        <tr r="J11" s="11"/>
        <tr r="J12" s="19"/>
      </tp>
      <tp t="s">
        <v>#N/A Requesting Data...3674596966</v>
        <stp/>
        <stp>BDP|5425105562507935010</stp>
        <tr r="K14" s="2"/>
      </tp>
      <tp t="s">
        <v>#N/A Requesting Data...2962049977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Data...3499951004</v>
        <stp/>
        <stp>BDP|9507205330525513839</stp>
        <tr r="J5" s="11"/>
        <tr r="J4" s="19"/>
      </tp>
      <tp t="s">
        <v>#N/A Requesting Data...1311456763</v>
        <stp/>
        <stp>BDP|2101225401797588245</stp>
        <tr r="H14" s="2"/>
      </tp>
      <tp t="s">
        <v>#N/A Requesting Data...2127701554</v>
        <stp/>
        <stp>BDP|7380091922057856733</stp>
        <tr r="J4" s="2"/>
      </tp>
      <tp t="s">
        <v>#N/A Requesting Data...641374071</v>
        <stp/>
        <stp>BDP|7227915130840435804</stp>
        <tr r="E23" s="19"/>
      </tp>
      <tp t="s">
        <v>#N/A Requesting Data...2730567458</v>
        <stp/>
        <stp>BDP|6648854877445314932</stp>
        <tr r="C22" s="11"/>
      </tp>
      <tp t="s">
        <v>#N/A Requesting Data...3255974880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Data...545076193</v>
        <stp/>
        <stp>BDP|8996523424079587047</stp>
        <tr r="J4" s="11"/>
        <tr r="J3" s="19"/>
      </tp>
      <tp t="s">
        <v>#N/A Requesting Data...3453032998</v>
        <stp/>
        <stp>BDP|5683100328445387518</stp>
        <tr r="G9" s="7"/>
      </tp>
      <tp t="s">
        <v>#N/A Requesting Data...631259749</v>
        <stp/>
        <stp>BDP|1822719222220999206</stp>
        <tr r="D12" s="11"/>
        <tr r="D13" s="19"/>
      </tp>
      <tp t="s">
        <v>#N/A Requesting Data...1995157190</v>
        <stp/>
        <stp>BDP|3412478252612481668</stp>
        <tr r="D13" s="11"/>
        <tr r="D14" s="19"/>
      </tp>
      <tp t="s">
        <v>#N/A Requesting Data...2218246699</v>
        <stp/>
        <stp>BDP|1687368956969111871</stp>
        <tr r="K15" s="2"/>
      </tp>
      <tp t="s">
        <v>#N/A Requesting Data...1961828798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Data...4094063382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Data...3636930330</v>
        <stp/>
        <stp>BDP|2374175931660047606</stp>
        <tr r="H13" s="2"/>
      </tp>
      <tp t="s">
        <v>#N/A Requesting Data...3946784545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Data...1601940157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Requesting Data...3744543343</v>
        <stp/>
        <stp>BDP|2190926934948613723</stp>
        <tr r="H6" s="19"/>
      </tp>
      <tp t="s">
        <v>#N/A Requesting Data...3491369536</v>
        <stp/>
        <stp>BDP|4375753900560113469</stp>
        <tr r="R10" s="19"/>
      </tp>
      <tp t="s">
        <v>#N/A Requesting Data...1672862376</v>
        <stp/>
        <stp>BDP|4463478870191165152</stp>
        <tr r="M6" s="2"/>
      </tp>
      <tp t="s">
        <v>#N/A Requesting Data...2621199574</v>
        <stp/>
        <stp>BDP|6458698369549551863</stp>
        <tr r="I10" s="11"/>
        <tr r="I11" s="19"/>
      </tp>
      <tp t="s">
        <v>#N/A Requesting Data...4257405070</v>
        <stp/>
        <stp>BDP|5090352166701754608</stp>
        <tr r="F29" s="11"/>
      </tp>
      <tp t="s">
        <v>#N/A Requesting Data...3824783073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Data...3452661647</v>
        <stp/>
        <stp>BDP|1827417845708676912</stp>
        <tr r="D8" s="11"/>
        <tr r="D8" s="19"/>
      </tp>
      <tp t="s">
        <v>#N/A Requesting Data...1660597121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  <tp t="s">
        <v>#N/A Requesting Data...909048635</v>
        <stp/>
        <stp>BDP|5901000520520466755</stp>
        <tr r="H23" s="19"/>
      </tp>
      <tp t="s">
        <v>#N/A Requesting Data...4144216074</v>
        <stp/>
        <stp>BDP|4651376489008602716</stp>
        <tr r="J13" s="11"/>
        <tr r="J14" s="19"/>
      </tp>
      <tp t="s">
        <v>#N/A Requesting Data...2182656998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Data...997284109</v>
        <stp/>
        <stp>BDP|5054854074032400854</stp>
        <tr r="D18" s="11"/>
      </tp>
      <tp t="s">
        <v>#N/A Requesting Data...3167973213</v>
        <stp/>
        <stp>BDP|7009126234541041477</stp>
        <tr r="E10" s="11"/>
        <tr r="E11" s="19"/>
      </tp>
      <tp t="s">
        <v>#N/A Requesting Data...3193765112</v>
        <stp/>
        <stp>BDP|2127305658120032482</stp>
        <tr r="G11" s="11"/>
        <tr r="G12" s="19"/>
      </tp>
      <tp t="s">
        <v>#N/A Requesting Data...1665828223</v>
        <stp/>
        <stp>BDP|3552371989500988863</stp>
        <tr r="J8" s="11"/>
        <tr r="J8" s="19"/>
      </tp>
      <tp t="s">
        <v>#N/A Requesting Data...2753454559</v>
        <stp/>
        <stp>BDP|8996589861712440902</stp>
        <tr r="D26" s="11"/>
      </tp>
      <tp t="s">
        <v>#N/A Requesting Data...2052107014</v>
        <stp/>
        <stp>BDP|4226241773230894182</stp>
        <tr r="J14" s="11"/>
        <tr r="J15" s="19"/>
      </tp>
      <tp t="s">
        <v>#N/A Requesting Data...4022420664</v>
        <stp/>
        <stp>BDP|9236812778495761274</stp>
        <tr r="D10" s="11"/>
        <tr r="D11" s="19"/>
      </tp>
      <tp t="s">
        <v>#N/A Requesting Data...2012356847</v>
        <stp/>
        <stp>BDP|8787993904919445978</stp>
        <tr r="J9" s="11"/>
        <tr r="J10" s="19"/>
      </tp>
      <tp t="s">
        <v>#N/A Requesting Data...2940325133</v>
        <stp/>
        <stp>BDP|4986428474834544241</stp>
        <tr r="H9" s="19"/>
      </tp>
      <tp t="s">
        <v>#N/A Requesting Data...1993656579</v>
        <stp/>
        <stp>BDP|4027837973262682890</stp>
        <tr r="M15" s="2"/>
      </tp>
      <tp t="s">
        <v>#N/A Requesting Data...2918136753</v>
        <stp/>
        <stp>BDP|6863710481498153056</stp>
        <tr r="R4" s="19"/>
      </tp>
      <tp t="s">
        <v>#N/A Requesting Data...1136100776</v>
        <stp/>
        <stp>BDP|7977680686540306885</stp>
        <tr r="D6" s="19"/>
      </tp>
      <tp t="s">
        <v>#N/A Requesting Data...2140220599</v>
        <stp/>
        <stp>BDP|2978744912796430367</stp>
        <tr r="M5" s="2"/>
      </tp>
      <tp t="s">
        <v>#N/A Requesting Data...4031513668</v>
        <stp/>
        <stp>BDP|6463399830411977660</stp>
        <tr r="H9" s="11"/>
        <tr r="H10" s="19"/>
      </tp>
      <tp t="s">
        <v>#N/A Requesting Data...2786369759</v>
        <stp/>
        <stp>BDP|3333630846708210848</stp>
        <tr r="J3" s="11"/>
        <tr r="J2" s="19"/>
      </tp>
      <tp t="s">
        <v>#N/A Requesting Data...4133996472</v>
        <stp/>
        <stp>BDP|6124812264958528142</stp>
        <tr r="G6" s="7"/>
      </tp>
      <tp t="s">
        <v>#N/A Requesting Data...2603684141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  <tp t="s">
        <v>#N/A Requesting Data...1724444013</v>
        <stp/>
        <stp>BDP|7576008118700462431</stp>
        <tr r="G9" s="11"/>
        <tr r="G10" s="19"/>
      </tp>
      <tp t="s">
        <v>#N/A Requesting Data...3251523318</v>
        <stp/>
        <stp>BDP|1070616809507239240</stp>
        <tr r="E9" s="11"/>
        <tr r="E10" s="19"/>
      </tp>
      <tp t="s">
        <v>#N/A Requesting Data...1158489592</v>
        <stp/>
        <stp>BDP|3915222074910115423</stp>
        <tr r="R8" s="19"/>
      </tp>
      <tp t="s">
        <v>#N/A Requesting Data...1318150458</v>
        <stp/>
        <stp>BDP|4163044537905757079</stp>
        <tr r="H4" s="2"/>
      </tp>
      <tp t="s">
        <v>#N/A Requesting Data...3948875047</v>
        <stp/>
        <stp>BDP|4623768472882485469</stp>
        <tr r="G4" s="11"/>
        <tr r="G3" s="19"/>
      </tp>
      <tp t="s">
        <v>#N/A Requesting Data...1996625257</v>
        <stp/>
        <stp>BDP|1655010175960499466</stp>
        <tr r="G8" s="11"/>
        <tr r="G8" s="19"/>
      </tp>
      <tp t="s">
        <v>#N/A Requesting Data...3301415878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  <tp t="s">
        <v>#N/A Requesting Data...3568133407</v>
        <stp/>
        <stp>BDP|2569764526774212131</stp>
        <tr r="E9" s="19"/>
      </tp>
      <tp t="s">
        <v>#N/A Requesting Data...4210423981</v>
        <stp/>
        <stp>BDP|5180174984237381953</stp>
        <tr r="J12" s="11"/>
        <tr r="J13" s="19"/>
      </tp>
      <tp t="s">
        <v>#N/A Requesting Data...3841980727</v>
        <stp/>
        <stp>BDP|9595075412893390962</stp>
        <tr r="E13" s="11"/>
        <tr r="E14" s="19"/>
      </tp>
      <tp t="s">
        <v>#N/A Requesting Data...1649688623</v>
        <stp/>
        <stp>BDP|2884752705310536665</stp>
        <tr r="I24" s="19"/>
      </tp>
      <tp t="s">
        <v>#N/A Requesting Data...2770239052</v>
        <stp/>
        <stp>BDP|8786671772103883961</stp>
        <tr r="R7" s="19"/>
      </tp>
      <tp t="s">
        <v>#N/A Requesting Data...2994056307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Data...2779168490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  <tp t="s">
        <v>#N/A Requesting Data...3698343224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Data...2321362965</v>
        <stp/>
        <stp>BDP|1350668238224386387</stp>
        <tr r="R26" s="19"/>
      </tp>
      <tp>
        <v>8.3079999999999998</v>
        <stp/>
        <stp>BDP|558791040652910541|22</stp>
        <stp>WLK25 Index</stp>
        <stp>LAST_PRICE</stp>
        <tr r="K18" s="11"/>
        <tr r="D20" s="19"/>
      </tp>
      <tp t="s">
        <v>#N/A Requesting Data...2746369603</v>
        <stp/>
        <stp>BDP|55815364648658119</stp>
        <tr r="H25" s="19"/>
      </tp>
      <tp t="s">
        <v>#N/A Requesting Data...3520053998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Data...1972070437</v>
        <stp/>
        <stp>BDP|591725260180001521</stp>
        <tr r="H7" s="11"/>
        <tr r="H7" s="19"/>
      </tp>
      <tp t="s">
        <v>#N/A Requesting Data...2188244410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Data...4163997681</v>
        <stp/>
        <stp>BDP|542154546040819345</stp>
        <tr r="G12" s="11"/>
        <tr r="G13" s="19"/>
        <tr r="R22" s="19"/>
      </tp>
      <tp t="s">
        <v>#N/A Requesting Data...3896211495</v>
        <stp/>
        <stp>BDP|162205019758440862</stp>
        <tr r="E8" s="7"/>
      </tp>
      <tp t="s">
        <v>#N/A Requesting Data...4187572385</v>
        <stp/>
        <stp>BDP|368437973666143841</stp>
        <tr r="J12" s="2"/>
      </tp>
      <tp t="s">
        <v>#N/A Requesting Data...2947517508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Data...3831775337</v>
        <stp/>
        <stp>BDP|813990660275351546</stp>
        <tr r="R13" s="19"/>
      </tp>
      <tp t="s">
        <v>#N/A Requesting Data...2234669791</v>
        <stp/>
        <stp>BDP|394006502529987782</stp>
        <tr r="J11" s="2"/>
      </tp>
      <tp t="s">
        <v>#N/A Requesting Data...3960981406</v>
        <stp/>
        <stp>BDP|284241585389591899</stp>
        <tr r="G3" s="11"/>
        <tr r="G2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7519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1.6100485183906641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1.5261257651818545</v>
      </c>
    </row>
    <row r="8" spans="1:11" x14ac:dyDescent="0.25">
      <c r="D8" s="19" t="s">
        <v>360</v>
      </c>
      <c r="E8" s="96">
        <f ca="1">_xll.BDP(E6&amp;" Corp","px_last_actual",)</f>
        <v>1068.1875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1.6024790002875788</v>
      </c>
      <c r="I9" s="1"/>
    </row>
    <row r="10" spans="1:11" x14ac:dyDescent="0.25">
      <c r="D10" s="19" t="s">
        <v>76</v>
      </c>
      <c r="E10" s="29">
        <f ca="1">G11/_xll.BDP($E6&amp;" Corp","PAR_AMT")</f>
        <v>1.0639819689999999</v>
      </c>
      <c r="F10" s="24" t="s">
        <v>68</v>
      </c>
      <c r="G10" s="26">
        <f ca="1">VLOOKUP(ROUND(TODAY()+(G9*256),0),'Base CDI'!$S:$T,2,1)</f>
        <v>14.560488277742889</v>
      </c>
      <c r="I10" s="1"/>
    </row>
    <row r="11" spans="1:11" x14ac:dyDescent="0.25">
      <c r="D11" s="19" t="s">
        <v>77</v>
      </c>
      <c r="E11" s="33">
        <f ca="1">E3*(G12-G11)</f>
        <v>84269.966957000477</v>
      </c>
      <c r="F11" s="24" t="s">
        <v>72</v>
      </c>
      <c r="G11" s="26">
        <f ca="1">_xll.BDP(E6&amp;" Corp","YAS_BOND_PX","YAS_BOND_YLD="&amp;E7)</f>
        <v>1063.9819689999999</v>
      </c>
      <c r="I11" s="5"/>
    </row>
    <row r="12" spans="1:11" ht="15.75" thickBot="1" x14ac:dyDescent="0.3">
      <c r="D12" s="20" t="s">
        <v>358</v>
      </c>
      <c r="E12" s="92">
        <f ca="1">G11/G12-1</f>
        <v>-1.0423839006504121E-2</v>
      </c>
      <c r="F12" s="27" t="s">
        <v>73</v>
      </c>
      <c r="G12" s="41">
        <f ca="1">_xll.BDP(E6&amp;" Corp","YAS_BOND_PX","YAS_BOND_YLD="&amp;LEFT(E8,1)&amp;"."&amp;RIGHT(E8,4))</f>
        <v>1075.189572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/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G7" sqref="G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45786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 ca="1">_xll.BDP(G3,"LAST_UPDATE_DT",,)</f>
        <v>08/05/2025</v>
      </c>
      <c r="C3" s="140"/>
      <c r="D3" s="17"/>
      <c r="F3" t="s">
        <v>60</v>
      </c>
      <c r="G3" t="s">
        <v>60</v>
      </c>
      <c r="H3" s="11" t="str">
        <f ca="1">d_1</f>
        <v>08/05/2025</v>
      </c>
      <c r="I3" s="4">
        <f ca="1">_xll.BDP(G3,"LAST_PRICE")</f>
        <v>14.65</v>
      </c>
      <c r="J3" s="4">
        <f ca="1">_xll.BDP(G3,"YEST_LAST_TRADE",,)</f>
        <v>14.15</v>
      </c>
      <c r="K3" s="4">
        <f ca="1">_xll.BDP(G3,"PX_CLOSE_2D",,)</f>
        <v>14.15</v>
      </c>
      <c r="L3" s="4">
        <f ca="1">+I3-J3</f>
        <v>0.5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 ca="1">_xll.BDP(G3,"pX_DT_1D",,)</f>
        <v>07/05/2025</v>
      </c>
      <c r="C4" s="162"/>
      <c r="D4" s="1"/>
      <c r="F4" t="s">
        <v>1067</v>
      </c>
      <c r="G4" t="s">
        <v>1069</v>
      </c>
      <c r="H4" s="10">
        <f ca="1">VALUE(_xll.BDP(F4,"FUT_DLV_DT_LAST",,))</f>
        <v>45748</v>
      </c>
      <c r="I4" s="4" t="str">
        <f ca="1">_xll.BDP(F4,"LAST_PRICE")</f>
        <v>#N/A Real Time</v>
      </c>
      <c r="J4" s="4" t="str">
        <f ca="1">_xll.BDP(F4,"PX_SETTLE",,)</f>
        <v>#N/A N/A</v>
      </c>
      <c r="K4" s="4" t="str">
        <f ca="1">_xll.BDP(F4,"PX_CLOSE_2D",,)</f>
        <v>#N/A N/A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83</v>
      </c>
      <c r="Q4" s="35">
        <f ca="1">hoje</f>
        <v>45786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 ca="1">_xll.BDP(G3,"PX_LAST")/100</f>
        <v>0.14649999999999999</v>
      </c>
      <c r="C5" s="199"/>
      <c r="D5" s="208"/>
      <c r="F5" t="s">
        <v>1068</v>
      </c>
      <c r="G5" t="s">
        <v>1070</v>
      </c>
      <c r="H5" s="10">
        <f ca="1">VALUE(_xll.BDP(F5,"FUT_DLV_DT_LAST",,))</f>
        <v>45779</v>
      </c>
      <c r="I5" s="4" t="str">
        <f ca="1">_xll.BDP(F5,"LAST_PRICE")</f>
        <v>#N/A Real Time</v>
      </c>
      <c r="J5" s="4">
        <f ca="1">_xll.BDP(F5,"PX_SETTLE",,)</f>
        <v>14.15</v>
      </c>
      <c r="K5" s="4">
        <f ca="1">_xll.BDP(F5,"PX_CLOSE_2D",,)</f>
        <v>14.157</v>
      </c>
      <c r="L5" s="4" t="e">
        <f t="shared" ref="L5" ca="1" si="1">+I5-J5</f>
        <v>#VALUE!</v>
      </c>
      <c r="M5" s="71">
        <f ca="1">_xll.BDP(F5,"FUT_CNV_RISK_FRSK",,)</f>
        <v>0.17427453955315286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 ca="1">(1+B5)^(1/252)-1</f>
        <v>5.4266235986011324E-4</v>
      </c>
      <c r="C6" s="141"/>
      <c r="D6" s="140"/>
      <c r="F6" t="s">
        <v>59</v>
      </c>
      <c r="G6" t="s">
        <v>59</v>
      </c>
      <c r="H6" s="10">
        <f ca="1">VALUE(_xll.BDP(F6,"FUT_DLV_DT_LAST",,))</f>
        <v>45839</v>
      </c>
      <c r="I6" s="4">
        <f ca="1">_xll.BDP(F6,"LAST_PRICE")</f>
        <v>14.670999999999999</v>
      </c>
      <c r="J6" s="4">
        <f ca="1">_xll.BDP(F6,"PX_SETTLE",,)</f>
        <v>14.673</v>
      </c>
      <c r="K6" s="4">
        <f ca="1">_xll.BDP(F6,"PX_CLOSE_2D",,)</f>
        <v>14.622</v>
      </c>
      <c r="L6" s="4">
        <f t="shared" ref="L6:L16" ca="1" si="2">+I6-J6</f>
        <v>-2.0000000000006679E-3</v>
      </c>
      <c r="M6" s="71">
        <f ca="1">_xll.BDP(F6,"FUT_CNV_RISK_FRSK",,)</f>
        <v>1.221673040468886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 ca="1">_xll.BDP("BMFXTWO Index","PX_LAST")</f>
        <v>5.6445999999999996</v>
      </c>
      <c r="C7" s="140"/>
      <c r="D7" s="217"/>
      <c r="F7" t="s">
        <v>58</v>
      </c>
      <c r="G7" t="s">
        <v>466</v>
      </c>
      <c r="H7" s="10">
        <f ca="1">VALUE(_xll.BDP(F7,"FUT_DLV_DT_LAST",,))</f>
        <v>46024</v>
      </c>
      <c r="I7" s="4">
        <f ca="1">_xll.BDP(F7,"LAST_PRICE")</f>
        <v>14.795</v>
      </c>
      <c r="J7" s="4">
        <f ca="1">_xll.BDP(F7,"PX_SETTLE",,)</f>
        <v>14.795999999999999</v>
      </c>
      <c r="K7" s="4">
        <f ca="1">_xll.BDP(F7,"PX_CLOSE_2D",,)</f>
        <v>14.734999999999999</v>
      </c>
      <c r="L7" s="4">
        <f t="shared" ca="1" si="2"/>
        <v>-9.9999999999944578E-4</v>
      </c>
      <c r="M7" s="71">
        <f ca="1">_xll.BDP(F7,"FUT_CNV_RISK_FRSK",,)</f>
        <v>5.239761363431171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 ca="1">VALUE(_xll.BDP(F8,"FUT_DLV_DT_LAST",,))</f>
        <v>46204</v>
      </c>
      <c r="I8" s="4">
        <f ca="1">_xll.BDP(F8,"LAST_PRICE")</f>
        <v>14.484999999999999</v>
      </c>
      <c r="J8" s="4">
        <f ca="1">_xll.BDP(F8,"PX_SETTLE",,)</f>
        <v>14.478999999999999</v>
      </c>
      <c r="K8" s="4">
        <f ca="1">_xll.BDP(F8,"PX_CLOSE_2D",,)</f>
        <v>14.444000000000001</v>
      </c>
      <c r="L8" s="4">
        <f t="shared" ca="1" si="2"/>
        <v>6.0000000000002274E-3</v>
      </c>
      <c r="M8" s="71">
        <f ca="1">_xll.BDP(F8,"FUT_CNV_RISK_FRSK",,)</f>
        <v>8.5526779345673276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 ca="1">VALUE(_xll.BDP(F9,"FUT_DLV_DT_LAST",,))</f>
        <v>46391</v>
      </c>
      <c r="I9" s="4">
        <f ca="1">_xll.BDP(F9,"LAST_PRICE")</f>
        <v>14.005000000000001</v>
      </c>
      <c r="J9" s="4">
        <f ca="1">_xll.BDP(F9,"PX_SETTLE",,)</f>
        <v>13.981999999999999</v>
      </c>
      <c r="K9" s="4">
        <f ca="1">_xll.BDP(F9,"PX_CLOSE_2D",,)</f>
        <v>14.013</v>
      </c>
      <c r="L9" s="4">
        <f t="shared" ca="1" si="2"/>
        <v>2.3000000000001464E-2</v>
      </c>
      <c r="M9" s="71">
        <f ca="1">_xll.BDP(F9,"FUT_CNV_RISK_FRSK",,)</f>
        <v>11.640722597090644</v>
      </c>
      <c r="P9" s="36">
        <f ca="1">_xll.BDH(Q2,Q8:Q8,Q3,Q4,"Dir=V","Dts=S","Sort=A","Quote=C","QtTyp=P","Days=T",CONCATENATE("Per=c",Q5),"DtFmt=D","UseDPDF=Y",CONCATENATE("FX=",Q6),"cols=2;rows=7742")</f>
        <v>34519</v>
      </c>
      <c r="Q9">
        <v>1</v>
      </c>
      <c r="S9" s="42">
        <f ca="1">hoje</f>
        <v>45786</v>
      </c>
      <c r="T9" s="43">
        <f ca="1">_xll.BInterpol('Base CDI'!$H$4:$H$28,'Base CDI'!$J$4:$J$29,S9,"Cubic","Extrapolate=Linear","MultiX=Average","Skip=True","Sort=True")</f>
        <v>14.218048778171624</v>
      </c>
      <c r="U9" s="43">
        <f ca="1">_xll.BInterpol('Base CDI'!$H$4:$H$28,'Base CDI'!$I$4:$I$29,S9,"Cubic","Extrapolate=Linear","MultiX=Average","Skip=True","Sort=True")</f>
        <v>14.635475675675675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ca="1" si="3">C10*cdi_diario</f>
        <v>282035.02752354636</v>
      </c>
      <c r="F10" t="s">
        <v>55</v>
      </c>
      <c r="G10" t="s">
        <v>296</v>
      </c>
      <c r="H10" s="10">
        <f ca="1">VALUE(_xll.BDP(F10,"FUT_DLV_DT_LAST",,))</f>
        <v>46755</v>
      </c>
      <c r="I10" s="4">
        <f ca="1">_xll.BDP(F10,"LAST_PRICE")</f>
        <v>13.44</v>
      </c>
      <c r="J10" s="4">
        <f ca="1">_xll.BDP(F10,"PX_SETTLE",,)</f>
        <v>13.416</v>
      </c>
      <c r="K10" s="4">
        <f ca="1">_xll.BDP(F10,"PX_CLOSE_2D",,)</f>
        <v>13.547000000000001</v>
      </c>
      <c r="L10" s="4">
        <f t="shared" ca="1" si="2"/>
        <v>2.3999999999999133E-2</v>
      </c>
      <c r="M10" s="71">
        <f ca="1">_xll.BDP(F10,"FUT_CNV_RISK_FRSK",,)</f>
        <v>16.694299095266615</v>
      </c>
      <c r="P10" s="10">
        <v>34520</v>
      </c>
      <c r="Q10">
        <v>1.0039800000000001</v>
      </c>
      <c r="S10" s="42">
        <f ca="1">S9+1</f>
        <v>45787</v>
      </c>
      <c r="T10" s="43">
        <f ca="1">_xll.BInterpol('Base CDI'!$H$4:$H$28,'Base CDI'!$J$4:$J$29,S10,"Cubic","Extrapolate=Linear","MultiX=Average","Skip=True","Sort=True")</f>
        <v>14.227736083876531</v>
      </c>
      <c r="U10" s="43">
        <f ca="1">_xll.BInterpol('Base CDI'!$H$4:$H$28,'Base CDI'!$I$4:$I$29,S10,"Cubic","Extrapolate=Linear","MultiX=Average","Skip=True","Sort=True")</f>
        <v>14.636145945945945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ca="1" si="4">VLOOKUP(A11,$A$37:$B$67,2,0)</f>
        <v>277276486.35000002</v>
      </c>
      <c r="D11" s="9">
        <f t="shared" ca="1" si="3"/>
        <v>150467.51241641148</v>
      </c>
      <c r="F11" t="s">
        <v>54</v>
      </c>
      <c r="G11" t="s">
        <v>201</v>
      </c>
      <c r="H11" s="10">
        <f ca="1">VALUE(_xll.BDP(F11,"FUT_DLV_DT_LAST",,))</f>
        <v>47120</v>
      </c>
      <c r="I11" s="4">
        <f ca="1">_xll.BDP(F11,"LAST_PRICE")</f>
        <v>13.385</v>
      </c>
      <c r="J11" s="4">
        <f ca="1">_xll.BDP(F11,"PX_SETTLE",,)</f>
        <v>13.356999999999999</v>
      </c>
      <c r="K11" s="4">
        <f ca="1">_xll.BDP(F11,"PX_CLOSE_2D",,)</f>
        <v>13.542</v>
      </c>
      <c r="L11" s="4">
        <f t="shared" ca="1" si="2"/>
        <v>2.8000000000000469E-2</v>
      </c>
      <c r="M11" s="71">
        <f ca="1">_xll.BDP(F11,"FUT_CNV_RISK_FRSK",,)</f>
        <v>20.282325772532204</v>
      </c>
      <c r="P11" s="10">
        <v>34521</v>
      </c>
      <c r="Q11">
        <v>1.0079959999999999</v>
      </c>
      <c r="S11" s="42">
        <f t="shared" ref="S11:S74" ca="1" si="5">S10+1</f>
        <v>45788</v>
      </c>
      <c r="T11" s="43">
        <f ca="1">_xll.BInterpol('Base CDI'!$H$4:$H$28,'Base CDI'!$J$4:$J$29,S11,"Cubic","Extrapolate=Linear","MultiX=Average","Skip=True","Sort=True")</f>
        <v>14.237409810253592</v>
      </c>
      <c r="U11" s="43">
        <f ca="1">_xll.BInterpol('Base CDI'!$H$4:$H$28,'Base CDI'!$I$4:$I$29,S11,"Cubic","Extrapolate=Linear","MultiX=Average","Skip=True","Sort=True")</f>
        <v>14.636816216216216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ca="1" si="4"/>
        <v>4163570.25</v>
      </c>
      <c r="D12" s="8">
        <f t="shared" ca="1" si="3"/>
        <v>2259.4128573083617</v>
      </c>
      <c r="F12" t="s">
        <v>53</v>
      </c>
      <c r="G12" t="s">
        <v>467</v>
      </c>
      <c r="H12" s="10">
        <f ca="1">VALUE(_xll.BDP(F12,"FUT_DLV_DT_LAST",,))</f>
        <v>47485</v>
      </c>
      <c r="I12" s="4">
        <f ca="1">_xll.BDP(F12,"LAST_PRICE")</f>
        <v>13.445</v>
      </c>
      <c r="J12" s="4">
        <f ca="1">_xll.BDP(F12,"PX_SETTLE",,)</f>
        <v>13.429</v>
      </c>
      <c r="K12" s="4">
        <f ca="1">_xll.BDP(F12,"PX_CLOSE_2D",,)</f>
        <v>13.63</v>
      </c>
      <c r="L12" s="4">
        <f t="shared" ca="1" si="2"/>
        <v>1.6000000000000014E-2</v>
      </c>
      <c r="M12" s="71">
        <f ca="1">_xll.BDP(F12,"FUT_CNV_RISK_FRSK",,)</f>
        <v>22.727677250986744</v>
      </c>
      <c r="P12" s="10">
        <v>34522</v>
      </c>
      <c r="Q12">
        <v>1.0120279999999999</v>
      </c>
      <c r="S12" s="42">
        <f t="shared" ca="1" si="5"/>
        <v>45789</v>
      </c>
      <c r="T12" s="43">
        <f ca="1">_xll.BInterpol('Base CDI'!$H$4:$H$28,'Base CDI'!$J$4:$J$29,S12,"Cubic","Extrapolate=Linear","MultiX=Average","Skip=True","Sort=True")</f>
        <v>14.247068259886827</v>
      </c>
      <c r="U12" s="43">
        <f ca="1">_xll.BInterpol('Base CDI'!$H$4:$H$28,'Base CDI'!$I$4:$I$29,S12,"Cubic","Extrapolate=Linear","MultiX=Average","Skip=True","Sort=True")</f>
        <v>14.637486486486486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ca="1" si="3"/>
        <v>53361.465664172189</v>
      </c>
      <c r="F13" t="s">
        <v>52</v>
      </c>
      <c r="G13" t="s">
        <v>468</v>
      </c>
      <c r="H13" s="10">
        <f ca="1">VALUE(_xll.BDP(F13,"FUT_DLV_DT_LAST",,))</f>
        <v>47850</v>
      </c>
      <c r="I13" s="4">
        <f ca="1">_xll.BDP(F13,"LAST_PRICE")</f>
        <v>13.52</v>
      </c>
      <c r="J13" s="4">
        <f ca="1">_xll.BDP(F13,"PX_SETTLE",,)</f>
        <v>13.497999999999999</v>
      </c>
      <c r="K13" s="4">
        <f ca="1">_xll.BDP(F13,"PX_CLOSE_2D",,)</f>
        <v>13.698</v>
      </c>
      <c r="L13" s="4">
        <f t="shared" ca="1" si="2"/>
        <v>2.2000000000000242E-2</v>
      </c>
      <c r="M13" s="71">
        <f ca="1">_xll.BDP(F13,"FUT_CNV_RISK_FRSK",,)</f>
        <v>24.268768929981889</v>
      </c>
      <c r="P13" s="10">
        <v>34523</v>
      </c>
      <c r="Q13">
        <v>1.016046</v>
      </c>
      <c r="S13" s="42">
        <f t="shared" ca="1" si="5"/>
        <v>45790</v>
      </c>
      <c r="T13" s="43">
        <f ca="1">_xll.BInterpol('Base CDI'!$H$4:$H$28,'Base CDI'!$J$4:$J$29,S13,"Cubic","Extrapolate=Linear","MultiX=Average","Skip=True","Sort=True")</f>
        <v>14.256709735360257</v>
      </c>
      <c r="U13" s="43">
        <f ca="1">_xll.BInterpol('Base CDI'!$H$4:$H$28,'Base CDI'!$I$4:$I$29,S13,"Cubic","Extrapolate=Linear","MultiX=Average","Skip=True","Sort=True")</f>
        <v>14.638156756756755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ca="1" si="4"/>
        <v>29535637.329999998</v>
      </c>
      <c r="D14" s="8">
        <f t="shared" ca="1" si="3"/>
        <v>16027.878653470254</v>
      </c>
      <c r="F14" t="s">
        <v>51</v>
      </c>
      <c r="G14" t="s">
        <v>469</v>
      </c>
      <c r="H14" s="10">
        <f ca="1">VALUE(_xll.BDP(F14,"FUT_DLV_DT_LAST",,))</f>
        <v>48582</v>
      </c>
      <c r="I14" s="4">
        <f ca="1">_xll.BDP(F14,"LAST_PRICE")</f>
        <v>13.58</v>
      </c>
      <c r="J14" s="4">
        <f ca="1">_xll.BDP(F14,"PX_SETTLE",,)</f>
        <v>13.548999999999999</v>
      </c>
      <c r="K14" s="4">
        <f ca="1">_xll.BDP(F14,"PX_CLOSE_2D",,)</f>
        <v>13.74</v>
      </c>
      <c r="L14" s="4">
        <f t="shared" ca="1" si="2"/>
        <v>3.1000000000000583E-2</v>
      </c>
      <c r="M14" s="71">
        <f ca="1">_xll.BDP(F14,"FUT_CNV_RISK_FRSK",,)</f>
        <v>25.424038062039472</v>
      </c>
      <c r="P14" s="10">
        <v>34526</v>
      </c>
      <c r="Q14">
        <v>1.019998</v>
      </c>
      <c r="S14" s="42">
        <f t="shared" ca="1" si="5"/>
        <v>45791</v>
      </c>
      <c r="T14" s="43">
        <f ca="1">_xll.BInterpol('Base CDI'!$H$4:$H$28,'Base CDI'!$J$4:$J$29,S14,"Cubic","Extrapolate=Linear","MultiX=Average","Skip=True","Sort=True")</f>
        <v>14.266332539257899</v>
      </c>
      <c r="U14" s="43">
        <f ca="1">_xll.BInterpol('Base CDI'!$H$4:$H$28,'Base CDI'!$I$4:$I$29,S14,"Cubic","Extrapolate=Linear","MultiX=Average","Skip=True","Sort=True")</f>
        <v>14.638827027027027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ca="1" si="4"/>
        <v>32462247.489999998</v>
      </c>
      <c r="D15" s="8">
        <f t="shared" ca="1" si="3"/>
        <v>17616.039829286437</v>
      </c>
      <c r="F15" t="s">
        <v>50</v>
      </c>
      <c r="G15" t="s">
        <v>470</v>
      </c>
      <c r="H15" s="10">
        <f ca="1">VALUE(_xll.BDP(F15,"FUT_DLV_DT_LAST",,))</f>
        <v>49311</v>
      </c>
      <c r="I15" s="4">
        <f ca="1">_xll.BDP(F15,"LAST_PRICE")</f>
        <v>13.54</v>
      </c>
      <c r="J15" s="4">
        <f ca="1">_xll.BDP(F15,"PX_SETTLE",,)</f>
        <v>13.526999999999999</v>
      </c>
      <c r="K15" s="4">
        <f ca="1">_xll.BDP(F15,"PX_CLOSE_2D",,)</f>
        <v>13.708</v>
      </c>
      <c r="L15" s="4">
        <f t="shared" ca="1" si="2"/>
        <v>1.2999999999999901E-2</v>
      </c>
      <c r="M15" s="71">
        <f ca="1">_xll.BDP(F15,"FUT_CNV_RISK_FRSK",,)</f>
        <v>24.988501059246119</v>
      </c>
      <c r="P15" s="10">
        <v>34527</v>
      </c>
      <c r="Q15">
        <v>1.02383</v>
      </c>
      <c r="S15" s="42">
        <f t="shared" ca="1" si="5"/>
        <v>45792</v>
      </c>
      <c r="T15" s="43">
        <f ca="1">_xll.BInterpol('Base CDI'!$H$4:$H$28,'Base CDI'!$J$4:$J$29,S15,"Cubic","Extrapolate=Linear","MultiX=Average","Skip=True","Sort=True")</f>
        <v>14.275934974163775</v>
      </c>
      <c r="U15" s="43">
        <f ca="1">_xll.BInterpol('Base CDI'!$H$4:$H$28,'Base CDI'!$I$4:$I$29,S15,"Cubic","Extrapolate=Linear","MultiX=Average","Skip=True","Sort=True")</f>
        <v>14.639497297297297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ca="1" si="4"/>
        <v>46483873.75</v>
      </c>
      <c r="D16" s="9">
        <f t="shared" ca="1" si="3"/>
        <v>25225.04862461457</v>
      </c>
      <c r="F16" t="s">
        <v>295</v>
      </c>
      <c r="G16" t="s">
        <v>699</v>
      </c>
      <c r="H16" s="10">
        <f ca="1">VALUE(_xll.BDP(F16,"FUT_DLV_DT_LAST",,))</f>
        <v>50042</v>
      </c>
      <c r="I16" s="4">
        <f ca="1">_xll.BDP(F16,"LAST_PRICE")</f>
        <v>13.481</v>
      </c>
      <c r="J16" s="4">
        <f ca="1">_xll.BDP(F16,"PX_SETTLE",,)</f>
        <v>13.481</v>
      </c>
      <c r="K16" s="4">
        <f ca="1">_xll.BDP(F16,"PX_CLOSE_2D",,)</f>
        <v>13.65</v>
      </c>
      <c r="L16" s="4">
        <f t="shared" ca="1" si="2"/>
        <v>0</v>
      </c>
      <c r="M16" s="71">
        <f ca="1">_xll.BDP(F16,"FUT_CNV_RISK_FRSK",,)</f>
        <v>23.588279944333408</v>
      </c>
      <c r="P16" s="10">
        <v>34528</v>
      </c>
      <c r="Q16">
        <v>1.02772</v>
      </c>
      <c r="S16" s="42">
        <f t="shared" ca="1" si="5"/>
        <v>45793</v>
      </c>
      <c r="T16" s="43">
        <f ca="1">_xll.BInterpol('Base CDI'!$H$4:$H$28,'Base CDI'!$J$4:$J$29,S16,"Cubic","Extrapolate=Linear","MultiX=Average","Skip=True","Sort=True")</f>
        <v>14.285515342661904</v>
      </c>
      <c r="U16" s="43">
        <f ca="1">_xll.BInterpol('Base CDI'!$H$4:$H$28,'Base CDI'!$I$4:$I$29,S16,"Cubic","Extrapolate=Linear","MultiX=Average","Skip=True","Sort=True")</f>
        <v>14.640167567567566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ca="1" si="4"/>
        <v>31386815.239999998</v>
      </c>
      <c r="D17" s="8">
        <f t="shared" ca="1" si="3"/>
        <v>17032.443226631767</v>
      </c>
      <c r="H17" s="3"/>
      <c r="P17" s="10">
        <v>34529</v>
      </c>
      <c r="Q17">
        <v>1.0316289999999999</v>
      </c>
      <c r="S17" s="42">
        <f t="shared" ca="1" si="5"/>
        <v>45794</v>
      </c>
      <c r="T17" s="43">
        <f ca="1">_xll.BInterpol('Base CDI'!$H$4:$H$28,'Base CDI'!$J$4:$J$29,S17,"Cubic","Extrapolate=Linear","MultiX=Average","Skip=True","Sort=True")</f>
        <v>14.295071947336304</v>
      </c>
      <c r="U17" s="43">
        <f ca="1">_xll.BInterpol('Base CDI'!$H$4:$H$28,'Base CDI'!$I$4:$I$29,S17,"Cubic","Extrapolate=Linear","MultiX=Average","Skip=True","Sort=True")</f>
        <v>14.640837837837838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ca="1" si="4"/>
        <v>196356527</v>
      </c>
      <c r="D18" s="8">
        <f ca="1">C18*cdi_diario</f>
        <v>106555.29631575604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45795</v>
      </c>
      <c r="T18" s="43">
        <f ca="1">_xll.BInterpol('Base CDI'!$H$4:$H$28,'Base CDI'!$J$4:$J$29,S18,"Cubic","Extrapolate=Linear","MultiX=Average","Skip=True","Sort=True")</f>
        <v>14.304603090770994</v>
      </c>
      <c r="U18" s="43">
        <f ca="1">_xll.BInterpol('Base CDI'!$H$4:$H$28,'Base CDI'!$I$4:$I$29,S18,"Cubic","Extrapolate=Linear","MultiX=Average","Skip=True","Sort=True")</f>
        <v>14.641508108108107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ca="1" si="4"/>
        <v>596309.6</v>
      </c>
      <c r="D19" s="9">
        <f t="shared" ca="1" si="3"/>
        <v>323.59477474324018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45796</v>
      </c>
      <c r="T19" s="43">
        <f ca="1">_xll.BInterpol('Base CDI'!$H$4:$H$28,'Base CDI'!$J$4:$J$29,S19,"Cubic","Extrapolate=Linear","MultiX=Average","Skip=True","Sort=True")</f>
        <v>14.314107075549995</v>
      </c>
      <c r="U19" s="43">
        <f ca="1">_xll.BInterpol('Base CDI'!$H$4:$H$28,'Base CDI'!$I$4:$I$29,S19,"Cubic","Extrapolate=Linear","MultiX=Average","Skip=True","Sort=True")</f>
        <v>14.642178378378377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ca="1" si="4"/>
        <v>37451106.560000002</v>
      </c>
      <c r="D20" s="8">
        <f t="shared" ca="1" si="3"/>
        <v>20323.30586522217</v>
      </c>
      <c r="F20" s="38">
        <v>46395</v>
      </c>
      <c r="G20" s="41">
        <f ca="1">_xll.BInterpol('Base CDI'!$H$3:$H$29,'Base CDI'!$J$3:$J$30,F20,"Cubic","Extrapolate=Linear","MultiX=Average","Skip=True","Sort=True")</f>
        <v>13.97167657166977</v>
      </c>
      <c r="L20" s="4"/>
      <c r="P20" s="10">
        <v>34534</v>
      </c>
      <c r="Q20">
        <v>1.0424960000000001</v>
      </c>
      <c r="S20" s="42">
        <f t="shared" ca="1" si="5"/>
        <v>45797</v>
      </c>
      <c r="T20" s="43">
        <f ca="1">_xll.BInterpol('Base CDI'!$H$4:$H$28,'Base CDI'!$J$4:$J$29,S20,"Cubic","Extrapolate=Linear","MultiX=Average","Skip=True","Sort=True")</f>
        <v>14.323582204257326</v>
      </c>
      <c r="U20" s="43">
        <f ca="1">_xll.BInterpol('Base CDI'!$H$4:$H$28,'Base CDI'!$I$4:$I$29,S20,"Cubic","Extrapolate=Linear","MultiX=Average","Skip=True","Sort=True")</f>
        <v>14.642848648648648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ca="1" si="4"/>
        <v>246636200.72999999</v>
      </c>
      <c r="D21" s="9">
        <f t="shared" ca="1" si="3"/>
        <v>133840.18271507439</v>
      </c>
      <c r="H21" s="10"/>
      <c r="L21" s="4"/>
      <c r="P21" s="10">
        <v>34535</v>
      </c>
      <c r="Q21">
        <v>1.0460160000000001</v>
      </c>
      <c r="S21" s="42">
        <f t="shared" ca="1" si="5"/>
        <v>45798</v>
      </c>
      <c r="T21" s="43">
        <f ca="1">_xll.BInterpol('Base CDI'!$H$4:$H$28,'Base CDI'!$J$4:$J$29,S21,"Cubic","Extrapolate=Linear","MultiX=Average","Skip=True","Sort=True")</f>
        <v>14.333026779477006</v>
      </c>
      <c r="U21" s="43">
        <f ca="1">_xll.BInterpol('Base CDI'!$H$4:$H$28,'Base CDI'!$I$4:$I$29,S21,"Cubic","Extrapolate=Linear","MultiX=Average","Skip=True","Sort=True")</f>
        <v>14.643518918918918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 ca="1">C22*cdi_diario</f>
        <v>6393.2367703082828</v>
      </c>
      <c r="H22" s="10"/>
      <c r="L22" s="4"/>
      <c r="P22" s="10">
        <v>34536</v>
      </c>
      <c r="Q22">
        <v>1.049534</v>
      </c>
      <c r="S22" s="42">
        <f t="shared" ca="1" si="5"/>
        <v>45799</v>
      </c>
      <c r="T22" s="43">
        <f ca="1">_xll.BInterpol('Base CDI'!$H$4:$H$28,'Base CDI'!$J$4:$J$29,S22,"Cubic","Extrapolate=Linear","MultiX=Average","Skip=True","Sort=True")</f>
        <v>14.342439103793055</v>
      </c>
      <c r="U22" s="43">
        <f ca="1">_xll.BInterpol('Base CDI'!$H$4:$H$28,'Base CDI'!$I$4:$I$29,S22,"Cubic","Extrapolate=Linear","MultiX=Average","Skip=True","Sort=True")</f>
        <v>14.644189189189188</v>
      </c>
    </row>
    <row r="23" spans="1:30" x14ac:dyDescent="0.25">
      <c r="A23" s="2" t="s">
        <v>1064</v>
      </c>
      <c r="B23" s="14" t="s">
        <v>1071</v>
      </c>
      <c r="C23" s="8">
        <f ca="1">VLOOKUP(A23,$A$37:$B$67,2,0)</f>
        <v>41443700.799999997</v>
      </c>
      <c r="D23" s="8">
        <f t="shared" ca="1" si="3"/>
        <v>22489.93647746446</v>
      </c>
      <c r="H23" s="10"/>
      <c r="L23" s="4"/>
      <c r="P23" s="10">
        <v>34537</v>
      </c>
      <c r="Q23">
        <v>1.0524340000000001</v>
      </c>
      <c r="S23" s="42">
        <f t="shared" ca="1" si="5"/>
        <v>45800</v>
      </c>
      <c r="T23" s="43">
        <f ca="1">_xll.BInterpol('Base CDI'!$H$4:$H$28,'Base CDI'!$J$4:$J$29,S23,"Cubic","Extrapolate=Linear","MultiX=Average","Skip=True","Sort=True")</f>
        <v>14.351817479789492</v>
      </c>
      <c r="U23" s="43">
        <f ca="1">_xll.BInterpol('Base CDI'!$H$4:$H$28,'Base CDI'!$I$4:$I$29,S23,"Cubic","Extrapolate=Linear","MultiX=Average","Skip=True","Sort=True")</f>
        <v>14.644859459459459</v>
      </c>
    </row>
    <row r="24" spans="1:30" x14ac:dyDescent="0.25">
      <c r="A24" s="2" t="s">
        <v>293</v>
      </c>
      <c r="B24" s="14" t="s">
        <v>293</v>
      </c>
      <c r="C24" s="8">
        <f ca="1">VLOOKUP(A24,$A$37:$B$67,2,0)</f>
        <v>218221514.75999999</v>
      </c>
      <c r="D24" s="8">
        <f ca="1">C24*cdi_diario</f>
        <v>118420.60217191013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45801</v>
      </c>
      <c r="T24" s="43">
        <f ca="1">_xll.BInterpol('Base CDI'!$H$4:$H$28,'Base CDI'!$J$4:$J$29,S24,"Cubic","Extrapolate=Linear","MultiX=Average","Skip=True","Sort=True")</f>
        <v>14.361160210050336</v>
      </c>
      <c r="U24" s="43">
        <f ca="1">_xll.BInterpol('Base CDI'!$H$4:$H$28,'Base CDI'!$I$4:$I$29,S24,"Cubic","Extrapolate=Linear","MultiX=Average","Skip=True","Sort=True")</f>
        <v>14.645529729729729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45802</v>
      </c>
      <c r="T25" s="43">
        <f ca="1">_xll.BInterpol('Base CDI'!$H$4:$H$28,'Base CDI'!$J$4:$J$29,S25,"Cubic","Extrapolate=Linear","MultiX=Average","Skip=True","Sort=True")</f>
        <v>14.370465597159606</v>
      </c>
      <c r="U25" s="43">
        <f ca="1">_xll.BInterpol('Base CDI'!$H$4:$H$28,'Base CDI'!$I$4:$I$29,S25,"Cubic","Extrapolate=Linear","MultiX=Average","Skip=True","Sort=True")</f>
        <v>14.646199999999999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45803</v>
      </c>
      <c r="T26" s="43">
        <f ca="1">_xll.BInterpol('Base CDI'!$H$4:$H$28,'Base CDI'!$J$4:$J$29,S26,"Cubic","Extrapolate=Linear","MultiX=Average","Skip=True","Sort=True")</f>
        <v>14.379731943701325</v>
      </c>
      <c r="U26" s="43">
        <f ca="1">_xll.BInterpol('Base CDI'!$H$4:$H$28,'Base CDI'!$I$4:$I$29,S26,"Cubic","Extrapolate=Linear","MultiX=Average","Skip=True","Sort=True")</f>
        <v>14.64687027027027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45804</v>
      </c>
      <c r="T27" s="43">
        <f ca="1">_xll.BInterpol('Base CDI'!$H$4:$H$28,'Base CDI'!$J$4:$J$29,S27,"Cubic","Extrapolate=Linear","MultiX=Average","Skip=True","Sort=True")</f>
        <v>14.388957552259507</v>
      </c>
      <c r="U27" s="43">
        <f ca="1">_xll.BInterpol('Base CDI'!$H$4:$H$28,'Base CDI'!$I$4:$I$29,S27,"Cubic","Extrapolate=Linear","MultiX=Average","Skip=True","Sort=True")</f>
        <v>14.64754054054054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45805</v>
      </c>
      <c r="T28" s="43">
        <f ca="1">_xll.BInterpol('Base CDI'!$H$4:$H$28,'Base CDI'!$J$4:$J$29,S28,"Cubic","Extrapolate=Linear","MultiX=Average","Skip=True","Sort=True")</f>
        <v>14.398140725418175</v>
      </c>
      <c r="U28" s="43">
        <f ca="1">_xll.BInterpol('Base CDI'!$H$4:$H$28,'Base CDI'!$I$4:$I$29,S28,"Cubic","Extrapolate=Linear","MultiX=Average","Skip=True","Sort=True")</f>
        <v>14.648210810810809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45806</v>
      </c>
      <c r="T29" s="43">
        <f ca="1">_xll.BInterpol('Base CDI'!$H$4:$H$28,'Base CDI'!$J$4:$J$29,S29,"Cubic","Extrapolate=Linear","MultiX=Average","Skip=True","Sort=True")</f>
        <v>14.407279765761347</v>
      </c>
      <c r="U29" s="43">
        <f ca="1">_xll.BInterpol('Base CDI'!$H$4:$H$28,'Base CDI'!$I$4:$I$29,S29,"Cubic","Extrapolate=Linear","MultiX=Average","Skip=True","Sort=True")</f>
        <v>14.648881081081081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45807</v>
      </c>
      <c r="T30" s="43">
        <f ca="1">_xll.BInterpol('Base CDI'!$H$4:$H$28,'Base CDI'!$J$4:$J$29,S30,"Cubic","Extrapolate=Linear","MultiX=Average","Skip=True","Sort=True")</f>
        <v>14.416372975873044</v>
      </c>
      <c r="U30" s="43">
        <f ca="1">_xll.BInterpol('Base CDI'!$H$4:$H$28,'Base CDI'!$I$4:$I$29,S30,"Cubic","Extrapolate=Linear","MultiX=Average","Skip=True","Sort=True")</f>
        <v>14.64955135135135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45808</v>
      </c>
      <c r="T31" s="43">
        <f ca="1">_xll.BInterpol('Base CDI'!$H$4:$H$28,'Base CDI'!$J$4:$J$29,S31,"Cubic","Extrapolate=Linear","MultiX=Average","Skip=True","Sort=True")</f>
        <v>14.425418658337284</v>
      </c>
      <c r="U31" s="43">
        <f ca="1">_xll.BInterpol('Base CDI'!$H$4:$H$28,'Base CDI'!$I$4:$I$29,S31,"Cubic","Extrapolate=Linear","MultiX=Average","Skip=True","Sort=True")</f>
        <v>14.65022162162162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45809</v>
      </c>
      <c r="T32" s="43">
        <f ca="1">_xll.BInterpol('Base CDI'!$H$4:$H$28,'Base CDI'!$J$4:$J$29,S32,"Cubic","Extrapolate=Linear","MultiX=Average","Skip=True","Sort=True")</f>
        <v>14.434415115738085</v>
      </c>
      <c r="U32" s="43">
        <f ca="1">_xll.BInterpol('Base CDI'!$H$4:$H$28,'Base CDI'!$I$4:$I$29,S32,"Cubic","Extrapolate=Linear","MultiX=Average","Skip=True","Sort=True")</f>
        <v>14.650891891891892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45810</v>
      </c>
      <c r="T33" s="43">
        <f ca="1">_xll.BInterpol('Base CDI'!$H$4:$H$28,'Base CDI'!$J$4:$J$29,S33,"Cubic","Extrapolate=Linear","MultiX=Average","Skip=True","Sort=True")</f>
        <v>14.44336065065947</v>
      </c>
      <c r="U33" s="43">
        <f ca="1">_xll.BInterpol('Base CDI'!$H$4:$H$28,'Base CDI'!$I$4:$I$29,S33,"Cubic","Extrapolate=Linear","MultiX=Average","Skip=True","Sort=True")</f>
        <v>14.651562162162161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45811</v>
      </c>
      <c r="T34" s="43">
        <f ca="1">_xll.BInterpol('Base CDI'!$H$4:$H$28,'Base CDI'!$J$4:$J$29,S34,"Cubic","Extrapolate=Linear","MultiX=Average","Skip=True","Sort=True")</f>
        <v>14.452253565685455</v>
      </c>
      <c r="U34" s="43">
        <f ca="1">_xll.BInterpol('Base CDI'!$H$4:$H$28,'Base CDI'!$I$4:$I$29,S34,"Cubic","Extrapolate=Linear","MultiX=Average","Skip=True","Sort=True")</f>
        <v>14.652232432432431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45812</v>
      </c>
      <c r="T35" s="43">
        <f ca="1">_xll.BInterpol('Base CDI'!$H$4:$H$28,'Base CDI'!$J$4:$J$29,S35,"Cubic","Extrapolate=Linear","MultiX=Average","Skip=True","Sort=True")</f>
        <v>14.46109216340006</v>
      </c>
      <c r="U35" s="43">
        <f ca="1">_xll.BInterpol('Base CDI'!$H$4:$H$28,'Base CDI'!$I$4:$I$29,S35,"Cubic","Extrapolate=Linear","MultiX=Average","Skip=True","Sort=True")</f>
        <v>14.652902702702702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45813</v>
      </c>
      <c r="T36" s="43">
        <f ca="1">_xll.BInterpol('Base CDI'!$H$4:$H$28,'Base CDI'!$J$4:$J$29,S36,"Cubic","Extrapolate=Linear","MultiX=Average","Skip=True","Sort=True")</f>
        <v>14.469874746387308</v>
      </c>
      <c r="U36" s="43">
        <f ca="1">_xll.BInterpol('Base CDI'!$H$4:$H$28,'Base CDI'!$I$4:$I$29,S36,"Cubic","Extrapolate=Linear","MultiX=Average","Skip=True","Sort=True")</f>
        <v>14.653572972972972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45814</v>
      </c>
      <c r="T37" s="43">
        <f ca="1">_xll.BInterpol('Base CDI'!$H$4:$H$28,'Base CDI'!$J$4:$J$29,S37,"Cubic","Extrapolate=Linear","MultiX=Average","Skip=True","Sort=True")</f>
        <v>14.478599617231215</v>
      </c>
      <c r="U37" s="43">
        <f ca="1">_xll.BInterpol('Base CDI'!$H$4:$H$28,'Base CDI'!$I$4:$I$29,S37,"Cubic","Extrapolate=Linear","MultiX=Average","Skip=True","Sort=True")</f>
        <v>14.654243243243242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45815</v>
      </c>
      <c r="T38" s="43">
        <f ca="1">_xll.BInterpol('Base CDI'!$H$4:$H$28,'Base CDI'!$J$4:$J$29,S38,"Cubic","Extrapolate=Linear","MultiX=Average","Skip=True","Sort=True")</f>
        <v>14.487265078515799</v>
      </c>
      <c r="U38" s="43">
        <f ca="1">_xll.BInterpol('Base CDI'!$H$4:$H$28,'Base CDI'!$I$4:$I$29,S38,"Cubic","Extrapolate=Linear","MultiX=Average","Skip=True","Sort=True")</f>
        <v>14.654913513513513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45816</v>
      </c>
      <c r="T39" s="43">
        <f ca="1">_xll.BInterpol('Base CDI'!$H$4:$H$28,'Base CDI'!$J$4:$J$29,S39,"Cubic","Extrapolate=Linear","MultiX=Average","Skip=True","Sort=True")</f>
        <v>14.495869432825083</v>
      </c>
      <c r="U39" s="43">
        <f ca="1">_xll.BInterpol('Base CDI'!$H$4:$H$28,'Base CDI'!$I$4:$I$29,S39,"Cubic","Extrapolate=Linear","MultiX=Average","Skip=True","Sort=True")</f>
        <v>14.655583783783783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45817</v>
      </c>
      <c r="T40" s="43">
        <f ca="1">_xll.BInterpol('Base CDI'!$H$4:$H$28,'Base CDI'!$J$4:$J$29,S40,"Cubic","Extrapolate=Linear","MultiX=Average","Skip=True","Sort=True")</f>
        <v>14.504410982743085</v>
      </c>
      <c r="U40" s="43">
        <f ca="1">_xll.BInterpol('Base CDI'!$H$4:$H$28,'Base CDI'!$I$4:$I$29,S40,"Cubic","Extrapolate=Linear","MultiX=Average","Skip=True","Sort=True")</f>
        <v>14.656254054054054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45818</v>
      </c>
      <c r="T41" s="43">
        <f ca="1">_xll.BInterpol('Base CDI'!$H$4:$H$28,'Base CDI'!$J$4:$J$29,S41,"Cubic","Extrapolate=Linear","MultiX=Average","Skip=True","Sort=True")</f>
        <v>14.512888030853823</v>
      </c>
      <c r="U41" s="43">
        <f ca="1">_xll.BInterpol('Base CDI'!$H$4:$H$28,'Base CDI'!$I$4:$I$29,S41,"Cubic","Extrapolate=Linear","MultiX=Average","Skip=True","Sort=True")</f>
        <v>14.656924324324324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45819</v>
      </c>
      <c r="T42" s="43">
        <f ca="1">_xll.BInterpol('Base CDI'!$H$4:$H$28,'Base CDI'!$J$4:$J$29,S42,"Cubic","Extrapolate=Linear","MultiX=Average","Skip=True","Sort=True")</f>
        <v>14.521298879741318</v>
      </c>
      <c r="U42" s="43">
        <f ca="1">_xll.BInterpol('Base CDI'!$H$4:$H$28,'Base CDI'!$I$4:$I$29,S42,"Cubic","Extrapolate=Linear","MultiX=Average","Skip=True","Sort=True")</f>
        <v>14.657594594594594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45820</v>
      </c>
      <c r="T43" s="43">
        <f ca="1">_xll.BInterpol('Base CDI'!$H$4:$H$28,'Base CDI'!$J$4:$J$29,S43,"Cubic","Extrapolate=Linear","MultiX=Average","Skip=True","Sort=True")</f>
        <v>14.52964183198959</v>
      </c>
      <c r="U43" s="43">
        <f ca="1">_xll.BInterpol('Base CDI'!$H$4:$H$28,'Base CDI'!$I$4:$I$29,S43,"Cubic","Extrapolate=Linear","MultiX=Average","Skip=True","Sort=True")</f>
        <v>14.658264864864865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45821</v>
      </c>
      <c r="T44" s="43">
        <f ca="1">_xll.BInterpol('Base CDI'!$H$4:$H$28,'Base CDI'!$J$4:$J$29,S44,"Cubic","Extrapolate=Linear","MultiX=Average","Skip=True","Sort=True")</f>
        <v>14.537915190182657</v>
      </c>
      <c r="U44" s="43">
        <f ca="1">_xll.BInterpol('Base CDI'!$H$4:$H$28,'Base CDI'!$I$4:$I$29,S44,"Cubic","Extrapolate=Linear","MultiX=Average","Skip=True","Sort=True")</f>
        <v>14.658935135135135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45822</v>
      </c>
      <c r="T45" s="43">
        <f ca="1">_xll.BInterpol('Base CDI'!$H$4:$H$28,'Base CDI'!$J$4:$J$29,S45,"Cubic","Extrapolate=Linear","MultiX=Average","Skip=True","Sort=True")</f>
        <v>14.546117256904539</v>
      </c>
      <c r="U45" s="43">
        <f ca="1">_xll.BInterpol('Base CDI'!$H$4:$H$28,'Base CDI'!$I$4:$I$29,S45,"Cubic","Extrapolate=Linear","MultiX=Average","Skip=True","Sort=True")</f>
        <v>14.659605405405404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45823</v>
      </c>
      <c r="T46" s="43">
        <f ca="1">_xll.BInterpol('Base CDI'!$H$4:$H$28,'Base CDI'!$J$4:$J$29,S46,"Cubic","Extrapolate=Linear","MultiX=Average","Skip=True","Sort=True")</f>
        <v>14.554246334739254</v>
      </c>
      <c r="U46" s="43">
        <f ca="1">_xll.BInterpol('Base CDI'!$H$4:$H$28,'Base CDI'!$I$4:$I$29,S46,"Cubic","Extrapolate=Linear","MultiX=Average","Skip=True","Sort=True")</f>
        <v>14.660275675675676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45824</v>
      </c>
      <c r="T47" s="43">
        <f ca="1">_xll.BInterpol('Base CDI'!$H$4:$H$28,'Base CDI'!$J$4:$J$29,S47,"Cubic","Extrapolate=Linear","MultiX=Average","Skip=True","Sort=True")</f>
        <v>14.562300726270824</v>
      </c>
      <c r="U47" s="43">
        <f ca="1">_xll.BInterpol('Base CDI'!$H$4:$H$28,'Base CDI'!$I$4:$I$29,S47,"Cubic","Extrapolate=Linear","MultiX=Average","Skip=True","Sort=True")</f>
        <v>14.660945945945945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45825</v>
      </c>
      <c r="T48" s="43">
        <f ca="1">_xll.BInterpol('Base CDI'!$H$4:$H$28,'Base CDI'!$J$4:$J$29,S48,"Cubic","Extrapolate=Linear","MultiX=Average","Skip=True","Sort=True")</f>
        <v>14.570278734083267</v>
      </c>
      <c r="U48" s="43">
        <f ca="1">_xll.BInterpol('Base CDI'!$H$4:$H$28,'Base CDI'!$I$4:$I$29,S48,"Cubic","Extrapolate=Linear","MultiX=Average","Skip=True","Sort=True")</f>
        <v>14.661616216216215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45826</v>
      </c>
      <c r="T49" s="43">
        <f ca="1">_xll.BInterpol('Base CDI'!$H$4:$H$28,'Base CDI'!$J$4:$J$29,S49,"Cubic","Extrapolate=Linear","MultiX=Average","Skip=True","Sort=True")</f>
        <v>14.578178660760603</v>
      </c>
      <c r="U49" s="43">
        <f ca="1">_xll.BInterpol('Base CDI'!$H$4:$H$28,'Base CDI'!$I$4:$I$29,S49,"Cubic","Extrapolate=Linear","MultiX=Average","Skip=True","Sort=True")</f>
        <v>14.662286486486487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45827</v>
      </c>
      <c r="T50" s="43">
        <f ca="1">_xll.BInterpol('Base CDI'!$H$4:$H$28,'Base CDI'!$J$4:$J$29,S50,"Cubic","Extrapolate=Linear","MultiX=Average","Skip=True","Sort=True")</f>
        <v>14.585998808886849</v>
      </c>
      <c r="U50" s="43">
        <f ca="1">_xll.BInterpol('Base CDI'!$H$4:$H$28,'Base CDI'!$I$4:$I$29,S50,"Cubic","Extrapolate=Linear","MultiX=Average","Skip=True","Sort=True")</f>
        <v>14.662956756756756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45828</v>
      </c>
      <c r="T51" s="43">
        <f ca="1">_xll.BInterpol('Base CDI'!$H$4:$H$28,'Base CDI'!$J$4:$J$29,S51,"Cubic","Extrapolate=Linear","MultiX=Average","Skip=True","Sort=True")</f>
        <v>14.593737481046027</v>
      </c>
      <c r="U51" s="43">
        <f ca="1">_xll.BInterpol('Base CDI'!$H$4:$H$28,'Base CDI'!$I$4:$I$29,S51,"Cubic","Extrapolate=Linear","MultiX=Average","Skip=True","Sort=True")</f>
        <v>14.663627027027026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45829</v>
      </c>
      <c r="T52" s="43">
        <f ca="1">_xll.BInterpol('Base CDI'!$H$4:$H$28,'Base CDI'!$J$4:$J$29,S52,"Cubic","Extrapolate=Linear","MultiX=Average","Skip=True","Sort=True")</f>
        <v>14.601392979822156</v>
      </c>
      <c r="U52" s="43">
        <f ca="1">_xll.BInterpol('Base CDI'!$H$4:$H$28,'Base CDI'!$I$4:$I$29,S52,"Cubic","Extrapolate=Linear","MultiX=Average","Skip=True","Sort=True")</f>
        <v>14.664297297297297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45830</v>
      </c>
      <c r="T53" s="43">
        <f ca="1">_xll.BInterpol('Base CDI'!$H$4:$H$28,'Base CDI'!$J$4:$J$29,S53,"Cubic","Extrapolate=Linear","MultiX=Average","Skip=True","Sort=True")</f>
        <v>14.608963607799256</v>
      </c>
      <c r="U53" s="43">
        <f ca="1">_xll.BInterpol('Base CDI'!$H$4:$H$28,'Base CDI'!$I$4:$I$29,S53,"Cubic","Extrapolate=Linear","MultiX=Average","Skip=True","Sort=True")</f>
        <v>14.664967567567567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45831</v>
      </c>
      <c r="T54" s="43">
        <f ca="1">_xll.BInterpol('Base CDI'!$H$4:$H$28,'Base CDI'!$J$4:$J$29,S54,"Cubic","Extrapolate=Linear","MultiX=Average","Skip=True","Sort=True")</f>
        <v>14.616447667561344</v>
      </c>
      <c r="U54" s="43">
        <f ca="1">_xll.BInterpol('Base CDI'!$H$4:$H$28,'Base CDI'!$I$4:$I$29,S54,"Cubic","Extrapolate=Linear","MultiX=Average","Skip=True","Sort=True")</f>
        <v>14.665637837837837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45832</v>
      </c>
      <c r="T55" s="43">
        <f ca="1">_xll.BInterpol('Base CDI'!$H$4:$H$28,'Base CDI'!$J$4:$J$29,S55,"Cubic","Extrapolate=Linear","MultiX=Average","Skip=True","Sort=True")</f>
        <v>14.623843461692442</v>
      </c>
      <c r="U55" s="43">
        <f ca="1">_xll.BInterpol('Base CDI'!$H$4:$H$28,'Base CDI'!$I$4:$I$29,S55,"Cubic","Extrapolate=Linear","MultiX=Average","Skip=True","Sort=True")</f>
        <v>14.666308108108108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45833</v>
      </c>
      <c r="T56" s="43">
        <f ca="1">_xll.BInterpol('Base CDI'!$H$4:$H$28,'Base CDI'!$J$4:$J$29,S56,"Cubic","Extrapolate=Linear","MultiX=Average","Skip=True","Sort=True")</f>
        <v>14.631149292776566</v>
      </c>
      <c r="U56" s="43">
        <f ca="1">_xll.BInterpol('Base CDI'!$H$4:$H$28,'Base CDI'!$I$4:$I$29,S56,"Cubic","Extrapolate=Linear","MultiX=Average","Skip=True","Sort=True")</f>
        <v>14.666978378378378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45834</v>
      </c>
      <c r="T57" s="43">
        <f ca="1">_xll.BInterpol('Base CDI'!$H$4:$H$28,'Base CDI'!$J$4:$J$29,S57,"Cubic","Extrapolate=Linear","MultiX=Average","Skip=True","Sort=True")</f>
        <v>14.63836346339774</v>
      </c>
      <c r="U57" s="43">
        <f ca="1">_xll.BInterpol('Base CDI'!$H$4:$H$28,'Base CDI'!$I$4:$I$29,S57,"Cubic","Extrapolate=Linear","MultiX=Average","Skip=True","Sort=True")</f>
        <v>14.667648648648647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45835</v>
      </c>
      <c r="T58" s="43">
        <f ca="1">_xll.BInterpol('Base CDI'!$H$4:$H$28,'Base CDI'!$J$4:$J$29,S58,"Cubic","Extrapolate=Linear","MultiX=Average","Skip=True","Sort=True")</f>
        <v>14.64548427613998</v>
      </c>
      <c r="U58" s="43">
        <f ca="1">_xll.BInterpol('Base CDI'!$H$4:$H$28,'Base CDI'!$I$4:$I$29,S58,"Cubic","Extrapolate=Linear","MultiX=Average","Skip=True","Sort=True")</f>
        <v>14.668318918918919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45836</v>
      </c>
      <c r="T59" s="43">
        <f ca="1">_xll.BInterpol('Base CDI'!$H$4:$H$28,'Base CDI'!$J$4:$J$29,S59,"Cubic","Extrapolate=Linear","MultiX=Average","Skip=True","Sort=True")</f>
        <v>14.652510033587307</v>
      </c>
      <c r="U59" s="43">
        <f ca="1">_xll.BInterpol('Base CDI'!$H$4:$H$28,'Base CDI'!$I$4:$I$29,S59,"Cubic","Extrapolate=Linear","MultiX=Average","Skip=True","Sort=True")</f>
        <v>14.668989189189189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45837</v>
      </c>
      <c r="T60" s="43">
        <f ca="1">_xll.BInterpol('Base CDI'!$H$4:$H$28,'Base CDI'!$J$4:$J$29,S60,"Cubic","Extrapolate=Linear","MultiX=Average","Skip=True","Sort=True")</f>
        <v>14.65943903832374</v>
      </c>
      <c r="U60" s="43">
        <f ca="1">_xll.BInterpol('Base CDI'!$H$4:$H$28,'Base CDI'!$I$4:$I$29,S60,"Cubic","Extrapolate=Linear","MultiX=Average","Skip=True","Sort=True")</f>
        <v>14.669659459459458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45838</v>
      </c>
      <c r="T61" s="43">
        <f ca="1">_xll.BInterpol('Base CDI'!$H$4:$H$28,'Base CDI'!$J$4:$J$29,S61,"Cubic","Extrapolate=Linear","MultiX=Average","Skip=True","Sort=True")</f>
        <v>14.666269592933297</v>
      </c>
      <c r="U61" s="43">
        <f ca="1">_xll.BInterpol('Base CDI'!$H$4:$H$28,'Base CDI'!$I$4:$I$29,S61,"Cubic","Extrapolate=Linear","MultiX=Average","Skip=True","Sort=True")</f>
        <v>14.67032972972973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45839</v>
      </c>
      <c r="T62" s="43">
        <f ca="1">_xll.BInterpol('Base CDI'!$H$4:$H$28,'Base CDI'!$J$4:$J$29,S62,"Cubic","Extrapolate=Linear","MultiX=Average","Skip=True","Sort=True")</f>
        <v>14.673</v>
      </c>
      <c r="U62" s="43">
        <f ca="1">_xll.BInterpol('Base CDI'!$H$4:$H$28,'Base CDI'!$I$4:$I$29,S62,"Cubic","Extrapolate=Linear","MultiX=Average","Skip=True","Sort=True")</f>
        <v>14.670999999999999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45840</v>
      </c>
      <c r="T63" s="43">
        <f ca="1">_xll.BInterpol('Base CDI'!$H$4:$H$28,'Base CDI'!$J$4:$J$29,S63,"Cubic","Extrapolate=Linear","MultiX=Average","Skip=True","Sort=True")</f>
        <v>14.6796289445213</v>
      </c>
      <c r="U63" s="43">
        <f ca="1">_xll.BInterpol('Base CDI'!$H$4:$H$28,'Base CDI'!$I$4:$I$29,S63,"Cubic","Extrapolate=Linear","MultiX=Average","Skip=True","Sort=True")</f>
        <v>14.672250254043098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45841</v>
      </c>
      <c r="T64" s="43">
        <f ca="1">_xll.BInterpol('Base CDI'!$H$4:$H$28,'Base CDI'!$J$4:$J$29,S64,"Cubic","Extrapolate=Linear","MultiX=Average","Skip=True","Sort=True")</f>
        <v>14.686156641148376</v>
      </c>
      <c r="U64" s="43">
        <f ca="1">_xll.BInterpol('Base CDI'!$H$4:$H$28,'Base CDI'!$I$4:$I$29,S64,"Cubic","Extrapolate=Linear","MultiX=Average","Skip=True","Sort=True")</f>
        <v>14.673500406406013</v>
      </c>
    </row>
    <row r="65" spans="1:21" x14ac:dyDescent="0.25">
      <c r="P65" s="10">
        <v>34598</v>
      </c>
      <c r="Q65">
        <v>1.1373219999999999</v>
      </c>
      <c r="S65" s="42">
        <f t="shared" ca="1" si="5"/>
        <v>45842</v>
      </c>
      <c r="T65" s="43">
        <f ca="1">_xll.BInterpol('Base CDI'!$H$4:$H$28,'Base CDI'!$J$4:$J$29,S65,"Cubic","Extrapolate=Linear","MultiX=Average","Skip=True","Sort=True")</f>
        <v>14.692583686945843</v>
      </c>
      <c r="U65" s="43">
        <f ca="1">_xll.BInterpol('Base CDI'!$H$4:$H$28,'Base CDI'!$I$4:$I$29,S65,"Cubic","Extrapolate=Linear","MultiX=Average","Skip=True","Sort=True")</f>
        <v>14.674750355408557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45843</v>
      </c>
      <c r="T66" s="43">
        <f ca="1">_xll.BInterpol('Base CDI'!$H$4:$H$28,'Base CDI'!$J$4:$J$29,S66,"Cubic","Extrapolate=Linear","MultiX=Average","Skip=True","Sort=True")</f>
        <v>14.698910678978317</v>
      </c>
      <c r="U66" s="43">
        <f ca="1">_xll.BInterpol('Base CDI'!$H$4:$H$28,'Base CDI'!$I$4:$I$29,S66,"Cubic","Extrapolate=Linear","MultiX=Average","Skip=True","Sort=True")</f>
        <v>14.67599999937055</v>
      </c>
    </row>
    <row r="67" spans="1:21" x14ac:dyDescent="0.25">
      <c r="P67" s="10">
        <v>34600</v>
      </c>
      <c r="Q67">
        <v>1.141405</v>
      </c>
      <c r="S67" s="42">
        <f t="shared" ca="1" si="5"/>
        <v>45844</v>
      </c>
      <c r="T67" s="43">
        <f ca="1">_xll.BInterpol('Base CDI'!$H$4:$H$28,'Base CDI'!$J$4:$J$29,S67,"Cubic","Extrapolate=Linear","MultiX=Average","Skip=True","Sort=True")</f>
        <v>14.705138214310409</v>
      </c>
      <c r="U67" s="43">
        <f ca="1">_xll.BInterpol('Base CDI'!$H$4:$H$28,'Base CDI'!$I$4:$I$29,S67,"Cubic","Extrapolate=Linear","MultiX=Average","Skip=True","Sort=True")</f>
        <v>14.677249236611802</v>
      </c>
    </row>
    <row r="68" spans="1:21" x14ac:dyDescent="0.25">
      <c r="P68" s="10">
        <v>34603</v>
      </c>
      <c r="Q68">
        <v>1.143448</v>
      </c>
      <c r="S68" s="42">
        <f t="shared" ca="1" si="5"/>
        <v>45845</v>
      </c>
      <c r="T68" s="43">
        <f ca="1">_xll.BInterpol('Base CDI'!$H$4:$H$28,'Base CDI'!$J$4:$J$29,S68,"Cubic","Extrapolate=Linear","MultiX=Average","Skip=True","Sort=True")</f>
        <v>14.711266890006733</v>
      </c>
      <c r="U68" s="43">
        <f ca="1">_xll.BInterpol('Base CDI'!$H$4:$H$28,'Base CDI'!$I$4:$I$29,S68,"Cubic","Extrapolate=Linear","MultiX=Average","Skip=True","Sort=True")</f>
        <v>14.678497965452133</v>
      </c>
    </row>
    <row r="69" spans="1:21" x14ac:dyDescent="0.25">
      <c r="P69" s="10">
        <v>34604</v>
      </c>
      <c r="Q69">
        <v>1.1454949999999999</v>
      </c>
      <c r="S69" s="42">
        <f t="shared" ca="1" si="5"/>
        <v>45846</v>
      </c>
      <c r="T69" s="43">
        <f ca="1">_xll.BInterpol('Base CDI'!$H$4:$H$28,'Base CDI'!$J$4:$J$29,S69,"Cubic","Extrapolate=Linear","MultiX=Average","Skip=True","Sort=True")</f>
        <v>14.717297303131906</v>
      </c>
      <c r="U69" s="43">
        <f ca="1">_xll.BInterpol('Base CDI'!$H$4:$H$28,'Base CDI'!$I$4:$I$29,S69,"Cubic","Extrapolate=Linear","MultiX=Average","Skip=True","Sort=True")</f>
        <v>14.679746084211356</v>
      </c>
    </row>
    <row r="70" spans="1:21" x14ac:dyDescent="0.25">
      <c r="P70" s="10">
        <v>34605</v>
      </c>
      <c r="Q70">
        <v>1.1475569999999999</v>
      </c>
      <c r="S70" s="42">
        <f t="shared" ca="1" si="5"/>
        <v>45847</v>
      </c>
      <c r="T70" s="43">
        <f ca="1">_xll.BInterpol('Base CDI'!$H$4:$H$28,'Base CDI'!$J$4:$J$29,S70,"Cubic","Extrapolate=Linear","MultiX=Average","Skip=True","Sort=True")</f>
        <v>14.723230050750535</v>
      </c>
      <c r="U70" s="43">
        <f ca="1">_xll.BInterpol('Base CDI'!$H$4:$H$28,'Base CDI'!$I$4:$I$29,S70,"Cubic","Extrapolate=Linear","MultiX=Average","Skip=True","Sort=True")</f>
        <v>14.680993491209286</v>
      </c>
    </row>
    <row r="71" spans="1:21" x14ac:dyDescent="0.25">
      <c r="P71" s="10">
        <v>34606</v>
      </c>
      <c r="Q71">
        <v>1.1496230000000001</v>
      </c>
      <c r="S71" s="42">
        <f t="shared" ca="1" si="5"/>
        <v>45848</v>
      </c>
      <c r="T71" s="43">
        <f ca="1">_xll.BInterpol('Base CDI'!$H$4:$H$28,'Base CDI'!$J$4:$J$29,S71,"Cubic","Extrapolate=Linear","MultiX=Average","Skip=True","Sort=True")</f>
        <v>14.729065729927239</v>
      </c>
      <c r="U71" s="43">
        <f ca="1">_xll.BInterpol('Base CDI'!$H$4:$H$28,'Base CDI'!$I$4:$I$29,S71,"Cubic","Extrapolate=Linear","MultiX=Average","Skip=True","Sort=True")</f>
        <v>14.682240084765741</v>
      </c>
    </row>
    <row r="72" spans="1:21" x14ac:dyDescent="0.25">
      <c r="P72" s="10">
        <v>34607</v>
      </c>
      <c r="Q72">
        <v>1.1516960000000001</v>
      </c>
      <c r="S72" s="42">
        <f t="shared" ca="1" si="5"/>
        <v>45849</v>
      </c>
      <c r="T72" s="43">
        <f ca="1">_xll.BInterpol('Base CDI'!$H$4:$H$28,'Base CDI'!$J$4:$J$29,S72,"Cubic","Extrapolate=Linear","MultiX=Average","Skip=True","Sort=True")</f>
        <v>14.734804937726631</v>
      </c>
      <c r="U72" s="43">
        <f ca="1">_xll.BInterpol('Base CDI'!$H$4:$H$28,'Base CDI'!$I$4:$I$29,S72,"Cubic","Extrapolate=Linear","MultiX=Average","Skip=True","Sort=True")</f>
        <v>14.683485763200533</v>
      </c>
    </row>
    <row r="73" spans="1:21" x14ac:dyDescent="0.25">
      <c r="P73" s="10">
        <v>34611</v>
      </c>
      <c r="Q73">
        <v>1.153934</v>
      </c>
      <c r="S73" s="42">
        <f t="shared" ca="1" si="5"/>
        <v>45850</v>
      </c>
      <c r="T73" s="43">
        <f ca="1">_xll.BInterpol('Base CDI'!$H$4:$H$28,'Base CDI'!$J$4:$J$29,S73,"Cubic","Extrapolate=Linear","MultiX=Average","Skip=True","Sort=True")</f>
        <v>14.740448271213324</v>
      </c>
      <c r="U73" s="43">
        <f ca="1">_xll.BInterpol('Base CDI'!$H$4:$H$28,'Base CDI'!$I$4:$I$29,S73,"Cubic","Extrapolate=Linear","MultiX=Average","Skip=True","Sort=True")</f>
        <v>14.68473042483348</v>
      </c>
    </row>
    <row r="74" spans="1:21" x14ac:dyDescent="0.25">
      <c r="P74" s="10">
        <v>34612</v>
      </c>
      <c r="Q74">
        <v>1.156096</v>
      </c>
      <c r="S74" s="42">
        <f t="shared" ca="1" si="5"/>
        <v>45851</v>
      </c>
      <c r="T74" s="43">
        <f ca="1">_xll.BInterpol('Base CDI'!$H$4:$H$28,'Base CDI'!$J$4:$J$29,S74,"Cubic","Extrapolate=Linear","MultiX=Average","Skip=True","Sort=True")</f>
        <v>14.74599632745193</v>
      </c>
      <c r="U74" s="43">
        <f ca="1">_xll.BInterpol('Base CDI'!$H$4:$H$28,'Base CDI'!$I$4:$I$29,S74,"Cubic","Extrapolate=Linear","MultiX=Average","Skip=True","Sort=True")</f>
        <v>14.685973967984397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45852</v>
      </c>
      <c r="T75" s="43">
        <f ca="1">_xll.BInterpol('Base CDI'!$H$4:$H$28,'Base CDI'!$J$4:$J$29,S75,"Cubic","Extrapolate=Linear","MultiX=Average","Skip=True","Sort=True")</f>
        <v>14.751449703507067</v>
      </c>
      <c r="U75" s="43">
        <f ca="1">_xll.BInterpol('Base CDI'!$H$4:$H$28,'Base CDI'!$I$4:$I$29,S75,"Cubic","Extrapolate=Linear","MultiX=Average","Skip=True","Sort=True")</f>
        <v>14.687216290973099</v>
      </c>
    </row>
    <row r="76" spans="1:21" x14ac:dyDescent="0.25">
      <c r="P76" s="10">
        <v>34614</v>
      </c>
      <c r="Q76">
        <v>1.1604699999999999</v>
      </c>
      <c r="S76" s="42">
        <f t="shared" ca="1" si="6"/>
        <v>45853</v>
      </c>
      <c r="T76" s="43">
        <f ca="1">_xll.BInterpol('Base CDI'!$H$4:$H$28,'Base CDI'!$J$4:$J$29,S76,"Cubic","Extrapolate=Linear","MultiX=Average","Skip=True","Sort=True")</f>
        <v>14.756808996443343</v>
      </c>
      <c r="U76" s="43">
        <f ca="1">_xll.BInterpol('Base CDI'!$H$4:$H$28,'Base CDI'!$I$4:$I$29,S76,"Cubic","Extrapolate=Linear","MultiX=Average","Skip=True","Sort=True")</f>
        <v>14.688457292119402</v>
      </c>
    </row>
    <row r="77" spans="1:21" x14ac:dyDescent="0.25">
      <c r="P77" s="10">
        <v>34617</v>
      </c>
      <c r="Q77">
        <v>1.162663</v>
      </c>
      <c r="S77" s="42">
        <f t="shared" ca="1" si="6"/>
        <v>45854</v>
      </c>
      <c r="T77" s="43">
        <f ca="1">_xll.BInterpol('Base CDI'!$H$4:$H$28,'Base CDI'!$J$4:$J$29,S77,"Cubic","Extrapolate=Linear","MultiX=Average","Skip=True","Sort=True")</f>
        <v>14.762074803325376</v>
      </c>
      <c r="U77" s="43">
        <f ca="1">_xll.BInterpol('Base CDI'!$H$4:$H$28,'Base CDI'!$I$4:$I$29,S77,"Cubic","Extrapolate=Linear","MultiX=Average","Skip=True","Sort=True")</f>
        <v>14.68969686974312</v>
      </c>
    </row>
    <row r="78" spans="1:21" x14ac:dyDescent="0.25">
      <c r="P78" s="10">
        <v>34618</v>
      </c>
      <c r="Q78">
        <v>1.164849</v>
      </c>
      <c r="S78" s="42">
        <f t="shared" ca="1" si="6"/>
        <v>45855</v>
      </c>
      <c r="T78" s="43">
        <f ca="1">_xll.BInterpol('Base CDI'!$H$4:$H$28,'Base CDI'!$J$4:$J$29,S78,"Cubic","Extrapolate=Linear","MultiX=Average","Skip=True","Sort=True")</f>
        <v>14.767247721217778</v>
      </c>
      <c r="U78" s="43">
        <f ca="1">_xll.BInterpol('Base CDI'!$H$4:$H$28,'Base CDI'!$I$4:$I$29,S78,"Cubic","Extrapolate=Linear","MultiX=Average","Skip=True","Sort=True")</f>
        <v>14.69093492216407</v>
      </c>
    </row>
    <row r="79" spans="1:21" x14ac:dyDescent="0.25">
      <c r="P79" s="10">
        <v>34620</v>
      </c>
      <c r="Q79">
        <v>1.1670389999999999</v>
      </c>
      <c r="S79" s="42">
        <f t="shared" ca="1" si="6"/>
        <v>45856</v>
      </c>
      <c r="T79" s="43">
        <f ca="1">_xll.BInterpol('Base CDI'!$H$4:$H$28,'Base CDI'!$J$4:$J$29,S79,"Cubic","Extrapolate=Linear","MultiX=Average","Skip=True","Sort=True")</f>
        <v>14.772328347185164</v>
      </c>
      <c r="U79" s="43">
        <f ca="1">_xll.BInterpol('Base CDI'!$H$4:$H$28,'Base CDI'!$I$4:$I$29,S79,"Cubic","Extrapolate=Linear","MultiX=Average","Skip=True","Sort=True")</f>
        <v>14.692171347702066</v>
      </c>
    </row>
    <row r="80" spans="1:21" x14ac:dyDescent="0.25">
      <c r="P80" s="10">
        <v>34621</v>
      </c>
      <c r="Q80">
        <v>1.1692370000000001</v>
      </c>
      <c r="S80" s="42">
        <f t="shared" ca="1" si="6"/>
        <v>45857</v>
      </c>
      <c r="T80" s="43">
        <f ca="1">_xll.BInterpol('Base CDI'!$H$4:$H$28,'Base CDI'!$J$4:$J$29,S80,"Cubic","Extrapolate=Linear","MultiX=Average","Skip=True","Sort=True")</f>
        <v>14.777317278292147</v>
      </c>
      <c r="U80" s="43">
        <f ca="1">_xll.BInterpol('Base CDI'!$H$4:$H$28,'Base CDI'!$I$4:$I$29,S80,"Cubic","Extrapolate=Linear","MultiX=Average","Skip=True","Sort=True")</f>
        <v>14.693406044676925</v>
      </c>
    </row>
    <row r="81" spans="16:21" x14ac:dyDescent="0.25">
      <c r="P81" s="10">
        <v>34624</v>
      </c>
      <c r="Q81">
        <v>1.1714389999999999</v>
      </c>
      <c r="S81" s="42">
        <f t="shared" ca="1" si="6"/>
        <v>45858</v>
      </c>
      <c r="T81" s="43">
        <f ca="1">_xll.BInterpol('Base CDI'!$H$4:$H$28,'Base CDI'!$J$4:$J$29,S81,"Cubic","Extrapolate=Linear","MultiX=Average","Skip=True","Sort=True")</f>
        <v>14.782215111603339</v>
      </c>
      <c r="U81" s="43">
        <f ca="1">_xll.BInterpol('Base CDI'!$H$4:$H$28,'Base CDI'!$I$4:$I$29,S81,"Cubic","Extrapolate=Linear","MultiX=Average","Skip=True","Sort=True")</f>
        <v>14.694638911408461</v>
      </c>
    </row>
    <row r="82" spans="16:21" x14ac:dyDescent="0.25">
      <c r="P82" s="10">
        <v>34625</v>
      </c>
      <c r="Q82">
        <v>1.1736409999999999</v>
      </c>
      <c r="S82" s="42">
        <f t="shared" ca="1" si="6"/>
        <v>45859</v>
      </c>
      <c r="T82" s="43">
        <f ca="1">_xll.BInterpol('Base CDI'!$H$4:$H$28,'Base CDI'!$J$4:$J$29,S82,"Cubic","Extrapolate=Linear","MultiX=Average","Skip=True","Sort=True")</f>
        <v>14.787022444183357</v>
      </c>
      <c r="U82" s="43">
        <f ca="1">_xll.BInterpol('Base CDI'!$H$4:$H$28,'Base CDI'!$I$4:$I$29,S82,"Cubic","Extrapolate=Linear","MultiX=Average","Skip=True","Sort=True")</f>
        <v>14.695869846216491</v>
      </c>
    </row>
    <row r="83" spans="16:21" x14ac:dyDescent="0.25">
      <c r="P83" s="10">
        <v>34626</v>
      </c>
      <c r="Q83">
        <v>1.1758470000000001</v>
      </c>
      <c r="S83" s="42">
        <f t="shared" ca="1" si="6"/>
        <v>45860</v>
      </c>
      <c r="T83" s="43">
        <f ca="1">_xll.BInterpol('Base CDI'!$H$4:$H$28,'Base CDI'!$J$4:$J$29,S83,"Cubic","Extrapolate=Linear","MultiX=Average","Skip=True","Sort=True")</f>
        <v>14.791739873096811</v>
      </c>
      <c r="U83" s="43">
        <f ca="1">_xll.BInterpol('Base CDI'!$H$4:$H$28,'Base CDI'!$I$4:$I$29,S83,"Cubic","Extrapolate=Linear","MultiX=Average","Skip=True","Sort=True")</f>
        <v>14.697098747420828</v>
      </c>
    </row>
    <row r="84" spans="16:21" x14ac:dyDescent="0.25">
      <c r="P84" s="10">
        <v>34627</v>
      </c>
      <c r="Q84">
        <v>1.1780619999999999</v>
      </c>
      <c r="S84" s="42">
        <f t="shared" ca="1" si="6"/>
        <v>45861</v>
      </c>
      <c r="T84" s="43">
        <f ca="1">_xll.BInterpol('Base CDI'!$H$4:$H$28,'Base CDI'!$J$4:$J$29,S84,"Cubic","Extrapolate=Linear","MultiX=Average","Skip=True","Sort=True")</f>
        <v>14.796367995408318</v>
      </c>
      <c r="U84" s="43">
        <f ca="1">_xll.BInterpol('Base CDI'!$H$4:$H$28,'Base CDI'!$I$4:$I$29,S84,"Cubic","Extrapolate=Linear","MultiX=Average","Skip=True","Sort=True")</f>
        <v>14.69832551334129</v>
      </c>
    </row>
    <row r="85" spans="16:21" x14ac:dyDescent="0.25">
      <c r="P85" s="10">
        <v>34628</v>
      </c>
      <c r="Q85">
        <v>1.1802809999999999</v>
      </c>
      <c r="S85" s="42">
        <f t="shared" ca="1" si="6"/>
        <v>45862</v>
      </c>
      <c r="T85" s="43">
        <f ca="1">_xll.BInterpol('Base CDI'!$H$4:$H$28,'Base CDI'!$J$4:$J$29,S85,"Cubic","Extrapolate=Linear","MultiX=Average","Skip=True","Sort=True")</f>
        <v>14.800907408182489</v>
      </c>
      <c r="U85" s="43">
        <f ca="1">_xll.BInterpol('Base CDI'!$H$4:$H$28,'Base CDI'!$I$4:$I$29,S85,"Cubic","Extrapolate=Linear","MultiX=Average","Skip=True","Sort=True")</f>
        <v>14.699550042297691</v>
      </c>
    </row>
    <row r="86" spans="16:21" x14ac:dyDescent="0.25">
      <c r="P86" s="10">
        <v>34631</v>
      </c>
      <c r="Q86">
        <v>1.1825030000000001</v>
      </c>
      <c r="S86" s="42">
        <f t="shared" ca="1" si="6"/>
        <v>45863</v>
      </c>
      <c r="T86" s="43">
        <f ca="1">_xll.BInterpol('Base CDI'!$H$4:$H$28,'Base CDI'!$J$4:$J$29,S86,"Cubic","Extrapolate=Linear","MultiX=Average","Skip=True","Sort=True")</f>
        <v>14.805358708483938</v>
      </c>
      <c r="U86" s="43">
        <f ca="1">_xll.BInterpol('Base CDI'!$H$4:$H$28,'Base CDI'!$I$4:$I$29,S86,"Cubic","Extrapolate=Linear","MultiX=Average","Skip=True","Sort=True")</f>
        <v>14.700772232609847</v>
      </c>
    </row>
    <row r="87" spans="16:21" x14ac:dyDescent="0.25">
      <c r="P87" s="10">
        <v>34632</v>
      </c>
      <c r="Q87">
        <v>1.184734</v>
      </c>
      <c r="S87" s="42">
        <f t="shared" ca="1" si="6"/>
        <v>45864</v>
      </c>
      <c r="T87" s="43">
        <f ca="1">_xll.BInterpol('Base CDI'!$H$4:$H$28,'Base CDI'!$J$4:$J$29,S87,"Cubic","Extrapolate=Linear","MultiX=Average","Skip=True","Sort=True")</f>
        <v>14.809722493377281</v>
      </c>
      <c r="U87" s="43">
        <f ca="1">_xll.BInterpol('Base CDI'!$H$4:$H$28,'Base CDI'!$I$4:$I$29,S87,"Cubic","Extrapolate=Linear","MultiX=Average","Skip=True","Sort=True")</f>
        <v>14.701991982597573</v>
      </c>
    </row>
    <row r="88" spans="16:21" x14ac:dyDescent="0.25">
      <c r="P88" s="10">
        <v>34633</v>
      </c>
      <c r="Q88">
        <v>1.1869700000000001</v>
      </c>
      <c r="S88" s="42">
        <f t="shared" ca="1" si="6"/>
        <v>45865</v>
      </c>
      <c r="T88" s="43">
        <f ca="1">_xll.BInterpol('Base CDI'!$H$4:$H$28,'Base CDI'!$J$4:$J$29,S88,"Cubic","Extrapolate=Linear","MultiX=Average","Skip=True","Sort=True")</f>
        <v>14.813999359927131</v>
      </c>
      <c r="U88" s="43">
        <f ca="1">_xll.BInterpol('Base CDI'!$H$4:$H$28,'Base CDI'!$I$4:$I$29,S88,"Cubic","Extrapolate=Linear","MultiX=Average","Skip=True","Sort=True")</f>
        <v>14.703209190580683</v>
      </c>
    </row>
    <row r="89" spans="16:21" x14ac:dyDescent="0.25">
      <c r="P89" s="10">
        <v>34634</v>
      </c>
      <c r="Q89">
        <v>1.189209</v>
      </c>
      <c r="S89" s="42">
        <f t="shared" ca="1" si="6"/>
        <v>45866</v>
      </c>
      <c r="T89" s="43">
        <f ca="1">_xll.BInterpol('Base CDI'!$H$4:$H$28,'Base CDI'!$J$4:$J$29,S89,"Cubic","Extrapolate=Linear","MultiX=Average","Skip=True","Sort=True")</f>
        <v>14.8181899051981</v>
      </c>
      <c r="U89" s="43">
        <f ca="1">_xll.BInterpol('Base CDI'!$H$4:$H$28,'Base CDI'!$I$4:$I$29,S89,"Cubic","Extrapolate=Linear","MultiX=Average","Skip=True","Sort=True")</f>
        <v>14.704423754878995</v>
      </c>
    </row>
    <row r="90" spans="16:21" x14ac:dyDescent="0.25">
      <c r="P90" s="10">
        <v>34635</v>
      </c>
      <c r="Q90">
        <v>1.191457</v>
      </c>
      <c r="S90" s="42">
        <f t="shared" ca="1" si="6"/>
        <v>45867</v>
      </c>
      <c r="T90" s="43">
        <f ca="1">_xll.BInterpol('Base CDI'!$H$4:$H$28,'Base CDI'!$J$4:$J$29,S90,"Cubic","Extrapolate=Linear","MultiX=Average","Skip=True","Sort=True")</f>
        <v>14.822294726254801</v>
      </c>
      <c r="U90" s="43">
        <f ca="1">_xll.BInterpol('Base CDI'!$H$4:$H$28,'Base CDI'!$I$4:$I$29,S90,"Cubic","Extrapolate=Linear","MultiX=Average","Skip=True","Sort=True")</f>
        <v>14.705635573812325</v>
      </c>
    </row>
    <row r="91" spans="16:21" x14ac:dyDescent="0.25">
      <c r="P91" s="10">
        <v>34638</v>
      </c>
      <c r="Q91">
        <v>1.193705</v>
      </c>
      <c r="S91" s="42">
        <f t="shared" ca="1" si="6"/>
        <v>45868</v>
      </c>
      <c r="T91" s="43">
        <f ca="1">_xll.BInterpol('Base CDI'!$H$4:$H$28,'Base CDI'!$J$4:$J$29,S91,"Cubic","Extrapolate=Linear","MultiX=Average","Skip=True","Sort=True")</f>
        <v>14.826314420161852</v>
      </c>
      <c r="U91" s="43">
        <f ca="1">_xll.BInterpol('Base CDI'!$H$4:$H$28,'Base CDI'!$I$4:$I$29,S91,"Cubic","Extrapolate=Linear","MultiX=Average","Skip=True","Sort=True")</f>
        <v>14.706844545700484</v>
      </c>
    </row>
    <row r="92" spans="16:21" x14ac:dyDescent="0.25">
      <c r="P92" s="10">
        <v>34639</v>
      </c>
      <c r="Q92">
        <v>1.1961079999999999</v>
      </c>
      <c r="S92" s="42">
        <f t="shared" ca="1" si="6"/>
        <v>45869</v>
      </c>
      <c r="T92" s="43">
        <f ca="1">_xll.BInterpol('Base CDI'!$H$4:$H$28,'Base CDI'!$J$4:$J$29,S92,"Cubic","Extrapolate=Linear","MultiX=Average","Skip=True","Sort=True")</f>
        <v>14.830249583983862</v>
      </c>
      <c r="U92" s="43">
        <f ca="1">_xll.BInterpol('Base CDI'!$H$4:$H$28,'Base CDI'!$I$4:$I$29,S92,"Cubic","Extrapolate=Linear","MultiX=Average","Skip=True","Sort=True")</f>
        <v>14.708050568863293</v>
      </c>
    </row>
    <row r="93" spans="16:21" x14ac:dyDescent="0.25">
      <c r="P93" s="10">
        <v>34641</v>
      </c>
      <c r="Q93">
        <v>1.198528</v>
      </c>
      <c r="S93" s="42">
        <f t="shared" ca="1" si="6"/>
        <v>45870</v>
      </c>
      <c r="T93" s="43">
        <f ca="1">_xll.BInterpol('Base CDI'!$H$4:$H$28,'Base CDI'!$J$4:$J$29,S93,"Cubic","Extrapolate=Linear","MultiX=Average","Skip=True","Sort=True")</f>
        <v>14.834100814785447</v>
      </c>
      <c r="U93" s="43">
        <f ca="1">_xll.BInterpol('Base CDI'!$H$4:$H$28,'Base CDI'!$I$4:$I$29,S93,"Cubic","Extrapolate=Linear","MultiX=Average","Skip=True","Sort=True")</f>
        <v>14.709253541620564</v>
      </c>
    </row>
    <row r="94" spans="16:21" x14ac:dyDescent="0.25">
      <c r="P94" s="10">
        <v>34642</v>
      </c>
      <c r="Q94">
        <v>1.2009529999999999</v>
      </c>
      <c r="S94" s="42">
        <f t="shared" ca="1" si="6"/>
        <v>45871</v>
      </c>
      <c r="T94" s="43">
        <f ca="1">_xll.BInterpol('Base CDI'!$H$4:$H$28,'Base CDI'!$J$4:$J$29,S94,"Cubic","Extrapolate=Linear","MultiX=Average","Skip=True","Sort=True")</f>
        <v>14.837868709631222</v>
      </c>
      <c r="U94" s="43">
        <f ca="1">_xll.BInterpol('Base CDI'!$H$4:$H$28,'Base CDI'!$I$4:$I$29,S94,"Cubic","Extrapolate=Linear","MultiX=Average","Skip=True","Sort=True")</f>
        <v>14.710453362292112</v>
      </c>
    </row>
    <row r="95" spans="16:21" x14ac:dyDescent="0.25">
      <c r="P95" s="10">
        <v>34645</v>
      </c>
      <c r="Q95">
        <v>1.203387</v>
      </c>
      <c r="S95" s="42">
        <f t="shared" ca="1" si="6"/>
        <v>45872</v>
      </c>
      <c r="T95" s="43">
        <f ca="1">_xll.BInterpol('Base CDI'!$H$4:$H$28,'Base CDI'!$J$4:$J$29,S95,"Cubic","Extrapolate=Linear","MultiX=Average","Skip=True","Sort=True")</f>
        <v>14.841553865585798</v>
      </c>
      <c r="U95" s="43">
        <f ca="1">_xll.BInterpol('Base CDI'!$H$4:$H$28,'Base CDI'!$I$4:$I$29,S95,"Cubic","Extrapolate=Linear","MultiX=Average","Skip=True","Sort=True")</f>
        <v>14.711649929197755</v>
      </c>
    </row>
    <row r="96" spans="16:21" x14ac:dyDescent="0.25">
      <c r="P96" s="10">
        <v>34646</v>
      </c>
      <c r="Q96">
        <v>1.205838</v>
      </c>
      <c r="S96" s="42">
        <f t="shared" ca="1" si="6"/>
        <v>45873</v>
      </c>
      <c r="T96" s="43">
        <f ca="1">_xll.BInterpol('Base CDI'!$H$4:$H$28,'Base CDI'!$J$4:$J$29,S96,"Cubic","Extrapolate=Linear","MultiX=Average","Skip=True","Sort=True")</f>
        <v>14.845156879713789</v>
      </c>
      <c r="U96" s="43">
        <f ca="1">_xll.BInterpol('Base CDI'!$H$4:$H$28,'Base CDI'!$I$4:$I$29,S96,"Cubic","Extrapolate=Linear","MultiX=Average","Skip=True","Sort=True")</f>
        <v>14.712843140657306</v>
      </c>
    </row>
    <row r="97" spans="16:21" x14ac:dyDescent="0.25">
      <c r="P97" s="10">
        <v>34647</v>
      </c>
      <c r="Q97">
        <v>1.2082980000000001</v>
      </c>
      <c r="S97" s="42">
        <f t="shared" ca="1" si="6"/>
        <v>45874</v>
      </c>
      <c r="T97" s="43">
        <f ca="1">_xll.BInterpol('Base CDI'!$H$4:$H$28,'Base CDI'!$J$4:$J$29,S97,"Cubic","Extrapolate=Linear","MultiX=Average","Skip=True","Sort=True")</f>
        <v>14.84867834907981</v>
      </c>
      <c r="U97" s="43">
        <f ca="1">_xll.BInterpol('Base CDI'!$H$4:$H$28,'Base CDI'!$I$4:$I$29,S97,"Cubic","Extrapolate=Linear","MultiX=Average","Skip=True","Sort=True")</f>
        <v>14.714032894990581</v>
      </c>
    </row>
    <row r="98" spans="16:21" x14ac:dyDescent="0.25">
      <c r="P98" s="10">
        <v>34648</v>
      </c>
      <c r="Q98">
        <v>1.2107669999999999</v>
      </c>
      <c r="S98" s="42">
        <f t="shared" ca="1" si="6"/>
        <v>45875</v>
      </c>
      <c r="T98" s="43">
        <f ca="1">_xll.BInterpol('Base CDI'!$H$4:$H$28,'Base CDI'!$J$4:$J$29,S98,"Cubic","Extrapolate=Linear","MultiX=Average","Skip=True","Sort=True")</f>
        <v>14.852118870748475</v>
      </c>
      <c r="U98" s="43">
        <f ca="1">_xll.BInterpol('Base CDI'!$H$4:$H$28,'Base CDI'!$I$4:$I$29,S98,"Cubic","Extrapolate=Linear","MultiX=Average","Skip=True","Sort=True")</f>
        <v>14.715219090517396</v>
      </c>
    </row>
    <row r="99" spans="16:21" x14ac:dyDescent="0.25">
      <c r="P99" s="10">
        <v>34649</v>
      </c>
      <c r="Q99">
        <v>1.2132369999999999</v>
      </c>
      <c r="S99" s="42">
        <f t="shared" ca="1" si="6"/>
        <v>45876</v>
      </c>
      <c r="T99" s="43">
        <f ca="1">_xll.BInterpol('Base CDI'!$H$4:$H$28,'Base CDI'!$J$4:$J$29,S99,"Cubic","Extrapolate=Linear","MultiX=Average","Skip=True","Sort=True")</f>
        <v>14.855479041784395</v>
      </c>
      <c r="U99" s="43">
        <f ca="1">_xll.BInterpol('Base CDI'!$H$4:$H$28,'Base CDI'!$I$4:$I$29,S99,"Cubic","Extrapolate=Linear","MultiX=Average","Skip=True","Sort=True")</f>
        <v>14.716401625557566</v>
      </c>
    </row>
    <row r="100" spans="16:21" x14ac:dyDescent="0.25">
      <c r="P100" s="10">
        <v>34652</v>
      </c>
      <c r="Q100">
        <v>1.2157</v>
      </c>
      <c r="S100" s="42">
        <f t="shared" ca="1" si="6"/>
        <v>45877</v>
      </c>
      <c r="T100" s="43">
        <f ca="1">_xll.BInterpol('Base CDI'!$H$4:$H$28,'Base CDI'!$J$4:$J$29,S100,"Cubic","Extrapolate=Linear","MultiX=Average","Skip=True","Sort=True")</f>
        <v>14.858759459252187</v>
      </c>
      <c r="U100" s="43">
        <f ca="1">_xll.BInterpol('Base CDI'!$H$4:$H$28,'Base CDI'!$I$4:$I$29,S100,"Cubic","Extrapolate=Linear","MultiX=Average","Skip=True","Sort=True")</f>
        <v>14.717580398430908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45878</v>
      </c>
      <c r="T101" s="43">
        <f ca="1">_xll.BInterpol('Base CDI'!$H$4:$H$28,'Base CDI'!$J$4:$J$29,S101,"Cubic","Extrapolate=Linear","MultiX=Average","Skip=True","Sort=True")</f>
        <v>14.861960720216464</v>
      </c>
      <c r="U101" s="43">
        <f ca="1">_xll.BInterpol('Base CDI'!$H$4:$H$28,'Base CDI'!$I$4:$I$29,S101,"Cubic","Extrapolate=Linear","MultiX=Average","Skip=True","Sort=True")</f>
        <v>14.718755307457235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45879</v>
      </c>
      <c r="T102" s="43">
        <f ca="1">_xll.BInterpol('Base CDI'!$H$4:$H$28,'Base CDI'!$J$4:$J$29,S102,"Cubic","Extrapolate=Linear","MultiX=Average","Skip=True","Sort=True")</f>
        <v>14.865083421741836</v>
      </c>
      <c r="U102" s="43">
        <f ca="1">_xll.BInterpol('Base CDI'!$H$4:$H$28,'Base CDI'!$I$4:$I$29,S102,"Cubic","Extrapolate=Linear","MultiX=Average","Skip=True","Sort=True")</f>
        <v>14.719926250956364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45880</v>
      </c>
      <c r="T103" s="43">
        <f ca="1">_xll.BInterpol('Base CDI'!$H$4:$H$28,'Base CDI'!$J$4:$J$29,S103,"Cubic","Extrapolate=Linear","MultiX=Average","Skip=True","Sort=True")</f>
        <v>14.868128160892923</v>
      </c>
      <c r="U103" s="43">
        <f ca="1">_xll.BInterpol('Base CDI'!$H$4:$H$28,'Base CDI'!$I$4:$I$29,S103,"Cubic","Extrapolate=Linear","MultiX=Average","Skip=True","Sort=True")</f>
        <v>14.721093127248109</v>
      </c>
    </row>
    <row r="104" spans="16:21" x14ac:dyDescent="0.25">
      <c r="P104" s="10">
        <v>34659</v>
      </c>
      <c r="Q104">
        <v>1.225597</v>
      </c>
      <c r="S104" s="42">
        <f t="shared" ca="1" si="6"/>
        <v>45881</v>
      </c>
      <c r="T104" s="43">
        <f ca="1">_xll.BInterpol('Base CDI'!$H$4:$H$28,'Base CDI'!$J$4:$J$29,S104,"Cubic","Extrapolate=Linear","MultiX=Average","Skip=True","Sort=True")</f>
        <v>14.871095534734332</v>
      </c>
      <c r="U104" s="43">
        <f ca="1">_xll.BInterpol('Base CDI'!$H$4:$H$28,'Base CDI'!$I$4:$I$29,S104,"Cubic","Extrapolate=Linear","MultiX=Average","Skip=True","Sort=True")</f>
        <v>14.722255834652287</v>
      </c>
    </row>
    <row r="105" spans="16:21" x14ac:dyDescent="0.25">
      <c r="P105" s="10">
        <v>34660</v>
      </c>
      <c r="Q105">
        <v>1.228081</v>
      </c>
      <c r="S105" s="42">
        <f t="shared" ca="1" si="6"/>
        <v>45882</v>
      </c>
      <c r="T105" s="43">
        <f ca="1">_xll.BInterpol('Base CDI'!$H$4:$H$28,'Base CDI'!$J$4:$J$29,S105,"Cubic","Extrapolate=Linear","MultiX=Average","Skip=True","Sort=True")</f>
        <v>14.873986140330683</v>
      </c>
      <c r="U105" s="43">
        <f ca="1">_xll.BInterpol('Base CDI'!$H$4:$H$28,'Base CDI'!$I$4:$I$29,S105,"Cubic","Extrapolate=Linear","MultiX=Average","Skip=True","Sort=True")</f>
        <v>14.723414271488712</v>
      </c>
    </row>
    <row r="106" spans="16:21" x14ac:dyDescent="0.25">
      <c r="P106" s="10">
        <v>34661</v>
      </c>
      <c r="Q106">
        <v>1.230566</v>
      </c>
      <c r="S106" s="42">
        <f t="shared" ca="1" si="6"/>
        <v>45883</v>
      </c>
      <c r="T106" s="43">
        <f ca="1">_xll.BInterpol('Base CDI'!$H$4:$H$28,'Base CDI'!$J$4:$J$29,S106,"Cubic","Extrapolate=Linear","MultiX=Average","Skip=True","Sort=True")</f>
        <v>14.876800574746584</v>
      </c>
      <c r="U106" s="43">
        <f ca="1">_xll.BInterpol('Base CDI'!$H$4:$H$28,'Base CDI'!$I$4:$I$29,S106,"Cubic","Extrapolate=Linear","MultiX=Average","Skip=True","Sort=True")</f>
        <v>14.724568336077201</v>
      </c>
    </row>
    <row r="107" spans="16:21" x14ac:dyDescent="0.25">
      <c r="P107" s="10">
        <v>34662</v>
      </c>
      <c r="Q107">
        <v>1.233052</v>
      </c>
      <c r="S107" s="42">
        <f t="shared" ca="1" si="6"/>
        <v>45884</v>
      </c>
      <c r="T107" s="43">
        <f ca="1">_xll.BInterpol('Base CDI'!$H$4:$H$28,'Base CDI'!$J$4:$J$29,S107,"Cubic","Extrapolate=Linear","MultiX=Average","Skip=True","Sort=True")</f>
        <v>14.879539435046652</v>
      </c>
      <c r="U107" s="43">
        <f ca="1">_xll.BInterpol('Base CDI'!$H$4:$H$28,'Base CDI'!$I$4:$I$29,S107,"Cubic","Extrapolate=Linear","MultiX=Average","Skip=True","Sort=True")</f>
        <v>14.725717926737568</v>
      </c>
    </row>
    <row r="108" spans="16:21" x14ac:dyDescent="0.25">
      <c r="P108" s="10">
        <v>34663</v>
      </c>
      <c r="Q108">
        <v>1.235538</v>
      </c>
      <c r="S108" s="42">
        <f t="shared" ca="1" si="6"/>
        <v>45885</v>
      </c>
      <c r="T108" s="43">
        <f ca="1">_xll.BInterpol('Base CDI'!$H$4:$H$28,'Base CDI'!$J$4:$J$29,S108,"Cubic","Extrapolate=Linear","MultiX=Average","Skip=True","Sort=True")</f>
        <v>14.882203318295501</v>
      </c>
      <c r="U108" s="43">
        <f ca="1">_xll.BInterpol('Base CDI'!$H$4:$H$28,'Base CDI'!$I$4:$I$29,S108,"Cubic","Extrapolate=Linear","MultiX=Average","Skip=True","Sort=True")</f>
        <v>14.72686294178963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45886</v>
      </c>
      <c r="T109" s="43">
        <f ca="1">_xll.BInterpol('Base CDI'!$H$4:$H$28,'Base CDI'!$J$4:$J$29,S109,"Cubic","Extrapolate=Linear","MultiX=Average","Skip=True","Sort=True")</f>
        <v>14.884792821557742</v>
      </c>
      <c r="U109" s="43">
        <f ca="1">_xll.BInterpol('Base CDI'!$H$4:$H$28,'Base CDI'!$I$4:$I$29,S109,"Cubic","Extrapolate=Linear","MultiX=Average","Skip=True","Sort=True")</f>
        <v>14.728003279553201</v>
      </c>
    </row>
    <row r="110" spans="16:21" x14ac:dyDescent="0.25">
      <c r="P110" s="10">
        <v>34667</v>
      </c>
      <c r="Q110">
        <v>1.240518</v>
      </c>
      <c r="S110" s="42">
        <f t="shared" ca="1" si="6"/>
        <v>45887</v>
      </c>
      <c r="T110" s="43">
        <f ca="1">_xll.BInterpol('Base CDI'!$H$4:$H$28,'Base CDI'!$J$4:$J$29,S110,"Cubic","Extrapolate=Linear","MultiX=Average","Skip=True","Sort=True")</f>
        <v>14.887308541897992</v>
      </c>
      <c r="U110" s="43">
        <f ca="1">_xll.BInterpol('Base CDI'!$H$4:$H$28,'Base CDI'!$I$4:$I$29,S110,"Cubic","Extrapolate=Linear","MultiX=Average","Skip=True","Sort=True")</f>
        <v>14.729138838348097</v>
      </c>
    </row>
    <row r="111" spans="16:21" x14ac:dyDescent="0.25">
      <c r="P111" s="10">
        <v>34668</v>
      </c>
      <c r="Q111">
        <v>1.242991</v>
      </c>
      <c r="S111" s="42">
        <f t="shared" ca="1" si="6"/>
        <v>45888</v>
      </c>
      <c r="T111" s="43">
        <f ca="1">_xll.BInterpol('Base CDI'!$H$4:$H$28,'Base CDI'!$J$4:$J$29,S111,"Cubic","Extrapolate=Linear","MultiX=Average","Skip=True","Sort=True")</f>
        <v>14.889751076380861</v>
      </c>
      <c r="U111" s="43">
        <f ca="1">_xll.BInterpol('Base CDI'!$H$4:$H$28,'Base CDI'!$I$4:$I$29,S111,"Cubic","Extrapolate=Linear","MultiX=Average","Skip=True","Sort=True")</f>
        <v>14.730269516494133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45889</v>
      </c>
      <c r="T112" s="43">
        <f ca="1">_xll.BInterpol('Base CDI'!$H$4:$H$28,'Base CDI'!$J$4:$J$29,S112,"Cubic","Extrapolate=Linear","MultiX=Average","Skip=True","Sort=True")</f>
        <v>14.892121022070967</v>
      </c>
      <c r="U112" s="43">
        <f ca="1">_xll.BInterpol('Base CDI'!$H$4:$H$28,'Base CDI'!$I$4:$I$29,S112,"Cubic","Extrapolate=Linear","MultiX=Average","Skip=True","Sort=True")</f>
        <v>14.731395212311124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45890</v>
      </c>
      <c r="T113" s="43">
        <f ca="1">_xll.BInterpol('Base CDI'!$H$4:$H$28,'Base CDI'!$J$4:$J$29,S113,"Cubic","Extrapolate=Linear","MultiX=Average","Skip=True","Sort=True")</f>
        <v>14.89441897603292</v>
      </c>
      <c r="U113" s="43">
        <f ca="1">_xll.BInterpol('Base CDI'!$H$4:$H$28,'Base CDI'!$I$4:$I$29,S113,"Cubic","Extrapolate=Linear","MultiX=Average","Skip=True","Sort=True")</f>
        <v>14.732515824118888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45891</v>
      </c>
      <c r="T114" s="43">
        <f ca="1">_xll.BInterpol('Base CDI'!$H$4:$H$28,'Base CDI'!$J$4:$J$29,S114,"Cubic","Extrapolate=Linear","MultiX=Average","Skip=True","Sort=True")</f>
        <v>14.896645535331336</v>
      </c>
      <c r="U114" s="43">
        <f ca="1">_xll.BInterpol('Base CDI'!$H$4:$H$28,'Base CDI'!$I$4:$I$29,S114,"Cubic","Extrapolate=Linear","MultiX=Average","Skip=True","Sort=True")</f>
        <v>14.733631250237238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45892</v>
      </c>
      <c r="T115" s="43">
        <f ca="1">_xll.BInterpol('Base CDI'!$H$4:$H$28,'Base CDI'!$J$4:$J$29,S115,"Cubic","Extrapolate=Linear","MultiX=Average","Skip=True","Sort=True")</f>
        <v>14.898801297030827</v>
      </c>
      <c r="U115" s="43">
        <f ca="1">_xll.BInterpol('Base CDI'!$H$4:$H$28,'Base CDI'!$I$4:$I$29,S115,"Cubic","Extrapolate=Linear","MultiX=Average","Skip=True","Sort=True")</f>
        <v>14.734741388985988</v>
      </c>
    </row>
    <row r="116" spans="16:21" x14ac:dyDescent="0.25">
      <c r="P116" s="10">
        <v>34675</v>
      </c>
      <c r="Q116">
        <v>1.254327</v>
      </c>
      <c r="S116" s="42">
        <f t="shared" ca="1" si="6"/>
        <v>45893</v>
      </c>
      <c r="T116" s="43">
        <f ca="1">_xll.BInterpol('Base CDI'!$H$4:$H$28,'Base CDI'!$J$4:$J$29,S116,"Cubic","Extrapolate=Linear","MultiX=Average","Skip=True","Sort=True")</f>
        <v>14.900886858196008</v>
      </c>
      <c r="U116" s="43">
        <f ca="1">_xll.BInterpol('Base CDI'!$H$4:$H$28,'Base CDI'!$I$4:$I$29,S116,"Cubic","Extrapolate=Linear","MultiX=Average","Skip=True","Sort=True")</f>
        <v>14.735846138684957</v>
      </c>
    </row>
    <row r="117" spans="16:21" x14ac:dyDescent="0.25">
      <c r="P117" s="10">
        <v>34676</v>
      </c>
      <c r="Q117">
        <v>1.256526</v>
      </c>
      <c r="S117" s="42">
        <f t="shared" ca="1" si="6"/>
        <v>45894</v>
      </c>
      <c r="T117" s="43">
        <f ca="1">_xll.BInterpol('Base CDI'!$H$4:$H$28,'Base CDI'!$J$4:$J$29,S117,"Cubic","Extrapolate=Linear","MultiX=Average","Skip=True","Sort=True")</f>
        <v>14.902902815891492</v>
      </c>
      <c r="U117" s="43">
        <f ca="1">_xll.BInterpol('Base CDI'!$H$4:$H$28,'Base CDI'!$I$4:$I$29,S117,"Cubic","Extrapolate=Linear","MultiX=Average","Skip=True","Sort=True")</f>
        <v>14.73694539765396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45895</v>
      </c>
      <c r="T118" s="43">
        <f ca="1">_xll.BInterpol('Base CDI'!$H$4:$H$28,'Base CDI'!$J$4:$J$29,S118,"Cubic","Extrapolate=Linear","MultiX=Average","Skip=True","Sort=True")</f>
        <v>14.904849767181894</v>
      </c>
      <c r="U118" s="43">
        <f ca="1">_xll.BInterpol('Base CDI'!$H$4:$H$28,'Base CDI'!$I$4:$I$29,S118,"Cubic","Extrapolate=Linear","MultiX=Average","Skip=True","Sort=True")</f>
        <v>14.73803906421281</v>
      </c>
    </row>
    <row r="119" spans="16:21" x14ac:dyDescent="0.25">
      <c r="P119" s="10">
        <v>34680</v>
      </c>
      <c r="Q119">
        <v>1.260928</v>
      </c>
      <c r="S119" s="42">
        <f t="shared" ca="1" si="6"/>
        <v>45896</v>
      </c>
      <c r="T119" s="43">
        <f ca="1">_xll.BInterpol('Base CDI'!$H$4:$H$28,'Base CDI'!$J$4:$J$29,S119,"Cubic","Extrapolate=Linear","MultiX=Average","Skip=True","Sort=True")</f>
        <v>14.906728309131825</v>
      </c>
      <c r="U119" s="43">
        <f ca="1">_xll.BInterpol('Base CDI'!$H$4:$H$28,'Base CDI'!$I$4:$I$29,S119,"Cubic","Extrapolate=Linear","MultiX=Average","Skip=True","Sort=True")</f>
        <v>14.739127036681323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45897</v>
      </c>
      <c r="T120" s="43">
        <f ca="1">_xll.BInterpol('Base CDI'!$H$4:$H$28,'Base CDI'!$J$4:$J$29,S120,"Cubic","Extrapolate=Linear","MultiX=Average","Skip=True","Sort=True")</f>
        <v>14.9085390388059</v>
      </c>
      <c r="U120" s="43">
        <f ca="1">_xll.BInterpol('Base CDI'!$H$4:$H$28,'Base CDI'!$I$4:$I$29,S120,"Cubic","Extrapolate=Linear","MultiX=Average","Skip=True","Sort=True")</f>
        <v>14.740209213379316</v>
      </c>
    </row>
    <row r="121" spans="16:21" x14ac:dyDescent="0.25">
      <c r="P121" s="10">
        <v>34682</v>
      </c>
      <c r="Q121">
        <v>1.265336</v>
      </c>
      <c r="S121" s="42">
        <f t="shared" ca="1" si="6"/>
        <v>45898</v>
      </c>
      <c r="T121" s="43">
        <f ca="1">_xll.BInterpol('Base CDI'!$H$4:$H$28,'Base CDI'!$J$4:$J$29,S121,"Cubic","Extrapolate=Linear","MultiX=Average","Skip=True","Sort=True")</f>
        <v>14.910282553268734</v>
      </c>
      <c r="U121" s="43">
        <f ca="1">_xll.BInterpol('Base CDI'!$H$4:$H$28,'Base CDI'!$I$4:$I$29,S121,"Cubic","Extrapolate=Linear","MultiX=Average","Skip=True","Sort=True")</f>
        <v>14.741285492626602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45899</v>
      </c>
      <c r="T122" s="43">
        <f ca="1">_xll.BInterpol('Base CDI'!$H$4:$H$28,'Base CDI'!$J$4:$J$29,S122,"Cubic","Extrapolate=Linear","MultiX=Average","Skip=True","Sort=True")</f>
        <v>14.911959449584939</v>
      </c>
      <c r="U122" s="43">
        <f ca="1">_xll.BInterpol('Base CDI'!$H$4:$H$28,'Base CDI'!$I$4:$I$29,S122,"Cubic","Extrapolate=Linear","MultiX=Average","Skip=True","Sort=True")</f>
        <v>14.742355772743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45900</v>
      </c>
      <c r="T123" s="43">
        <f ca="1">_xll.BInterpol('Base CDI'!$H$4:$H$28,'Base CDI'!$J$4:$J$29,S123,"Cubic","Extrapolate=Linear","MultiX=Average","Skip=True","Sort=True")</f>
        <v>14.91357032481913</v>
      </c>
      <c r="U123" s="43">
        <f ca="1">_xll.BInterpol('Base CDI'!$H$4:$H$28,'Base CDI'!$I$4:$I$29,S123,"Cubic","Extrapolate=Linear","MultiX=Average","Skip=True","Sort=True")</f>
        <v>14.743419952048322</v>
      </c>
    </row>
    <row r="124" spans="16:21" x14ac:dyDescent="0.25">
      <c r="P124" s="10">
        <v>34687</v>
      </c>
      <c r="Q124">
        <v>1.271712</v>
      </c>
      <c r="S124" s="42">
        <f t="shared" ca="1" si="6"/>
        <v>45901</v>
      </c>
      <c r="T124" s="43">
        <f ca="1">_xll.BInterpol('Base CDI'!$H$4:$H$28,'Base CDI'!$J$4:$J$29,S124,"Cubic","Extrapolate=Linear","MultiX=Average","Skip=True","Sort=True")</f>
        <v>14.91511577603592</v>
      </c>
      <c r="U124" s="43">
        <f ca="1">_xll.BInterpol('Base CDI'!$H$4:$H$28,'Base CDI'!$I$4:$I$29,S124,"Cubic","Extrapolate=Linear","MultiX=Average","Skip=True","Sort=True")</f>
        <v>14.744477928862386</v>
      </c>
    </row>
    <row r="125" spans="16:21" x14ac:dyDescent="0.25">
      <c r="P125" s="10">
        <v>34688</v>
      </c>
      <c r="Q125">
        <v>1.273814</v>
      </c>
      <c r="S125" s="42">
        <f t="shared" ca="1" si="6"/>
        <v>45902</v>
      </c>
      <c r="T125" s="43">
        <f ca="1">_xll.BInterpol('Base CDI'!$H$4:$H$28,'Base CDI'!$J$4:$J$29,S125,"Cubic","Extrapolate=Linear","MultiX=Average","Skip=True","Sort=True")</f>
        <v>14.916596400299921</v>
      </c>
      <c r="U125" s="43">
        <f ca="1">_xll.BInterpol('Base CDI'!$H$4:$H$28,'Base CDI'!$I$4:$I$29,S125,"Cubic","Extrapolate=Linear","MultiX=Average","Skip=True","Sort=True")</f>
        <v>14.745529601505005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45903</v>
      </c>
      <c r="T126" s="43">
        <f ca="1">_xll.BInterpol('Base CDI'!$H$4:$H$28,'Base CDI'!$J$4:$J$29,S126,"Cubic","Extrapolate=Linear","MultiX=Average","Skip=True","Sort=True")</f>
        <v>14.91801279467575</v>
      </c>
      <c r="U126" s="43">
        <f ca="1">_xll.BInterpol('Base CDI'!$H$4:$H$28,'Base CDI'!$I$4:$I$29,S126,"Cubic","Extrapolate=Linear","MultiX=Average","Skip=True","Sort=True")</f>
        <v>14.746574868295998</v>
      </c>
    </row>
    <row r="127" spans="16:21" x14ac:dyDescent="0.25">
      <c r="P127" s="10">
        <v>34690</v>
      </c>
      <c r="Q127">
        <v>1.278043</v>
      </c>
      <c r="S127" s="42">
        <f t="shared" ca="1" si="6"/>
        <v>45904</v>
      </c>
      <c r="T127" s="43">
        <f ca="1">_xll.BInterpol('Base CDI'!$H$4:$H$28,'Base CDI'!$J$4:$J$29,S127,"Cubic","Extrapolate=Linear","MultiX=Average","Skip=True","Sort=True")</f>
        <v>14.919365556228019</v>
      </c>
      <c r="U127" s="43">
        <f ca="1">_xll.BInterpol('Base CDI'!$H$4:$H$28,'Base CDI'!$I$4:$I$29,S127,"Cubic","Extrapolate=Linear","MultiX=Average","Skip=True","Sort=True")</f>
        <v>14.747613627555175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45905</v>
      </c>
      <c r="T128" s="43">
        <f ca="1">_xll.BInterpol('Base CDI'!$H$4:$H$28,'Base CDI'!$J$4:$J$29,S128,"Cubic","Extrapolate=Linear","MultiX=Average","Skip=True","Sort=True")</f>
        <v>14.920655282021341</v>
      </c>
      <c r="U128" s="43">
        <f ca="1">_xll.BInterpol('Base CDI'!$H$4:$H$28,'Base CDI'!$I$4:$I$29,S128,"Cubic","Extrapolate=Linear","MultiX=Average","Skip=True","Sort=True")</f>
        <v>14.748645777602356</v>
      </c>
    </row>
    <row r="129" spans="16:21" x14ac:dyDescent="0.25">
      <c r="P129" s="10">
        <v>34694</v>
      </c>
      <c r="Q129">
        <v>1.282311</v>
      </c>
      <c r="S129" s="42">
        <f t="shared" ca="1" si="6"/>
        <v>45906</v>
      </c>
      <c r="T129" s="43">
        <f ca="1">_xll.BInterpol('Base CDI'!$H$4:$H$28,'Base CDI'!$J$4:$J$29,S129,"Cubic","Extrapolate=Linear","MultiX=Average","Skip=True","Sort=True")</f>
        <v>14.921882569120331</v>
      </c>
      <c r="U129" s="43">
        <f ca="1">_xll.BInterpol('Base CDI'!$H$4:$H$28,'Base CDI'!$I$4:$I$29,S129,"Cubic","Extrapolate=Linear","MultiX=Average","Skip=True","Sort=True")</f>
        <v>14.749671216757354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45907</v>
      </c>
      <c r="T130" s="43">
        <f ca="1">_xll.BInterpol('Base CDI'!$H$4:$H$28,'Base CDI'!$J$4:$J$29,S130,"Cubic","Extrapolate=Linear","MultiX=Average","Skip=True","Sort=True")</f>
        <v>14.923048014589602</v>
      </c>
      <c r="U130" s="43">
        <f ca="1">_xll.BInterpol('Base CDI'!$H$4:$H$28,'Base CDI'!$I$4:$I$29,S130,"Cubic","Extrapolate=Linear","MultiX=Average","Skip=True","Sort=True")</f>
        <v>14.750689843339986</v>
      </c>
    </row>
    <row r="131" spans="16:21" x14ac:dyDescent="0.25">
      <c r="P131" s="10">
        <v>34696</v>
      </c>
      <c r="Q131">
        <v>1.286627</v>
      </c>
      <c r="S131" s="42">
        <f t="shared" ca="1" si="6"/>
        <v>45908</v>
      </c>
      <c r="T131" s="43">
        <f ca="1">_xll.BInterpol('Base CDI'!$H$4:$H$28,'Base CDI'!$J$4:$J$29,S131,"Cubic","Extrapolate=Linear","MultiX=Average","Skip=True","Sort=True")</f>
        <v>14.924152215493768</v>
      </c>
      <c r="U131" s="43">
        <f ca="1">_xll.BInterpol('Base CDI'!$H$4:$H$28,'Base CDI'!$I$4:$I$29,S131,"Cubic","Extrapolate=Linear","MultiX=Average","Skip=True","Sort=True")</f>
        <v>14.751701555670067</v>
      </c>
    </row>
    <row r="132" spans="16:21" x14ac:dyDescent="0.25">
      <c r="P132" s="10">
        <v>34697</v>
      </c>
      <c r="Q132">
        <v>1.288789</v>
      </c>
      <c r="S132" s="42">
        <f t="shared" ca="1" si="6"/>
        <v>45909</v>
      </c>
      <c r="T132" s="43">
        <f ca="1">_xll.BInterpol('Base CDI'!$H$4:$H$28,'Base CDI'!$J$4:$J$29,S132,"Cubic","Extrapolate=Linear","MultiX=Average","Skip=True","Sort=True")</f>
        <v>14.925195768897442</v>
      </c>
      <c r="U132" s="43">
        <f ca="1">_xll.BInterpol('Base CDI'!$H$4:$H$28,'Base CDI'!$I$4:$I$29,S132,"Cubic","Extrapolate=Linear","MultiX=Average","Skip=True","Sort=True")</f>
        <v>14.752706252067412</v>
      </c>
    </row>
    <row r="133" spans="16:21" x14ac:dyDescent="0.25">
      <c r="P133" s="10">
        <v>34698</v>
      </c>
      <c r="Q133">
        <v>1.290915</v>
      </c>
      <c r="S133" s="42">
        <f t="shared" ca="1" si="6"/>
        <v>45910</v>
      </c>
      <c r="T133" s="43">
        <f ca="1">_xll.BInterpol('Base CDI'!$H$4:$H$28,'Base CDI'!$J$4:$J$29,S133,"Cubic","Extrapolate=Linear","MultiX=Average","Skip=True","Sort=True")</f>
        <v>14.926179271865237</v>
      </c>
      <c r="U133" s="43">
        <f ca="1">_xll.BInterpol('Base CDI'!$H$4:$H$28,'Base CDI'!$I$4:$I$29,S133,"Cubic","Extrapolate=Linear","MultiX=Average","Skip=True","Sort=True")</f>
        <v>14.753703830851837</v>
      </c>
    </row>
    <row r="134" spans="16:21" x14ac:dyDescent="0.25">
      <c r="P134" s="10">
        <v>34701</v>
      </c>
      <c r="Q134">
        <v>1.293045</v>
      </c>
      <c r="S134" s="42">
        <f t="shared" ca="1" si="6"/>
        <v>45911</v>
      </c>
      <c r="T134" s="43">
        <f ca="1">_xll.BInterpol('Base CDI'!$H$4:$H$28,'Base CDI'!$J$4:$J$29,S134,"Cubic","Extrapolate=Linear","MultiX=Average","Skip=True","Sort=True")</f>
        <v>14.92710332146177</v>
      </c>
      <c r="U134" s="43">
        <f ca="1">_xll.BInterpol('Base CDI'!$H$4:$H$28,'Base CDI'!$I$4:$I$29,S134,"Cubic","Extrapolate=Linear","MultiX=Average","Skip=True","Sort=True")</f>
        <v>14.754694190343155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45912</v>
      </c>
      <c r="T135" s="43">
        <f ca="1">_xll.BInterpol('Base CDI'!$H$4:$H$28,'Base CDI'!$J$4:$J$29,S135,"Cubic","Extrapolate=Linear","MultiX=Average","Skip=True","Sort=True")</f>
        <v>14.927968514751651</v>
      </c>
      <c r="U135" s="43">
        <f ca="1">_xll.BInterpol('Base CDI'!$H$4:$H$28,'Base CDI'!$I$4:$I$29,S135,"Cubic","Extrapolate=Linear","MultiX=Average","Skip=True","Sort=True")</f>
        <v>14.755677228861186</v>
      </c>
    </row>
    <row r="136" spans="16:21" x14ac:dyDescent="0.25">
      <c r="P136" s="10">
        <v>34703</v>
      </c>
      <c r="Q136">
        <v>1.297169</v>
      </c>
      <c r="S136" s="42">
        <f t="shared" ca="1" si="6"/>
        <v>45913</v>
      </c>
      <c r="T136" s="43">
        <f ca="1">_xll.BInterpol('Base CDI'!$H$4:$H$28,'Base CDI'!$J$4:$J$29,S136,"Cubic","Extrapolate=Linear","MultiX=Average","Skip=True","Sort=True")</f>
        <v>14.928775448799497</v>
      </c>
      <c r="U136" s="43">
        <f ca="1">_xll.BInterpol('Base CDI'!$H$4:$H$28,'Base CDI'!$I$4:$I$29,S136,"Cubic","Extrapolate=Linear","MultiX=Average","Skip=True","Sort=True")</f>
        <v>14.756652844725741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45914</v>
      </c>
      <c r="T137" s="43">
        <f ca="1">_xll.BInterpol('Base CDI'!$H$4:$H$28,'Base CDI'!$J$4:$J$29,S137,"Cubic","Extrapolate=Linear","MultiX=Average","Skip=True","Sort=True")</f>
        <v>14.929524720669919</v>
      </c>
      <c r="U137" s="43">
        <f ca="1">_xll.BInterpol('Base CDI'!$H$4:$H$28,'Base CDI'!$I$4:$I$29,S137,"Cubic","Extrapolate=Linear","MultiX=Average","Skip=True","Sort=True")</f>
        <v>14.75762093625664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45915</v>
      </c>
      <c r="T138" s="43">
        <f ca="1">_xll.BInterpol('Base CDI'!$H$4:$H$28,'Base CDI'!$J$4:$J$29,S138,"Cubic","Extrapolate=Linear","MultiX=Average","Skip=True","Sort=True")</f>
        <v>14.930216927427532</v>
      </c>
      <c r="U138" s="43">
        <f ca="1">_xll.BInterpol('Base CDI'!$H$4:$H$28,'Base CDI'!$I$4:$I$29,S138,"Cubic","Extrapolate=Linear","MultiX=Average","Skip=True","Sort=True")</f>
        <v>14.758581401773693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45916</v>
      </c>
      <c r="T139" s="43">
        <f ca="1">_xll.BInterpol('Base CDI'!$H$4:$H$28,'Base CDI'!$J$4:$J$29,S139,"Cubic","Extrapolate=Linear","MultiX=Average","Skip=True","Sort=True")</f>
        <v>14.930852666136948</v>
      </c>
      <c r="U139" s="43">
        <f ca="1">_xll.BInterpol('Base CDI'!$H$4:$H$28,'Base CDI'!$I$4:$I$29,S139,"Cubic","Extrapolate=Linear","MultiX=Average","Skip=True","Sort=True")</f>
        <v>14.759534139596719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45917</v>
      </c>
      <c r="T140" s="43">
        <f ca="1">_xll.BInterpol('Base CDI'!$H$4:$H$28,'Base CDI'!$J$4:$J$29,S140,"Cubic","Extrapolate=Linear","MultiX=Average","Skip=True","Sort=True")</f>
        <v>14.931432533862782</v>
      </c>
      <c r="U140" s="43">
        <f ca="1">_xll.BInterpol('Base CDI'!$H$4:$H$28,'Base CDI'!$I$4:$I$29,S140,"Cubic","Extrapolate=Linear","MultiX=Average","Skip=True","Sort=True")</f>
        <v>14.760479048045532</v>
      </c>
    </row>
    <row r="141" spans="16:21" x14ac:dyDescent="0.25">
      <c r="P141" s="10">
        <v>34710</v>
      </c>
      <c r="Q141">
        <v>1.307401</v>
      </c>
      <c r="S141" s="42">
        <f t="shared" ca="1" si="7"/>
        <v>45918</v>
      </c>
      <c r="T141" s="43">
        <f ca="1">_xll.BInterpol('Base CDI'!$H$4:$H$28,'Base CDI'!$J$4:$J$29,S141,"Cubic","Extrapolate=Linear","MultiX=Average","Skip=True","Sort=True")</f>
        <v>14.93195712766965</v>
      </c>
      <c r="U141" s="43">
        <f ca="1">_xll.BInterpol('Base CDI'!$H$4:$H$28,'Base CDI'!$I$4:$I$29,S141,"Cubic","Extrapolate=Linear","MultiX=Average","Skip=True","Sort=True")</f>
        <v>14.761416025439948</v>
      </c>
    </row>
    <row r="142" spans="16:21" x14ac:dyDescent="0.25">
      <c r="P142" s="10">
        <v>34711</v>
      </c>
      <c r="Q142">
        <v>1.309388</v>
      </c>
      <c r="S142" s="42">
        <f t="shared" ca="1" si="7"/>
        <v>45919</v>
      </c>
      <c r="T142" s="43">
        <f ca="1">_xll.BInterpol('Base CDI'!$H$4:$H$28,'Base CDI'!$J$4:$J$29,S142,"Cubic","Extrapolate=Linear","MultiX=Average","Skip=True","Sort=True")</f>
        <v>14.932427044622161</v>
      </c>
      <c r="U142" s="43">
        <f ca="1">_xll.BInterpol('Base CDI'!$H$4:$H$28,'Base CDI'!$I$4:$I$29,S142,"Cubic","Extrapolate=Linear","MultiX=Average","Skip=True","Sort=True")</f>
        <v>14.762344970099782</v>
      </c>
    </row>
    <row r="143" spans="16:21" x14ac:dyDescent="0.25">
      <c r="P143" s="10">
        <v>34712</v>
      </c>
      <c r="Q143">
        <v>1.311396</v>
      </c>
      <c r="S143" s="42">
        <f t="shared" ca="1" si="7"/>
        <v>45920</v>
      </c>
      <c r="T143" s="43">
        <f ca="1">_xll.BInterpol('Base CDI'!$H$4:$H$28,'Base CDI'!$J$4:$J$29,S143,"Cubic","Extrapolate=Linear","MultiX=Average","Skip=True","Sort=True")</f>
        <v>14.932842881784932</v>
      </c>
      <c r="U143" s="43">
        <f ca="1">_xll.BInterpol('Base CDI'!$H$4:$H$28,'Base CDI'!$I$4:$I$29,S143,"Cubic","Extrapolate=Linear","MultiX=Average","Skip=True","Sort=True")</f>
        <v>14.763265780344852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45921</v>
      </c>
      <c r="T144" s="43">
        <f ca="1">_xll.BInterpol('Base CDI'!$H$4:$H$28,'Base CDI'!$J$4:$J$29,S144,"Cubic","Extrapolate=Linear","MultiX=Average","Skip=True","Sort=True")</f>
        <v>14.933205236222575</v>
      </c>
      <c r="U144" s="43">
        <f ca="1">_xll.BInterpol('Base CDI'!$H$4:$H$28,'Base CDI'!$I$4:$I$29,S144,"Cubic","Extrapolate=Linear","MultiX=Average","Skip=True","Sort=True")</f>
        <v>14.76417835449497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45922</v>
      </c>
      <c r="T145" s="43">
        <f ca="1">_xll.BInterpol('Base CDI'!$H$4:$H$28,'Base CDI'!$J$4:$J$29,S145,"Cubic","Extrapolate=Linear","MultiX=Average","Skip=True","Sort=True")</f>
        <v>14.933514704999705</v>
      </c>
      <c r="U145" s="43">
        <f ca="1">_xll.BInterpol('Base CDI'!$H$4:$H$28,'Base CDI'!$I$4:$I$29,S145,"Cubic","Extrapolate=Linear","MultiX=Average","Skip=True","Sort=True")</f>
        <v>14.765082590869952</v>
      </c>
    </row>
    <row r="146" spans="16:21" x14ac:dyDescent="0.25">
      <c r="P146" s="10">
        <v>34717</v>
      </c>
      <c r="Q146">
        <v>1.317464</v>
      </c>
      <c r="S146" s="42">
        <f t="shared" ca="1" si="7"/>
        <v>45923</v>
      </c>
      <c r="T146" s="43">
        <f ca="1">_xll.BInterpol('Base CDI'!$H$4:$H$28,'Base CDI'!$J$4:$J$29,S146,"Cubic","Extrapolate=Linear","MultiX=Average","Skip=True","Sort=True")</f>
        <v>14.933771885180935</v>
      </c>
      <c r="U146" s="43">
        <f ca="1">_xll.BInterpol('Base CDI'!$H$4:$H$28,'Base CDI'!$I$4:$I$29,S146,"Cubic","Extrapolate=Linear","MultiX=Average","Skip=True","Sort=True")</f>
        <v>14.765978387789614</v>
      </c>
    </row>
    <row r="147" spans="16:21" x14ac:dyDescent="0.25">
      <c r="P147" s="10">
        <v>34718</v>
      </c>
      <c r="Q147">
        <v>1.319493</v>
      </c>
      <c r="S147" s="42">
        <f t="shared" ca="1" si="7"/>
        <v>45924</v>
      </c>
      <c r="T147" s="43">
        <f ca="1">_xll.BInterpol('Base CDI'!$H$4:$H$28,'Base CDI'!$J$4:$J$29,S147,"Cubic","Extrapolate=Linear","MultiX=Average","Skip=True","Sort=True")</f>
        <v>14.93397737383088</v>
      </c>
      <c r="U147" s="43">
        <f ca="1">_xll.BInterpol('Base CDI'!$H$4:$H$28,'Base CDI'!$I$4:$I$29,S147,"Cubic","Extrapolate=Linear","MultiX=Average","Skip=True","Sort=True")</f>
        <v>14.766865643573773</v>
      </c>
    </row>
    <row r="148" spans="16:21" x14ac:dyDescent="0.25">
      <c r="P148" s="10">
        <v>34719</v>
      </c>
      <c r="Q148">
        <v>1.321534</v>
      </c>
      <c r="S148" s="42">
        <f t="shared" ca="1" si="7"/>
        <v>45925</v>
      </c>
      <c r="T148" s="43">
        <f ca="1">_xll.BInterpol('Base CDI'!$H$4:$H$28,'Base CDI'!$J$4:$J$29,S148,"Cubic","Extrapolate=Linear","MultiX=Average","Skip=True","Sort=True")</f>
        <v>14.934131768014151</v>
      </c>
      <c r="U148" s="43">
        <f ca="1">_xll.BInterpol('Base CDI'!$H$4:$H$28,'Base CDI'!$I$4:$I$29,S148,"Cubic","Extrapolate=Linear","MultiX=Average","Skip=True","Sort=True")</f>
        <v>14.767744256542242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45926</v>
      </c>
      <c r="T149" s="43">
        <f ca="1">_xll.BInterpol('Base CDI'!$H$4:$H$28,'Base CDI'!$J$4:$J$29,S149,"Cubic","Extrapolate=Linear","MultiX=Average","Skip=True","Sort=True")</f>
        <v>14.934235664795363</v>
      </c>
      <c r="U149" s="43">
        <f ca="1">_xll.BInterpol('Base CDI'!$H$4:$H$28,'Base CDI'!$I$4:$I$29,S149,"Cubic","Extrapolate=Linear","MultiX=Average","Skip=True","Sort=True")</f>
        <v>14.768614125014837</v>
      </c>
    </row>
    <row r="150" spans="16:21" x14ac:dyDescent="0.25">
      <c r="P150" s="10">
        <v>34723</v>
      </c>
      <c r="Q150">
        <v>1.32559</v>
      </c>
      <c r="S150" s="42">
        <f t="shared" ca="1" si="7"/>
        <v>45927</v>
      </c>
      <c r="T150" s="43">
        <f ca="1">_xll.BInterpol('Base CDI'!$H$4:$H$28,'Base CDI'!$J$4:$J$29,S150,"Cubic","Extrapolate=Linear","MultiX=Average","Skip=True","Sort=True")</f>
        <v>14.934289661239131</v>
      </c>
      <c r="U150" s="43">
        <f ca="1">_xll.BInterpol('Base CDI'!$H$4:$H$28,'Base CDI'!$I$4:$I$29,S150,"Cubic","Extrapolate=Linear","MultiX=Average","Skip=True","Sort=True")</f>
        <v>14.769475147311374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45928</v>
      </c>
      <c r="T151" s="43">
        <f ca="1">_xll.BInterpol('Base CDI'!$H$4:$H$28,'Base CDI'!$J$4:$J$29,S151,"Cubic","Extrapolate=Linear","MultiX=Average","Skip=True","Sort=True")</f>
        <v>14.934294354410067</v>
      </c>
      <c r="U151" s="43">
        <f ca="1">_xll.BInterpol('Base CDI'!$H$4:$H$28,'Base CDI'!$I$4:$I$29,S151,"Cubic","Extrapolate=Linear","MultiX=Average","Skip=True","Sort=True")</f>
        <v>14.770327221751669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45929</v>
      </c>
      <c r="T152" s="43">
        <f ca="1">_xll.BInterpol('Base CDI'!$H$4:$H$28,'Base CDI'!$J$4:$J$29,S152,"Cubic","Extrapolate=Linear","MultiX=Average","Skip=True","Sort=True")</f>
        <v>14.934250341372785</v>
      </c>
      <c r="U152" s="43">
        <f ca="1">_xll.BInterpol('Base CDI'!$H$4:$H$28,'Base CDI'!$I$4:$I$29,S152,"Cubic","Extrapolate=Linear","MultiX=Average","Skip=True","Sort=True")</f>
        <v>14.771170246655537</v>
      </c>
    </row>
    <row r="153" spans="16:21" x14ac:dyDescent="0.25">
      <c r="P153" s="10">
        <v>34726</v>
      </c>
      <c r="Q153">
        <v>1.331599</v>
      </c>
      <c r="S153" s="42">
        <f t="shared" ca="1" si="7"/>
        <v>45930</v>
      </c>
      <c r="T153" s="43">
        <f ca="1">_xll.BInterpol('Base CDI'!$H$4:$H$28,'Base CDI'!$J$4:$J$29,S153,"Cubic","Extrapolate=Linear","MultiX=Average","Skip=True","Sort=True")</f>
        <v>14.934158219191898</v>
      </c>
      <c r="U153" s="43">
        <f ca="1">_xll.BInterpol('Base CDI'!$H$4:$H$28,'Base CDI'!$I$4:$I$29,S153,"Cubic","Extrapolate=Linear","MultiX=Average","Skip=True","Sort=True")</f>
        <v>14.772004120342791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45931</v>
      </c>
      <c r="T154" s="43">
        <f ca="1">_xll.BInterpol('Base CDI'!$H$4:$H$28,'Base CDI'!$J$4:$J$29,S154,"Cubic","Extrapolate=Linear","MultiX=Average","Skip=True","Sort=True")</f>
        <v>14.934018584932023</v>
      </c>
      <c r="U154" s="43">
        <f ca="1">_xll.BInterpol('Base CDI'!$H$4:$H$28,'Base CDI'!$I$4:$I$29,S154,"Cubic","Extrapolate=Linear","MultiX=Average","Skip=True","Sort=True")</f>
        <v>14.77282874113325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45932</v>
      </c>
      <c r="T155" s="43">
        <f ca="1">_xll.BInterpol('Base CDI'!$H$4:$H$28,'Base CDI'!$J$4:$J$29,S155,"Cubic","Extrapolate=Linear","MultiX=Average","Skip=True","Sort=True")</f>
        <v>14.933832035657769</v>
      </c>
      <c r="U155" s="43">
        <f ca="1">_xll.BInterpol('Base CDI'!$H$4:$H$28,'Base CDI'!$I$4:$I$29,S155,"Cubic","Extrapolate=Linear","MultiX=Average","Skip=True","Sort=True")</f>
        <v>14.773644007346727</v>
      </c>
    </row>
    <row r="156" spans="16:21" x14ac:dyDescent="0.25">
      <c r="P156" s="10">
        <v>34731</v>
      </c>
      <c r="Q156">
        <v>1.337979</v>
      </c>
      <c r="S156" s="42">
        <f t="shared" ca="1" si="7"/>
        <v>45933</v>
      </c>
      <c r="T156" s="43">
        <f ca="1">_xll.BInterpol('Base CDI'!$H$4:$H$28,'Base CDI'!$J$4:$J$29,S156,"Cubic","Extrapolate=Linear","MultiX=Average","Skip=True","Sort=True")</f>
        <v>14.933599168433753</v>
      </c>
      <c r="U156" s="43">
        <f ca="1">_xll.BInterpol('Base CDI'!$H$4:$H$28,'Base CDI'!$I$4:$I$29,S156,"Cubic","Extrapolate=Linear","MultiX=Average","Skip=True","Sort=True")</f>
        <v>14.774449817303038</v>
      </c>
    </row>
    <row r="157" spans="16:21" x14ac:dyDescent="0.25">
      <c r="P157" s="10">
        <v>34732</v>
      </c>
      <c r="Q157">
        <v>1.34036</v>
      </c>
      <c r="S157" s="42">
        <f t="shared" ca="1" si="7"/>
        <v>45934</v>
      </c>
      <c r="T157" s="43">
        <f ca="1">_xll.BInterpol('Base CDI'!$H$4:$H$28,'Base CDI'!$J$4:$J$29,S157,"Cubic","Extrapolate=Linear","MultiX=Average","Skip=True","Sort=True")</f>
        <v>14.933320580324587</v>
      </c>
      <c r="U157" s="43">
        <f ca="1">_xll.BInterpol('Base CDI'!$H$4:$H$28,'Base CDI'!$I$4:$I$29,S157,"Cubic","Extrapolate=Linear","MultiX=Average","Skip=True","Sort=True")</f>
        <v>14.775246069322</v>
      </c>
    </row>
    <row r="158" spans="16:21" x14ac:dyDescent="0.25">
      <c r="P158" s="10">
        <v>34733</v>
      </c>
      <c r="Q158">
        <v>1.342746</v>
      </c>
      <c r="S158" s="42">
        <f t="shared" ca="1" si="7"/>
        <v>45935</v>
      </c>
      <c r="T158" s="43">
        <f ca="1">_xll.BInterpol('Base CDI'!$H$4:$H$28,'Base CDI'!$J$4:$J$29,S158,"Cubic","Extrapolate=Linear","MultiX=Average","Skip=True","Sort=True")</f>
        <v>14.932996868394886</v>
      </c>
      <c r="U158" s="43">
        <f ca="1">_xll.BInterpol('Base CDI'!$H$4:$H$28,'Base CDI'!$I$4:$I$29,S158,"Cubic","Extrapolate=Linear","MultiX=Average","Skip=True","Sort=True")</f>
        <v>14.776032661723427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45936</v>
      </c>
      <c r="T159" s="43">
        <f ca="1">_xll.BInterpol('Base CDI'!$H$4:$H$28,'Base CDI'!$J$4:$J$29,S159,"Cubic","Extrapolate=Linear","MultiX=Average","Skip=True","Sort=True")</f>
        <v>14.932628629709264</v>
      </c>
      <c r="U159" s="43">
        <f ca="1">_xll.BInterpol('Base CDI'!$H$4:$H$28,'Base CDI'!$I$4:$I$29,S159,"Cubic","Extrapolate=Linear","MultiX=Average","Skip=True","Sort=True")</f>
        <v>14.776809492827134</v>
      </c>
    </row>
    <row r="160" spans="16:21" x14ac:dyDescent="0.25">
      <c r="P160" s="10">
        <v>34737</v>
      </c>
      <c r="Q160">
        <v>1.347548</v>
      </c>
      <c r="S160" s="42">
        <f t="shared" ca="1" si="7"/>
        <v>45937</v>
      </c>
      <c r="T160" s="43">
        <f ca="1">_xll.BInterpol('Base CDI'!$H$4:$H$28,'Base CDI'!$J$4:$J$29,S160,"Cubic","Extrapolate=Linear","MultiX=Average","Skip=True","Sort=True")</f>
        <v>14.932216461332333</v>
      </c>
      <c r="U160" s="43">
        <f ca="1">_xll.BInterpol('Base CDI'!$H$4:$H$28,'Base CDI'!$I$4:$I$29,S160,"Cubic","Extrapolate=Linear","MultiX=Average","Skip=True","Sort=True")</f>
        <v>14.777576460952938</v>
      </c>
    </row>
    <row r="161" spans="16:21" x14ac:dyDescent="0.25">
      <c r="P161" s="10">
        <v>34738</v>
      </c>
      <c r="Q161">
        <v>1.349961</v>
      </c>
      <c r="S161" s="42">
        <f t="shared" ca="1" si="7"/>
        <v>45938</v>
      </c>
      <c r="T161" s="43">
        <f ca="1">_xll.BInterpol('Base CDI'!$H$4:$H$28,'Base CDI'!$J$4:$J$29,S161,"Cubic","Extrapolate=Linear","MultiX=Average","Skip=True","Sort=True")</f>
        <v>14.931760960328706</v>
      </c>
      <c r="U161" s="43">
        <f ca="1">_xll.BInterpol('Base CDI'!$H$4:$H$28,'Base CDI'!$I$4:$I$29,S161,"Cubic","Extrapolate=Linear","MultiX=Average","Skip=True","Sort=True")</f>
        <v>14.778333464420651</v>
      </c>
    </row>
    <row r="162" spans="16:21" x14ac:dyDescent="0.25">
      <c r="P162" s="10">
        <v>34739</v>
      </c>
      <c r="Q162">
        <v>1.352373</v>
      </c>
      <c r="S162" s="42">
        <f t="shared" ca="1" si="7"/>
        <v>45939</v>
      </c>
      <c r="T162" s="43">
        <f ca="1">_xll.BInterpol('Base CDI'!$H$4:$H$28,'Base CDI'!$J$4:$J$29,S162,"Cubic","Extrapolate=Linear","MultiX=Average","Skip=True","Sort=True")</f>
        <v>14.931262723763</v>
      </c>
      <c r="U162" s="43">
        <f ca="1">_xll.BInterpol('Base CDI'!$H$4:$H$28,'Base CDI'!$I$4:$I$29,S162,"Cubic","Extrapolate=Linear","MultiX=Average","Skip=True","Sort=True")</f>
        <v>14.779080401550093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45940</v>
      </c>
      <c r="T163" s="43">
        <f ca="1">_xll.BInterpol('Base CDI'!$H$4:$H$28,'Base CDI'!$J$4:$J$29,S163,"Cubic","Extrapolate=Linear","MultiX=Average","Skip=True","Sort=True")</f>
        <v>14.930722348699826</v>
      </c>
      <c r="U163" s="43">
        <f ca="1">_xll.BInterpol('Base CDI'!$H$4:$H$28,'Base CDI'!$I$4:$I$29,S163,"Cubic","Extrapolate=Linear","MultiX=Average","Skip=True","Sort=True")</f>
        <v>14.779817170661078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45941</v>
      </c>
      <c r="T164" s="43">
        <f ca="1">_xll.BInterpol('Base CDI'!$H$4:$H$28,'Base CDI'!$J$4:$J$29,S164,"Cubic","Extrapolate=Linear","MultiX=Average","Skip=True","Sort=True")</f>
        <v>14.930140432203798</v>
      </c>
      <c r="U164" s="43">
        <f ca="1">_xll.BInterpol('Base CDI'!$H$4:$H$28,'Base CDI'!$I$4:$I$29,S164,"Cubic","Extrapolate=Linear","MultiX=Average","Skip=True","Sort=True")</f>
        <v>14.780543670073419</v>
      </c>
    </row>
    <row r="165" spans="16:21" x14ac:dyDescent="0.25">
      <c r="P165" s="10">
        <v>34744</v>
      </c>
      <c r="Q165">
        <v>1.359666</v>
      </c>
      <c r="S165" s="42">
        <f t="shared" ca="1" si="7"/>
        <v>45942</v>
      </c>
      <c r="T165" s="43">
        <f ca="1">_xll.BInterpol('Base CDI'!$H$4:$H$28,'Base CDI'!$J$4:$J$29,S165,"Cubic","Extrapolate=Linear","MultiX=Average","Skip=True","Sort=True")</f>
        <v>14.929517571339531</v>
      </c>
      <c r="U165" s="43">
        <f ca="1">_xll.BInterpol('Base CDI'!$H$4:$H$28,'Base CDI'!$I$4:$I$29,S165,"Cubic","Extrapolate=Linear","MultiX=Average","Skip=True","Sort=True")</f>
        <v>14.781259798106934</v>
      </c>
    </row>
    <row r="166" spans="16:21" x14ac:dyDescent="0.25">
      <c r="P166" s="10">
        <v>34745</v>
      </c>
      <c r="Q166">
        <v>1.362109</v>
      </c>
      <c r="S166" s="42">
        <f t="shared" ca="1" si="7"/>
        <v>45943</v>
      </c>
      <c r="T166" s="43">
        <f ca="1">_xll.BInterpol('Base CDI'!$H$4:$H$28,'Base CDI'!$J$4:$J$29,S166,"Cubic","Extrapolate=Linear","MultiX=Average","Skip=True","Sort=True")</f>
        <v>14.928854363171636</v>
      </c>
      <c r="U166" s="43">
        <f ca="1">_xll.BInterpol('Base CDI'!$H$4:$H$28,'Base CDI'!$I$4:$I$29,S166,"Cubic","Extrapolate=Linear","MultiX=Average","Skip=True","Sort=True")</f>
        <v>14.781965453081437</v>
      </c>
    </row>
    <row r="167" spans="16:21" x14ac:dyDescent="0.25">
      <c r="P167" s="10">
        <v>34746</v>
      </c>
      <c r="Q167">
        <v>1.364552</v>
      </c>
      <c r="S167" s="42">
        <f t="shared" ca="1" si="7"/>
        <v>45944</v>
      </c>
      <c r="T167" s="43">
        <f ca="1">_xll.BInterpol('Base CDI'!$H$4:$H$28,'Base CDI'!$J$4:$J$29,S167,"Cubic","Extrapolate=Linear","MultiX=Average","Skip=True","Sort=True")</f>
        <v>14.928151404764732</v>
      </c>
      <c r="U167" s="43">
        <f ca="1">_xll.BInterpol('Base CDI'!$H$4:$H$28,'Base CDI'!$I$4:$I$29,S167,"Cubic","Extrapolate=Linear","MultiX=Average","Skip=True","Sort=True")</f>
        <v>14.782660533316744</v>
      </c>
    </row>
    <row r="168" spans="16:21" x14ac:dyDescent="0.25">
      <c r="P168" s="10">
        <v>34747</v>
      </c>
      <c r="Q168">
        <v>1.367008</v>
      </c>
      <c r="S168" s="42">
        <f t="shared" ca="1" si="7"/>
        <v>45945</v>
      </c>
      <c r="T168" s="43">
        <f ca="1">_xll.BInterpol('Base CDI'!$H$4:$H$28,'Base CDI'!$J$4:$J$29,S168,"Cubic","Extrapolate=Linear","MultiX=Average","Skip=True","Sort=True")</f>
        <v>14.927409293183427</v>
      </c>
      <c r="U168" s="43">
        <f ca="1">_xll.BInterpol('Base CDI'!$H$4:$H$28,'Base CDI'!$I$4:$I$29,S168,"Cubic","Extrapolate=Linear","MultiX=Average","Skip=True","Sort=True")</f>
        <v>14.78334493713267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45946</v>
      </c>
      <c r="T169" s="43">
        <f ca="1">_xll.BInterpol('Base CDI'!$H$4:$H$28,'Base CDI'!$J$4:$J$29,S169,"Cubic","Extrapolate=Linear","MultiX=Average","Skip=True","Sort=True")</f>
        <v>14.926628625492336</v>
      </c>
      <c r="U169" s="43">
        <f ca="1">_xll.BInterpol('Base CDI'!$H$4:$H$28,'Base CDI'!$I$4:$I$29,S169,"Cubic","Extrapolate=Linear","MultiX=Average","Skip=True","Sort=True")</f>
        <v>14.784018562849031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45947</v>
      </c>
      <c r="T170" s="43">
        <f ca="1">_xll.BInterpol('Base CDI'!$H$4:$H$28,'Base CDI'!$J$4:$J$29,S170,"Cubic","Extrapolate=Linear","MultiX=Average","Skip=True","Sort=True")</f>
        <v>14.925809998756074</v>
      </c>
      <c r="U170" s="43">
        <f ca="1">_xll.BInterpol('Base CDI'!$H$4:$H$28,'Base CDI'!$I$4:$I$29,S170,"Cubic","Extrapolate=Linear","MultiX=Average","Skip=True","Sort=True")</f>
        <v>14.784681308785643</v>
      </c>
    </row>
    <row r="171" spans="16:21" x14ac:dyDescent="0.25">
      <c r="P171" s="10">
        <v>34752</v>
      </c>
      <c r="Q171">
        <v>1.374403</v>
      </c>
      <c r="S171" s="42">
        <f t="shared" ca="1" si="7"/>
        <v>45948</v>
      </c>
      <c r="T171" s="43">
        <f ca="1">_xll.BInterpol('Base CDI'!$H$4:$H$28,'Base CDI'!$J$4:$J$29,S171,"Cubic","Extrapolate=Linear","MultiX=Average","Skip=True","Sort=True")</f>
        <v>14.924954010039256</v>
      </c>
      <c r="U171" s="43">
        <f ca="1">_xll.BInterpol('Base CDI'!$H$4:$H$28,'Base CDI'!$I$4:$I$29,S171,"Cubic","Extrapolate=Linear","MultiX=Average","Skip=True","Sort=True")</f>
        <v>14.78533307326232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45949</v>
      </c>
      <c r="T172" s="43">
        <f ca="1">_xll.BInterpol('Base CDI'!$H$4:$H$28,'Base CDI'!$J$4:$J$29,S172,"Cubic","Extrapolate=Linear","MultiX=Average","Skip=True","Sort=True")</f>
        <v>14.924061256406493</v>
      </c>
      <c r="U172" s="43">
        <f ca="1">_xll.BInterpol('Base CDI'!$H$4:$H$28,'Base CDI'!$I$4:$I$29,S172,"Cubic","Extrapolate=Linear","MultiX=Average","Skip=True","Sort=True")</f>
        <v>14.785973754598878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45950</v>
      </c>
      <c r="T173" s="43">
        <f ca="1">_xll.BInterpol('Base CDI'!$H$4:$H$28,'Base CDI'!$J$4:$J$29,S173,"Cubic","Extrapolate=Linear","MultiX=Average","Skip=True","Sort=True")</f>
        <v>14.9231323349224</v>
      </c>
      <c r="U173" s="43">
        <f ca="1">_xll.BInterpol('Base CDI'!$H$4:$H$28,'Base CDI'!$I$4:$I$29,S173,"Cubic","Extrapolate=Linear","MultiX=Average","Skip=True","Sort=True")</f>
        <v>14.786603251115134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45951</v>
      </c>
      <c r="T174" s="43">
        <f ca="1">_xll.BInterpol('Base CDI'!$H$4:$H$28,'Base CDI'!$J$4:$J$29,S174,"Cubic","Extrapolate=Linear","MultiX=Average","Skip=True","Sort=True")</f>
        <v>14.922167842651589</v>
      </c>
      <c r="U174" s="43">
        <f ca="1">_xll.BInterpol('Base CDI'!$H$4:$H$28,'Base CDI'!$I$4:$I$29,S174,"Cubic","Extrapolate=Linear","MultiX=Average","Skip=True","Sort=True")</f>
        <v>14.787221461130899</v>
      </c>
    </row>
    <row r="175" spans="16:21" x14ac:dyDescent="0.25">
      <c r="P175" s="10">
        <v>34760</v>
      </c>
      <c r="Q175">
        <v>1.383229</v>
      </c>
      <c r="S175" s="42">
        <f t="shared" ca="1" si="7"/>
        <v>45952</v>
      </c>
      <c r="T175" s="43">
        <f ca="1">_xll.BInterpol('Base CDI'!$H$4:$H$28,'Base CDI'!$J$4:$J$29,S175,"Cubic","Extrapolate=Linear","MultiX=Average","Skip=True","Sort=True")</f>
        <v>14.921168376658677</v>
      </c>
      <c r="U175" s="43">
        <f ca="1">_xll.BInterpol('Base CDI'!$H$4:$H$28,'Base CDI'!$I$4:$I$29,S175,"Cubic","Extrapolate=Linear","MultiX=Average","Skip=True","Sort=True")</f>
        <v>14.787828282965995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45953</v>
      </c>
      <c r="T176" s="43">
        <f ca="1">_xll.BInterpol('Base CDI'!$H$4:$H$28,'Base CDI'!$J$4:$J$29,S176,"Cubic","Extrapolate=Linear","MultiX=Average","Skip=True","Sort=True")</f>
        <v>14.920134534008275</v>
      </c>
      <c r="U176" s="43">
        <f ca="1">_xll.BInterpol('Base CDI'!$H$4:$H$28,'Base CDI'!$I$4:$I$29,S176,"Cubic","Extrapolate=Linear","MultiX=Average","Skip=True","Sort=True")</f>
        <v>14.788423614940232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45954</v>
      </c>
      <c r="T177" s="43">
        <f ca="1">_xll.BInterpol('Base CDI'!$H$4:$H$28,'Base CDI'!$J$4:$J$29,S177,"Cubic","Extrapolate=Linear","MultiX=Average","Skip=True","Sort=True")</f>
        <v>14.919066911764997</v>
      </c>
      <c r="U177" s="43">
        <f ca="1">_xll.BInterpol('Base CDI'!$H$4:$H$28,'Base CDI'!$I$4:$I$29,S177,"Cubic","Extrapolate=Linear","MultiX=Average","Skip=True","Sort=True")</f>
        <v>14.789007355373426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45955</v>
      </c>
      <c r="T178" s="43">
        <f ca="1">_xll.BInterpol('Base CDI'!$H$4:$H$28,'Base CDI'!$J$4:$J$29,S178,"Cubic","Extrapolate=Linear","MultiX=Average","Skip=True","Sort=True")</f>
        <v>14.917966106993457</v>
      </c>
      <c r="U178" s="43">
        <f ca="1">_xll.BInterpol('Base CDI'!$H$4:$H$28,'Base CDI'!$I$4:$I$29,S178,"Cubic","Extrapolate=Linear","MultiX=Average","Skip=True","Sort=True")</f>
        <v>14.789579402585394</v>
      </c>
    </row>
    <row r="179" spans="16:21" x14ac:dyDescent="0.25">
      <c r="P179" s="10">
        <v>34766</v>
      </c>
      <c r="Q179">
        <v>1.391019</v>
      </c>
      <c r="S179" s="42">
        <f t="shared" ca="1" si="7"/>
        <v>45956</v>
      </c>
      <c r="T179" s="43">
        <f ca="1">_xll.BInterpol('Base CDI'!$H$4:$H$28,'Base CDI'!$J$4:$J$29,S179,"Cubic","Extrapolate=Linear","MultiX=Average","Skip=True","Sort=True")</f>
        <v>14.916832716758268</v>
      </c>
      <c r="U179" s="43">
        <f ca="1">_xll.BInterpol('Base CDI'!$H$4:$H$28,'Base CDI'!$I$4:$I$29,S179,"Cubic","Extrapolate=Linear","MultiX=Average","Skip=True","Sort=True")</f>
        <v>14.790139654895953</v>
      </c>
    </row>
    <row r="180" spans="16:21" x14ac:dyDescent="0.25">
      <c r="P180" s="10">
        <v>34767</v>
      </c>
      <c r="Q180">
        <v>1.392995</v>
      </c>
      <c r="S180" s="42">
        <f t="shared" ca="1" si="7"/>
        <v>45957</v>
      </c>
      <c r="T180" s="43">
        <f ca="1">_xll.BInterpol('Base CDI'!$H$4:$H$28,'Base CDI'!$J$4:$J$29,S180,"Cubic","Extrapolate=Linear","MultiX=Average","Skip=True","Sort=True")</f>
        <v>14.915667338124047</v>
      </c>
      <c r="U180" s="43">
        <f ca="1">_xll.BInterpol('Base CDI'!$H$4:$H$28,'Base CDI'!$I$4:$I$29,S180,"Cubic","Extrapolate=Linear","MultiX=Average","Skip=True","Sort=True")</f>
        <v>14.790688010624914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45958</v>
      </c>
      <c r="T181" s="43">
        <f ca="1">_xll.BInterpol('Base CDI'!$H$4:$H$28,'Base CDI'!$J$4:$J$29,S181,"Cubic","Extrapolate=Linear","MultiX=Average","Skip=True","Sort=True")</f>
        <v>14.914470568155403</v>
      </c>
      <c r="U181" s="43">
        <f ca="1">_xll.BInterpol('Base CDI'!$H$4:$H$28,'Base CDI'!$I$4:$I$29,S181,"Cubic","Extrapolate=Linear","MultiX=Average","Skip=True","Sort=True")</f>
        <v>14.791224368092097</v>
      </c>
    </row>
    <row r="182" spans="16:21" x14ac:dyDescent="0.25">
      <c r="P182" s="10">
        <v>34771</v>
      </c>
      <c r="Q182">
        <v>1.39846</v>
      </c>
      <c r="S182" s="42">
        <f t="shared" ca="1" si="7"/>
        <v>45959</v>
      </c>
      <c r="T182" s="43">
        <f ca="1">_xll.BInterpol('Base CDI'!$H$4:$H$28,'Base CDI'!$J$4:$J$29,S182,"Cubic","Extrapolate=Linear","MultiX=Average","Skip=True","Sort=True")</f>
        <v>14.913243003916952</v>
      </c>
      <c r="U182" s="43">
        <f ca="1">_xll.BInterpol('Base CDI'!$H$4:$H$28,'Base CDI'!$I$4:$I$29,S182,"Cubic","Extrapolate=Linear","MultiX=Average","Skip=True","Sort=True")</f>
        <v>14.791748625617315</v>
      </c>
    </row>
    <row r="183" spans="16:21" x14ac:dyDescent="0.25">
      <c r="P183" s="10">
        <v>34772</v>
      </c>
      <c r="Q183">
        <v>1.401397</v>
      </c>
      <c r="S183" s="42">
        <f t="shared" ca="1" si="7"/>
        <v>45960</v>
      </c>
      <c r="T183" s="43">
        <f ca="1">_xll.BInterpol('Base CDI'!$H$4:$H$28,'Base CDI'!$J$4:$J$29,S183,"Cubic","Extrapolate=Linear","MultiX=Average","Skip=True","Sort=True")</f>
        <v>14.911985242473309</v>
      </c>
      <c r="U183" s="43">
        <f ca="1">_xll.BInterpol('Base CDI'!$H$4:$H$28,'Base CDI'!$I$4:$I$29,S183,"Cubic","Extrapolate=Linear","MultiX=Average","Skip=True","Sort=True")</f>
        <v>14.792260681520382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45961</v>
      </c>
      <c r="T184" s="43">
        <f ca="1">_xll.BInterpol('Base CDI'!$H$4:$H$28,'Base CDI'!$J$4:$J$29,S184,"Cubic","Extrapolate=Linear","MultiX=Average","Skip=True","Sort=True")</f>
        <v>14.910697880889085</v>
      </c>
      <c r="U184" s="43">
        <f ca="1">_xll.BInterpol('Base CDI'!$H$4:$H$28,'Base CDI'!$I$4:$I$29,S184,"Cubic","Extrapolate=Linear","MultiX=Average","Skip=True","Sort=True")</f>
        <v>14.792760434121115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45962</v>
      </c>
      <c r="T185" s="43">
        <f ca="1">_xll.BInterpol('Base CDI'!$H$4:$H$28,'Base CDI'!$J$4:$J$29,S185,"Cubic","Extrapolate=Linear","MultiX=Average","Skip=True","Sort=True")</f>
        <v>14.909381516228894</v>
      </c>
      <c r="U185" s="43">
        <f ca="1">_xll.BInterpol('Base CDI'!$H$4:$H$28,'Base CDI'!$I$4:$I$29,S185,"Cubic","Extrapolate=Linear","MultiX=Average","Skip=True","Sort=True")</f>
        <v>14.793247781739332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45963</v>
      </c>
      <c r="T186" s="43">
        <f ca="1">_xll.BInterpol('Base CDI'!$H$4:$H$28,'Base CDI'!$J$4:$J$29,S186,"Cubic","Extrapolate=Linear","MultiX=Average","Skip=True","Sort=True")</f>
        <v>14.908036745557352</v>
      </c>
      <c r="U186" s="43">
        <f ca="1">_xll.BInterpol('Base CDI'!$H$4:$H$28,'Base CDI'!$I$4:$I$29,S186,"Cubic","Extrapolate=Linear","MultiX=Average","Skip=True","Sort=True")</f>
        <v>14.793722622694844</v>
      </c>
    </row>
    <row r="187" spans="16:21" x14ac:dyDescent="0.25">
      <c r="P187" s="10">
        <v>34778</v>
      </c>
      <c r="Q187">
        <v>1.412787</v>
      </c>
      <c r="S187" s="42">
        <f t="shared" ca="1" si="7"/>
        <v>45964</v>
      </c>
      <c r="T187" s="43">
        <f ca="1">_xll.BInterpol('Base CDI'!$H$4:$H$28,'Base CDI'!$J$4:$J$29,S187,"Cubic","Extrapolate=Linear","MultiX=Average","Skip=True","Sort=True")</f>
        <v>14.906664165939072</v>
      </c>
      <c r="U187" s="43">
        <f ca="1">_xll.BInterpol('Base CDI'!$H$4:$H$28,'Base CDI'!$I$4:$I$29,S187,"Cubic","Extrapolate=Linear","MultiX=Average","Skip=True","Sort=True")</f>
        <v>14.794184855307471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45965</v>
      </c>
      <c r="T188" s="43">
        <f ca="1">_xll.BInterpol('Base CDI'!$H$4:$H$28,'Base CDI'!$J$4:$J$29,S188,"Cubic","Extrapolate=Linear","MultiX=Average","Skip=True","Sort=True")</f>
        <v>14.905264374438666</v>
      </c>
      <c r="U188" s="43">
        <f ca="1">_xll.BInterpol('Base CDI'!$H$4:$H$28,'Base CDI'!$I$4:$I$29,S188,"Cubic","Extrapolate=Linear","MultiX=Average","Skip=True","Sort=True")</f>
        <v>14.794634377897022</v>
      </c>
    </row>
    <row r="189" spans="16:21" x14ac:dyDescent="0.25">
      <c r="P189" s="10">
        <v>34780</v>
      </c>
      <c r="Q189">
        <v>1.418501</v>
      </c>
      <c r="S189" s="42">
        <f t="shared" ca="1" si="7"/>
        <v>45966</v>
      </c>
      <c r="T189" s="43">
        <f ca="1">_xll.BInterpol('Base CDI'!$H$4:$H$28,'Base CDI'!$J$4:$J$29,S189,"Cubic","Extrapolate=Linear","MultiX=Average","Skip=True","Sort=True")</f>
        <v>14.903837968120747</v>
      </c>
      <c r="U189" s="43">
        <f ca="1">_xll.BInterpol('Base CDI'!$H$4:$H$28,'Base CDI'!$I$4:$I$29,S189,"Cubic","Extrapolate=Linear","MultiX=Average","Skip=True","Sort=True")</f>
        <v>14.795071088783319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45967</v>
      </c>
      <c r="T190" s="43">
        <f ca="1">_xll.BInterpol('Base CDI'!$H$4:$H$28,'Base CDI'!$J$4:$J$29,S190,"Cubic","Extrapolate=Linear","MultiX=Average","Skip=True","Sort=True")</f>
        <v>14.902385544049933</v>
      </c>
      <c r="U190" s="43">
        <f ca="1">_xll.BInterpol('Base CDI'!$H$4:$H$28,'Base CDI'!$I$4:$I$29,S190,"Cubic","Extrapolate=Linear","MultiX=Average","Skip=True","Sort=True")</f>
        <v>14.795494886286175</v>
      </c>
    </row>
    <row r="191" spans="16:21" x14ac:dyDescent="0.25">
      <c r="P191" s="10">
        <v>34782</v>
      </c>
      <c r="Q191">
        <v>1.424228</v>
      </c>
      <c r="S191" s="42">
        <f t="shared" ca="1" si="7"/>
        <v>45968</v>
      </c>
      <c r="T191" s="43">
        <f ca="1">_xll.BInterpol('Base CDI'!$H$4:$H$28,'Base CDI'!$J$4:$J$29,S191,"Cubic","Extrapolate=Linear","MultiX=Average","Skip=True","Sort=True")</f>
        <v>14.900907699290833</v>
      </c>
      <c r="U191" s="43">
        <f ca="1">_xll.BInterpol('Base CDI'!$H$4:$H$28,'Base CDI'!$I$4:$I$29,S191,"Cubic","Extrapolate=Linear","MultiX=Average","Skip=True","Sort=True")</f>
        <v>14.795905668725403</v>
      </c>
    </row>
    <row r="192" spans="16:21" x14ac:dyDescent="0.25">
      <c r="P192" s="10">
        <v>34785</v>
      </c>
      <c r="Q192">
        <v>1.4271</v>
      </c>
      <c r="S192" s="42">
        <f t="shared" ca="1" si="7"/>
        <v>45969</v>
      </c>
      <c r="T192" s="43">
        <f ca="1">_xll.BInterpol('Base CDI'!$H$4:$H$28,'Base CDI'!$J$4:$J$29,S192,"Cubic","Extrapolate=Linear","MultiX=Average","Skip=True","Sort=True")</f>
        <v>14.899405030908065</v>
      </c>
      <c r="U192" s="43">
        <f ca="1">_xll.BInterpol('Base CDI'!$H$4:$H$28,'Base CDI'!$I$4:$I$29,S192,"Cubic","Extrapolate=Linear","MultiX=Average","Skip=True","Sort=True")</f>
        <v>14.796303334420822</v>
      </c>
    </row>
    <row r="193" spans="16:21" x14ac:dyDescent="0.25">
      <c r="P193" s="10">
        <v>34786</v>
      </c>
      <c r="Q193">
        <v>1.429978</v>
      </c>
      <c r="S193" s="42">
        <f t="shared" ca="1" si="7"/>
        <v>45970</v>
      </c>
      <c r="T193" s="43">
        <f ca="1">_xll.BInterpol('Base CDI'!$H$4:$H$28,'Base CDI'!$J$4:$J$29,S193,"Cubic","Extrapolate=Linear","MultiX=Average","Skip=True","Sort=True")</f>
        <v>14.897878135966238</v>
      </c>
      <c r="U193" s="43">
        <f ca="1">_xll.BInterpol('Base CDI'!$H$4:$H$28,'Base CDI'!$I$4:$I$29,S193,"Cubic","Extrapolate=Linear","MultiX=Average","Skip=True","Sort=True")</f>
        <v>14.796687781692246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45971</v>
      </c>
      <c r="T194" s="43">
        <f ca="1">_xll.BInterpol('Base CDI'!$H$4:$H$28,'Base CDI'!$J$4:$J$29,S194,"Cubic","Extrapolate=Linear","MultiX=Average","Skip=True","Sort=True")</f>
        <v>14.896327611529969</v>
      </c>
      <c r="U194" s="43">
        <f ca="1">_xll.BInterpol('Base CDI'!$H$4:$H$28,'Base CDI'!$I$4:$I$29,S194,"Cubic","Extrapolate=Linear","MultiX=Average","Skip=True","Sort=True")</f>
        <v>14.797058908859491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45972</v>
      </c>
      <c r="T195" s="43">
        <f ca="1">_xll.BInterpol('Base CDI'!$H$4:$H$28,'Base CDI'!$J$4:$J$29,S195,"Cubic","Extrapolate=Linear","MultiX=Average","Skip=True","Sort=True")</f>
        <v>14.894754054663872</v>
      </c>
      <c r="U195" s="43">
        <f ca="1">_xll.BInterpol('Base CDI'!$H$4:$H$28,'Base CDI'!$I$4:$I$29,S195,"Cubic","Extrapolate=Linear","MultiX=Average","Skip=True","Sort=True")</f>
        <v>14.797416614242369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45973</v>
      </c>
      <c r="T196" s="43">
        <f ca="1">_xll.BInterpol('Base CDI'!$H$4:$H$28,'Base CDI'!$J$4:$J$29,S196,"Cubic","Extrapolate=Linear","MultiX=Average","Skip=True","Sort=True")</f>
        <v>14.893158062432558</v>
      </c>
      <c r="U196" s="43">
        <f ca="1">_xll.BInterpol('Base CDI'!$H$4:$H$28,'Base CDI'!$I$4:$I$29,S196,"Cubic","Extrapolate=Linear","MultiX=Average","Skip=True","Sort=True")</f>
        <v>14.7977607961607</v>
      </c>
    </row>
    <row r="197" spans="16:21" x14ac:dyDescent="0.25">
      <c r="P197" s="10">
        <v>34792</v>
      </c>
      <c r="Q197">
        <v>1.442186</v>
      </c>
      <c r="S197" s="42">
        <f t="shared" ca="1" si="7"/>
        <v>45974</v>
      </c>
      <c r="T197" s="43">
        <f ca="1">_xll.BInterpol('Base CDI'!$H$4:$H$28,'Base CDI'!$J$4:$J$29,S197,"Cubic","Extrapolate=Linear","MultiX=Average","Skip=True","Sort=True")</f>
        <v>14.891540231900642</v>
      </c>
      <c r="U197" s="43">
        <f ca="1">_xll.BInterpol('Base CDI'!$H$4:$H$28,'Base CDI'!$I$4:$I$29,S197,"Cubic","Extrapolate=Linear","MultiX=Average","Skip=True","Sort=True")</f>
        <v>14.798091352934298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45975</v>
      </c>
      <c r="T198" s="43">
        <f ca="1">_xll.BInterpol('Base CDI'!$H$4:$H$28,'Base CDI'!$J$4:$J$29,S198,"Cubic","Extrapolate=Linear","MultiX=Average","Skip=True","Sort=True")</f>
        <v>14.889901160132739</v>
      </c>
      <c r="U198" s="43">
        <f ca="1">_xll.BInterpol('Base CDI'!$H$4:$H$28,'Base CDI'!$I$4:$I$29,S198,"Cubic","Extrapolate=Linear","MultiX=Average","Skip=True","Sort=True")</f>
        <v>14.798408182882978</v>
      </c>
    </row>
    <row r="199" spans="16:21" x14ac:dyDescent="0.25">
      <c r="P199" s="10">
        <v>34794</v>
      </c>
      <c r="Q199">
        <v>1.44929</v>
      </c>
      <c r="S199" s="42">
        <f t="shared" ca="1" si="7"/>
        <v>45976</v>
      </c>
      <c r="T199" s="43">
        <f ca="1">_xll.BInterpol('Base CDI'!$H$4:$H$28,'Base CDI'!$J$4:$J$29,S199,"Cubic","Extrapolate=Linear","MultiX=Average","Skip=True","Sort=True")</f>
        <v>14.888241444193461</v>
      </c>
      <c r="U199" s="43">
        <f ca="1">_xll.BInterpol('Base CDI'!$H$4:$H$28,'Base CDI'!$I$4:$I$29,S199,"Cubic","Extrapolate=Linear","MultiX=Average","Skip=True","Sort=True")</f>
        <v>14.798711184326555</v>
      </c>
    </row>
    <row r="200" spans="16:21" x14ac:dyDescent="0.25">
      <c r="P200" s="10">
        <v>34795</v>
      </c>
      <c r="Q200">
        <v>1.452855</v>
      </c>
      <c r="S200" s="42">
        <f t="shared" ca="1" si="7"/>
        <v>45977</v>
      </c>
      <c r="T200" s="43">
        <f ca="1">_xll.BInterpol('Base CDI'!$H$4:$H$28,'Base CDI'!$J$4:$J$29,S200,"Cubic","Extrapolate=Linear","MultiX=Average","Skip=True","Sort=True")</f>
        <v>14.886561681147422</v>
      </c>
      <c r="U200" s="43">
        <f ca="1">_xll.BInterpol('Base CDI'!$H$4:$H$28,'Base CDI'!$I$4:$I$29,S200,"Cubic","Extrapolate=Linear","MultiX=Average","Skip=True","Sort=True")</f>
        <v>14.799000255584845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45978</v>
      </c>
      <c r="T201" s="43">
        <f ca="1">_xll.BInterpol('Base CDI'!$H$4:$H$28,'Base CDI'!$J$4:$J$29,S201,"Cubic","Extrapolate=Linear","MultiX=Average","Skip=True","Sort=True")</f>
        <v>14.884862468059236</v>
      </c>
      <c r="U201" s="43">
        <f ca="1">_xll.BInterpol('Base CDI'!$H$4:$H$28,'Base CDI'!$I$4:$I$29,S201,"Cubic","Extrapolate=Linear","MultiX=Average","Skip=True","Sort=True")</f>
        <v>14.799275294977663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45979</v>
      </c>
      <c r="T202" s="43">
        <f ca="1">_xll.BInterpol('Base CDI'!$H$4:$H$28,'Base CDI'!$J$4:$J$29,S202,"Cubic","Extrapolate=Linear","MultiX=Average","Skip=True","Sort=True")</f>
        <v>14.883144401993517</v>
      </c>
      <c r="U202" s="43">
        <f ca="1">_xll.BInterpol('Base CDI'!$H$4:$H$28,'Base CDI'!$I$4:$I$29,S202,"Cubic","Extrapolate=Linear","MultiX=Average","Skip=True","Sort=True")</f>
        <v>14.799536200824827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45980</v>
      </c>
      <c r="T203" s="43">
        <f ca="1">_xll.BInterpol('Base CDI'!$H$4:$H$28,'Base CDI'!$J$4:$J$29,S203,"Cubic","Extrapolate=Linear","MultiX=Average","Skip=True","Sort=True")</f>
        <v>14.881408080014877</v>
      </c>
      <c r="U203" s="43">
        <f ca="1">_xll.BInterpol('Base CDI'!$H$4:$H$28,'Base CDI'!$I$4:$I$29,S203,"Cubic","Extrapolate=Linear","MultiX=Average","Skip=True","Sort=True")</f>
        <v>14.799782871446148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45981</v>
      </c>
      <c r="T204" s="43">
        <f ca="1">_xll.BInterpol('Base CDI'!$H$4:$H$28,'Base CDI'!$J$4:$J$29,S204,"Cubic","Extrapolate=Linear","MultiX=Average","Skip=True","Sort=True")</f>
        <v>14.879654099187933</v>
      </c>
      <c r="U204" s="43">
        <f ca="1">_xll.BInterpol('Base CDI'!$H$4:$H$28,'Base CDI'!$I$4:$I$29,S204,"Cubic","Extrapolate=Linear","MultiX=Average","Skip=True","Sort=True")</f>
        <v>14.800015205161444</v>
      </c>
    </row>
    <row r="205" spans="16:21" x14ac:dyDescent="0.25">
      <c r="P205" s="10">
        <v>34806</v>
      </c>
      <c r="Q205">
        <v>1.470907</v>
      </c>
      <c r="S205" s="42">
        <f t="shared" ca="1" si="8"/>
        <v>45982</v>
      </c>
      <c r="T205" s="43">
        <f ca="1">_xll.BInterpol('Base CDI'!$H$4:$H$28,'Base CDI'!$J$4:$J$29,S205,"Cubic","Extrapolate=Linear","MultiX=Average","Skip=True","Sort=True")</f>
        <v>14.877883056577295</v>
      </c>
      <c r="U205" s="43">
        <f ca="1">_xll.BInterpol('Base CDI'!$H$4:$H$28,'Base CDI'!$I$4:$I$29,S205,"Cubic","Extrapolate=Linear","MultiX=Average","Skip=True","Sort=True")</f>
        <v>14.80023310029053</v>
      </c>
    </row>
    <row r="206" spans="16:21" x14ac:dyDescent="0.25">
      <c r="P206" s="10">
        <v>34807</v>
      </c>
      <c r="Q206">
        <v>1.474564</v>
      </c>
      <c r="S206" s="42">
        <f t="shared" ca="1" si="8"/>
        <v>45983</v>
      </c>
      <c r="T206" s="43">
        <f ca="1">_xll.BInterpol('Base CDI'!$H$4:$H$28,'Base CDI'!$J$4:$J$29,S206,"Cubic","Extrapolate=Linear","MultiX=Average","Skip=True","Sort=True")</f>
        <v>14.876095549247578</v>
      </c>
      <c r="U206" s="43">
        <f ca="1">_xll.BInterpol('Base CDI'!$H$4:$H$28,'Base CDI'!$I$4:$I$29,S206,"Cubic","Extrapolate=Linear","MultiX=Average","Skip=True","Sort=True")</f>
        <v>14.800436455153221</v>
      </c>
    </row>
    <row r="207" spans="16:21" x14ac:dyDescent="0.25">
      <c r="P207" s="10">
        <v>34808</v>
      </c>
      <c r="Q207">
        <v>1.478216</v>
      </c>
      <c r="S207" s="42">
        <f t="shared" ca="1" si="8"/>
        <v>45984</v>
      </c>
      <c r="T207" s="43">
        <f ca="1">_xll.BInterpol('Base CDI'!$H$4:$H$28,'Base CDI'!$J$4:$J$29,S207,"Cubic","Extrapolate=Linear","MultiX=Average","Skip=True","Sort=True")</f>
        <v>14.874292174263397</v>
      </c>
      <c r="U207" s="43">
        <f ca="1">_xll.BInterpol('Base CDI'!$H$4:$H$28,'Base CDI'!$I$4:$I$29,S207,"Cubic","Extrapolate=Linear","MultiX=Average","Skip=True","Sort=True")</f>
        <v>14.800625168069333</v>
      </c>
    </row>
    <row r="208" spans="16:21" x14ac:dyDescent="0.25">
      <c r="P208" s="10">
        <v>34809</v>
      </c>
      <c r="Q208">
        <v>1.481868</v>
      </c>
      <c r="S208" s="42">
        <f t="shared" ca="1" si="8"/>
        <v>45985</v>
      </c>
      <c r="T208" s="43">
        <f ca="1">_xll.BInterpol('Base CDI'!$H$4:$H$28,'Base CDI'!$J$4:$J$29,S208,"Cubic","Extrapolate=Linear","MultiX=Average","Skip=True","Sort=True")</f>
        <v>14.872473528689365</v>
      </c>
      <c r="U208" s="43">
        <f ca="1">_xll.BInterpol('Base CDI'!$H$4:$H$28,'Base CDI'!$I$4:$I$29,S208,"Cubic","Extrapolate=Linear","MultiX=Average","Skip=True","Sort=True")</f>
        <v>14.800799137358682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45986</v>
      </c>
      <c r="T209" s="43">
        <f ca="1">_xll.BInterpol('Base CDI'!$H$4:$H$28,'Base CDI'!$J$4:$J$29,S209,"Cubic","Extrapolate=Linear","MultiX=Average","Skip=True","Sort=True")</f>
        <v>14.870640209590094</v>
      </c>
      <c r="U209" s="43">
        <f ca="1">_xll.BInterpol('Base CDI'!$H$4:$H$28,'Base CDI'!$I$4:$I$29,S209,"Cubic","Extrapolate=Linear","MultiX=Average","Skip=True","Sort=True")</f>
        <v>14.800958261341082</v>
      </c>
    </row>
    <row r="210" spans="16:21" x14ac:dyDescent="0.25">
      <c r="P210" s="10">
        <v>34814</v>
      </c>
      <c r="Q210">
        <v>1.489177</v>
      </c>
      <c r="S210" s="42">
        <f t="shared" ca="1" si="8"/>
        <v>45987</v>
      </c>
      <c r="T210" s="43">
        <f ca="1">_xll.BInterpol('Base CDI'!$H$4:$H$28,'Base CDI'!$J$4:$J$29,S210,"Cubic","Extrapolate=Linear","MultiX=Average","Skip=True","Sort=True")</f>
        <v>14.868792814030201</v>
      </c>
      <c r="U210" s="43">
        <f ca="1">_xll.BInterpol('Base CDI'!$H$4:$H$28,'Base CDI'!$I$4:$I$29,S210,"Cubic","Extrapolate=Linear","MultiX=Average","Skip=True","Sort=True")</f>
        <v>14.801102438336351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45988</v>
      </c>
      <c r="T211" s="43">
        <f ca="1">_xll.BInterpol('Base CDI'!$H$4:$H$28,'Base CDI'!$J$4:$J$29,S211,"Cubic","Extrapolate=Linear","MultiX=Average","Skip=True","Sort=True")</f>
        <v>14.866931939074297</v>
      </c>
      <c r="U211" s="43">
        <f ca="1">_xll.BInterpol('Base CDI'!$H$4:$H$28,'Base CDI'!$I$4:$I$29,S211,"Cubic","Extrapolate=Linear","MultiX=Average","Skip=True","Sort=True")</f>
        <v>14.801231566664301</v>
      </c>
    </row>
    <row r="212" spans="16:21" x14ac:dyDescent="0.25">
      <c r="P212" s="10">
        <v>34816</v>
      </c>
      <c r="Q212">
        <v>1.496513</v>
      </c>
      <c r="S212" s="42">
        <f t="shared" ca="1" si="8"/>
        <v>45989</v>
      </c>
      <c r="T212" s="43">
        <f ca="1">_xll.BInterpol('Base CDI'!$H$4:$H$28,'Base CDI'!$J$4:$J$29,S212,"Cubic","Extrapolate=Linear","MultiX=Average","Skip=True","Sort=True")</f>
        <v>14.865058181786997</v>
      </c>
      <c r="U212" s="43">
        <f ca="1">_xll.BInterpol('Base CDI'!$H$4:$H$28,'Base CDI'!$I$4:$I$29,S212,"Cubic","Extrapolate=Linear","MultiX=Average","Skip=True","Sort=True")</f>
        <v>14.801345544644748</v>
      </c>
    </row>
    <row r="213" spans="16:21" x14ac:dyDescent="0.25">
      <c r="P213" s="10">
        <v>34817</v>
      </c>
      <c r="Q213">
        <v>1.500194</v>
      </c>
      <c r="S213" s="42">
        <f t="shared" ca="1" si="8"/>
        <v>45990</v>
      </c>
      <c r="T213" s="43">
        <f ca="1">_xll.BInterpol('Base CDI'!$H$4:$H$28,'Base CDI'!$J$4:$J$29,S213,"Cubic","Extrapolate=Linear","MultiX=Average","Skip=True","Sort=True")</f>
        <v>14.863172139232914</v>
      </c>
      <c r="U213" s="43">
        <f ca="1">_xll.BInterpol('Base CDI'!$H$4:$H$28,'Base CDI'!$I$4:$I$29,S213,"Cubic","Extrapolate=Linear","MultiX=Average","Skip=True","Sort=True")</f>
        <v>14.801444270597511</v>
      </c>
    </row>
    <row r="214" spans="16:21" x14ac:dyDescent="0.25">
      <c r="P214" s="10">
        <v>34821</v>
      </c>
      <c r="Q214">
        <v>1.503045</v>
      </c>
      <c r="S214" s="42">
        <f t="shared" ca="1" si="8"/>
        <v>45991</v>
      </c>
      <c r="T214" s="43">
        <f ca="1">_xll.BInterpol('Base CDI'!$H$4:$H$28,'Base CDI'!$J$4:$J$29,S214,"Cubic","Extrapolate=Linear","MultiX=Average","Skip=True","Sort=True")</f>
        <v>14.86127440847666</v>
      </c>
      <c r="U214" s="43">
        <f ca="1">_xll.BInterpol('Base CDI'!$H$4:$H$28,'Base CDI'!$I$4:$I$29,S214,"Cubic","Extrapolate=Linear","MultiX=Average","Skip=True","Sort=True")</f>
        <v>14.8015276428424</v>
      </c>
    </row>
    <row r="215" spans="16:21" x14ac:dyDescent="0.25">
      <c r="P215" s="10">
        <v>34822</v>
      </c>
      <c r="Q215">
        <v>1.505906</v>
      </c>
      <c r="S215" s="42">
        <f t="shared" ca="1" si="8"/>
        <v>45992</v>
      </c>
      <c r="T215" s="43">
        <f ca="1">_xll.BInterpol('Base CDI'!$H$4:$H$28,'Base CDI'!$J$4:$J$29,S215,"Cubic","Extrapolate=Linear","MultiX=Average","Skip=True","Sort=True")</f>
        <v>14.859365586582852</v>
      </c>
      <c r="U215" s="43">
        <f ca="1">_xll.BInterpol('Base CDI'!$H$4:$H$28,'Base CDI'!$I$4:$I$29,S215,"Cubic","Extrapolate=Linear","MultiX=Average","Skip=True","Sort=True")</f>
        <v>14.801595559699235</v>
      </c>
    </row>
    <row r="216" spans="16:21" x14ac:dyDescent="0.25">
      <c r="P216" s="10">
        <v>34823</v>
      </c>
      <c r="Q216">
        <v>1.508802</v>
      </c>
      <c r="S216" s="42">
        <f t="shared" ca="1" si="8"/>
        <v>45993</v>
      </c>
      <c r="T216" s="43">
        <f ca="1">_xll.BInterpol('Base CDI'!$H$4:$H$28,'Base CDI'!$J$4:$J$29,S216,"Cubic","Extrapolate=Linear","MultiX=Average","Skip=True","Sort=True")</f>
        <v>14.857446270616101</v>
      </c>
      <c r="U216" s="43">
        <f ca="1">_xll.BInterpol('Base CDI'!$H$4:$H$28,'Base CDI'!$I$4:$I$29,S216,"Cubic","Extrapolate=Linear","MultiX=Average","Skip=True","Sort=True")</f>
        <v>14.801647919487829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45994</v>
      </c>
      <c r="T217" s="43">
        <f ca="1">_xll.BInterpol('Base CDI'!$H$4:$H$28,'Base CDI'!$J$4:$J$29,S217,"Cubic","Extrapolate=Linear","MultiX=Average","Skip=True","Sort=True")</f>
        <v>14.855517057641023</v>
      </c>
      <c r="U217" s="43">
        <f ca="1">_xll.BInterpol('Base CDI'!$H$4:$H$28,'Base CDI'!$I$4:$I$29,S217,"Cubic","Extrapolate=Linear","MultiX=Average","Skip=True","Sort=True")</f>
        <v>14.801684620527999</v>
      </c>
    </row>
    <row r="218" spans="16:21" x14ac:dyDescent="0.25">
      <c r="P218" s="10">
        <v>34827</v>
      </c>
      <c r="Q218">
        <v>1.514586</v>
      </c>
      <c r="S218" s="42">
        <f t="shared" ca="1" si="8"/>
        <v>45995</v>
      </c>
      <c r="T218" s="43">
        <f ca="1">_xll.BInterpol('Base CDI'!$H$4:$H$28,'Base CDI'!$J$4:$J$29,S218,"Cubic","Extrapolate=Linear","MultiX=Average","Skip=True","Sort=True")</f>
        <v>14.853578544722231</v>
      </c>
      <c r="U218" s="43">
        <f ca="1">_xll.BInterpol('Base CDI'!$H$4:$H$28,'Base CDI'!$I$4:$I$29,S218,"Cubic","Extrapolate=Linear","MultiX=Average","Skip=True","Sort=True")</f>
        <v>14.801705561139558</v>
      </c>
    </row>
    <row r="219" spans="16:21" x14ac:dyDescent="0.25">
      <c r="P219" s="10">
        <v>34828</v>
      </c>
      <c r="Q219">
        <v>1.517479</v>
      </c>
      <c r="S219" s="42">
        <f t="shared" ca="1" si="8"/>
        <v>45996</v>
      </c>
      <c r="T219" s="43">
        <f ca="1">_xll.BInterpol('Base CDI'!$H$4:$H$28,'Base CDI'!$J$4:$J$29,S219,"Cubic","Extrapolate=Linear","MultiX=Average","Skip=True","Sort=True")</f>
        <v>14.851631328924338</v>
      </c>
      <c r="U219" s="43">
        <f ca="1">_xll.BInterpol('Base CDI'!$H$4:$H$28,'Base CDI'!$I$4:$I$29,S219,"Cubic","Extrapolate=Linear","MultiX=Average","Skip=True","Sort=True")</f>
        <v>14.801710639642325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45997</v>
      </c>
      <c r="T220" s="43">
        <f ca="1">_xll.BInterpol('Base CDI'!$H$4:$H$28,'Base CDI'!$J$4:$J$29,S220,"Cubic","Extrapolate=Linear","MultiX=Average","Skip=True","Sort=True")</f>
        <v>14.849676007311958</v>
      </c>
      <c r="U220" s="43">
        <f ca="1">_xll.BInterpol('Base CDI'!$H$4:$H$28,'Base CDI'!$I$4:$I$29,S220,"Cubic","Extrapolate=Linear","MultiX=Average","Skip=True","Sort=True")</f>
        <v>14.801699754356111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45998</v>
      </c>
      <c r="T221" s="43">
        <f ca="1">_xll.BInterpol('Base CDI'!$H$4:$H$28,'Base CDI'!$J$4:$J$29,S221,"Cubic","Extrapolate=Linear","MultiX=Average","Skip=True","Sort=True")</f>
        <v>14.847713176949703</v>
      </c>
      <c r="U221" s="43">
        <f ca="1">_xll.BInterpol('Base CDI'!$H$4:$H$28,'Base CDI'!$I$4:$I$29,S221,"Cubic","Extrapolate=Linear","MultiX=Average","Skip=True","Sort=True")</f>
        <v>14.801672803600736</v>
      </c>
    </row>
    <row r="222" spans="16:21" x14ac:dyDescent="0.25">
      <c r="P222" s="10">
        <v>34831</v>
      </c>
      <c r="Q222">
        <v>1.526216</v>
      </c>
      <c r="S222" s="42">
        <f t="shared" ca="1" si="8"/>
        <v>45999</v>
      </c>
      <c r="T222" s="43">
        <f ca="1">_xll.BInterpol('Base CDI'!$H$4:$H$28,'Base CDI'!$J$4:$J$29,S222,"Cubic","Extrapolate=Linear","MultiX=Average","Skip=True","Sort=True")</f>
        <v>14.845743434902191</v>
      </c>
      <c r="U222" s="43">
        <f ca="1">_xll.BInterpol('Base CDI'!$H$4:$H$28,'Base CDI'!$I$4:$I$29,S222,"Cubic","Extrapolate=Linear","MultiX=Average","Skip=True","Sort=True")</f>
        <v>14.801629685696012</v>
      </c>
    </row>
    <row r="223" spans="16:21" x14ac:dyDescent="0.25">
      <c r="P223" s="10">
        <v>34834</v>
      </c>
      <c r="Q223">
        <v>1.529131</v>
      </c>
      <c r="S223" s="42">
        <f t="shared" ca="1" si="8"/>
        <v>46000</v>
      </c>
      <c r="T223" s="43">
        <f ca="1">_xll.BInterpol('Base CDI'!$H$4:$H$28,'Base CDI'!$J$4:$J$29,S223,"Cubic","Extrapolate=Linear","MultiX=Average","Skip=True","Sort=True")</f>
        <v>14.84376737823403</v>
      </c>
      <c r="U223" s="43">
        <f ca="1">_xll.BInterpol('Base CDI'!$H$4:$H$28,'Base CDI'!$I$4:$I$29,S223,"Cubic","Extrapolate=Linear","MultiX=Average","Skip=True","Sort=True")</f>
        <v>14.801570298961757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46001</v>
      </c>
      <c r="T224" s="43">
        <f ca="1">_xll.BInterpol('Base CDI'!$H$4:$H$28,'Base CDI'!$J$4:$J$29,S224,"Cubic","Extrapolate=Linear","MultiX=Average","Skip=True","Sort=True")</f>
        <v>14.841785604009839</v>
      </c>
      <c r="U224" s="43">
        <f ca="1">_xll.BInterpol('Base CDI'!$H$4:$H$28,'Base CDI'!$I$4:$I$29,S224,"Cubic","Extrapolate=Linear","MultiX=Average","Skip=True","Sort=True")</f>
        <v>14.801494541717783</v>
      </c>
    </row>
    <row r="225" spans="16:21" x14ac:dyDescent="0.25">
      <c r="P225" s="10">
        <v>34836</v>
      </c>
      <c r="Q225">
        <v>1.534958</v>
      </c>
      <c r="S225" s="42">
        <f t="shared" ca="1" si="8"/>
        <v>46002</v>
      </c>
      <c r="T225" s="43">
        <f ca="1">_xll.BInterpol('Base CDI'!$H$4:$H$28,'Base CDI'!$J$4:$J$29,S225,"Cubic","Extrapolate=Linear","MultiX=Average","Skip=True","Sort=True")</f>
        <v>14.839798709294229</v>
      </c>
      <c r="U225" s="43">
        <f ca="1">_xll.BInterpol('Base CDI'!$H$4:$H$28,'Base CDI'!$I$4:$I$29,S225,"Cubic","Extrapolate=Linear","MultiX=Average","Skip=True","Sort=True")</f>
        <v>14.801402312283908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46003</v>
      </c>
      <c r="T226" s="43">
        <f ca="1">_xll.BInterpol('Base CDI'!$H$4:$H$28,'Base CDI'!$J$4:$J$29,S226,"Cubic","Extrapolate=Linear","MultiX=Average","Skip=True","Sort=True")</f>
        <v>14.837807291151815</v>
      </c>
      <c r="U226" s="43">
        <f ca="1">_xll.BInterpol('Base CDI'!$H$4:$H$28,'Base CDI'!$I$4:$I$29,S226,"Cubic","Extrapolate=Linear","MultiX=Average","Skip=True","Sort=True")</f>
        <v>14.801293508979947</v>
      </c>
    </row>
    <row r="227" spans="16:21" x14ac:dyDescent="0.25">
      <c r="P227" s="10">
        <v>34838</v>
      </c>
      <c r="Q227">
        <v>1.540781</v>
      </c>
      <c r="S227" s="42">
        <f t="shared" ca="1" si="8"/>
        <v>46004</v>
      </c>
      <c r="T227" s="43">
        <f ca="1">_xll.BInterpol('Base CDI'!$H$4:$H$28,'Base CDI'!$J$4:$J$29,S227,"Cubic","Extrapolate=Linear","MultiX=Average","Skip=True","Sort=True")</f>
        <v>14.835811946647208</v>
      </c>
      <c r="U227" s="43">
        <f ca="1">_xll.BInterpol('Base CDI'!$H$4:$H$28,'Base CDI'!$I$4:$I$29,S227,"Cubic","Extrapolate=Linear","MultiX=Average","Skip=True","Sort=True")</f>
        <v>14.801168030125716</v>
      </c>
    </row>
    <row r="228" spans="16:21" x14ac:dyDescent="0.25">
      <c r="P228" s="10">
        <v>34841</v>
      </c>
      <c r="Q228">
        <v>1.543698</v>
      </c>
      <c r="S228" s="42">
        <f t="shared" ca="1" si="8"/>
        <v>46005</v>
      </c>
      <c r="T228" s="43">
        <f ca="1">_xll.BInterpol('Base CDI'!$H$4:$H$28,'Base CDI'!$J$4:$J$29,S228,"Cubic","Extrapolate=Linear","MultiX=Average","Skip=True","Sort=True")</f>
        <v>14.833813272845024</v>
      </c>
      <c r="U228" s="43">
        <f ca="1">_xll.BInterpol('Base CDI'!$H$4:$H$28,'Base CDI'!$I$4:$I$29,S228,"Cubic","Extrapolate=Linear","MultiX=Average","Skip=True","Sort=True")</f>
        <v>14.80102577404103</v>
      </c>
    </row>
    <row r="229" spans="16:21" x14ac:dyDescent="0.25">
      <c r="P229" s="10">
        <v>34842</v>
      </c>
      <c r="Q229">
        <v>1.546621</v>
      </c>
      <c r="S229" s="42">
        <f t="shared" ca="1" si="8"/>
        <v>46006</v>
      </c>
      <c r="T229" s="43">
        <f ca="1">_xll.BInterpol('Base CDI'!$H$4:$H$28,'Base CDI'!$J$4:$J$29,S229,"Cubic","Extrapolate=Linear","MultiX=Average","Skip=True","Sort=True")</f>
        <v>14.831811866809876</v>
      </c>
      <c r="U229" s="43">
        <f ca="1">_xll.BInterpol('Base CDI'!$H$4:$H$28,'Base CDI'!$I$4:$I$29,S229,"Cubic","Extrapolate=Linear","MultiX=Average","Skip=True","Sort=True")</f>
        <v>14.800866639045703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46007</v>
      </c>
      <c r="T230" s="43">
        <f ca="1">_xll.BInterpol('Base CDI'!$H$4:$H$28,'Base CDI'!$J$4:$J$29,S230,"Cubic","Extrapolate=Linear","MultiX=Average","Skip=True","Sort=True")</f>
        <v>14.829808325606379</v>
      </c>
      <c r="U230" s="43">
        <f ca="1">_xll.BInterpol('Base CDI'!$H$4:$H$28,'Base CDI'!$I$4:$I$29,S230,"Cubic","Extrapolate=Linear","MultiX=Average","Skip=True","Sort=True")</f>
        <v>14.800690523459552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46008</v>
      </c>
      <c r="T231" s="43">
        <f ca="1">_xll.BInterpol('Base CDI'!$H$4:$H$28,'Base CDI'!$J$4:$J$29,S231,"Cubic","Extrapolate=Linear","MultiX=Average","Skip=True","Sort=True")</f>
        <v>14.827803246299144</v>
      </c>
      <c r="U231" s="43">
        <f ca="1">_xll.BInterpol('Base CDI'!$H$4:$H$28,'Base CDI'!$I$4:$I$29,S231,"Cubic","Extrapolate=Linear","MultiX=Average","Skip=True","Sort=True")</f>
        <v>14.800497325602393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46009</v>
      </c>
      <c r="T232" s="43">
        <f ca="1">_xll.BInterpol('Base CDI'!$H$4:$H$28,'Base CDI'!$J$4:$J$29,S232,"Cubic","Extrapolate=Linear","MultiX=Average","Skip=True","Sort=True")</f>
        <v>14.825797225952787</v>
      </c>
      <c r="U232" s="43">
        <f ca="1">_xll.BInterpol('Base CDI'!$H$4:$H$28,'Base CDI'!$I$4:$I$29,S232,"Cubic","Extrapolate=Linear","MultiX=Average","Skip=True","Sort=True")</f>
        <v>14.80028694379404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46010</v>
      </c>
      <c r="T233" s="43">
        <f ca="1">_xll.BInterpol('Base CDI'!$H$4:$H$28,'Base CDI'!$J$4:$J$29,S233,"Cubic","Extrapolate=Linear","MultiX=Average","Skip=True","Sort=True")</f>
        <v>14.82379086163192</v>
      </c>
      <c r="U233" s="43">
        <f ca="1">_xll.BInterpol('Base CDI'!$H$4:$H$28,'Base CDI'!$I$4:$I$29,S233,"Cubic","Extrapolate=Linear","MultiX=Average","Skip=True","Sort=True")</f>
        <v>14.800059276354308</v>
      </c>
    </row>
    <row r="234" spans="16:21" x14ac:dyDescent="0.25">
      <c r="P234" s="10">
        <v>34849</v>
      </c>
      <c r="Q234">
        <v>1.561323</v>
      </c>
      <c r="S234" s="42">
        <f t="shared" ca="1" si="8"/>
        <v>46011</v>
      </c>
      <c r="T234" s="43">
        <f ca="1">_xll.BInterpol('Base CDI'!$H$4:$H$28,'Base CDI'!$J$4:$J$29,S234,"Cubic","Extrapolate=Linear","MultiX=Average","Skip=True","Sort=True")</f>
        <v>14.821784750401159</v>
      </c>
      <c r="U234" s="43">
        <f ca="1">_xll.BInterpol('Base CDI'!$H$4:$H$28,'Base CDI'!$I$4:$I$29,S234,"Cubic","Extrapolate=Linear","MultiX=Average","Skip=True","Sort=True")</f>
        <v>14.799814221603013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46012</v>
      </c>
      <c r="T235" s="43">
        <f ca="1">_xll.BInterpol('Base CDI'!$H$4:$H$28,'Base CDI'!$J$4:$J$29,S235,"Cubic","Extrapolate=Linear","MultiX=Average","Skip=True","Sort=True")</f>
        <v>14.819779489325114</v>
      </c>
      <c r="U235" s="43">
        <f ca="1">_xll.BInterpol('Base CDI'!$H$4:$H$28,'Base CDI'!$I$4:$I$29,S235,"Cubic","Extrapolate=Linear","MultiX=Average","Skip=True","Sort=True")</f>
        <v>14.799551677859972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46013</v>
      </c>
      <c r="T236" s="43">
        <f ca="1">_xll.BInterpol('Base CDI'!$H$4:$H$28,'Base CDI'!$J$4:$J$29,S236,"Cubic","Extrapolate=Linear","MultiX=Average","Skip=True","Sort=True")</f>
        <v>14.817775675468404</v>
      </c>
      <c r="U236" s="43">
        <f ca="1">_xll.BInterpol('Base CDI'!$H$4:$H$28,'Base CDI'!$I$4:$I$29,S236,"Cubic","Extrapolate=Linear","MultiX=Average","Skip=True","Sort=True")</f>
        <v>14.799271543444998</v>
      </c>
    </row>
    <row r="237" spans="16:21" x14ac:dyDescent="0.25">
      <c r="P237" s="10">
        <v>34852</v>
      </c>
      <c r="Q237">
        <v>1.570192</v>
      </c>
      <c r="S237" s="42">
        <f t="shared" ca="1" si="8"/>
        <v>46014</v>
      </c>
      <c r="T237" s="43">
        <f ca="1">_xll.BInterpol('Base CDI'!$H$4:$H$28,'Base CDI'!$J$4:$J$29,S237,"Cubic","Extrapolate=Linear","MultiX=Average","Skip=True","Sort=True")</f>
        <v>14.815773905895638</v>
      </c>
      <c r="U237" s="43">
        <f ca="1">_xll.BInterpol('Base CDI'!$H$4:$H$28,'Base CDI'!$I$4:$I$29,S237,"Cubic","Extrapolate=Linear","MultiX=Average","Skip=True","Sort=True")</f>
        <v>14.798973716677908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46015</v>
      </c>
      <c r="T238" s="43">
        <f ca="1">_xll.BInterpol('Base CDI'!$H$4:$H$28,'Base CDI'!$J$4:$J$29,S238,"Cubic","Extrapolate=Linear","MultiX=Average","Skip=True","Sort=True")</f>
        <v>14.81377477767143</v>
      </c>
      <c r="U238" s="43">
        <f ca="1">_xll.BInterpol('Base CDI'!$H$4:$H$28,'Base CDI'!$I$4:$I$29,S238,"Cubic","Extrapolate=Linear","MultiX=Average","Skip=True","Sort=True")</f>
        <v>14.798658095878519</v>
      </c>
    </row>
    <row r="239" spans="16:21" x14ac:dyDescent="0.25">
      <c r="P239" s="10">
        <v>34856</v>
      </c>
      <c r="Q239">
        <v>1.576133</v>
      </c>
      <c r="S239" s="42">
        <f t="shared" ca="1" si="8"/>
        <v>46016</v>
      </c>
      <c r="T239" s="43">
        <f ca="1">_xll.BInterpol('Base CDI'!$H$4:$H$28,'Base CDI'!$J$4:$J$29,S239,"Cubic","Extrapolate=Linear","MultiX=Average","Skip=True","Sort=True")</f>
        <v>14.811778887860397</v>
      </c>
      <c r="U239" s="43">
        <f ca="1">_xll.BInterpol('Base CDI'!$H$4:$H$28,'Base CDI'!$I$4:$I$29,S239,"Cubic","Extrapolate=Linear","MultiX=Average","Skip=True","Sort=True")</f>
        <v>14.798324579366643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46017</v>
      </c>
      <c r="T240" s="43">
        <f ca="1">_xll.BInterpol('Base CDI'!$H$4:$H$28,'Base CDI'!$J$4:$J$29,S240,"Cubic","Extrapolate=Linear","MultiX=Average","Skip=True","Sort=True")</f>
        <v>14.80978683352715</v>
      </c>
      <c r="U240" s="43">
        <f ca="1">_xll.BInterpol('Base CDI'!$H$4:$H$28,'Base CDI'!$I$4:$I$29,S240,"Cubic","Extrapolate=Linear","MultiX=Average","Skip=True","Sort=True")</f>
        <v>14.797973065462095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46018</v>
      </c>
      <c r="T241" s="43">
        <f ca="1">_xll.BInterpol('Base CDI'!$H$4:$H$28,'Base CDI'!$J$4:$J$29,S241,"Cubic","Extrapolate=Linear","MultiX=Average","Skip=True","Sort=True")</f>
        <v>14.807799211736304</v>
      </c>
      <c r="U241" s="43">
        <f ca="1">_xll.BInterpol('Base CDI'!$H$4:$H$28,'Base CDI'!$I$4:$I$29,S241,"Cubic","Extrapolate=Linear","MultiX=Average","Skip=True","Sort=True")</f>
        <v>14.797603452484694</v>
      </c>
    </row>
    <row r="242" spans="16:21" x14ac:dyDescent="0.25">
      <c r="P242" s="10">
        <v>34859</v>
      </c>
      <c r="Q242">
        <v>1.585102</v>
      </c>
      <c r="S242" s="42">
        <f t="shared" ca="1" si="8"/>
        <v>46019</v>
      </c>
      <c r="T242" s="43">
        <f ca="1">_xll.BInterpol('Base CDI'!$H$4:$H$28,'Base CDI'!$J$4:$J$29,S242,"Cubic","Extrapolate=Linear","MultiX=Average","Skip=True","Sort=True")</f>
        <v>14.805816619552472</v>
      </c>
      <c r="U242" s="43">
        <f ca="1">_xll.BInterpol('Base CDI'!$H$4:$H$28,'Base CDI'!$I$4:$I$29,S242,"Cubic","Extrapolate=Linear","MultiX=Average","Skip=True","Sort=True")</f>
        <v>14.797215638754253</v>
      </c>
    </row>
    <row r="243" spans="16:21" x14ac:dyDescent="0.25">
      <c r="P243" s="10">
        <v>34862</v>
      </c>
      <c r="Q243">
        <v>1.588104</v>
      </c>
      <c r="S243" s="42">
        <f t="shared" ca="1" si="8"/>
        <v>46020</v>
      </c>
      <c r="T243" s="43">
        <f ca="1">_xll.BInterpol('Base CDI'!$H$4:$H$28,'Base CDI'!$J$4:$J$29,S243,"Cubic","Extrapolate=Linear","MultiX=Average","Skip=True","Sort=True")</f>
        <v>14.803839654040267</v>
      </c>
      <c r="U243" s="43">
        <f ca="1">_xll.BInterpol('Base CDI'!$H$4:$H$28,'Base CDI'!$I$4:$I$29,S243,"Cubic","Extrapolate=Linear","MultiX=Average","Skip=True","Sort=True")</f>
        <v>14.796809522590589</v>
      </c>
    </row>
    <row r="244" spans="16:21" x14ac:dyDescent="0.25">
      <c r="P244" s="10">
        <v>34863</v>
      </c>
      <c r="Q244">
        <v>1.59111</v>
      </c>
      <c r="S244" s="42">
        <f t="shared" ca="1" si="8"/>
        <v>46021</v>
      </c>
      <c r="T244" s="43">
        <f ca="1">_xll.BInterpol('Base CDI'!$H$4:$H$28,'Base CDI'!$J$4:$J$29,S244,"Cubic","Extrapolate=Linear","MultiX=Average","Skip=True","Sort=True")</f>
        <v>14.801868912264304</v>
      </c>
      <c r="U244" s="43">
        <f ca="1">_xll.BInterpol('Base CDI'!$H$4:$H$28,'Base CDI'!$I$4:$I$29,S244,"Cubic","Extrapolate=Linear","MultiX=Average","Skip=True","Sort=True")</f>
        <v>14.796385002313515</v>
      </c>
    </row>
    <row r="245" spans="16:21" x14ac:dyDescent="0.25">
      <c r="P245" s="10">
        <v>34864</v>
      </c>
      <c r="Q245">
        <v>1.594123</v>
      </c>
      <c r="S245" s="42">
        <f t="shared" ca="1" si="8"/>
        <v>46022</v>
      </c>
      <c r="T245" s="43">
        <f ca="1">_xll.BInterpol('Base CDI'!$H$4:$H$28,'Base CDI'!$J$4:$J$29,S245,"Cubic","Extrapolate=Linear","MultiX=Average","Skip=True","Sort=True")</f>
        <v>14.799904991289196</v>
      </c>
      <c r="U245" s="43">
        <f ca="1">_xll.BInterpol('Base CDI'!$H$4:$H$28,'Base CDI'!$I$4:$I$29,S245,"Cubic","Extrapolate=Linear","MultiX=Average","Skip=True","Sort=True")</f>
        <v>14.795941976242849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46023</v>
      </c>
      <c r="T246" s="43">
        <f ca="1">_xll.BInterpol('Base CDI'!$H$4:$H$28,'Base CDI'!$J$4:$J$29,S246,"Cubic","Extrapolate=Linear","MultiX=Average","Skip=True","Sort=True")</f>
        <v>14.797948488179555</v>
      </c>
      <c r="U246" s="43">
        <f ca="1">_xll.BInterpol('Base CDI'!$H$4:$H$28,'Base CDI'!$I$4:$I$29,S246,"Cubic","Extrapolate=Linear","MultiX=Average","Skip=True","Sort=True")</f>
        <v>14.795480342698406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46024</v>
      </c>
      <c r="T247" s="43">
        <f ca="1">_xll.BInterpol('Base CDI'!$H$4:$H$28,'Base CDI'!$J$4:$J$29,S247,"Cubic","Extrapolate=Linear","MultiX=Average","Skip=True","Sort=True")</f>
        <v>14.795999999999999</v>
      </c>
      <c r="U247" s="43">
        <f ca="1">_xll.BInterpol('Base CDI'!$H$4:$H$28,'Base CDI'!$I$4:$I$29,S247,"Cubic","Extrapolate=Linear","MultiX=Average","Skip=True","Sort=True")</f>
        <v>14.795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46025</v>
      </c>
      <c r="T248" s="43">
        <f ca="1">_xll.BInterpol('Base CDI'!$H$4:$H$28,'Base CDI'!$J$4:$J$29,S248,"Cubic","Extrapolate=Linear","MultiX=Average","Skip=True","Sort=True")</f>
        <v>14.794060006035576</v>
      </c>
      <c r="U248" s="43">
        <f ca="1">_xll.BInterpol('Base CDI'!$H$4:$H$28,'Base CDI'!$I$4:$I$29,S248,"Cubic","Extrapolate=Linear","MultiX=Average","Skip=True","Sort=True")</f>
        <v>14.794500877626614</v>
      </c>
    </row>
    <row r="249" spans="16:21" x14ac:dyDescent="0.25">
      <c r="P249" s="10">
        <v>34871</v>
      </c>
      <c r="Q249">
        <v>1.606225</v>
      </c>
      <c r="S249" s="42">
        <f t="shared" ca="1" si="8"/>
        <v>46026</v>
      </c>
      <c r="T249" s="43">
        <f ca="1">_xll.BInterpol('Base CDI'!$H$4:$H$28,'Base CDI'!$J$4:$J$29,S249,"Cubic","Extrapolate=Linear","MultiX=Average","Skip=True","Sort=True")</f>
        <v>14.792128514453081</v>
      </c>
      <c r="U249" s="43">
        <f ca="1">_xll.BInterpol('Base CDI'!$H$4:$H$28,'Base CDI'!$I$4:$I$29,S249,"Cubic","Extrapolate=Linear","MultiX=Average","Skip=True","Sort=True")</f>
        <v>14.7939830296939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46027</v>
      </c>
      <c r="T250" s="43">
        <f ca="1">_xll.BInterpol('Base CDI'!$H$4:$H$28,'Base CDI'!$J$4:$J$29,S250,"Cubic","Extrapolate=Linear","MultiX=Average","Skip=True","Sort=True")</f>
        <v>14.790205415639749</v>
      </c>
      <c r="U250" s="43">
        <f ca="1">_xll.BInterpol('Base CDI'!$H$4:$H$28,'Base CDI'!$I$4:$I$29,S250,"Cubic","Extrapolate=Linear","MultiX=Average","Skip=True","Sort=True")</f>
        <v>14.793446541476676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46028</v>
      </c>
      <c r="T251" s="43">
        <f ca="1">_xll.BInterpol('Base CDI'!$H$4:$H$28,'Base CDI'!$J$4:$J$29,S251,"Cubic","Extrapolate=Linear","MultiX=Average","Skip=True","Sort=True")</f>
        <v>14.788290599982812</v>
      </c>
      <c r="U251" s="43">
        <f ca="1">_xll.BInterpol('Base CDI'!$H$4:$H$28,'Base CDI'!$I$4:$I$29,S251,"Cubic","Extrapolate=Linear","MultiX=Average","Skip=True","Sort=True")</f>
        <v>14.792891498249762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46029</v>
      </c>
      <c r="T252" s="43">
        <f ca="1">_xll.BInterpol('Base CDI'!$H$4:$H$28,'Base CDI'!$J$4:$J$29,S252,"Cubic","Extrapolate=Linear","MultiX=Average","Skip=True","Sort=True")</f>
        <v>14.786383957869505</v>
      </c>
      <c r="U252" s="43">
        <f ca="1">_xll.BInterpol('Base CDI'!$H$4:$H$28,'Base CDI'!$I$4:$I$29,S252,"Cubic","Extrapolate=Linear","MultiX=Average","Skip=True","Sort=True")</f>
        <v>14.792317985287974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46030</v>
      </c>
      <c r="T253" s="43">
        <f ca="1">_xll.BInterpol('Base CDI'!$H$4:$H$28,'Base CDI'!$J$4:$J$29,S253,"Cubic","Extrapolate=Linear","MultiX=Average","Skip=True","Sort=True")</f>
        <v>14.784485379687061</v>
      </c>
      <c r="U253" s="43">
        <f ca="1">_xll.BInterpol('Base CDI'!$H$4:$H$28,'Base CDI'!$I$4:$I$29,S253,"Cubic","Extrapolate=Linear","MultiX=Average","Skip=True","Sort=True")</f>
        <v>14.791726087866131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46031</v>
      </c>
      <c r="T254" s="43">
        <f ca="1">_xll.BInterpol('Base CDI'!$H$4:$H$28,'Base CDI'!$J$4:$J$29,S254,"Cubic","Extrapolate=Linear","MultiX=Average","Skip=True","Sort=True")</f>
        <v>14.782594755822711</v>
      </c>
      <c r="U254" s="43">
        <f ca="1">_xll.BInterpol('Base CDI'!$H$4:$H$28,'Base CDI'!$I$4:$I$29,S254,"Cubic","Extrapolate=Linear","MultiX=Average","Skip=True","Sort=True")</f>
        <v>14.791115891259054</v>
      </c>
    </row>
    <row r="255" spans="16:21" x14ac:dyDescent="0.25">
      <c r="P255" s="10">
        <v>34879</v>
      </c>
      <c r="Q255">
        <v>1.624547</v>
      </c>
      <c r="S255" s="42">
        <f t="shared" ca="1" si="8"/>
        <v>46032</v>
      </c>
      <c r="T255" s="43">
        <f ca="1">_xll.BInterpol('Base CDI'!$H$4:$H$28,'Base CDI'!$J$4:$J$29,S255,"Cubic","Extrapolate=Linear","MultiX=Average","Skip=True","Sort=True")</f>
        <v>14.780711976663689</v>
      </c>
      <c r="U255" s="43">
        <f ca="1">_xll.BInterpol('Base CDI'!$H$4:$H$28,'Base CDI'!$I$4:$I$29,S255,"Cubic","Extrapolate=Linear","MultiX=Average","Skip=True","Sort=True")</f>
        <v>14.790487480741557</v>
      </c>
    </row>
    <row r="256" spans="16:21" x14ac:dyDescent="0.25">
      <c r="P256" s="10">
        <v>34880</v>
      </c>
      <c r="Q256">
        <v>1.627623</v>
      </c>
      <c r="S256" s="42">
        <f t="shared" ca="1" si="8"/>
        <v>46033</v>
      </c>
      <c r="T256" s="43">
        <f ca="1">_xll.BInterpol('Base CDI'!$H$4:$H$28,'Base CDI'!$J$4:$J$29,S256,"Cubic","Extrapolate=Linear","MultiX=Average","Skip=True","Sort=True")</f>
        <v>14.77883693259723</v>
      </c>
      <c r="U256" s="43">
        <f ca="1">_xll.BInterpol('Base CDI'!$H$4:$H$28,'Base CDI'!$I$4:$I$29,S256,"Cubic","Extrapolate=Linear","MultiX=Average","Skip=True","Sort=True")</f>
        <v>14.789840941588462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46034</v>
      </c>
      <c r="T257" s="43">
        <f ca="1">_xll.BInterpol('Base CDI'!$H$4:$H$28,'Base CDI'!$J$4:$J$29,S257,"Cubic","Extrapolate=Linear","MultiX=Average","Skip=True","Sort=True")</f>
        <v>14.776969514010565</v>
      </c>
      <c r="U257" s="43">
        <f ca="1">_xll.BInterpol('Base CDI'!$H$4:$H$28,'Base CDI'!$I$4:$I$29,S257,"Cubic","Extrapolate=Linear","MultiX=Average","Skip=True","Sort=True")</f>
        <v>14.789176359074586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46035</v>
      </c>
      <c r="T258" s="43">
        <f ca="1">_xll.BInterpol('Base CDI'!$H$4:$H$28,'Base CDI'!$J$4:$J$29,S258,"Cubic","Extrapolate=Linear","MultiX=Average","Skip=True","Sort=True")</f>
        <v>14.775109611290928</v>
      </c>
      <c r="U258" s="43">
        <f ca="1">_xll.BInterpol('Base CDI'!$H$4:$H$28,'Base CDI'!$I$4:$I$29,S258,"Cubic","Extrapolate=Linear","MultiX=Average","Skip=True","Sort=True")</f>
        <v>14.78849381847475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46036</v>
      </c>
      <c r="T259" s="43">
        <f ca="1">_xll.BInterpol('Base CDI'!$H$4:$H$28,'Base CDI'!$J$4:$J$29,S259,"Cubic","Extrapolate=Linear","MultiX=Average","Skip=True","Sort=True")</f>
        <v>14.773257114825553</v>
      </c>
      <c r="U259" s="43">
        <f ca="1">_xll.BInterpol('Base CDI'!$H$4:$H$28,'Base CDI'!$I$4:$I$29,S259,"Cubic","Extrapolate=Linear","MultiX=Average","Skip=True","Sort=True")</f>
        <v>14.78779340506377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46037</v>
      </c>
      <c r="T260" s="43">
        <f ca="1">_xll.BInterpol('Base CDI'!$H$4:$H$28,'Base CDI'!$J$4:$J$29,S260,"Cubic","Extrapolate=Linear","MultiX=Average","Skip=True","Sort=True")</f>
        <v>14.771411915001671</v>
      </c>
      <c r="U260" s="43">
        <f ca="1">_xll.BInterpol('Base CDI'!$H$4:$H$28,'Base CDI'!$I$4:$I$29,S260,"Cubic","Extrapolate=Linear","MultiX=Average","Skip=True","Sort=True")</f>
        <v>14.787075204116464</v>
      </c>
    </row>
    <row r="261" spans="16:21" x14ac:dyDescent="0.25">
      <c r="P261" s="10">
        <v>34887</v>
      </c>
      <c r="Q261">
        <v>1.643062</v>
      </c>
      <c r="S261" s="42">
        <f t="shared" ca="1" si="8"/>
        <v>46038</v>
      </c>
      <c r="T261" s="43">
        <f ca="1">_xll.BInterpol('Base CDI'!$H$4:$H$28,'Base CDI'!$J$4:$J$29,S261,"Cubic","Extrapolate=Linear","MultiX=Average","Skip=True","Sort=True")</f>
        <v>14.769573902206517</v>
      </c>
      <c r="U261" s="43">
        <f ca="1">_xll.BInterpol('Base CDI'!$H$4:$H$28,'Base CDI'!$I$4:$I$29,S261,"Cubic","Extrapolate=Linear","MultiX=Average","Skip=True","Sort=True")</f>
        <v>14.786339300907651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46039</v>
      </c>
      <c r="T262" s="43">
        <f ca="1">_xll.BInterpol('Base CDI'!$H$4:$H$28,'Base CDI'!$J$4:$J$29,S262,"Cubic","Extrapolate=Linear","MultiX=Average","Skip=True","Sort=True")</f>
        <v>14.767742966827324</v>
      </c>
      <c r="U262" s="43">
        <f ca="1">_xll.BInterpol('Base CDI'!$H$4:$H$28,'Base CDI'!$I$4:$I$29,S262,"Cubic","Extrapolate=Linear","MultiX=Average","Skip=True","Sort=True")</f>
        <v>14.78558578071215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46040</v>
      </c>
      <c r="T263" s="43">
        <f ca="1">_xll.BInterpol('Base CDI'!$H$4:$H$28,'Base CDI'!$J$4:$J$29,S263,"Cubic","Extrapolate=Linear","MultiX=Average","Skip=True","Sort=True")</f>
        <v>14.765918999251326</v>
      </c>
      <c r="U263" s="43">
        <f ca="1">_xll.BInterpol('Base CDI'!$H$4:$H$28,'Base CDI'!$I$4:$I$29,S263,"Cubic","Extrapolate=Linear","MultiX=Average","Skip=True","Sort=True")</f>
        <v>14.784814728804779</v>
      </c>
    </row>
    <row r="264" spans="16:21" x14ac:dyDescent="0.25">
      <c r="P264" s="10">
        <v>34892</v>
      </c>
      <c r="Q264">
        <v>1.652396</v>
      </c>
      <c r="S264" s="42">
        <f t="shared" ca="1" si="8"/>
        <v>46041</v>
      </c>
      <c r="T264" s="43">
        <f ca="1">_xll.BInterpol('Base CDI'!$H$4:$H$28,'Base CDI'!$J$4:$J$29,S264,"Cubic","Extrapolate=Linear","MultiX=Average","Skip=True","Sort=True")</f>
        <v>14.764101889865755</v>
      </c>
      <c r="U264" s="43">
        <f ca="1">_xll.BInterpol('Base CDI'!$H$4:$H$28,'Base CDI'!$I$4:$I$29,S264,"Cubic","Extrapolate=Linear","MultiX=Average","Skip=True","Sort=True")</f>
        <v>14.784026230460357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46042</v>
      </c>
      <c r="T265" s="43">
        <f ca="1">_xll.BInterpol('Base CDI'!$H$4:$H$28,'Base CDI'!$J$4:$J$29,S265,"Cubic","Extrapolate=Linear","MultiX=Average","Skip=True","Sort=True")</f>
        <v>14.762291529057844</v>
      </c>
      <c r="U265" s="43">
        <f ca="1">_xll.BInterpol('Base CDI'!$H$4:$H$28,'Base CDI'!$I$4:$I$29,S265,"Cubic","Extrapolate=Linear","MultiX=Average","Skip=True","Sort=True")</f>
        <v>14.783220370953703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46043</v>
      </c>
      <c r="T266" s="43">
        <f ca="1">_xll.BInterpol('Base CDI'!$H$4:$H$28,'Base CDI'!$J$4:$J$29,S266,"Cubic","Extrapolate=Linear","MultiX=Average","Skip=True","Sort=True")</f>
        <v>14.760487807214826</v>
      </c>
      <c r="U266" s="43">
        <f ca="1">_xll.BInterpol('Base CDI'!$H$4:$H$28,'Base CDI'!$I$4:$I$29,S266,"Cubic","Extrapolate=Linear","MultiX=Average","Skip=True","Sort=True")</f>
        <v>14.782397235559635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46044</v>
      </c>
      <c r="T267" s="43">
        <f ca="1">_xll.BInterpol('Base CDI'!$H$4:$H$28,'Base CDI'!$J$4:$J$29,S267,"Cubic","Extrapolate=Linear","MultiX=Average","Skip=True","Sort=True")</f>
        <v>14.758690614723935</v>
      </c>
      <c r="U267" s="43">
        <f ca="1">_xll.BInterpol('Base CDI'!$H$4:$H$28,'Base CDI'!$I$4:$I$29,S267,"Cubic","Extrapolate=Linear","MultiX=Average","Skip=True","Sort=True")</f>
        <v>14.781556909552972</v>
      </c>
    </row>
    <row r="268" spans="16:21" x14ac:dyDescent="0.25">
      <c r="P268" s="10">
        <v>34898</v>
      </c>
      <c r="Q268">
        <v>1.66489</v>
      </c>
      <c r="S268" s="42">
        <f t="shared" ca="1" si="9"/>
        <v>46045</v>
      </c>
      <c r="T268" s="43">
        <f ca="1">_xll.BInterpol('Base CDI'!$H$4:$H$28,'Base CDI'!$J$4:$J$29,S268,"Cubic","Extrapolate=Linear","MultiX=Average","Skip=True","Sort=True")</f>
        <v>14.756899841972405</v>
      </c>
      <c r="U268" s="43">
        <f ca="1">_xll.BInterpol('Base CDI'!$H$4:$H$28,'Base CDI'!$I$4:$I$29,S268,"Cubic","Extrapolate=Linear","MultiX=Average","Skip=True","Sort=True")</f>
        <v>14.780699478208529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46046</v>
      </c>
      <c r="T269" s="43">
        <f ca="1">_xll.BInterpol('Base CDI'!$H$4:$H$28,'Base CDI'!$J$4:$J$29,S269,"Cubic","Extrapolate=Linear","MultiX=Average","Skip=True","Sort=True")</f>
        <v>14.755115379347467</v>
      </c>
      <c r="U269" s="43">
        <f ca="1">_xll.BInterpol('Base CDI'!$H$4:$H$28,'Base CDI'!$I$4:$I$29,S269,"Cubic","Extrapolate=Linear","MultiX=Average","Skip=True","Sort=True")</f>
        <v>14.779825026801129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46047</v>
      </c>
      <c r="T270" s="43">
        <f ca="1">_xll.BInterpol('Base CDI'!$H$4:$H$28,'Base CDI'!$J$4:$J$29,S270,"Cubic","Extrapolate=Linear","MultiX=Average","Skip=True","Sort=True")</f>
        <v>14.753337117236356</v>
      </c>
      <c r="U270" s="43">
        <f ca="1">_xll.BInterpol('Base CDI'!$H$4:$H$28,'Base CDI'!$I$4:$I$29,S270,"Cubic","Extrapolate=Linear","MultiX=Average","Skip=True","Sort=True")</f>
        <v>14.778933640605588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46048</v>
      </c>
      <c r="T271" s="43">
        <f ca="1">_xll.BInterpol('Base CDI'!$H$4:$H$28,'Base CDI'!$J$4:$J$29,S271,"Cubic","Extrapolate=Linear","MultiX=Average","Skip=True","Sort=True")</f>
        <v>14.751564946026305</v>
      </c>
      <c r="U271" s="43">
        <f ca="1">_xll.BInterpol('Base CDI'!$H$4:$H$28,'Base CDI'!$I$4:$I$29,S271,"Cubic","Extrapolate=Linear","MultiX=Average","Skip=True","Sort=True")</f>
        <v>14.778025404896727</v>
      </c>
    </row>
    <row r="272" spans="16:21" x14ac:dyDescent="0.25">
      <c r="P272" s="10">
        <v>34904</v>
      </c>
      <c r="Q272">
        <v>1.677446</v>
      </c>
      <c r="S272" s="42">
        <f t="shared" ca="1" si="9"/>
        <v>46049</v>
      </c>
      <c r="T272" s="43">
        <f ca="1">_xll.BInterpol('Base CDI'!$H$4:$H$28,'Base CDI'!$J$4:$J$29,S272,"Cubic","Extrapolate=Linear","MultiX=Average","Skip=True","Sort=True")</f>
        <v>14.749798756104544</v>
      </c>
      <c r="U272" s="43">
        <f ca="1">_xll.BInterpol('Base CDI'!$H$4:$H$28,'Base CDI'!$I$4:$I$29,S272,"Cubic","Extrapolate=Linear","MultiX=Average","Skip=True","Sort=True")</f>
        <v>14.77710040494936</v>
      </c>
    </row>
    <row r="273" spans="16:21" x14ac:dyDescent="0.25">
      <c r="P273" s="10">
        <v>34905</v>
      </c>
      <c r="Q273">
        <v>1.680599</v>
      </c>
      <c r="S273" s="42">
        <f t="shared" ca="1" si="9"/>
        <v>46050</v>
      </c>
      <c r="T273" s="43">
        <f ca="1">_xll.BInterpol('Base CDI'!$H$4:$H$28,'Base CDI'!$J$4:$J$29,S273,"Cubic","Extrapolate=Linear","MultiX=Average","Skip=True","Sort=True")</f>
        <v>14.748038437858311</v>
      </c>
      <c r="U273" s="43">
        <f ca="1">_xll.BInterpol('Base CDI'!$H$4:$H$28,'Base CDI'!$I$4:$I$29,S273,"Cubic","Extrapolate=Linear","MultiX=Average","Skip=True","Sort=True")</f>
        <v>14.776158726038311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46051</v>
      </c>
      <c r="T274" s="43">
        <f ca="1">_xll.BInterpol('Base CDI'!$H$4:$H$28,'Base CDI'!$J$4:$J$29,S274,"Cubic","Extrapolate=Linear","MultiX=Average","Skip=True","Sort=True")</f>
        <v>14.746283881674836</v>
      </c>
      <c r="U274" s="43">
        <f ca="1">_xll.BInterpol('Base CDI'!$H$4:$H$28,'Base CDI'!$I$4:$I$29,S274,"Cubic","Extrapolate=Linear","MultiX=Average","Skip=True","Sort=True")</f>
        <v>14.775200453438393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46052</v>
      </c>
      <c r="T275" s="43">
        <f ca="1">_xll.BInterpol('Base CDI'!$H$4:$H$28,'Base CDI'!$J$4:$J$29,S275,"Cubic","Extrapolate=Linear","MultiX=Average","Skip=True","Sort=True")</f>
        <v>14.744534977941354</v>
      </c>
      <c r="U275" s="43">
        <f ca="1">_xll.BInterpol('Base CDI'!$H$4:$H$28,'Base CDI'!$I$4:$I$29,S275,"Cubic","Extrapolate=Linear","MultiX=Average","Skip=True","Sort=True")</f>
        <v>14.774225672424429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46053</v>
      </c>
      <c r="T276" s="43">
        <f ca="1">_xll.BInterpol('Base CDI'!$H$4:$H$28,'Base CDI'!$J$4:$J$29,S276,"Cubic","Extrapolate=Linear","MultiX=Average","Skip=True","Sort=True")</f>
        <v>14.742791617045098</v>
      </c>
      <c r="U276" s="43">
        <f ca="1">_xll.BInterpol('Base CDI'!$H$4:$H$28,'Base CDI'!$I$4:$I$29,S276,"Cubic","Extrapolate=Linear","MultiX=Average","Skip=True","Sort=True")</f>
        <v>14.773234468271234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46054</v>
      </c>
      <c r="T277" s="43">
        <f ca="1">_xll.BInterpol('Base CDI'!$H$4:$H$28,'Base CDI'!$J$4:$J$29,S277,"Cubic","Extrapolate=Linear","MultiX=Average","Skip=True","Sort=True")</f>
        <v>14.741053689373301</v>
      </c>
      <c r="U277" s="43">
        <f ca="1">_xll.BInterpol('Base CDI'!$H$4:$H$28,'Base CDI'!$I$4:$I$29,S277,"Cubic","Extrapolate=Linear","MultiX=Average","Skip=True","Sort=True")</f>
        <v>14.772226926253628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46055</v>
      </c>
      <c r="T278" s="43">
        <f ca="1">_xll.BInterpol('Base CDI'!$H$4:$H$28,'Base CDI'!$J$4:$J$29,S278,"Cubic","Extrapolate=Linear","MultiX=Average","Skip=True","Sort=True")</f>
        <v>14.739321085313193</v>
      </c>
      <c r="U278" s="43">
        <f ca="1">_xll.BInterpol('Base CDI'!$H$4:$H$28,'Base CDI'!$I$4:$I$29,S278,"Cubic","Extrapolate=Linear","MultiX=Average","Skip=True","Sort=True")</f>
        <v>14.771203131646431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46056</v>
      </c>
      <c r="T279" s="43">
        <f ca="1">_xll.BInterpol('Base CDI'!$H$4:$H$28,'Base CDI'!$J$4:$J$29,S279,"Cubic","Extrapolate=Linear","MultiX=Average","Skip=True","Sort=True")</f>
        <v>14.737593695252013</v>
      </c>
      <c r="U279" s="43">
        <f ca="1">_xll.BInterpol('Base CDI'!$H$4:$H$28,'Base CDI'!$I$4:$I$29,S279,"Cubic","Extrapolate=Linear","MultiX=Average","Skip=True","Sort=True")</f>
        <v>14.770163169724459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46057</v>
      </c>
      <c r="T280" s="43">
        <f ca="1">_xll.BInterpol('Base CDI'!$H$4:$H$28,'Base CDI'!$J$4:$J$29,S280,"Cubic","Extrapolate=Linear","MultiX=Average","Skip=True","Sort=True")</f>
        <v>14.73587140957699</v>
      </c>
      <c r="U280" s="43">
        <f ca="1">_xll.BInterpol('Base CDI'!$H$4:$H$28,'Base CDI'!$I$4:$I$29,S280,"Cubic","Extrapolate=Linear","MultiX=Average","Skip=True","Sort=True")</f>
        <v>14.769107125762531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46058</v>
      </c>
      <c r="T281" s="43">
        <f ca="1">_xll.BInterpol('Base CDI'!$H$4:$H$28,'Base CDI'!$J$4:$J$29,S281,"Cubic","Extrapolate=Linear","MultiX=Average","Skip=True","Sort=True")</f>
        <v>14.734154118675358</v>
      </c>
      <c r="U281" s="43">
        <f ca="1">_xll.BInterpol('Base CDI'!$H$4:$H$28,'Base CDI'!$I$4:$I$29,S281,"Cubic","Extrapolate=Linear","MultiX=Average","Skip=True","Sort=True")</f>
        <v>14.768035085035466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46059</v>
      </c>
      <c r="T282" s="43">
        <f ca="1">_xll.BInterpol('Base CDI'!$H$4:$H$28,'Base CDI'!$J$4:$J$29,S282,"Cubic","Extrapolate=Linear","MultiX=Average","Skip=True","Sort=True")</f>
        <v>14.732441712934351</v>
      </c>
      <c r="U282" s="43">
        <f ca="1">_xll.BInterpol('Base CDI'!$H$4:$H$28,'Base CDI'!$I$4:$I$29,S282,"Cubic","Extrapolate=Linear","MultiX=Average","Skip=True","Sort=True")</f>
        <v>14.766947132818084</v>
      </c>
    </row>
    <row r="283" spans="16:21" x14ac:dyDescent="0.25">
      <c r="P283" s="10">
        <v>34919</v>
      </c>
      <c r="Q283">
        <v>1.71014</v>
      </c>
      <c r="S283" s="42">
        <f t="shared" ca="1" si="9"/>
        <v>46060</v>
      </c>
      <c r="T283" s="43">
        <f ca="1">_xll.BInterpol('Base CDI'!$H$4:$H$28,'Base CDI'!$J$4:$J$29,S283,"Cubic","Extrapolate=Linear","MultiX=Average","Skip=True","Sort=True")</f>
        <v>14.730734082741202</v>
      </c>
      <c r="U283" s="43">
        <f ca="1">_xll.BInterpol('Base CDI'!$H$4:$H$28,'Base CDI'!$I$4:$I$29,S283,"Cubic","Extrapolate=Linear","MultiX=Average","Skip=True","Sort=True")</f>
        <v>14.765843354385201</v>
      </c>
    </row>
    <row r="284" spans="16:21" x14ac:dyDescent="0.25">
      <c r="P284" s="10">
        <v>34920</v>
      </c>
      <c r="Q284">
        <v>1.712933</v>
      </c>
      <c r="S284" s="42">
        <f t="shared" ca="1" si="9"/>
        <v>46061</v>
      </c>
      <c r="T284" s="43">
        <f ca="1">_xll.BInterpol('Base CDI'!$H$4:$H$28,'Base CDI'!$J$4:$J$29,S284,"Cubic","Extrapolate=Linear","MultiX=Average","Skip=True","Sort=True")</f>
        <v>14.729031118483142</v>
      </c>
      <c r="U284" s="43">
        <f ca="1">_xll.BInterpol('Base CDI'!$H$4:$H$28,'Base CDI'!$I$4:$I$29,S284,"Cubic","Extrapolate=Linear","MultiX=Average","Skip=True","Sort=True")</f>
        <v>14.764723835011635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46062</v>
      </c>
      <c r="T285" s="43">
        <f ca="1">_xll.BInterpol('Base CDI'!$H$4:$H$28,'Base CDI'!$J$4:$J$29,S285,"Cubic","Extrapolate=Linear","MultiX=Average","Skip=True","Sort=True")</f>
        <v>14.727332710547408</v>
      </c>
      <c r="U285" s="43">
        <f ca="1">_xll.BInterpol('Base CDI'!$H$4:$H$28,'Base CDI'!$I$4:$I$29,S285,"Cubic","Extrapolate=Linear","MultiX=Average","Skip=True","Sort=True")</f>
        <v>14.763588659972207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46063</v>
      </c>
      <c r="T286" s="43">
        <f ca="1">_xll.BInterpol('Base CDI'!$H$4:$H$28,'Base CDI'!$J$4:$J$29,S286,"Cubic","Extrapolate=Linear","MultiX=Average","Skip=True","Sort=True")</f>
        <v>14.725638749321231</v>
      </c>
      <c r="U286" s="43">
        <f ca="1">_xll.BInterpol('Base CDI'!$H$4:$H$28,'Base CDI'!$I$4:$I$29,S286,"Cubic","Extrapolate=Linear","MultiX=Average","Skip=True","Sort=True")</f>
        <v>14.762437914541733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46064</v>
      </c>
      <c r="T287" s="43">
        <f ca="1">_xll.BInterpol('Base CDI'!$H$4:$H$28,'Base CDI'!$J$4:$J$29,S287,"Cubic","Extrapolate=Linear","MultiX=Average","Skip=True","Sort=True")</f>
        <v>14.723949125191846</v>
      </c>
      <c r="U287" s="43">
        <f ca="1">_xll.BInterpol('Base CDI'!$H$4:$H$28,'Base CDI'!$I$4:$I$29,S287,"Cubic","Extrapolate=Linear","MultiX=Average","Skip=True","Sort=True")</f>
        <v>14.761271683995036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46065</v>
      </c>
      <c r="T288" s="43">
        <f ca="1">_xll.BInterpol('Base CDI'!$H$4:$H$28,'Base CDI'!$J$4:$J$29,S288,"Cubic","Extrapolate=Linear","MultiX=Average","Skip=True","Sort=True")</f>
        <v>14.722263728546482</v>
      </c>
      <c r="U288" s="43">
        <f ca="1">_xll.BInterpol('Base CDI'!$H$4:$H$28,'Base CDI'!$I$4:$I$29,S288,"Cubic","Extrapolate=Linear","MultiX=Average","Skip=True","Sort=True")</f>
        <v>14.760090053606929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46066</v>
      </c>
      <c r="T289" s="43">
        <f ca="1">_xll.BInterpol('Base CDI'!$H$4:$H$28,'Base CDI'!$J$4:$J$29,S289,"Cubic","Extrapolate=Linear","MultiX=Average","Skip=True","Sort=True")</f>
        <v>14.720582449772376</v>
      </c>
      <c r="U289" s="43">
        <f ca="1">_xll.BInterpol('Base CDI'!$H$4:$H$28,'Base CDI'!$I$4:$I$29,S289,"Cubic","Extrapolate=Linear","MultiX=Average","Skip=True","Sort=True")</f>
        <v>14.758893108652233</v>
      </c>
    </row>
    <row r="290" spans="16:21" x14ac:dyDescent="0.25">
      <c r="P290" s="10">
        <v>34928</v>
      </c>
      <c r="Q290">
        <v>1.729697</v>
      </c>
      <c r="S290" s="42">
        <f t="shared" ca="1" si="9"/>
        <v>46067</v>
      </c>
      <c r="T290" s="43">
        <f ca="1">_xll.BInterpol('Base CDI'!$H$4:$H$28,'Base CDI'!$J$4:$J$29,S290,"Cubic","Extrapolate=Linear","MultiX=Average","Skip=True","Sort=True")</f>
        <v>14.71890517925676</v>
      </c>
      <c r="U290" s="43">
        <f ca="1">_xll.BInterpol('Base CDI'!$H$4:$H$28,'Base CDI'!$I$4:$I$29,S290,"Cubic","Extrapolate=Linear","MultiX=Average","Skip=True","Sort=True")</f>
        <v>14.757680934405764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46068</v>
      </c>
      <c r="T291" s="43">
        <f ca="1">_xll.BInterpol('Base CDI'!$H$4:$H$28,'Base CDI'!$J$4:$J$29,S291,"Cubic","Extrapolate=Linear","MultiX=Average","Skip=True","Sort=True")</f>
        <v>14.717231807386867</v>
      </c>
      <c r="U291" s="43">
        <f ca="1">_xll.BInterpol('Base CDI'!$H$4:$H$28,'Base CDI'!$I$4:$I$29,S291,"Cubic","Extrapolate=Linear","MultiX=Average","Skip=True","Sort=True")</f>
        <v>14.756453616142345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46069</v>
      </c>
      <c r="T292" s="43">
        <f ca="1">_xll.BInterpol('Base CDI'!$H$4:$H$28,'Base CDI'!$J$4:$J$29,S292,"Cubic","Extrapolate=Linear","MultiX=Average","Skip=True","Sort=True")</f>
        <v>14.715562224549931</v>
      </c>
      <c r="U292" s="43">
        <f ca="1">_xll.BInterpol('Base CDI'!$H$4:$H$28,'Base CDI'!$I$4:$I$29,S292,"Cubic","Extrapolate=Linear","MultiX=Average","Skip=True","Sort=True")</f>
        <v>14.755211239136793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46070</v>
      </c>
      <c r="T293" s="43">
        <f ca="1">_xll.BInterpol('Base CDI'!$H$4:$H$28,'Base CDI'!$J$4:$J$29,S293,"Cubic","Extrapolate=Linear","MultiX=Average","Skip=True","Sort=True")</f>
        <v>14.713896321133184</v>
      </c>
      <c r="U293" s="43">
        <f ca="1">_xll.BInterpol('Base CDI'!$H$4:$H$28,'Base CDI'!$I$4:$I$29,S293,"Cubic","Extrapolate=Linear","MultiX=Average","Skip=True","Sort=True")</f>
        <v>14.753953888663924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46071</v>
      </c>
      <c r="T294" s="43">
        <f ca="1">_xll.BInterpol('Base CDI'!$H$4:$H$28,'Base CDI'!$J$4:$J$29,S294,"Cubic","Extrapolate=Linear","MultiX=Average","Skip=True","Sort=True")</f>
        <v>14.712233987523859</v>
      </c>
      <c r="U294" s="43">
        <f ca="1">_xll.BInterpol('Base CDI'!$H$4:$H$28,'Base CDI'!$I$4:$I$29,S294,"Cubic","Extrapolate=Linear","MultiX=Average","Skip=True","Sort=True")</f>
        <v>14.752681649998559</v>
      </c>
    </row>
    <row r="295" spans="16:21" x14ac:dyDescent="0.25">
      <c r="P295" s="10">
        <v>34935</v>
      </c>
      <c r="Q295">
        <v>1.7437</v>
      </c>
      <c r="S295" s="42">
        <f t="shared" ca="1" si="9"/>
        <v>46072</v>
      </c>
      <c r="T295" s="43">
        <f ca="1">_xll.BInterpol('Base CDI'!$H$4:$H$28,'Base CDI'!$J$4:$J$29,S295,"Cubic","Extrapolate=Linear","MultiX=Average","Skip=True","Sort=True")</f>
        <v>14.710575114109192</v>
      </c>
      <c r="U295" s="43">
        <f ca="1">_xll.BInterpol('Base CDI'!$H$4:$H$28,'Base CDI'!$I$4:$I$29,S295,"Cubic","Extrapolate=Linear","MultiX=Average","Skip=True","Sort=True")</f>
        <v>14.751394608415515</v>
      </c>
    </row>
    <row r="296" spans="16:21" x14ac:dyDescent="0.25">
      <c r="P296" s="10">
        <v>34936</v>
      </c>
      <c r="Q296">
        <v>1.746513</v>
      </c>
      <c r="S296" s="42">
        <f t="shared" ca="1" si="9"/>
        <v>46073</v>
      </c>
      <c r="T296" s="43">
        <f ca="1">_xll.BInterpol('Base CDI'!$H$4:$H$28,'Base CDI'!$J$4:$J$29,S296,"Cubic","Extrapolate=Linear","MultiX=Average","Skip=True","Sort=True")</f>
        <v>14.708919591276413</v>
      </c>
      <c r="U296" s="43">
        <f ca="1">_xll.BInterpol('Base CDI'!$H$4:$H$28,'Base CDI'!$I$4:$I$29,S296,"Cubic","Extrapolate=Linear","MultiX=Average","Skip=True","Sort=True")</f>
        <v>14.750092849189611</v>
      </c>
    </row>
    <row r="297" spans="16:21" x14ac:dyDescent="0.25">
      <c r="P297" s="10">
        <v>34939</v>
      </c>
      <c r="Q297">
        <v>1.749331</v>
      </c>
      <c r="S297" s="42">
        <f t="shared" ca="1" si="9"/>
        <v>46074</v>
      </c>
      <c r="T297" s="43">
        <f ca="1">_xll.BInterpol('Base CDI'!$H$4:$H$28,'Base CDI'!$J$4:$J$29,S297,"Cubic","Extrapolate=Linear","MultiX=Average","Skip=True","Sort=True")</f>
        <v>14.707267309412757</v>
      </c>
      <c r="U297" s="43">
        <f ca="1">_xll.BInterpol('Base CDI'!$H$4:$H$28,'Base CDI'!$I$4:$I$29,S297,"Cubic","Extrapolate=Linear","MultiX=Average","Skip=True","Sort=True")</f>
        <v>14.748776457595666</v>
      </c>
    </row>
    <row r="298" spans="16:21" x14ac:dyDescent="0.25">
      <c r="P298" s="10">
        <v>34940</v>
      </c>
      <c r="Q298">
        <v>1.752148</v>
      </c>
      <c r="S298" s="42">
        <f t="shared" ca="1" si="9"/>
        <v>46075</v>
      </c>
      <c r="T298" s="43">
        <f ca="1">_xll.BInterpol('Base CDI'!$H$4:$H$28,'Base CDI'!$J$4:$J$29,S298,"Cubic","Extrapolate=Linear","MultiX=Average","Skip=True","Sort=True")</f>
        <v>14.705618158905455</v>
      </c>
      <c r="U298" s="43">
        <f ca="1">_xll.BInterpol('Base CDI'!$H$4:$H$28,'Base CDI'!$I$4:$I$29,S298,"Cubic","Extrapolate=Linear","MultiX=Average","Skip=True","Sort=True")</f>
        <v>14.747445518908497</v>
      </c>
    </row>
    <row r="299" spans="16:21" x14ac:dyDescent="0.25">
      <c r="P299" s="10">
        <v>34941</v>
      </c>
      <c r="Q299">
        <v>1.754969</v>
      </c>
      <c r="S299" s="42">
        <f t="shared" ca="1" si="9"/>
        <v>46076</v>
      </c>
      <c r="T299" s="43">
        <f ca="1">_xll.BInterpol('Base CDI'!$H$4:$H$28,'Base CDI'!$J$4:$J$29,S299,"Cubic","Extrapolate=Linear","MultiX=Average","Skip=True","Sort=True")</f>
        <v>14.703972030141744</v>
      </c>
      <c r="U299" s="43">
        <f ca="1">_xll.BInterpol('Base CDI'!$H$4:$H$28,'Base CDI'!$I$4:$I$29,S299,"Cubic","Extrapolate=Linear","MultiX=Average","Skip=True","Sort=True")</f>
        <v>14.746100118402925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46077</v>
      </c>
      <c r="T300" s="43">
        <f ca="1">_xll.BInterpol('Base CDI'!$H$4:$H$28,'Base CDI'!$J$4:$J$29,S300,"Cubic","Extrapolate=Linear","MultiX=Average","Skip=True","Sort=True")</f>
        <v>14.702328813508853</v>
      </c>
      <c r="U300" s="43">
        <f ca="1">_xll.BInterpol('Base CDI'!$H$4:$H$28,'Base CDI'!$I$4:$I$29,S300,"Cubic","Extrapolate=Linear","MultiX=Average","Skip=True","Sort=True")</f>
        <v>14.744740341353767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46078</v>
      </c>
      <c r="T301" s="43">
        <f ca="1">_xll.BInterpol('Base CDI'!$H$4:$H$28,'Base CDI'!$J$4:$J$29,S301,"Cubic","Extrapolate=Linear","MultiX=Average","Skip=True","Sort=True")</f>
        <v>14.700688399394018</v>
      </c>
      <c r="U301" s="43">
        <f ca="1">_xll.BInterpol('Base CDI'!$H$4:$H$28,'Base CDI'!$I$4:$I$29,S301,"Cubic","Extrapolate=Linear","MultiX=Average","Skip=True","Sort=True")</f>
        <v>14.743366273035841</v>
      </c>
    </row>
    <row r="302" spans="16:21" x14ac:dyDescent="0.25">
      <c r="P302" s="10">
        <v>34946</v>
      </c>
      <c r="Q302">
        <v>1.763482</v>
      </c>
      <c r="S302" s="42">
        <f t="shared" ca="1" si="9"/>
        <v>46079</v>
      </c>
      <c r="T302" s="43">
        <f ca="1">_xll.BInterpol('Base CDI'!$H$4:$H$28,'Base CDI'!$J$4:$J$29,S302,"Cubic","Extrapolate=Linear","MultiX=Average","Skip=True","Sort=True")</f>
        <v>14.699050678184472</v>
      </c>
      <c r="U302" s="43">
        <f ca="1">_xll.BInterpol('Base CDI'!$H$4:$H$28,'Base CDI'!$I$4:$I$29,S302,"Cubic","Extrapolate=Linear","MultiX=Average","Skip=True","Sort=True")</f>
        <v>14.741977998723964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46080</v>
      </c>
      <c r="T303" s="43">
        <f ca="1">_xll.BInterpol('Base CDI'!$H$4:$H$28,'Base CDI'!$J$4:$J$29,S303,"Cubic","Extrapolate=Linear","MultiX=Average","Skip=True","Sort=True")</f>
        <v>14.697415540267446</v>
      </c>
      <c r="U303" s="43">
        <f ca="1">_xll.BInterpol('Base CDI'!$H$4:$H$28,'Base CDI'!$I$4:$I$29,S303,"Cubic","Extrapolate=Linear","MultiX=Average","Skip=True","Sort=True")</f>
        <v>14.740575603692958</v>
      </c>
    </row>
    <row r="304" spans="16:21" x14ac:dyDescent="0.25">
      <c r="P304" s="10">
        <v>34948</v>
      </c>
      <c r="Q304">
        <v>1.769183</v>
      </c>
      <c r="S304" s="42">
        <f t="shared" ca="1" si="9"/>
        <v>46081</v>
      </c>
      <c r="T304" s="43">
        <f ca="1">_xll.BInterpol('Base CDI'!$H$4:$H$28,'Base CDI'!$J$4:$J$29,S304,"Cubic","Extrapolate=Linear","MultiX=Average","Skip=True","Sort=True")</f>
        <v>14.695782876030174</v>
      </c>
      <c r="U304" s="43">
        <f ca="1">_xll.BInterpol('Base CDI'!$H$4:$H$28,'Base CDI'!$I$4:$I$29,S304,"Cubic","Extrapolate=Linear","MultiX=Average","Skip=True","Sort=True")</f>
        <v>14.739159173217642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46082</v>
      </c>
      <c r="T305" s="43">
        <f ca="1">_xll.BInterpol('Base CDI'!$H$4:$H$28,'Base CDI'!$J$4:$J$29,S305,"Cubic","Extrapolate=Linear","MultiX=Average","Skip=True","Sort=True")</f>
        <v>14.694152575859892</v>
      </c>
      <c r="U305" s="43">
        <f ca="1">_xll.BInterpol('Base CDI'!$H$4:$H$28,'Base CDI'!$I$4:$I$29,S305,"Cubic","Extrapolate=Linear","MultiX=Average","Skip=True","Sort=True")</f>
        <v>14.737728792572829</v>
      </c>
    </row>
    <row r="306" spans="16:21" x14ac:dyDescent="0.25">
      <c r="P306" s="10">
        <v>34953</v>
      </c>
      <c r="Q306">
        <v>1.774896</v>
      </c>
      <c r="S306" s="42">
        <f t="shared" ca="1" si="9"/>
        <v>46083</v>
      </c>
      <c r="T306" s="43">
        <f ca="1">_xll.BInterpol('Base CDI'!$H$4:$H$28,'Base CDI'!$J$4:$J$29,S306,"Cubic","Extrapolate=Linear","MultiX=Average","Skip=True","Sort=True")</f>
        <v>14.69252453014383</v>
      </c>
      <c r="U306" s="43">
        <f ca="1">_xll.BInterpol('Base CDI'!$H$4:$H$28,'Base CDI'!$I$4:$I$29,S306,"Cubic","Extrapolate=Linear","MultiX=Average","Skip=True","Sort=True")</f>
        <v>14.736284547033343</v>
      </c>
    </row>
    <row r="307" spans="16:21" x14ac:dyDescent="0.25">
      <c r="P307" s="10">
        <v>34954</v>
      </c>
      <c r="Q307">
        <v>1.77776</v>
      </c>
      <c r="S307" s="42">
        <f t="shared" ca="1" si="9"/>
        <v>46084</v>
      </c>
      <c r="T307" s="43">
        <f ca="1">_xll.BInterpol('Base CDI'!$H$4:$H$28,'Base CDI'!$J$4:$J$29,S307,"Cubic","Extrapolate=Linear","MultiX=Average","Skip=True","Sort=True")</f>
        <v>14.690898629269222</v>
      </c>
      <c r="U307" s="43">
        <f ca="1">_xll.BInterpol('Base CDI'!$H$4:$H$28,'Base CDI'!$I$4:$I$29,S307,"Cubic","Extrapolate=Linear","MultiX=Average","Skip=True","Sort=True")</f>
        <v>14.734826521873998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46085</v>
      </c>
      <c r="T308" s="43">
        <f ca="1">_xll.BInterpol('Base CDI'!$H$4:$H$28,'Base CDI'!$J$4:$J$29,S308,"Cubic","Extrapolate=Linear","MultiX=Average","Skip=True","Sort=True")</f>
        <v>14.689274763623303</v>
      </c>
      <c r="U308" s="43">
        <f ca="1">_xll.BInterpol('Base CDI'!$H$4:$H$28,'Base CDI'!$I$4:$I$29,S308,"Cubic","Extrapolate=Linear","MultiX=Average","Skip=True","Sort=True")</f>
        <v>14.733354802369616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46086</v>
      </c>
      <c r="T309" s="43">
        <f ca="1">_xll.BInterpol('Base CDI'!$H$4:$H$28,'Base CDI'!$J$4:$J$29,S309,"Cubic","Extrapolate=Linear","MultiX=Average","Skip=True","Sort=True")</f>
        <v>14.687652823593302</v>
      </c>
      <c r="U309" s="43">
        <f ca="1">_xll.BInterpol('Base CDI'!$H$4:$H$28,'Base CDI'!$I$4:$I$29,S309,"Cubic","Extrapolate=Linear","MultiX=Average","Skip=True","Sort=True")</f>
        <v>14.731869473795015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46087</v>
      </c>
      <c r="T310" s="43">
        <f ca="1">_xll.BInterpol('Base CDI'!$H$4:$H$28,'Base CDI'!$J$4:$J$29,S310,"Cubic","Extrapolate=Linear","MultiX=Average","Skip=True","Sort=True")</f>
        <v>14.686032699566457</v>
      </c>
      <c r="U310" s="43">
        <f ca="1">_xll.BInterpol('Base CDI'!$H$4:$H$28,'Base CDI'!$I$4:$I$29,S310,"Cubic","Extrapolate=Linear","MultiX=Average","Skip=True","Sort=True")</f>
        <v>14.730370621425013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46088</v>
      </c>
      <c r="T311" s="43">
        <f ca="1">_xll.BInterpol('Base CDI'!$H$4:$H$28,'Base CDI'!$J$4:$J$29,S311,"Cubic","Extrapolate=Linear","MultiX=Average","Skip=True","Sort=True")</f>
        <v>14.684414281929998</v>
      </c>
      <c r="U311" s="43">
        <f ca="1">_xll.BInterpol('Base CDI'!$H$4:$H$28,'Base CDI'!$I$4:$I$29,S311,"Cubic","Extrapolate=Linear","MultiX=Average","Skip=True","Sort=True")</f>
        <v>14.728858330534427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46089</v>
      </c>
      <c r="T312" s="43">
        <f ca="1">_xll.BInterpol('Base CDI'!$H$4:$H$28,'Base CDI'!$J$4:$J$29,S312,"Cubic","Extrapolate=Linear","MultiX=Average","Skip=True","Sort=True")</f>
        <v>14.682797461071159</v>
      </c>
      <c r="U312" s="43">
        <f ca="1">_xll.BInterpol('Base CDI'!$H$4:$H$28,'Base CDI'!$I$4:$I$29,S312,"Cubic","Extrapolate=Linear","MultiX=Average","Skip=True","Sort=True")</f>
        <v>14.727332686398077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46090</v>
      </c>
      <c r="T313" s="43">
        <f ca="1">_xll.BInterpol('Base CDI'!$H$4:$H$28,'Base CDI'!$J$4:$J$29,S313,"Cubic","Extrapolate=Linear","MultiX=Average","Skip=True","Sort=True")</f>
        <v>14.681182127377173</v>
      </c>
      <c r="U313" s="43">
        <f ca="1">_xll.BInterpol('Base CDI'!$H$4:$H$28,'Base CDI'!$I$4:$I$29,S313,"Cubic","Extrapolate=Linear","MultiX=Average","Skip=True","Sort=True")</f>
        <v>14.725793774290782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46091</v>
      </c>
      <c r="T314" s="43">
        <f ca="1">_xll.BInterpol('Base CDI'!$H$4:$H$28,'Base CDI'!$J$4:$J$29,S314,"Cubic","Extrapolate=Linear","MultiX=Average","Skip=True","Sort=True")</f>
        <v>14.679568171235275</v>
      </c>
      <c r="U314" s="43">
        <f ca="1">_xll.BInterpol('Base CDI'!$H$4:$H$28,'Base CDI'!$I$4:$I$29,S314,"Cubic","Extrapolate=Linear","MultiX=Average","Skip=True","Sort=True")</f>
        <v>14.724241679487358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46092</v>
      </c>
      <c r="T315" s="43">
        <f ca="1">_xll.BInterpol('Base CDI'!$H$4:$H$28,'Base CDI'!$J$4:$J$29,S315,"Cubic","Extrapolate=Linear","MultiX=Average","Skip=True","Sort=True")</f>
        <v>14.677955483032695</v>
      </c>
      <c r="U315" s="43">
        <f ca="1">_xll.BInterpol('Base CDI'!$H$4:$H$28,'Base CDI'!$I$4:$I$29,S315,"Cubic","Extrapolate=Linear","MultiX=Average","Skip=True","Sort=True")</f>
        <v>14.722676487262627</v>
      </c>
    </row>
    <row r="316" spans="16:21" x14ac:dyDescent="0.25">
      <c r="P316" s="10">
        <v>34967</v>
      </c>
      <c r="Q316">
        <v>1.803698</v>
      </c>
      <c r="S316" s="42">
        <f t="shared" ca="1" si="9"/>
        <v>46093</v>
      </c>
      <c r="T316" s="43">
        <f ca="1">_xll.BInterpol('Base CDI'!$H$4:$H$28,'Base CDI'!$J$4:$J$29,S316,"Cubic","Extrapolate=Linear","MultiX=Average","Skip=True","Sort=True")</f>
        <v>14.676343953156669</v>
      </c>
      <c r="U316" s="43">
        <f ca="1">_xll.BInterpol('Base CDI'!$H$4:$H$28,'Base CDI'!$I$4:$I$29,S316,"Cubic","Extrapolate=Linear","MultiX=Average","Skip=True","Sort=True")</f>
        <v>14.721098282891404</v>
      </c>
    </row>
    <row r="317" spans="16:21" x14ac:dyDescent="0.25">
      <c r="P317" s="10">
        <v>34968</v>
      </c>
      <c r="Q317">
        <v>1.806602</v>
      </c>
      <c r="S317" s="42">
        <f t="shared" ca="1" si="9"/>
        <v>46094</v>
      </c>
      <c r="T317" s="43">
        <f ca="1">_xll.BInterpol('Base CDI'!$H$4:$H$28,'Base CDI'!$J$4:$J$29,S317,"Cubic","Extrapolate=Linear","MultiX=Average","Skip=True","Sort=True")</f>
        <v>14.674733471994429</v>
      </c>
      <c r="U317" s="43">
        <f ca="1">_xll.BInterpol('Base CDI'!$H$4:$H$28,'Base CDI'!$I$4:$I$29,S317,"Cubic","Extrapolate=Linear","MultiX=Average","Skip=True","Sort=True")</f>
        <v>14.719507151648509</v>
      </c>
    </row>
    <row r="318" spans="16:21" x14ac:dyDescent="0.25">
      <c r="P318" s="10">
        <v>34969</v>
      </c>
      <c r="Q318">
        <v>1.80951</v>
      </c>
      <c r="S318" s="42">
        <f t="shared" ca="1" si="9"/>
        <v>46095</v>
      </c>
      <c r="T318" s="43">
        <f ca="1">_xll.BInterpol('Base CDI'!$H$4:$H$28,'Base CDI'!$J$4:$J$29,S318,"Cubic","Extrapolate=Linear","MultiX=Average","Skip=True","Sort=True")</f>
        <v>14.673123929933208</v>
      </c>
      <c r="U318" s="43">
        <f ca="1">_xll.BInterpol('Base CDI'!$H$4:$H$28,'Base CDI'!$I$4:$I$29,S318,"Cubic","Extrapolate=Linear","MultiX=Average","Skip=True","Sort=True")</f>
        <v>14.717903178808761</v>
      </c>
    </row>
    <row r="319" spans="16:21" x14ac:dyDescent="0.25">
      <c r="P319" s="10">
        <v>34970</v>
      </c>
      <c r="Q319">
        <v>1.812424</v>
      </c>
      <c r="S319" s="42">
        <f t="shared" ca="1" si="9"/>
        <v>46096</v>
      </c>
      <c r="T319" s="43">
        <f ca="1">_xll.BInterpol('Base CDI'!$H$4:$H$28,'Base CDI'!$J$4:$J$29,S319,"Cubic","Extrapolate=Linear","MultiX=Average","Skip=True","Sort=True")</f>
        <v>14.671515217360239</v>
      </c>
      <c r="U319" s="43">
        <f ca="1">_xll.BInterpol('Base CDI'!$H$4:$H$28,'Base CDI'!$I$4:$I$29,S319,"Cubic","Extrapolate=Linear","MultiX=Average","Skip=True","Sort=True")</f>
        <v>14.716286449646978</v>
      </c>
    </row>
    <row r="320" spans="16:21" x14ac:dyDescent="0.25">
      <c r="P320" s="10">
        <v>34971</v>
      </c>
      <c r="Q320">
        <v>1.815293</v>
      </c>
      <c r="S320" s="42">
        <f t="shared" ca="1" si="9"/>
        <v>46097</v>
      </c>
      <c r="T320" s="43">
        <f ca="1">_xll.BInterpol('Base CDI'!$H$4:$H$28,'Base CDI'!$J$4:$J$29,S320,"Cubic","Extrapolate=Linear","MultiX=Average","Skip=True","Sort=True")</f>
        <v>14.669907224662756</v>
      </c>
      <c r="U320" s="43">
        <f ca="1">_xll.BInterpol('Base CDI'!$H$4:$H$28,'Base CDI'!$I$4:$I$29,S320,"Cubic","Extrapolate=Linear","MultiX=Average","Skip=True","Sort=True")</f>
        <v>14.71465704943798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46098</v>
      </c>
      <c r="T321" s="43">
        <f ca="1">_xll.BInterpol('Base CDI'!$H$4:$H$28,'Base CDI'!$J$4:$J$29,S321,"Cubic","Extrapolate=Linear","MultiX=Average","Skip=True","Sort=True")</f>
        <v>14.668299842227992</v>
      </c>
      <c r="U321" s="43">
        <f ca="1">_xll.BInterpol('Base CDI'!$H$4:$H$28,'Base CDI'!$I$4:$I$29,S321,"Cubic","Extrapolate=Linear","MultiX=Average","Skip=True","Sort=True")</f>
        <v>14.713015063456581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46099</v>
      </c>
      <c r="T322" s="43">
        <f ca="1">_xll.BInterpol('Base CDI'!$H$4:$H$28,'Base CDI'!$J$4:$J$29,S322,"Cubic","Extrapolate=Linear","MultiX=Average","Skip=True","Sort=True")</f>
        <v>14.66669296044318</v>
      </c>
      <c r="U322" s="43">
        <f ca="1">_xll.BInterpol('Base CDI'!$H$4:$H$28,'Base CDI'!$I$4:$I$29,S322,"Cubic","Extrapolate=Linear","MultiX=Average","Skip=True","Sort=True")</f>
        <v>14.711360576977604</v>
      </c>
    </row>
    <row r="323" spans="16:21" x14ac:dyDescent="0.25">
      <c r="P323" s="10">
        <v>34976</v>
      </c>
      <c r="Q323">
        <v>1.823153</v>
      </c>
      <c r="S323" s="42">
        <f t="shared" ca="1" si="9"/>
        <v>46100</v>
      </c>
      <c r="T323" s="43">
        <f ca="1">_xll.BInterpol('Base CDI'!$H$4:$H$28,'Base CDI'!$J$4:$J$29,S323,"Cubic","Extrapolate=Linear","MultiX=Average","Skip=True","Sort=True")</f>
        <v>14.665086469695552</v>
      </c>
      <c r="U323" s="43">
        <f ca="1">_xll.BInterpol('Base CDI'!$H$4:$H$28,'Base CDI'!$I$4:$I$29,S323,"Cubic","Extrapolate=Linear","MultiX=Average","Skip=True","Sort=True")</f>
        <v>14.709693675275867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46101</v>
      </c>
      <c r="T324" s="43">
        <f ca="1">_xll.BInterpol('Base CDI'!$H$4:$H$28,'Base CDI'!$J$4:$J$29,S324,"Cubic","Extrapolate=Linear","MultiX=Average","Skip=True","Sort=True")</f>
        <v>14.663480260372344</v>
      </c>
      <c r="U324" s="43">
        <f ca="1">_xll.BInterpol('Base CDI'!$H$4:$H$28,'Base CDI'!$I$4:$I$29,S324,"Cubic","Extrapolate=Linear","MultiX=Average","Skip=True","Sort=True")</f>
        <v>14.708014443626185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46102</v>
      </c>
      <c r="T325" s="43">
        <f ca="1">_xll.BInterpol('Base CDI'!$H$4:$H$28,'Base CDI'!$J$4:$J$29,S325,"Cubic","Extrapolate=Linear","MultiX=Average","Skip=True","Sort=True")</f>
        <v>14.661874222860789</v>
      </c>
      <c r="U325" s="43">
        <f ca="1">_xll.BInterpol('Base CDI'!$H$4:$H$28,'Base CDI'!$I$4:$I$29,S325,"Cubic","Extrapolate=Linear","MultiX=Average","Skip=True","Sort=True")</f>
        <v>14.706322967303381</v>
      </c>
    </row>
    <row r="326" spans="16:21" x14ac:dyDescent="0.25">
      <c r="P326" s="10">
        <v>34981</v>
      </c>
      <c r="Q326">
        <v>1.83101</v>
      </c>
      <c r="S326" s="42">
        <f t="shared" ca="1" si="9"/>
        <v>46103</v>
      </c>
      <c r="T326" s="43">
        <f ca="1">_xll.BInterpol('Base CDI'!$H$4:$H$28,'Base CDI'!$J$4:$J$29,S326,"Cubic","Extrapolate=Linear","MultiX=Average","Skip=True","Sort=True")</f>
        <v>14.660268247548116</v>
      </c>
      <c r="U326" s="43">
        <f ca="1">_xll.BInterpol('Base CDI'!$H$4:$H$28,'Base CDI'!$I$4:$I$29,S326,"Cubic","Extrapolate=Linear","MultiX=Average","Skip=True","Sort=True")</f>
        <v>14.70461933158227</v>
      </c>
    </row>
    <row r="327" spans="16:21" x14ac:dyDescent="0.25">
      <c r="P327" s="10">
        <v>34982</v>
      </c>
      <c r="Q327">
        <v>1.833604</v>
      </c>
      <c r="S327" s="42">
        <f t="shared" ca="1" si="9"/>
        <v>46104</v>
      </c>
      <c r="T327" s="43">
        <f ca="1">_xll.BInterpol('Base CDI'!$H$4:$H$28,'Base CDI'!$J$4:$J$29,S327,"Cubic","Extrapolate=Linear","MultiX=Average","Skip=True","Sort=True")</f>
        <v>14.658662224821562</v>
      </c>
      <c r="U327" s="43">
        <f ca="1">_xll.BInterpol('Base CDI'!$H$4:$H$28,'Base CDI'!$I$4:$I$29,S327,"Cubic","Extrapolate=Linear","MultiX=Average","Skip=True","Sort=True")</f>
        <v>14.702903621737672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46105</v>
      </c>
      <c r="T328" s="43">
        <f ca="1">_xll.BInterpol('Base CDI'!$H$4:$H$28,'Base CDI'!$J$4:$J$29,S328,"Cubic","Extrapolate=Linear","MultiX=Average","Skip=True","Sort=True")</f>
        <v>14.657056045068359</v>
      </c>
      <c r="U328" s="43">
        <f ca="1">_xll.BInterpol('Base CDI'!$H$4:$H$28,'Base CDI'!$I$4:$I$29,S328,"Cubic","Extrapolate=Linear","MultiX=Average","Skip=True","Sort=True")</f>
        <v>14.701175923044406</v>
      </c>
    </row>
    <row r="329" spans="16:21" x14ac:dyDescent="0.25">
      <c r="P329" s="10">
        <v>34985</v>
      </c>
      <c r="Q329">
        <v>1.838827</v>
      </c>
      <c r="S329" s="42">
        <f t="shared" ca="1" si="9"/>
        <v>46106</v>
      </c>
      <c r="T329" s="43">
        <f ca="1">_xll.BInterpol('Base CDI'!$H$4:$H$28,'Base CDI'!$J$4:$J$29,S329,"Cubic","Extrapolate=Linear","MultiX=Average","Skip=True","Sort=True")</f>
        <v>14.655449598675741</v>
      </c>
      <c r="U329" s="43">
        <f ca="1">_xll.BInterpol('Base CDI'!$H$4:$H$28,'Base CDI'!$I$4:$I$29,S329,"Cubic","Extrapolate=Linear","MultiX=Average","Skip=True","Sort=True")</f>
        <v>14.69943632077729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46107</v>
      </c>
      <c r="T330" s="43">
        <f ca="1">_xll.BInterpol('Base CDI'!$H$4:$H$28,'Base CDI'!$J$4:$J$29,S330,"Cubic","Extrapolate=Linear","MultiX=Average","Skip=True","Sort=True")</f>
        <v>14.653842776030938</v>
      </c>
      <c r="U330" s="43">
        <f ca="1">_xll.BInterpol('Base CDI'!$H$4:$H$28,'Base CDI'!$I$4:$I$29,S330,"Cubic","Extrapolate=Linear","MultiX=Average","Skip=True","Sort=True")</f>
        <v>14.697684900211142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46108</v>
      </c>
      <c r="T331" s="43">
        <f ca="1">_xll.BInterpol('Base CDI'!$H$4:$H$28,'Base CDI'!$J$4:$J$29,S331,"Cubic","Extrapolate=Linear","MultiX=Average","Skip=True","Sort=True")</f>
        <v>14.652235467521189</v>
      </c>
      <c r="U331" s="43">
        <f ca="1">_xll.BInterpol('Base CDI'!$H$4:$H$28,'Base CDI'!$I$4:$I$29,S331,"Cubic","Extrapolate=Linear","MultiX=Average","Skip=True","Sort=True")</f>
        <v>14.69592174662078</v>
      </c>
    </row>
    <row r="332" spans="16:21" x14ac:dyDescent="0.25">
      <c r="P332" s="10">
        <v>34990</v>
      </c>
      <c r="Q332">
        <v>1.846708</v>
      </c>
      <c r="S332" s="42">
        <f t="shared" ca="1" si="10"/>
        <v>46109</v>
      </c>
      <c r="T332" s="43">
        <f ca="1">_xll.BInterpol('Base CDI'!$H$4:$H$28,'Base CDI'!$J$4:$J$29,S332,"Cubic","Extrapolate=Linear","MultiX=Average","Skip=True","Sort=True")</f>
        <v>14.650627563533723</v>
      </c>
      <c r="U332" s="43">
        <f ca="1">_xll.BInterpol('Base CDI'!$H$4:$H$28,'Base CDI'!$I$4:$I$29,S332,"Cubic","Extrapolate=Linear","MultiX=Average","Skip=True","Sort=True")</f>
        <v>14.694146945281023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46110</v>
      </c>
      <c r="T333" s="43">
        <f ca="1">_xll.BInterpol('Base CDI'!$H$4:$H$28,'Base CDI'!$J$4:$J$29,S333,"Cubic","Extrapolate=Linear","MultiX=Average","Skip=True","Sort=True")</f>
        <v>14.649018954455773</v>
      </c>
      <c r="U333" s="43">
        <f ca="1">_xll.BInterpol('Base CDI'!$H$4:$H$28,'Base CDI'!$I$4:$I$29,S333,"Cubic","Extrapolate=Linear","MultiX=Average","Skip=True","Sort=True")</f>
        <v>14.692360581466691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46111</v>
      </c>
      <c r="T334" s="43">
        <f ca="1">_xll.BInterpol('Base CDI'!$H$4:$H$28,'Base CDI'!$J$4:$J$29,S334,"Cubic","Extrapolate=Linear","MultiX=Average","Skip=True","Sort=True")</f>
        <v>14.647409530674574</v>
      </c>
      <c r="U334" s="43">
        <f ca="1">_xll.BInterpol('Base CDI'!$H$4:$H$28,'Base CDI'!$I$4:$I$29,S334,"Cubic","Extrapolate=Linear","MultiX=Average","Skip=True","Sort=True")</f>
        <v>14.6905627404526</v>
      </c>
    </row>
    <row r="335" spans="16:21" x14ac:dyDescent="0.25">
      <c r="P335" s="10">
        <v>34995</v>
      </c>
      <c r="Q335">
        <v>1.854778</v>
      </c>
      <c r="S335" s="42">
        <f t="shared" ca="1" si="10"/>
        <v>46112</v>
      </c>
      <c r="T335" s="43">
        <f ca="1">_xll.BInterpol('Base CDI'!$H$4:$H$28,'Base CDI'!$J$4:$J$29,S335,"Cubic","Extrapolate=Linear","MultiX=Average","Skip=True","Sort=True")</f>
        <v>14.645799182577358</v>
      </c>
      <c r="U335" s="43">
        <f ca="1">_xll.BInterpol('Base CDI'!$H$4:$H$28,'Base CDI'!$I$4:$I$29,S335,"Cubic","Extrapolate=Linear","MultiX=Average","Skip=True","Sort=True")</f>
        <v>14.688753507513571</v>
      </c>
    </row>
    <row r="336" spans="16:21" x14ac:dyDescent="0.25">
      <c r="P336" s="10">
        <v>34996</v>
      </c>
      <c r="Q336">
        <v>1.85748</v>
      </c>
      <c r="S336" s="42">
        <f t="shared" ca="1" si="10"/>
        <v>46113</v>
      </c>
      <c r="T336" s="43">
        <f ca="1">_xll.BInterpol('Base CDI'!$H$4:$H$28,'Base CDI'!$J$4:$J$29,S336,"Cubic","Extrapolate=Linear","MultiX=Average","Skip=True","Sort=True")</f>
        <v>14.644187800551359</v>
      </c>
      <c r="U336" s="43">
        <f ca="1">_xll.BInterpol('Base CDI'!$H$4:$H$28,'Base CDI'!$I$4:$I$29,S336,"Cubic","Extrapolate=Linear","MultiX=Average","Skip=True","Sort=True")</f>
        <v>14.68693296792442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46114</v>
      </c>
      <c r="T337" s="43">
        <f ca="1">_xll.BInterpol('Base CDI'!$H$4:$H$28,'Base CDI'!$J$4:$J$29,S337,"Cubic","Extrapolate=Linear","MultiX=Average","Skip=True","Sort=True")</f>
        <v>14.642575274983809</v>
      </c>
      <c r="U337" s="43">
        <f ca="1">_xll.BInterpol('Base CDI'!$H$4:$H$28,'Base CDI'!$I$4:$I$29,S337,"Cubic","Extrapolate=Linear","MultiX=Average","Skip=True","Sort=True")</f>
        <v>14.685101206959967</v>
      </c>
    </row>
    <row r="338" spans="16:21" x14ac:dyDescent="0.25">
      <c r="P338" s="10">
        <v>34998</v>
      </c>
      <c r="Q338">
        <v>1.862852</v>
      </c>
      <c r="S338" s="42">
        <f t="shared" ca="1" si="10"/>
        <v>46115</v>
      </c>
      <c r="T338" s="43">
        <f ca="1">_xll.BInterpol('Base CDI'!$H$4:$H$28,'Base CDI'!$J$4:$J$29,S338,"Cubic","Extrapolate=Linear","MultiX=Average","Skip=True","Sort=True")</f>
        <v>14.640961496261943</v>
      </c>
      <c r="U338" s="43">
        <f ca="1">_xll.BInterpol('Base CDI'!$H$4:$H$28,'Base CDI'!$I$4:$I$29,S338,"Cubic","Extrapolate=Linear","MultiX=Average","Skip=True","Sort=True")</f>
        <v>14.683258309895029</v>
      </c>
    </row>
    <row r="339" spans="16:21" x14ac:dyDescent="0.25">
      <c r="P339" s="10">
        <v>34999</v>
      </c>
      <c r="Q339">
        <v>1.865534</v>
      </c>
      <c r="S339" s="42">
        <f t="shared" ca="1" si="10"/>
        <v>46116</v>
      </c>
      <c r="T339" s="43">
        <f ca="1">_xll.BInterpol('Base CDI'!$H$4:$H$28,'Base CDI'!$J$4:$J$29,S339,"Cubic","Extrapolate=Linear","MultiX=Average","Skip=True","Sort=True")</f>
        <v>14.639346354772993</v>
      </c>
      <c r="U339" s="43">
        <f ca="1">_xll.BInterpol('Base CDI'!$H$4:$H$28,'Base CDI'!$I$4:$I$29,S339,"Cubic","Extrapolate=Linear","MultiX=Average","Skip=True","Sort=True")</f>
        <v>14.681404362004427</v>
      </c>
    </row>
    <row r="340" spans="16:21" x14ac:dyDescent="0.25">
      <c r="P340" s="10">
        <v>35002</v>
      </c>
      <c r="Q340">
        <v>1.868196</v>
      </c>
      <c r="S340" s="42">
        <f t="shared" ca="1" si="10"/>
        <v>46117</v>
      </c>
      <c r="T340" s="43">
        <f ca="1">_xll.BInterpol('Base CDI'!$H$4:$H$28,'Base CDI'!$J$4:$J$29,S340,"Cubic","Extrapolate=Linear","MultiX=Average","Skip=True","Sort=True")</f>
        <v>14.637729740904192</v>
      </c>
      <c r="U340" s="43">
        <f ca="1">_xll.BInterpol('Base CDI'!$H$4:$H$28,'Base CDI'!$I$4:$I$29,S340,"Cubic","Extrapolate=Linear","MultiX=Average","Skip=True","Sort=True")</f>
        <v>14.679539448562977</v>
      </c>
    </row>
    <row r="341" spans="16:21" x14ac:dyDescent="0.25">
      <c r="P341" s="10">
        <v>35003</v>
      </c>
      <c r="Q341">
        <v>1.870849</v>
      </c>
      <c r="S341" s="42">
        <f t="shared" ca="1" si="10"/>
        <v>46118</v>
      </c>
      <c r="T341" s="43">
        <f ca="1">_xll.BInterpol('Base CDI'!$H$4:$H$28,'Base CDI'!$J$4:$J$29,S341,"Cubic","Extrapolate=Linear","MultiX=Average","Skip=True","Sort=True")</f>
        <v>14.636111545042773</v>
      </c>
      <c r="U341" s="43">
        <f ca="1">_xll.BInterpol('Base CDI'!$H$4:$H$28,'Base CDI'!$I$4:$I$29,S341,"Cubic","Extrapolate=Linear","MultiX=Average","Skip=True","Sort=True")</f>
        <v>14.6776636548455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46119</v>
      </c>
      <c r="T342" s="43">
        <f ca="1">_xll.BInterpol('Base CDI'!$H$4:$H$28,'Base CDI'!$J$4:$J$29,S342,"Cubic","Extrapolate=Linear","MultiX=Average","Skip=True","Sort=True")</f>
        <v>14.634491657575971</v>
      </c>
      <c r="U342" s="43">
        <f ca="1">_xll.BInterpol('Base CDI'!$H$4:$H$28,'Base CDI'!$I$4:$I$29,S342,"Cubic","Extrapolate=Linear","MultiX=Average","Skip=True","Sort=True")</f>
        <v>14.675777066126811</v>
      </c>
    </row>
    <row r="343" spans="16:21" x14ac:dyDescent="0.25">
      <c r="P343" s="10">
        <v>35006</v>
      </c>
      <c r="Q343">
        <v>1.876047</v>
      </c>
      <c r="S343" s="42">
        <f t="shared" ca="1" si="10"/>
        <v>46120</v>
      </c>
      <c r="T343" s="43">
        <f ca="1">_xll.BInterpol('Base CDI'!$H$4:$H$28,'Base CDI'!$J$4:$J$29,S343,"Cubic","Extrapolate=Linear","MultiX=Average","Skip=True","Sort=True")</f>
        <v>14.632869968891018</v>
      </c>
      <c r="U343" s="43">
        <f ca="1">_xll.BInterpol('Base CDI'!$H$4:$H$28,'Base CDI'!$I$4:$I$29,S343,"Cubic","Extrapolate=Linear","MultiX=Average","Skip=True","Sort=True")</f>
        <v>14.673879767681731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46121</v>
      </c>
      <c r="T344" s="43">
        <f ca="1">_xll.BInterpol('Base CDI'!$H$4:$H$28,'Base CDI'!$J$4:$J$29,S344,"Cubic","Extrapolate=Linear","MultiX=Average","Skip=True","Sort=True")</f>
        <v>14.631246369375146</v>
      </c>
      <c r="U344" s="43">
        <f ca="1">_xll.BInterpol('Base CDI'!$H$4:$H$28,'Base CDI'!$I$4:$I$29,S344,"Cubic","Extrapolate=Linear","MultiX=Average","Skip=True","Sort=True")</f>
        <v>14.671971844785078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46122</v>
      </c>
      <c r="T345" s="43">
        <f ca="1">_xll.BInterpol('Base CDI'!$H$4:$H$28,'Base CDI'!$J$4:$J$29,S345,"Cubic","Extrapolate=Linear","MultiX=Average","Skip=True","Sort=True")</f>
        <v>14.629620749415592</v>
      </c>
      <c r="U345" s="43">
        <f ca="1">_xll.BInterpol('Base CDI'!$H$4:$H$28,'Base CDI'!$I$4:$I$29,S345,"Cubic","Extrapolate=Linear","MultiX=Average","Skip=True","Sort=True")</f>
        <v>14.67005338271167</v>
      </c>
    </row>
    <row r="346" spans="16:21" x14ac:dyDescent="0.25">
      <c r="P346" s="10">
        <v>35011</v>
      </c>
      <c r="Q346">
        <v>1.883875</v>
      </c>
      <c r="S346" s="42">
        <f t="shared" ca="1" si="10"/>
        <v>46123</v>
      </c>
      <c r="T346" s="43">
        <f ca="1">_xll.BInterpol('Base CDI'!$H$4:$H$28,'Base CDI'!$J$4:$J$29,S346,"Cubic","Extrapolate=Linear","MultiX=Average","Skip=True","Sort=True")</f>
        <v>14.627992999399584</v>
      </c>
      <c r="U346" s="43">
        <f ca="1">_xll.BInterpol('Base CDI'!$H$4:$H$28,'Base CDI'!$I$4:$I$29,S346,"Cubic","Extrapolate=Linear","MultiX=Average","Skip=True","Sort=True")</f>
        <v>14.668124466736327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46124</v>
      </c>
      <c r="T347" s="43">
        <f ca="1">_xll.BInterpol('Base CDI'!$H$4:$H$28,'Base CDI'!$J$4:$J$29,S347,"Cubic","Extrapolate=Linear","MultiX=Average","Skip=True","Sort=True")</f>
        <v>14.626363009714359</v>
      </c>
      <c r="U347" s="43">
        <f ca="1">_xll.BInterpol('Base CDI'!$H$4:$H$28,'Base CDI'!$I$4:$I$29,S347,"Cubic","Extrapolate=Linear","MultiX=Average","Skip=True","Sort=True")</f>
        <v>14.666185182133866</v>
      </c>
    </row>
    <row r="348" spans="16:21" x14ac:dyDescent="0.25">
      <c r="P348" s="10">
        <v>35013</v>
      </c>
      <c r="Q348">
        <v>1.889235</v>
      </c>
      <c r="S348" s="42">
        <f t="shared" ca="1" si="10"/>
        <v>46125</v>
      </c>
      <c r="T348" s="43">
        <f ca="1">_xll.BInterpol('Base CDI'!$H$4:$H$28,'Base CDI'!$J$4:$J$29,S348,"Cubic","Extrapolate=Linear","MultiX=Average","Skip=True","Sort=True")</f>
        <v>14.624730670747146</v>
      </c>
      <c r="U348" s="43">
        <f ca="1">_xll.BInterpol('Base CDI'!$H$4:$H$28,'Base CDI'!$I$4:$I$29,S348,"Cubic","Extrapolate=Linear","MultiX=Average","Skip=True","Sort=True")</f>
        <v>14.664235614179105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46126</v>
      </c>
      <c r="T349" s="43">
        <f ca="1">_xll.BInterpol('Base CDI'!$H$4:$H$28,'Base CDI'!$J$4:$J$29,S349,"Cubic","Extrapolate=Linear","MultiX=Average","Skip=True","Sort=True")</f>
        <v>14.623095872885184</v>
      </c>
      <c r="U349" s="43">
        <f ca="1">_xll.BInterpol('Base CDI'!$H$4:$H$28,'Base CDI'!$I$4:$I$29,S349,"Cubic","Extrapolate=Linear","MultiX=Average","Skip=True","Sort=True")</f>
        <v>14.662275848146864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46127</v>
      </c>
      <c r="T350" s="43">
        <f ca="1">_xll.BInterpol('Base CDI'!$H$4:$H$28,'Base CDI'!$J$4:$J$29,S350,"Cubic","Extrapolate=Linear","MultiX=Average","Skip=True","Sort=True")</f>
        <v>14.621458506515703</v>
      </c>
      <c r="U350" s="43">
        <f ca="1">_xll.BInterpol('Base CDI'!$H$4:$H$28,'Base CDI'!$I$4:$I$29,S350,"Cubic","Extrapolate=Linear","MultiX=Average","Skip=True","Sort=True")</f>
        <v>14.66030596931196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46128</v>
      </c>
      <c r="T351" s="43">
        <f ca="1">_xll.BInterpol('Base CDI'!$H$4:$H$28,'Base CDI'!$J$4:$J$29,S351,"Cubic","Extrapolate=Linear","MultiX=Average","Skip=True","Sort=True")</f>
        <v>14.619818462025936</v>
      </c>
      <c r="U351" s="43">
        <f ca="1">_xll.BInterpol('Base CDI'!$H$4:$H$28,'Base CDI'!$I$4:$I$29,S351,"Cubic","Extrapolate=Linear","MultiX=Average","Skip=True","Sort=True")</f>
        <v>14.658326062949213</v>
      </c>
    </row>
    <row r="352" spans="16:21" x14ac:dyDescent="0.25">
      <c r="P352" s="10">
        <v>35020</v>
      </c>
      <c r="Q352">
        <v>1.900128</v>
      </c>
      <c r="S352" s="42">
        <f t="shared" ca="1" si="10"/>
        <v>46129</v>
      </c>
      <c r="T352" s="43">
        <f ca="1">_xll.BInterpol('Base CDI'!$H$4:$H$28,'Base CDI'!$J$4:$J$29,S352,"Cubic","Extrapolate=Linear","MultiX=Average","Skip=True","Sort=True")</f>
        <v>14.618175629803115</v>
      </c>
      <c r="U352" s="43">
        <f ca="1">_xll.BInterpol('Base CDI'!$H$4:$H$28,'Base CDI'!$I$4:$I$29,S352,"Cubic","Extrapolate=Linear","MultiX=Average","Skip=True","Sort=True")</f>
        <v>14.656336214333441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46130</v>
      </c>
      <c r="T353" s="43">
        <f ca="1">_xll.BInterpol('Base CDI'!$H$4:$H$28,'Base CDI'!$J$4:$J$29,S353,"Cubic","Extrapolate=Linear","MultiX=Average","Skip=True","Sort=True")</f>
        <v>14.616529900234477</v>
      </c>
      <c r="U353" s="43">
        <f ca="1">_xll.BInterpol('Base CDI'!$H$4:$H$28,'Base CDI'!$I$4:$I$29,S353,"Cubic","Extrapolate=Linear","MultiX=Average","Skip=True","Sort=True")</f>
        <v>14.654336508739462</v>
      </c>
    </row>
    <row r="354" spans="16:21" x14ac:dyDescent="0.25">
      <c r="P354" s="10">
        <v>35024</v>
      </c>
      <c r="Q354">
        <v>1.905591</v>
      </c>
      <c r="S354" s="42">
        <f t="shared" ca="1" si="10"/>
        <v>46131</v>
      </c>
      <c r="T354" s="43">
        <f ca="1">_xll.BInterpol('Base CDI'!$H$4:$H$28,'Base CDI'!$J$4:$J$29,S354,"Cubic","Extrapolate=Linear","MultiX=Average","Skip=True","Sort=True")</f>
        <v>14.614881163707253</v>
      </c>
      <c r="U354" s="43">
        <f ca="1">_xll.BInterpol('Base CDI'!$H$4:$H$28,'Base CDI'!$I$4:$I$29,S354,"Cubic","Extrapolate=Linear","MultiX=Average","Skip=True","Sort=True")</f>
        <v>14.652327031442095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46132</v>
      </c>
      <c r="T355" s="43">
        <f ca="1">_xll.BInterpol('Base CDI'!$H$4:$H$28,'Base CDI'!$J$4:$J$29,S355,"Cubic","Extrapolate=Linear","MultiX=Average","Skip=True","Sort=True")</f>
        <v>14.613229310608675</v>
      </c>
      <c r="U355" s="43">
        <f ca="1">_xll.BInterpol('Base CDI'!$H$4:$H$28,'Base CDI'!$I$4:$I$29,S355,"Cubic","Extrapolate=Linear","MultiX=Average","Skip=True","Sort=True")</f>
        <v>14.650307867716156</v>
      </c>
    </row>
    <row r="356" spans="16:21" x14ac:dyDescent="0.25">
      <c r="P356" s="10">
        <v>35026</v>
      </c>
      <c r="Q356">
        <v>1.910873</v>
      </c>
      <c r="S356" s="42">
        <f t="shared" ca="1" si="10"/>
        <v>46133</v>
      </c>
      <c r="T356" s="43">
        <f ca="1">_xll.BInterpol('Base CDI'!$H$4:$H$28,'Base CDI'!$J$4:$J$29,S356,"Cubic","Extrapolate=Linear","MultiX=Average","Skip=True","Sort=True")</f>
        <v>14.611574231325978</v>
      </c>
      <c r="U356" s="43">
        <f ca="1">_xll.BInterpol('Base CDI'!$H$4:$H$28,'Base CDI'!$I$4:$I$29,S356,"Cubic","Extrapolate=Linear","MultiX=Average","Skip=True","Sort=True")</f>
        <v>14.648279102836469</v>
      </c>
    </row>
    <row r="357" spans="16:21" x14ac:dyDescent="0.25">
      <c r="P357" s="10">
        <v>35027</v>
      </c>
      <c r="Q357">
        <v>1.91351</v>
      </c>
      <c r="S357" s="42">
        <f t="shared" ca="1" si="10"/>
        <v>46134</v>
      </c>
      <c r="T357" s="43">
        <f ca="1">_xll.BInterpol('Base CDI'!$H$4:$H$28,'Base CDI'!$J$4:$J$29,S357,"Cubic","Extrapolate=Linear","MultiX=Average","Skip=True","Sort=True")</f>
        <v>14.609915816246394</v>
      </c>
      <c r="U357" s="43">
        <f ca="1">_xll.BInterpol('Base CDI'!$H$4:$H$28,'Base CDI'!$I$4:$I$29,S357,"Cubic","Extrapolate=Linear","MultiX=Average","Skip=True","Sort=True")</f>
        <v>14.646240822077846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46135</v>
      </c>
      <c r="T358" s="43">
        <f ca="1">_xll.BInterpol('Base CDI'!$H$4:$H$28,'Base CDI'!$J$4:$J$29,S358,"Cubic","Extrapolate=Linear","MultiX=Average","Skip=True","Sort=True")</f>
        <v>14.608253955757156</v>
      </c>
      <c r="U358" s="43">
        <f ca="1">_xll.BInterpol('Base CDI'!$H$4:$H$28,'Base CDI'!$I$4:$I$29,S358,"Cubic","Extrapolate=Linear","MultiX=Average","Skip=True","Sort=True")</f>
        <v>14.644193110715111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46136</v>
      </c>
      <c r="T359" s="43">
        <f ca="1">_xll.BInterpol('Base CDI'!$H$4:$H$28,'Base CDI'!$J$4:$J$29,S359,"Cubic","Extrapolate=Linear","MultiX=Average","Skip=True","Sort=True")</f>
        <v>14.6065885402455</v>
      </c>
      <c r="U359" s="43">
        <f ca="1">_xll.BInterpol('Base CDI'!$H$4:$H$28,'Base CDI'!$I$4:$I$29,S359,"Cubic","Extrapolate=Linear","MultiX=Average","Skip=True","Sort=True")</f>
        <v>14.642136054023078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46137</v>
      </c>
      <c r="T360" s="43">
        <f ca="1">_xll.BInterpol('Base CDI'!$H$4:$H$28,'Base CDI'!$J$4:$J$29,S360,"Cubic","Extrapolate=Linear","MultiX=Average","Skip=True","Sort=True")</f>
        <v>14.604919460098657</v>
      </c>
      <c r="U360" s="43">
        <f ca="1">_xll.BInterpol('Base CDI'!$H$4:$H$28,'Base CDI'!$I$4:$I$29,S360,"Cubic","Extrapolate=Linear","MultiX=Average","Skip=True","Sort=True")</f>
        <v>14.640069737276569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46138</v>
      </c>
      <c r="T361" s="43">
        <f ca="1">_xll.BInterpol('Base CDI'!$H$4:$H$28,'Base CDI'!$J$4:$J$29,S361,"Cubic","Extrapolate=Linear","MultiX=Average","Skip=True","Sort=True")</f>
        <v>14.603246605703859</v>
      </c>
      <c r="U361" s="43">
        <f ca="1">_xll.BInterpol('Base CDI'!$H$4:$H$28,'Base CDI'!$I$4:$I$29,S361,"Cubic","Extrapolate=Linear","MultiX=Average","Skip=True","Sort=True")</f>
        <v>14.6379942457504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46139</v>
      </c>
      <c r="T362" s="43">
        <f ca="1">_xll.BInterpol('Base CDI'!$H$4:$H$28,'Base CDI'!$J$4:$J$29,S362,"Cubic","Extrapolate=Linear","MultiX=Average","Skip=True","Sort=True")</f>
        <v>14.60156986744834</v>
      </c>
      <c r="U362" s="43">
        <f ca="1">_xll.BInterpol('Base CDI'!$H$4:$H$28,'Base CDI'!$I$4:$I$29,S362,"Cubic","Extrapolate=Linear","MultiX=Average","Skip=True","Sort=True")</f>
        <v>14.635909664719392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46140</v>
      </c>
      <c r="T363" s="43">
        <f ca="1">_xll.BInterpol('Base CDI'!$H$4:$H$28,'Base CDI'!$J$4:$J$29,S363,"Cubic","Extrapolate=Linear","MultiX=Average","Skip=True","Sort=True")</f>
        <v>14.599889135719335</v>
      </c>
      <c r="U363" s="43">
        <f ca="1">_xll.BInterpol('Base CDI'!$H$4:$H$28,'Base CDI'!$I$4:$I$29,S363,"Cubic","Extrapolate=Linear","MultiX=Average","Skip=True","Sort=True")</f>
        <v>14.633816079458361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46141</v>
      </c>
      <c r="T364" s="43">
        <f ca="1">_xll.BInterpol('Base CDI'!$H$4:$H$28,'Base CDI'!$J$4:$J$29,S364,"Cubic","Extrapolate=Linear","MultiX=Average","Skip=True","Sort=True")</f>
        <v>14.598204300904076</v>
      </c>
      <c r="U364" s="43">
        <f ca="1">_xll.BInterpol('Base CDI'!$H$4:$H$28,'Base CDI'!$I$4:$I$29,S364,"Cubic","Extrapolate=Linear","MultiX=Average","Skip=True","Sort=True")</f>
        <v>14.631713575242125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46142</v>
      </c>
      <c r="T365" s="43">
        <f ca="1">_xll.BInterpol('Base CDI'!$H$4:$H$28,'Base CDI'!$J$4:$J$29,S365,"Cubic","Extrapolate=Linear","MultiX=Average","Skip=True","Sort=True")</f>
        <v>14.596515253389796</v>
      </c>
      <c r="U365" s="43">
        <f ca="1">_xll.BInterpol('Base CDI'!$H$4:$H$28,'Base CDI'!$I$4:$I$29,S365,"Cubic","Extrapolate=Linear","MultiX=Average","Skip=True","Sort=True")</f>
        <v>14.629602237345507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46143</v>
      </c>
      <c r="T366" s="43">
        <f ca="1">_xll.BInterpol('Base CDI'!$H$4:$H$28,'Base CDI'!$J$4:$J$29,S366,"Cubic","Extrapolate=Linear","MultiX=Average","Skip=True","Sort=True")</f>
        <v>14.594821883563728</v>
      </c>
      <c r="U366" s="43">
        <f ca="1">_xll.BInterpol('Base CDI'!$H$4:$H$28,'Base CDI'!$I$4:$I$29,S366,"Cubic","Extrapolate=Linear","MultiX=Average","Skip=True","Sort=True")</f>
        <v>14.627482151043321</v>
      </c>
    </row>
    <row r="367" spans="16:21" x14ac:dyDescent="0.25">
      <c r="P367" s="10">
        <v>35041</v>
      </c>
      <c r="Q367">
        <v>1.939487</v>
      </c>
      <c r="S367" s="42">
        <f t="shared" ca="1" si="10"/>
        <v>46144</v>
      </c>
      <c r="T367" s="43">
        <f ca="1">_xll.BInterpol('Base CDI'!$H$4:$H$28,'Base CDI'!$J$4:$J$29,S367,"Cubic","Extrapolate=Linear","MultiX=Average","Skip=True","Sort=True")</f>
        <v>14.593124081813105</v>
      </c>
      <c r="U367" s="43">
        <f ca="1">_xll.BInterpol('Base CDI'!$H$4:$H$28,'Base CDI'!$I$4:$I$29,S367,"Cubic","Extrapolate=Linear","MultiX=Average","Skip=True","Sort=True")</f>
        <v>14.625353401610386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46145</v>
      </c>
      <c r="T368" s="43">
        <f ca="1">_xll.BInterpol('Base CDI'!$H$4:$H$28,'Base CDI'!$J$4:$J$29,S368,"Cubic","Extrapolate=Linear","MultiX=Average","Skip=True","Sort=True")</f>
        <v>14.591421738525161</v>
      </c>
      <c r="U368" s="43">
        <f ca="1">_xll.BInterpol('Base CDI'!$H$4:$H$28,'Base CDI'!$I$4:$I$29,S368,"Cubic","Extrapolate=Linear","MultiX=Average","Skip=True","Sort=True")</f>
        <v>14.623216074321521</v>
      </c>
    </row>
    <row r="369" spans="16:21" x14ac:dyDescent="0.25">
      <c r="P369" s="10">
        <v>35045</v>
      </c>
      <c r="Q369">
        <v>1.944682</v>
      </c>
      <c r="S369" s="42">
        <f t="shared" ca="1" si="10"/>
        <v>46146</v>
      </c>
      <c r="T369" s="43">
        <f ca="1">_xll.BInterpol('Base CDI'!$H$4:$H$28,'Base CDI'!$J$4:$J$29,S369,"Cubic","Extrapolate=Linear","MultiX=Average","Skip=True","Sort=True")</f>
        <v>14.589714744087129</v>
      </c>
      <c r="U369" s="43">
        <f ca="1">_xll.BInterpol('Base CDI'!$H$4:$H$28,'Base CDI'!$I$4:$I$29,S369,"Cubic","Extrapolate=Linear","MultiX=Average","Skip=True","Sort=True")</f>
        <v>14.621070254451546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46147</v>
      </c>
      <c r="T370" s="43">
        <f ca="1">_xll.BInterpol('Base CDI'!$H$4:$H$28,'Base CDI'!$J$4:$J$29,S370,"Cubic","Extrapolate=Linear","MultiX=Average","Skip=True","Sort=True")</f>
        <v>14.588002988886242</v>
      </c>
      <c r="U370" s="43">
        <f ca="1">_xll.BInterpol('Base CDI'!$H$4:$H$28,'Base CDI'!$I$4:$I$29,S370,"Cubic","Extrapolate=Linear","MultiX=Average","Skip=True","Sort=True")</f>
        <v>14.618916027275278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46148</v>
      </c>
      <c r="T371" s="43">
        <f ca="1">_xll.BInterpol('Base CDI'!$H$4:$H$28,'Base CDI'!$J$4:$J$29,S371,"Cubic","Extrapolate=Linear","MultiX=Average","Skip=True","Sort=True")</f>
        <v>14.586286363309732</v>
      </c>
      <c r="U371" s="43">
        <f ca="1">_xll.BInterpol('Base CDI'!$H$4:$H$28,'Base CDI'!$I$4:$I$29,S371,"Cubic","Extrapolate=Linear","MultiX=Average","Skip=True","Sort=True")</f>
        <v>14.616753478067537</v>
      </c>
    </row>
    <row r="372" spans="16:21" x14ac:dyDescent="0.25">
      <c r="P372" s="10">
        <v>35048</v>
      </c>
      <c r="Q372">
        <v>1.952634</v>
      </c>
      <c r="S372" s="42">
        <f t="shared" ca="1" si="10"/>
        <v>46149</v>
      </c>
      <c r="T372" s="43">
        <f ca="1">_xll.BInterpol('Base CDI'!$H$4:$H$28,'Base CDI'!$J$4:$J$29,S372,"Cubic","Extrapolate=Linear","MultiX=Average","Skip=True","Sort=True")</f>
        <v>14.584564757744834</v>
      </c>
      <c r="U372" s="43">
        <f ca="1">_xll.BInterpol('Base CDI'!$H$4:$H$28,'Base CDI'!$I$4:$I$29,S372,"Cubic","Extrapolate=Linear","MultiX=Average","Skip=True","Sort=True")</f>
        <v>14.614582692103138</v>
      </c>
    </row>
    <row r="373" spans="16:21" x14ac:dyDescent="0.25">
      <c r="P373" s="10">
        <v>35051</v>
      </c>
      <c r="Q373">
        <v>1.955354</v>
      </c>
      <c r="S373" s="42">
        <f t="shared" ca="1" si="10"/>
        <v>46150</v>
      </c>
      <c r="T373" s="43">
        <f ca="1">_xll.BInterpol('Base CDI'!$H$4:$H$28,'Base CDI'!$J$4:$J$29,S373,"Cubic","Extrapolate=Linear","MultiX=Average","Skip=True","Sort=True")</f>
        <v>14.582838062578782</v>
      </c>
      <c r="U373" s="43">
        <f ca="1">_xll.BInterpol('Base CDI'!$H$4:$H$28,'Base CDI'!$I$4:$I$29,S373,"Cubic","Extrapolate=Linear","MultiX=Average","Skip=True","Sort=True")</f>
        <v>14.612403754656903</v>
      </c>
    </row>
    <row r="374" spans="16:21" x14ac:dyDescent="0.25">
      <c r="P374" s="10">
        <v>35052</v>
      </c>
      <c r="Q374">
        <v>1.958072</v>
      </c>
      <c r="S374" s="42">
        <f t="shared" ca="1" si="10"/>
        <v>46151</v>
      </c>
      <c r="T374" s="43">
        <f ca="1">_xll.BInterpol('Base CDI'!$H$4:$H$28,'Base CDI'!$J$4:$J$29,S374,"Cubic","Extrapolate=Linear","MultiX=Average","Skip=True","Sort=True")</f>
        <v>14.581106168198806</v>
      </c>
      <c r="U374" s="43">
        <f ca="1">_xll.BInterpol('Base CDI'!$H$4:$H$28,'Base CDI'!$I$4:$I$29,S374,"Cubic","Extrapolate=Linear","MultiX=Average","Skip=True","Sort=True")</f>
        <v>14.610216751003648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46152</v>
      </c>
      <c r="T375" s="43">
        <f ca="1">_xll.BInterpol('Base CDI'!$H$4:$H$28,'Base CDI'!$J$4:$J$29,S375,"Cubic","Extrapolate=Linear","MultiX=Average","Skip=True","Sort=True")</f>
        <v>14.579368964992142</v>
      </c>
      <c r="U375" s="43">
        <f ca="1">_xll.BInterpol('Base CDI'!$H$4:$H$28,'Base CDI'!$I$4:$I$29,S375,"Cubic","Extrapolate=Linear","MultiX=Average","Skip=True","Sort=True")</f>
        <v>14.608021766418194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46153</v>
      </c>
      <c r="T376" s="43">
        <f ca="1">_xll.BInterpol('Base CDI'!$H$4:$H$28,'Base CDI'!$J$4:$J$29,S376,"Cubic","Extrapolate=Linear","MultiX=Average","Skip=True","Sort=True")</f>
        <v>14.57762634334602</v>
      </c>
      <c r="U376" s="43">
        <f ca="1">_xll.BInterpol('Base CDI'!$H$4:$H$28,'Base CDI'!$I$4:$I$29,S376,"Cubic","Extrapolate=Linear","MultiX=Average","Skip=True","Sort=True")</f>
        <v>14.605818886175358</v>
      </c>
    </row>
    <row r="377" spans="16:21" x14ac:dyDescent="0.25">
      <c r="P377" s="10">
        <v>35055</v>
      </c>
      <c r="Q377">
        <v>1.966242</v>
      </c>
      <c r="S377" s="42">
        <f t="shared" ca="1" si="10"/>
        <v>46154</v>
      </c>
      <c r="T377" s="43">
        <f ca="1">_xll.BInterpol('Base CDI'!$H$4:$H$28,'Base CDI'!$J$4:$J$29,S377,"Cubic","Extrapolate=Linear","MultiX=Average","Skip=True","Sort=True")</f>
        <v>14.575878193647677</v>
      </c>
      <c r="U377" s="43">
        <f ca="1">_xll.BInterpol('Base CDI'!$H$4:$H$28,'Base CDI'!$I$4:$I$29,S377,"Cubic","Extrapolate=Linear","MultiX=Average","Skip=True","Sort=True")</f>
        <v>14.603608195549958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46155</v>
      </c>
      <c r="T378" s="43">
        <f ca="1">_xll.BInterpol('Base CDI'!$H$4:$H$28,'Base CDI'!$J$4:$J$29,S378,"Cubic","Extrapolate=Linear","MultiX=Average","Skip=True","Sort=True")</f>
        <v>14.574124406284344</v>
      </c>
      <c r="U378" s="43">
        <f ca="1">_xll.BInterpol('Base CDI'!$H$4:$H$28,'Base CDI'!$I$4:$I$29,S378,"Cubic","Extrapolate=Linear","MultiX=Average","Skip=True","Sort=True")</f>
        <v>14.601389779816815</v>
      </c>
    </row>
    <row r="379" spans="16:21" x14ac:dyDescent="0.25">
      <c r="P379" s="10">
        <v>35060</v>
      </c>
      <c r="Q379">
        <v>1.971627</v>
      </c>
      <c r="S379" s="42">
        <f t="shared" ca="1" si="10"/>
        <v>46156</v>
      </c>
      <c r="T379" s="43">
        <f ca="1">_xll.BInterpol('Base CDI'!$H$4:$H$28,'Base CDI'!$J$4:$J$29,S379,"Cubic","Extrapolate=Linear","MultiX=Average","Skip=True","Sort=True")</f>
        <v>14.572364871643256</v>
      </c>
      <c r="U379" s="43">
        <f ca="1">_xll.BInterpol('Base CDI'!$H$4:$H$28,'Base CDI'!$I$4:$I$29,S379,"Cubic","Extrapolate=Linear","MultiX=Average","Skip=True","Sort=True")</f>
        <v>14.599163724250744</v>
      </c>
    </row>
    <row r="380" spans="16:21" x14ac:dyDescent="0.25">
      <c r="P380" s="10">
        <v>35061</v>
      </c>
      <c r="Q380">
        <v>1.974256</v>
      </c>
      <c r="S380" s="42">
        <f t="shared" ca="1" si="10"/>
        <v>46157</v>
      </c>
      <c r="T380" s="43">
        <f ca="1">_xll.BInterpol('Base CDI'!$H$4:$H$28,'Base CDI'!$J$4:$J$29,S380,"Cubic","Extrapolate=Linear","MultiX=Average","Skip=True","Sort=True")</f>
        <v>14.570599480111644</v>
      </c>
      <c r="U380" s="43">
        <f ca="1">_xll.BInterpol('Base CDI'!$H$4:$H$28,'Base CDI'!$I$4:$I$29,S380,"Cubic","Extrapolate=Linear","MultiX=Average","Skip=True","Sort=True")</f>
        <v>14.596930114126565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46158</v>
      </c>
      <c r="T381" s="43">
        <f ca="1">_xll.BInterpol('Base CDI'!$H$4:$H$28,'Base CDI'!$J$4:$J$29,S381,"Cubic","Extrapolate=Linear","MultiX=Average","Skip=True","Sort=True")</f>
        <v>14.568828122076741</v>
      </c>
      <c r="U381" s="43">
        <f ca="1">_xll.BInterpol('Base CDI'!$H$4:$H$28,'Base CDI'!$I$4:$I$29,S381,"Cubic","Extrapolate=Linear","MultiX=Average","Skip=True","Sort=True")</f>
        <v>14.594689034719096</v>
      </c>
    </row>
    <row r="382" spans="16:21" x14ac:dyDescent="0.25">
      <c r="P382" s="10">
        <v>35066</v>
      </c>
      <c r="Q382">
        <v>1.979168</v>
      </c>
      <c r="S382" s="42">
        <f t="shared" ca="1" si="10"/>
        <v>46159</v>
      </c>
      <c r="T382" s="43">
        <f ca="1">_xll.BInterpol('Base CDI'!$H$4:$H$28,'Base CDI'!$J$4:$J$29,S382,"Cubic","Extrapolate=Linear","MultiX=Average","Skip=True","Sort=True")</f>
        <v>14.567050687925782</v>
      </c>
      <c r="U382" s="43">
        <f ca="1">_xll.BInterpol('Base CDI'!$H$4:$H$28,'Base CDI'!$I$4:$I$29,S382,"Cubic","Extrapolate=Linear","MultiX=Average","Skip=True","Sort=True")</f>
        <v>14.592440571303158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46160</v>
      </c>
      <c r="T383" s="43">
        <f ca="1">_xll.BInterpol('Base CDI'!$H$4:$H$28,'Base CDI'!$J$4:$J$29,S383,"Cubic","Extrapolate=Linear","MultiX=Average","Skip=True","Sort=True")</f>
        <v>14.565267068045999</v>
      </c>
      <c r="U383" s="43">
        <f ca="1">_xll.BInterpol('Base CDI'!$H$4:$H$28,'Base CDI'!$I$4:$I$29,S383,"Cubic","Extrapolate=Linear","MultiX=Average","Skip=True","Sort=True")</f>
        <v>14.590184809153564</v>
      </c>
    </row>
    <row r="384" spans="16:21" x14ac:dyDescent="0.25">
      <c r="P384" s="10">
        <v>35068</v>
      </c>
      <c r="Q384">
        <v>1.983822</v>
      </c>
      <c r="S384" s="42">
        <f t="shared" ca="1" si="10"/>
        <v>46161</v>
      </c>
      <c r="T384" s="43">
        <f ca="1">_xll.BInterpol('Base CDI'!$H$4:$H$28,'Base CDI'!$J$4:$J$29,S384,"Cubic","Extrapolate=Linear","MultiX=Average","Skip=True","Sort=True")</f>
        <v>14.563477152824627</v>
      </c>
      <c r="U384" s="43">
        <f ca="1">_xll.BInterpol('Base CDI'!$H$4:$H$28,'Base CDI'!$I$4:$I$29,S384,"Cubic","Extrapolate=Linear","MultiX=Average","Skip=True","Sort=True")</f>
        <v>14.587921833545138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46162</v>
      </c>
      <c r="T385" s="43">
        <f ca="1">_xll.BInterpol('Base CDI'!$H$4:$H$28,'Base CDI'!$J$4:$J$29,S385,"Cubic","Extrapolate=Linear","MultiX=Average","Skip=True","Sort=True")</f>
        <v>14.561680832648896</v>
      </c>
      <c r="U385" s="43">
        <f ca="1">_xll.BInterpol('Base CDI'!$H$4:$H$28,'Base CDI'!$I$4:$I$29,S385,"Cubic","Extrapolate=Linear","MultiX=Average","Skip=True","Sort=True")</f>
        <v>14.585651729752698</v>
      </c>
    </row>
    <row r="386" spans="16:21" x14ac:dyDescent="0.25">
      <c r="P386" s="10">
        <v>35072</v>
      </c>
      <c r="Q386">
        <v>1.988281</v>
      </c>
      <c r="S386" s="42">
        <f t="shared" ca="1" si="10"/>
        <v>46163</v>
      </c>
      <c r="T386" s="43">
        <f ca="1">_xll.BInterpol('Base CDI'!$H$4:$H$28,'Base CDI'!$J$4:$J$29,S386,"Cubic","Extrapolate=Linear","MultiX=Average","Skip=True","Sort=True")</f>
        <v>14.559877997906042</v>
      </c>
      <c r="U386" s="43">
        <f ca="1">_xll.BInterpol('Base CDI'!$H$4:$H$28,'Base CDI'!$I$4:$I$29,S386,"Cubic","Extrapolate=Linear","MultiX=Average","Skip=True","Sort=True")</f>
        <v>14.583374583051059</v>
      </c>
    </row>
    <row r="387" spans="16:21" x14ac:dyDescent="0.25">
      <c r="P387" s="10">
        <v>35073</v>
      </c>
      <c r="Q387">
        <v>1.990515</v>
      </c>
      <c r="S387" s="42">
        <f t="shared" ca="1" si="10"/>
        <v>46164</v>
      </c>
      <c r="T387" s="43">
        <f ca="1">_xll.BInterpol('Base CDI'!$H$4:$H$28,'Base CDI'!$J$4:$J$29,S387,"Cubic","Extrapolate=Linear","MultiX=Average","Skip=True","Sort=True")</f>
        <v>14.558068538983298</v>
      </c>
      <c r="U387" s="43">
        <f ca="1">_xll.BInterpol('Base CDI'!$H$4:$H$28,'Base CDI'!$I$4:$I$29,S387,"Cubic","Extrapolate=Linear","MultiX=Average","Skip=True","Sort=True")</f>
        <v>14.581090478715042</v>
      </c>
    </row>
    <row r="388" spans="16:21" x14ac:dyDescent="0.25">
      <c r="P388" s="10">
        <v>35074</v>
      </c>
      <c r="Q388">
        <v>1.992758</v>
      </c>
      <c r="S388" s="42">
        <f t="shared" ca="1" si="10"/>
        <v>46165</v>
      </c>
      <c r="T388" s="43">
        <f ca="1">_xll.BInterpol('Base CDI'!$H$4:$H$28,'Base CDI'!$J$4:$J$29,S388,"Cubic","Extrapolate=Linear","MultiX=Average","Skip=True","Sort=True")</f>
        <v>14.556252346267895</v>
      </c>
      <c r="U388" s="43">
        <f ca="1">_xll.BInterpol('Base CDI'!$H$4:$H$28,'Base CDI'!$I$4:$I$29,S388,"Cubic","Extrapolate=Linear","MultiX=Average","Skip=True","Sort=True")</f>
        <v>14.578799502019464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46166</v>
      </c>
      <c r="T389" s="43">
        <f ca="1">_xll.BInterpol('Base CDI'!$H$4:$H$28,'Base CDI'!$J$4:$J$29,S389,"Cubic","Extrapolate=Linear","MultiX=Average","Skip=True","Sort=True")</f>
        <v>14.554429310147068</v>
      </c>
      <c r="U389" s="43">
        <f ca="1">_xll.BInterpol('Base CDI'!$H$4:$H$28,'Base CDI'!$I$4:$I$29,S389,"Cubic","Extrapolate=Linear","MultiX=Average","Skip=True","Sort=True")</f>
        <v>14.576501738239147</v>
      </c>
    </row>
    <row r="390" spans="16:21" x14ac:dyDescent="0.25">
      <c r="P390" s="10">
        <v>35076</v>
      </c>
      <c r="Q390">
        <v>1.997277</v>
      </c>
      <c r="S390" s="42">
        <f t="shared" ca="1" si="10"/>
        <v>46167</v>
      </c>
      <c r="T390" s="43">
        <f ca="1">_xll.BInterpol('Base CDI'!$H$4:$H$28,'Base CDI'!$J$4:$J$29,S390,"Cubic","Extrapolate=Linear","MultiX=Average","Skip=True","Sort=True")</f>
        <v>14.552599321008049</v>
      </c>
      <c r="U390" s="43">
        <f ca="1">_xll.BInterpol('Base CDI'!$H$4:$H$28,'Base CDI'!$I$4:$I$29,S390,"Cubic","Extrapolate=Linear","MultiX=Average","Skip=True","Sort=True")</f>
        <v>14.574197272648904</v>
      </c>
    </row>
    <row r="391" spans="16:21" x14ac:dyDescent="0.25">
      <c r="P391" s="10">
        <v>35079</v>
      </c>
      <c r="Q391">
        <v>1.999541</v>
      </c>
      <c r="S391" s="42">
        <f t="shared" ca="1" si="10"/>
        <v>46168</v>
      </c>
      <c r="T391" s="43">
        <f ca="1">_xll.BInterpol('Base CDI'!$H$4:$H$28,'Base CDI'!$J$4:$J$29,S391,"Cubic","Extrapolate=Linear","MultiX=Average","Skip=True","Sort=True")</f>
        <v>14.550762269238074</v>
      </c>
      <c r="U391" s="43">
        <f ca="1">_xll.BInterpol('Base CDI'!$H$4:$H$28,'Base CDI'!$I$4:$I$29,S391,"Cubic","Extrapolate=Linear","MultiX=Average","Skip=True","Sort=True")</f>
        <v>14.571886190523557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46169</v>
      </c>
      <c r="T392" s="43">
        <f ca="1">_xll.BInterpol('Base CDI'!$H$4:$H$28,'Base CDI'!$J$4:$J$29,S392,"Cubic","Extrapolate=Linear","MultiX=Average","Skip=True","Sort=True")</f>
        <v>14.548918045224372</v>
      </c>
      <c r="U392" s="43">
        <f ca="1">_xll.BInterpol('Base CDI'!$H$4:$H$28,'Base CDI'!$I$4:$I$29,S392,"Cubic","Extrapolate=Linear","MultiX=Average","Skip=True","Sort=True")</f>
        <v>14.569568577137924</v>
      </c>
    </row>
    <row r="393" spans="16:21" x14ac:dyDescent="0.25">
      <c r="P393" s="10">
        <v>35081</v>
      </c>
      <c r="Q393">
        <v>2.004089</v>
      </c>
      <c r="S393" s="42">
        <f t="shared" ca="1" si="10"/>
        <v>46170</v>
      </c>
      <c r="T393" s="43">
        <f ca="1">_xll.BInterpol('Base CDI'!$H$4:$H$28,'Base CDI'!$J$4:$J$29,S393,"Cubic","Extrapolate=Linear","MultiX=Average","Skip=True","Sort=True")</f>
        <v>14.54706653935418</v>
      </c>
      <c r="U393" s="43">
        <f ca="1">_xll.BInterpol('Base CDI'!$H$4:$H$28,'Base CDI'!$I$4:$I$29,S393,"Cubic","Extrapolate=Linear","MultiX=Average","Skip=True","Sort=True")</f>
        <v>14.567244517766824</v>
      </c>
    </row>
    <row r="394" spans="16:21" x14ac:dyDescent="0.25">
      <c r="P394" s="10">
        <v>35082</v>
      </c>
      <c r="Q394">
        <v>2.006367</v>
      </c>
      <c r="S394" s="42">
        <f t="shared" ca="1" si="10"/>
        <v>46171</v>
      </c>
      <c r="T394" s="43">
        <f ca="1">_xll.BInterpol('Base CDI'!$H$4:$H$28,'Base CDI'!$J$4:$J$29,S394,"Cubic","Extrapolate=Linear","MultiX=Average","Skip=True","Sort=True")</f>
        <v>14.545207642014727</v>
      </c>
      <c r="U394" s="43">
        <f ca="1">_xll.BInterpol('Base CDI'!$H$4:$H$28,'Base CDI'!$I$4:$I$29,S394,"Cubic","Extrapolate=Linear","MultiX=Average","Skip=True","Sort=True")</f>
        <v>14.564914097685072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46172</v>
      </c>
      <c r="T395" s="43">
        <f ca="1">_xll.BInterpol('Base CDI'!$H$4:$H$28,'Base CDI'!$J$4:$J$29,S395,"Cubic","Extrapolate=Linear","MultiX=Average","Skip=True","Sort=True")</f>
        <v>14.54334124359325</v>
      </c>
      <c r="U395" s="43">
        <f ca="1">_xll.BInterpol('Base CDI'!$H$4:$H$28,'Base CDI'!$I$4:$I$29,S395,"Cubic","Extrapolate=Linear","MultiX=Average","Skip=True","Sort=True")</f>
        <v>14.562577402167491</v>
      </c>
    </row>
    <row r="396" spans="16:21" x14ac:dyDescent="0.25">
      <c r="P396" s="10">
        <v>35086</v>
      </c>
      <c r="Q396">
        <v>2.011018</v>
      </c>
      <c r="S396" s="42">
        <f t="shared" ca="1" si="11"/>
        <v>46173</v>
      </c>
      <c r="T396" s="43">
        <f ca="1">_xll.BInterpol('Base CDI'!$H$4:$H$28,'Base CDI'!$J$4:$J$29,S396,"Cubic","Extrapolate=Linear","MultiX=Average","Skip=True","Sort=True")</f>
        <v>14.541467234476983</v>
      </c>
      <c r="U396" s="43">
        <f ca="1">_xll.BInterpol('Base CDI'!$H$4:$H$28,'Base CDI'!$I$4:$I$29,S396,"Cubic","Extrapolate=Linear","MultiX=Average","Skip=True","Sort=True")</f>
        <v>14.560234516488899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46174</v>
      </c>
      <c r="T397" s="43">
        <f ca="1">_xll.BInterpol('Base CDI'!$H$4:$H$28,'Base CDI'!$J$4:$J$29,S397,"Cubic","Extrapolate=Linear","MultiX=Average","Skip=True","Sort=True")</f>
        <v>14.539585505053154</v>
      </c>
      <c r="U397" s="43">
        <f ca="1">_xll.BInterpol('Base CDI'!$H$4:$H$28,'Base CDI'!$I$4:$I$29,S397,"Cubic","Extrapolate=Linear","MultiX=Average","Skip=True","Sort=True")</f>
        <v>14.557885525924112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46175</v>
      </c>
      <c r="T398" s="43">
        <f ca="1">_xll.BInterpol('Base CDI'!$H$4:$H$28,'Base CDI'!$J$4:$J$29,S398,"Cubic","Extrapolate=Linear","MultiX=Average","Skip=True","Sort=True")</f>
        <v>14.537695945709</v>
      </c>
      <c r="U398" s="43">
        <f ca="1">_xll.BInterpol('Base CDI'!$H$4:$H$28,'Base CDI'!$I$4:$I$29,S398,"Cubic","Extrapolate=Linear","MultiX=Average","Skip=True","Sort=True")</f>
        <v>14.555530515747948</v>
      </c>
    </row>
    <row r="399" spans="16:21" x14ac:dyDescent="0.25">
      <c r="P399" s="10">
        <v>35089</v>
      </c>
      <c r="Q399">
        <v>2.018078</v>
      </c>
      <c r="S399" s="42">
        <f t="shared" ca="1" si="11"/>
        <v>46176</v>
      </c>
      <c r="T399" s="43">
        <f ca="1">_xll.BInterpol('Base CDI'!$H$4:$H$28,'Base CDI'!$J$4:$J$29,S399,"Cubic","Extrapolate=Linear","MultiX=Average","Skip=True","Sort=True")</f>
        <v>14.535798446831754</v>
      </c>
      <c r="U399" s="43">
        <f ca="1">_xll.BInterpol('Base CDI'!$H$4:$H$28,'Base CDI'!$I$4:$I$29,S399,"Cubic","Extrapolate=Linear","MultiX=Average","Skip=True","Sort=True")</f>
        <v>14.55316957123523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46177</v>
      </c>
      <c r="T400" s="43">
        <f ca="1">_xll.BInterpol('Base CDI'!$H$4:$H$28,'Base CDI'!$J$4:$J$29,S400,"Cubic","Extrapolate=Linear","MultiX=Average","Skip=True","Sort=True")</f>
        <v>14.533892898808649</v>
      </c>
      <c r="U400" s="43">
        <f ca="1">_xll.BInterpol('Base CDI'!$H$4:$H$28,'Base CDI'!$I$4:$I$29,S400,"Cubic","Extrapolate=Linear","MultiX=Average","Skip=True","Sort=True")</f>
        <v>14.550802777660772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46178</v>
      </c>
      <c r="T401" s="43">
        <f ca="1">_xll.BInterpol('Base CDI'!$H$4:$H$28,'Base CDI'!$J$4:$J$29,S401,"Cubic","Extrapolate=Linear","MultiX=Average","Skip=True","Sort=True")</f>
        <v>14.531979192026915</v>
      </c>
      <c r="U401" s="43">
        <f ca="1">_xll.BInterpol('Base CDI'!$H$4:$H$28,'Base CDI'!$I$4:$I$29,S401,"Cubic","Extrapolate=Linear","MultiX=Average","Skip=True","Sort=True")</f>
        <v>14.548430220299394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46179</v>
      </c>
      <c r="T402" s="43">
        <f ca="1">_xll.BInterpol('Base CDI'!$H$4:$H$28,'Base CDI'!$J$4:$J$29,S402,"Cubic","Extrapolate=Linear","MultiX=Average","Skip=True","Sort=True")</f>
        <v>14.530057216873791</v>
      </c>
      <c r="U402" s="43">
        <f ca="1">_xll.BInterpol('Base CDI'!$H$4:$H$28,'Base CDI'!$I$4:$I$29,S402,"Cubic","Extrapolate=Linear","MultiX=Average","Skip=True","Sort=True")</f>
        <v>14.546051984425915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46180</v>
      </c>
      <c r="T403" s="43">
        <f ca="1">_xll.BInterpol('Base CDI'!$H$4:$H$28,'Base CDI'!$J$4:$J$29,S403,"Cubic","Extrapolate=Linear","MultiX=Average","Skip=True","Sort=True")</f>
        <v>14.528126863736507</v>
      </c>
      <c r="U403" s="43">
        <f ca="1">_xll.BInterpol('Base CDI'!$H$4:$H$28,'Base CDI'!$I$4:$I$29,S403,"Cubic","Extrapolate=Linear","MultiX=Average","Skip=True","Sort=True")</f>
        <v>14.543668155315153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46181</v>
      </c>
      <c r="T404" s="43">
        <f ca="1">_xll.BInterpol('Base CDI'!$H$4:$H$28,'Base CDI'!$J$4:$J$29,S404,"Cubic","Extrapolate=Linear","MultiX=Average","Skip=True","Sort=True")</f>
        <v>14.526188023002295</v>
      </c>
      <c r="U404" s="43">
        <f ca="1">_xll.BInterpol('Base CDI'!$H$4:$H$28,'Base CDI'!$I$4:$I$29,S404,"Cubic","Extrapolate=Linear","MultiX=Average","Skip=True","Sort=True")</f>
        <v>14.541278818241926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46182</v>
      </c>
      <c r="T405" s="43">
        <f ca="1">_xll.BInterpol('Base CDI'!$H$4:$H$28,'Base CDI'!$J$4:$J$29,S405,"Cubic","Extrapolate=Linear","MultiX=Average","Skip=True","Sort=True")</f>
        <v>14.52424058505839</v>
      </c>
      <c r="U405" s="43">
        <f ca="1">_xll.BInterpol('Base CDI'!$H$4:$H$28,'Base CDI'!$I$4:$I$29,S405,"Cubic","Extrapolate=Linear","MultiX=Average","Skip=True","Sort=True")</f>
        <v>14.538884058481054</v>
      </c>
    </row>
    <row r="406" spans="16:21" x14ac:dyDescent="0.25">
      <c r="P406" s="10">
        <v>35100</v>
      </c>
      <c r="Q406">
        <v>2.034691</v>
      </c>
      <c r="S406" s="42">
        <f t="shared" ca="1" si="11"/>
        <v>46183</v>
      </c>
      <c r="T406" s="43">
        <f ca="1">_xll.BInterpol('Base CDI'!$H$4:$H$28,'Base CDI'!$J$4:$J$29,S406,"Cubic","Extrapolate=Linear","MultiX=Average","Skip=True","Sort=True")</f>
        <v>14.522284440292024</v>
      </c>
      <c r="U406" s="43">
        <f ca="1">_xll.BInterpol('Base CDI'!$H$4:$H$28,'Base CDI'!$I$4:$I$29,S406,"Cubic","Extrapolate=Linear","MultiX=Average","Skip=True","Sort=True")</f>
        <v>14.536483961307352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46184</v>
      </c>
      <c r="T407" s="43">
        <f ca="1">_xll.BInterpol('Base CDI'!$H$4:$H$28,'Base CDI'!$J$4:$J$29,S407,"Cubic","Extrapolate=Linear","MultiX=Average","Skip=True","Sort=True")</f>
        <v>14.520319479090432</v>
      </c>
      <c r="U407" s="43">
        <f ca="1">_xll.BInterpol('Base CDI'!$H$4:$H$28,'Base CDI'!$I$4:$I$29,S407,"Cubic","Extrapolate=Linear","MultiX=Average","Skip=True","Sort=True")</f>
        <v>14.534078611995644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46185</v>
      </c>
      <c r="T408" s="43">
        <f ca="1">_xll.BInterpol('Base CDI'!$H$4:$H$28,'Base CDI'!$J$4:$J$29,S408,"Cubic","Extrapolate=Linear","MultiX=Average","Skip=True","Sort=True")</f>
        <v>14.518345591840845</v>
      </c>
      <c r="U408" s="43">
        <f ca="1">_xll.BInterpol('Base CDI'!$H$4:$H$28,'Base CDI'!$I$4:$I$29,S408,"Cubic","Extrapolate=Linear","MultiX=Average","Skip=True","Sort=True")</f>
        <v>14.531668095820743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46186</v>
      </c>
      <c r="T409" s="43">
        <f ca="1">_xll.BInterpol('Base CDI'!$H$4:$H$28,'Base CDI'!$J$4:$J$29,S409,"Cubic","Extrapolate=Linear","MultiX=Average","Skip=True","Sort=True")</f>
        <v>14.516362668930498</v>
      </c>
      <c r="U409" s="43">
        <f ca="1">_xll.BInterpol('Base CDI'!$H$4:$H$28,'Base CDI'!$I$4:$I$29,S409,"Cubic","Extrapolate=Linear","MultiX=Average","Skip=True","Sort=True")</f>
        <v>14.529252498057472</v>
      </c>
    </row>
    <row r="410" spans="16:21" x14ac:dyDescent="0.25">
      <c r="P410" s="10">
        <v>35104</v>
      </c>
      <c r="Q410">
        <v>2.044448</v>
      </c>
      <c r="S410" s="42">
        <f t="shared" ca="1" si="11"/>
        <v>46187</v>
      </c>
      <c r="T410" s="43">
        <f ca="1">_xll.BInterpol('Base CDI'!$H$4:$H$28,'Base CDI'!$J$4:$J$29,S410,"Cubic","Extrapolate=Linear","MultiX=Average","Skip=True","Sort=True")</f>
        <v>14.514370600746624</v>
      </c>
      <c r="U410" s="43">
        <f ca="1">_xll.BInterpol('Base CDI'!$H$4:$H$28,'Base CDI'!$I$4:$I$29,S410,"Cubic","Extrapolate=Linear","MultiX=Average","Skip=True","Sort=True")</f>
        <v>14.526831903980646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46188</v>
      </c>
      <c r="T411" s="43">
        <f ca="1">_xll.BInterpol('Base CDI'!$H$4:$H$28,'Base CDI'!$J$4:$J$29,S411,"Cubic","Extrapolate=Linear","MultiX=Average","Skip=True","Sort=True")</f>
        <v>14.512369277676454</v>
      </c>
      <c r="U411" s="43">
        <f ca="1">_xll.BInterpol('Base CDI'!$H$4:$H$28,'Base CDI'!$I$4:$I$29,S411,"Cubic","Extrapolate=Linear","MultiX=Average","Skip=True","Sort=True")</f>
        <v>14.524406398865084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46189</v>
      </c>
      <c r="T412" s="43">
        <f ca="1">_xll.BInterpol('Base CDI'!$H$4:$H$28,'Base CDI'!$J$4:$J$29,S412,"Cubic","Extrapolate=Linear","MultiX=Average","Skip=True","Sort=True")</f>
        <v>14.510358590107224</v>
      </c>
      <c r="U412" s="43">
        <f ca="1">_xll.BInterpol('Base CDI'!$H$4:$H$28,'Base CDI'!$I$4:$I$29,S412,"Cubic","Extrapolate=Linear","MultiX=Average","Skip=True","Sort=True")</f>
        <v>14.521976067985607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46190</v>
      </c>
      <c r="T413" s="43">
        <f ca="1">_xll.BInterpol('Base CDI'!$H$4:$H$28,'Base CDI'!$J$4:$J$29,S413,"Cubic","Extrapolate=Linear","MultiX=Average","Skip=True","Sort=True")</f>
        <v>14.508338428426166</v>
      </c>
      <c r="U413" s="43">
        <f ca="1">_xll.BInterpol('Base CDI'!$H$4:$H$28,'Base CDI'!$I$4:$I$29,S413,"Cubic","Extrapolate=Linear","MultiX=Average","Skip=True","Sort=True")</f>
        <v>14.519540996617032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46191</v>
      </c>
      <c r="T414" s="43">
        <f ca="1">_xll.BInterpol('Base CDI'!$H$4:$H$28,'Base CDI'!$J$4:$J$29,S414,"Cubic","Extrapolate=Linear","MultiX=Average","Skip=True","Sort=True")</f>
        <v>14.506308683020514</v>
      </c>
      <c r="U414" s="43">
        <f ca="1">_xll.BInterpol('Base CDI'!$H$4:$H$28,'Base CDI'!$I$4:$I$29,S414,"Cubic","Extrapolate=Linear","MultiX=Average","Skip=True","Sort=True")</f>
        <v>14.517101270034175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46192</v>
      </c>
      <c r="T415" s="43">
        <f ca="1">_xll.BInterpol('Base CDI'!$H$4:$H$28,'Base CDI'!$J$4:$J$29,S415,"Cubic","Extrapolate=Linear","MultiX=Average","Skip=True","Sort=True")</f>
        <v>14.504269244277499</v>
      </c>
      <c r="U415" s="43">
        <f ca="1">_xll.BInterpol('Base CDI'!$H$4:$H$28,'Base CDI'!$I$4:$I$29,S415,"Cubic","Extrapolate=Linear","MultiX=Average","Skip=True","Sort=True")</f>
        <v>14.514656973511858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46193</v>
      </c>
      <c r="T416" s="43">
        <f ca="1">_xll.BInterpol('Base CDI'!$H$4:$H$28,'Base CDI'!$J$4:$J$29,S416,"Cubic","Extrapolate=Linear","MultiX=Average","Skip=True","Sort=True")</f>
        <v>14.502220002584355</v>
      </c>
      <c r="U416" s="43">
        <f ca="1">_xll.BInterpol('Base CDI'!$H$4:$H$28,'Base CDI'!$I$4:$I$29,S416,"Cubic","Extrapolate=Linear","MultiX=Average","Skip=True","Sort=True")</f>
        <v>14.512208192324898</v>
      </c>
    </row>
    <row r="417" spans="16:21" x14ac:dyDescent="0.25">
      <c r="P417" s="10">
        <v>35117</v>
      </c>
      <c r="Q417">
        <v>2.061992</v>
      </c>
      <c r="S417" s="42">
        <f t="shared" ca="1" si="11"/>
        <v>46194</v>
      </c>
      <c r="T417" s="43">
        <f ca="1">_xll.BInterpol('Base CDI'!$H$4:$H$28,'Base CDI'!$J$4:$J$29,S417,"Cubic","Extrapolate=Linear","MultiX=Average","Skip=True","Sort=True")</f>
        <v>14.500160848328317</v>
      </c>
      <c r="U417" s="43">
        <f ca="1">_xll.BInterpol('Base CDI'!$H$4:$H$28,'Base CDI'!$I$4:$I$29,S417,"Cubic","Extrapolate=Linear","MultiX=Average","Skip=True","Sort=True")</f>
        <v>14.509755011748114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46195</v>
      </c>
      <c r="T418" s="43">
        <f ca="1">_xll.BInterpol('Base CDI'!$H$4:$H$28,'Base CDI'!$J$4:$J$29,S418,"Cubic","Extrapolate=Linear","MultiX=Average","Skip=True","Sort=True")</f>
        <v>14.498091671896617</v>
      </c>
      <c r="U418" s="43">
        <f ca="1">_xll.BInterpol('Base CDI'!$H$4:$H$28,'Base CDI'!$I$4:$I$29,S418,"Cubic","Extrapolate=Linear","MultiX=Average","Skip=True","Sort=True")</f>
        <v>14.507297517056324</v>
      </c>
    </row>
    <row r="419" spans="16:21" x14ac:dyDescent="0.25">
      <c r="P419" s="10">
        <v>35121</v>
      </c>
      <c r="Q419">
        <v>2.067116</v>
      </c>
      <c r="S419" s="42">
        <f t="shared" ca="1" si="11"/>
        <v>46196</v>
      </c>
      <c r="T419" s="43">
        <f ca="1">_xll.BInterpol('Base CDI'!$H$4:$H$28,'Base CDI'!$J$4:$J$29,S419,"Cubic","Extrapolate=Linear","MultiX=Average","Skip=True","Sort=True")</f>
        <v>14.496012363676488</v>
      </c>
      <c r="U419" s="43">
        <f ca="1">_xll.BInterpol('Base CDI'!$H$4:$H$28,'Base CDI'!$I$4:$I$29,S419,"Cubic","Extrapolate=Linear","MultiX=Average","Skip=True","Sort=True")</f>
        <v>14.504835793524347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46197</v>
      </c>
      <c r="T420" s="43">
        <f ca="1">_xll.BInterpol('Base CDI'!$H$4:$H$28,'Base CDI'!$J$4:$J$29,S420,"Cubic","Extrapolate=Linear","MultiX=Average","Skip=True","Sort=True")</f>
        <v>14.493922814055164</v>
      </c>
      <c r="U420" s="43">
        <f ca="1">_xll.BInterpol('Base CDI'!$H$4:$H$28,'Base CDI'!$I$4:$I$29,S420,"Cubic","Extrapolate=Linear","MultiX=Average","Skip=True","Sort=True")</f>
        <v>14.502369926427001</v>
      </c>
    </row>
    <row r="421" spans="16:21" x14ac:dyDescent="0.25">
      <c r="P421" s="10">
        <v>35123</v>
      </c>
      <c r="Q421">
        <v>2.072066</v>
      </c>
      <c r="S421" s="42">
        <f t="shared" ca="1" si="11"/>
        <v>46198</v>
      </c>
      <c r="T421" s="43">
        <f ca="1">_xll.BInterpol('Base CDI'!$H$4:$H$28,'Base CDI'!$J$4:$J$29,S421,"Cubic","Extrapolate=Linear","MultiX=Average","Skip=True","Sort=True")</f>
        <v>14.491822913419876</v>
      </c>
      <c r="U421" s="43">
        <f ca="1">_xll.BInterpol('Base CDI'!$H$4:$H$28,'Base CDI'!$I$4:$I$29,S421,"Cubic","Extrapolate=Linear","MultiX=Average","Skip=True","Sort=True")</f>
        <v>14.499900001039103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46199</v>
      </c>
      <c r="T422" s="43">
        <f ca="1">_xll.BInterpol('Base CDI'!$H$4:$H$28,'Base CDI'!$J$4:$J$29,S422,"Cubic","Extrapolate=Linear","MultiX=Average","Skip=True","Sort=True")</f>
        <v>14.48971255215786</v>
      </c>
      <c r="U422" s="43">
        <f ca="1">_xll.BInterpol('Base CDI'!$H$4:$H$28,'Base CDI'!$I$4:$I$29,S422,"Cubic","Extrapolate=Linear","MultiX=Average","Skip=True","Sort=True")</f>
        <v>14.497426102635476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46200</v>
      </c>
      <c r="T423" s="43">
        <f ca="1">_xll.BInterpol('Base CDI'!$H$4:$H$28,'Base CDI'!$J$4:$J$29,S423,"Cubic","Extrapolate=Linear","MultiX=Average","Skip=True","Sort=True")</f>
        <v>14.487591620656348</v>
      </c>
      <c r="U423" s="43">
        <f ca="1">_xll.BInterpol('Base CDI'!$H$4:$H$28,'Base CDI'!$I$4:$I$29,S423,"Cubic","Extrapolate=Linear","MultiX=Average","Skip=True","Sort=True")</f>
        <v>14.494948316490934</v>
      </c>
    </row>
    <row r="424" spans="16:21" x14ac:dyDescent="0.25">
      <c r="P424" s="10">
        <v>35128</v>
      </c>
      <c r="Q424">
        <v>2.078856</v>
      </c>
      <c r="S424" s="42">
        <f t="shared" ca="1" si="11"/>
        <v>46201</v>
      </c>
      <c r="T424" s="43">
        <f ca="1">_xll.BInterpol('Base CDI'!$H$4:$H$28,'Base CDI'!$J$4:$J$29,S424,"Cubic","Extrapolate=Linear","MultiX=Average","Skip=True","Sort=True")</f>
        <v>14.485460009302571</v>
      </c>
      <c r="U424" s="43">
        <f ca="1">_xll.BInterpol('Base CDI'!$H$4:$H$28,'Base CDI'!$I$4:$I$29,S424,"Cubic","Extrapolate=Linear","MultiX=Average","Skip=True","Sort=True")</f>
        <v>14.492466727880297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46202</v>
      </c>
      <c r="T425" s="43">
        <f ca="1">_xll.BInterpol('Base CDI'!$H$4:$H$28,'Base CDI'!$J$4:$J$29,S425,"Cubic","Extrapolate=Linear","MultiX=Average","Skip=True","Sort=True")</f>
        <v>14.483317608483766</v>
      </c>
      <c r="U425" s="43">
        <f ca="1">_xll.BInterpol('Base CDI'!$H$4:$H$28,'Base CDI'!$I$4:$I$29,S425,"Cubic","Extrapolate=Linear","MultiX=Average","Skip=True","Sort=True")</f>
        <v>14.489981422078383</v>
      </c>
    </row>
    <row r="426" spans="16:21" x14ac:dyDescent="0.25">
      <c r="P426" s="10">
        <v>35130</v>
      </c>
      <c r="Q426">
        <v>2.083196</v>
      </c>
      <c r="S426" s="42">
        <f t="shared" ca="1" si="11"/>
        <v>46203</v>
      </c>
      <c r="T426" s="43">
        <f ca="1">_xll.BInterpol('Base CDI'!$H$4:$H$28,'Base CDI'!$J$4:$J$29,S426,"Cubic","Extrapolate=Linear","MultiX=Average","Skip=True","Sort=True")</f>
        <v>14.481164308587164</v>
      </c>
      <c r="U426" s="43">
        <f ca="1">_xll.BInterpol('Base CDI'!$H$4:$H$28,'Base CDI'!$I$4:$I$29,S426,"Cubic","Extrapolate=Linear","MultiX=Average","Skip=True","Sort=True")</f>
        <v>14.487492484360011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46204</v>
      </c>
      <c r="T427" s="43">
        <f ca="1">_xll.BInterpol('Base CDI'!$H$4:$H$28,'Base CDI'!$J$4:$J$29,S427,"Cubic","Extrapolate=Linear","MultiX=Average","Skip=True","Sort=True")</f>
        <v>14.478999999999999</v>
      </c>
      <c r="U427" s="43">
        <f ca="1">_xll.BInterpol('Base CDI'!$H$4:$H$28,'Base CDI'!$I$4:$I$29,S427,"Cubic","Extrapolate=Linear","MultiX=Average","Skip=True","Sort=True")</f>
        <v>14.484999999999999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46205</v>
      </c>
      <c r="T428" s="43">
        <f ca="1">_xll.BInterpol('Base CDI'!$H$4:$H$28,'Base CDI'!$J$4:$J$29,S428,"Cubic","Extrapolate=Linear","MultiX=Average","Skip=True","Sort=True")</f>
        <v>14.476824607153894</v>
      </c>
      <c r="U428" s="43">
        <f ca="1">_xll.BInterpol('Base CDI'!$H$4:$H$28,'Base CDI'!$I$4:$I$29,S428,"Cubic","Extrapolate=Linear","MultiX=Average","Skip=True","Sort=True")</f>
        <v>14.482504047239116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46206</v>
      </c>
      <c r="T429" s="43">
        <f ca="1">_xll.BInterpol('Base CDI'!$H$4:$H$28,'Base CDI'!$J$4:$J$29,S429,"Cubic","Extrapolate=Linear","MultiX=Average","Skip=True","Sort=True")</f>
        <v>14.474638190658036</v>
      </c>
      <c r="U429" s="43">
        <f ca="1">_xll.BInterpol('Base CDI'!$H$4:$H$28,'Base CDI'!$I$4:$I$29,S429,"Cubic","Extrapolate=Linear","MultiX=Average","Skip=True","Sort=True")</f>
        <v>14.480004676181926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46207</v>
      </c>
      <c r="T430" s="43">
        <f ca="1">_xll.BInterpol('Base CDI'!$H$4:$H$28,'Base CDI'!$J$4:$J$29,S430,"Cubic","Extrapolate=Linear","MultiX=Average","Skip=True","Sort=True")</f>
        <v>14.472440845166002</v>
      </c>
      <c r="U430" s="43">
        <f ca="1">_xll.BInterpol('Base CDI'!$H$4:$H$28,'Base CDI'!$I$4:$I$29,S430,"Cubic","Extrapolate=Linear","MultiX=Average","Skip=True","Sort=True")</f>
        <v>14.477501929898942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46208</v>
      </c>
      <c r="T431" s="43">
        <f ca="1">_xll.BInterpol('Base CDI'!$H$4:$H$28,'Base CDI'!$J$4:$J$29,S431,"Cubic","Extrapolate=Linear","MultiX=Average","Skip=True","Sort=True")</f>
        <v>14.470232665331366</v>
      </c>
      <c r="U431" s="43">
        <f ca="1">_xll.BInterpol('Base CDI'!$H$4:$H$28,'Base CDI'!$I$4:$I$29,S431,"Cubic","Extrapolate=Linear","MultiX=Average","Skip=True","Sort=True")</f>
        <v>14.47499585146068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46209</v>
      </c>
      <c r="T432" s="43">
        <f ca="1">_xll.BInterpol('Base CDI'!$H$4:$H$28,'Base CDI'!$J$4:$J$29,S432,"Cubic","Extrapolate=Linear","MultiX=Average","Skip=True","Sort=True")</f>
        <v>14.468013745807708</v>
      </c>
      <c r="U432" s="43">
        <f ca="1">_xll.BInterpol('Base CDI'!$H$4:$H$28,'Base CDI'!$I$4:$I$29,S432,"Cubic","Extrapolate=Linear","MultiX=Average","Skip=True","Sort=True")</f>
        <v>14.472486483937653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46210</v>
      </c>
      <c r="T433" s="43">
        <f ca="1">_xll.BInterpol('Base CDI'!$H$4:$H$28,'Base CDI'!$J$4:$J$29,S433,"Cubic","Extrapolate=Linear","MultiX=Average","Skip=True","Sort=True")</f>
        <v>14.465784181248603</v>
      </c>
      <c r="U433" s="43">
        <f ca="1">_xll.BInterpol('Base CDI'!$H$4:$H$28,'Base CDI'!$I$4:$I$29,S433,"Cubic","Extrapolate=Linear","MultiX=Average","Skip=True","Sort=True")</f>
        <v>14.469973870400374</v>
      </c>
    </row>
    <row r="434" spans="16:21" x14ac:dyDescent="0.25">
      <c r="P434" s="10">
        <v>35142</v>
      </c>
      <c r="Q434">
        <v>2.100536</v>
      </c>
      <c r="S434" s="42">
        <f t="shared" ca="1" si="11"/>
        <v>46211</v>
      </c>
      <c r="T434" s="43">
        <f ca="1">_xll.BInterpol('Base CDI'!$H$4:$H$28,'Base CDI'!$J$4:$J$29,S434,"Cubic","Extrapolate=Linear","MultiX=Average","Skip=True","Sort=True")</f>
        <v>14.463544066307628</v>
      </c>
      <c r="U434" s="43">
        <f ca="1">_xll.BInterpol('Base CDI'!$H$4:$H$28,'Base CDI'!$I$4:$I$29,S434,"Cubic","Extrapolate=Linear","MultiX=Average","Skip=True","Sort=True")</f>
        <v>14.467458053919357</v>
      </c>
    </row>
    <row r="435" spans="16:21" x14ac:dyDescent="0.25">
      <c r="P435" s="10">
        <v>35143</v>
      </c>
      <c r="Q435">
        <v>2.102706</v>
      </c>
      <c r="S435" s="42">
        <f t="shared" ca="1" si="11"/>
        <v>46212</v>
      </c>
      <c r="T435" s="43">
        <f ca="1">_xll.BInterpol('Base CDI'!$H$4:$H$28,'Base CDI'!$J$4:$J$29,S435,"Cubic","Extrapolate=Linear","MultiX=Average","Skip=True","Sort=True")</f>
        <v>14.46129349563836</v>
      </c>
      <c r="U435" s="43">
        <f ca="1">_xll.BInterpol('Base CDI'!$H$4:$H$28,'Base CDI'!$I$4:$I$29,S435,"Cubic","Extrapolate=Linear","MultiX=Average","Skip=True","Sort=True")</f>
        <v>14.464939077565118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46213</v>
      </c>
      <c r="T436" s="43">
        <f ca="1">_xll.BInterpol('Base CDI'!$H$4:$H$28,'Base CDI'!$J$4:$J$29,S436,"Cubic","Extrapolate=Linear","MultiX=Average","Skip=True","Sort=True")</f>
        <v>14.459032563894375</v>
      </c>
      <c r="U436" s="43">
        <f ca="1">_xll.BInterpol('Base CDI'!$H$4:$H$28,'Base CDI'!$I$4:$I$29,S436,"Cubic","Extrapolate=Linear","MultiX=Average","Skip=True","Sort=True")</f>
        <v>14.46241698440817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46214</v>
      </c>
      <c r="T437" s="43">
        <f ca="1">_xll.BInterpol('Base CDI'!$H$4:$H$28,'Base CDI'!$J$4:$J$29,S437,"Cubic","Extrapolate=Linear","MultiX=Average","Skip=True","Sort=True")</f>
        <v>14.456761365729252</v>
      </c>
      <c r="U437" s="43">
        <f ca="1">_xll.BInterpol('Base CDI'!$H$4:$H$28,'Base CDI'!$I$4:$I$29,S437,"Cubic","Extrapolate=Linear","MultiX=Average","Skip=True","Sort=True")</f>
        <v>14.459891817519026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46215</v>
      </c>
      <c r="T438" s="43">
        <f ca="1">_xll.BInterpol('Base CDI'!$H$4:$H$28,'Base CDI'!$J$4:$J$29,S438,"Cubic","Extrapolate=Linear","MultiX=Average","Skip=True","Sort=True")</f>
        <v>14.454479995796564</v>
      </c>
      <c r="U438" s="43">
        <f ca="1">_xll.BInterpol('Base CDI'!$H$4:$H$28,'Base CDI'!$I$4:$I$29,S438,"Cubic","Extrapolate=Linear","MultiX=Average","Skip=True","Sort=True")</f>
        <v>14.4573636199682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46216</v>
      </c>
      <c r="T439" s="43">
        <f ca="1">_xll.BInterpol('Base CDI'!$H$4:$H$28,'Base CDI'!$J$4:$J$29,S439,"Cubic","Extrapolate=Linear","MultiX=Average","Skip=True","Sort=True")</f>
        <v>14.452188548749891</v>
      </c>
      <c r="U439" s="43">
        <f ca="1">_xll.BInterpol('Base CDI'!$H$4:$H$28,'Base CDI'!$I$4:$I$29,S439,"Cubic","Extrapolate=Linear","MultiX=Average","Skip=True","Sort=True")</f>
        <v>14.454832434826208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46217</v>
      </c>
      <c r="T440" s="43">
        <f ca="1">_xll.BInterpol('Base CDI'!$H$4:$H$28,'Base CDI'!$J$4:$J$29,S440,"Cubic","Extrapolate=Linear","MultiX=Average","Skip=True","Sort=True")</f>
        <v>14.449887119242808</v>
      </c>
      <c r="U440" s="43">
        <f ca="1">_xll.BInterpol('Base CDI'!$H$4:$H$28,'Base CDI'!$I$4:$I$29,S440,"Cubic","Extrapolate=Linear","MultiX=Average","Skip=True","Sort=True")</f>
        <v>14.452298305163561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46218</v>
      </c>
      <c r="T441" s="43">
        <f ca="1">_xll.BInterpol('Base CDI'!$H$4:$H$28,'Base CDI'!$J$4:$J$29,S441,"Cubic","Extrapolate=Linear","MultiX=Average","Skip=True","Sort=True")</f>
        <v>14.447575801928894</v>
      </c>
      <c r="U441" s="43">
        <f ca="1">_xll.BInterpol('Base CDI'!$H$4:$H$28,'Base CDI'!$I$4:$I$29,S441,"Cubic","Extrapolate=Linear","MultiX=Average","Skip=True","Sort=True")</f>
        <v>14.449761274050775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46219</v>
      </c>
      <c r="T442" s="43">
        <f ca="1">_xll.BInterpol('Base CDI'!$H$4:$H$28,'Base CDI'!$J$4:$J$29,S442,"Cubic","Extrapolate=Linear","MultiX=Average","Skip=True","Sort=True")</f>
        <v>14.445254691461722</v>
      </c>
      <c r="U442" s="43">
        <f ca="1">_xll.BInterpol('Base CDI'!$H$4:$H$28,'Base CDI'!$I$4:$I$29,S442,"Cubic","Extrapolate=Linear","MultiX=Average","Skip=True","Sort=True")</f>
        <v>14.447221384558366</v>
      </c>
    </row>
    <row r="443" spans="16:21" x14ac:dyDescent="0.25">
      <c r="P443" s="10">
        <v>35153</v>
      </c>
      <c r="Q443">
        <v>2.120123</v>
      </c>
      <c r="S443" s="42">
        <f t="shared" ca="1" si="11"/>
        <v>46220</v>
      </c>
      <c r="T443" s="43">
        <f ca="1">_xll.BInterpol('Base CDI'!$H$4:$H$28,'Base CDI'!$J$4:$J$29,S443,"Cubic","Extrapolate=Linear","MultiX=Average","Skip=True","Sort=True")</f>
        <v>14.44292388249487</v>
      </c>
      <c r="U443" s="43">
        <f ca="1">_xll.BInterpol('Base CDI'!$H$4:$H$28,'Base CDI'!$I$4:$I$29,S443,"Cubic","Extrapolate=Linear","MultiX=Average","Skip=True","Sort=True")</f>
        <v>14.444678679756842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46221</v>
      </c>
      <c r="T444" s="43">
        <f ca="1">_xll.BInterpol('Base CDI'!$H$4:$H$28,'Base CDI'!$J$4:$J$29,S444,"Cubic","Extrapolate=Linear","MultiX=Average","Skip=True","Sort=True")</f>
        <v>14.440583469681917</v>
      </c>
      <c r="U444" s="43">
        <f ca="1">_xll.BInterpol('Base CDI'!$H$4:$H$28,'Base CDI'!$I$4:$I$29,S444,"Cubic","Extrapolate=Linear","MultiX=Average","Skip=True","Sort=True")</f>
        <v>14.442133202716724</v>
      </c>
    </row>
    <row r="445" spans="16:21" x14ac:dyDescent="0.25">
      <c r="P445" s="10">
        <v>35157</v>
      </c>
      <c r="Q445">
        <v>2.124422</v>
      </c>
      <c r="S445" s="42">
        <f t="shared" ca="1" si="11"/>
        <v>46222</v>
      </c>
      <c r="T445" s="43">
        <f ca="1">_xll.BInterpol('Base CDI'!$H$4:$H$28,'Base CDI'!$J$4:$J$29,S445,"Cubic","Extrapolate=Linear","MultiX=Average","Skip=True","Sort=True")</f>
        <v>14.438233547676436</v>
      </c>
      <c r="U445" s="43">
        <f ca="1">_xll.BInterpol('Base CDI'!$H$4:$H$28,'Base CDI'!$I$4:$I$29,S445,"Cubic","Extrapolate=Linear","MultiX=Average","Skip=True","Sort=True")</f>
        <v>14.43958499650852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46223</v>
      </c>
      <c r="T446" s="43">
        <f ca="1">_xll.BInterpol('Base CDI'!$H$4:$H$28,'Base CDI'!$J$4:$J$29,S446,"Cubic","Extrapolate=Linear","MultiX=Average","Skip=True","Sort=True")</f>
        <v>14.435874211132006</v>
      </c>
      <c r="U446" s="43">
        <f ca="1">_xll.BInterpol('Base CDI'!$H$4:$H$28,'Base CDI'!$I$4:$I$29,S446,"Cubic","Extrapolate=Linear","MultiX=Average","Skip=True","Sort=True")</f>
        <v>14.437034104202748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46224</v>
      </c>
      <c r="T447" s="43">
        <f ca="1">_xll.BInterpol('Base CDI'!$H$4:$H$28,'Base CDI'!$J$4:$J$29,S447,"Cubic","Extrapolate=Linear","MultiX=Average","Skip=True","Sort=True")</f>
        <v>14.433505554702206</v>
      </c>
      <c r="U447" s="43">
        <f ca="1">_xll.BInterpol('Base CDI'!$H$4:$H$28,'Base CDI'!$I$4:$I$29,S447,"Cubic","Extrapolate=Linear","MultiX=Average","Skip=True","Sort=True")</f>
        <v>14.434480568869919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46225</v>
      </c>
      <c r="T448" s="43">
        <f ca="1">_xll.BInterpol('Base CDI'!$H$4:$H$28,'Base CDI'!$J$4:$J$29,S448,"Cubic","Extrapolate=Linear","MultiX=Average","Skip=True","Sort=True")</f>
        <v>14.431127673040608</v>
      </c>
      <c r="U448" s="43">
        <f ca="1">_xll.BInterpol('Base CDI'!$H$4:$H$28,'Base CDI'!$I$4:$I$29,S448,"Cubic","Extrapolate=Linear","MultiX=Average","Skip=True","Sort=True")</f>
        <v>14.43192443358055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46226</v>
      </c>
      <c r="T449" s="43">
        <f ca="1">_xll.BInterpol('Base CDI'!$H$4:$H$28,'Base CDI'!$J$4:$J$29,S449,"Cubic","Extrapolate=Linear","MultiX=Average","Skip=True","Sort=True")</f>
        <v>14.428740660800791</v>
      </c>
      <c r="U449" s="43">
        <f ca="1">_xll.BInterpol('Base CDI'!$H$4:$H$28,'Base CDI'!$I$4:$I$29,S449,"Cubic","Extrapolate=Linear","MultiX=Average","Skip=True","Sort=True")</f>
        <v>14.429365741405153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46227</v>
      </c>
      <c r="T450" s="43">
        <f ca="1">_xll.BInterpol('Base CDI'!$H$4:$H$28,'Base CDI'!$J$4:$J$29,S450,"Cubic","Extrapolate=Linear","MultiX=Average","Skip=True","Sort=True")</f>
        <v>14.426344612636333</v>
      </c>
      <c r="U450" s="43">
        <f ca="1">_xll.BInterpol('Base CDI'!$H$4:$H$28,'Base CDI'!$I$4:$I$29,S450,"Cubic","Extrapolate=Linear","MultiX=Average","Skip=True","Sort=True")</f>
        <v>14.426804535414242</v>
      </c>
    </row>
    <row r="451" spans="16:21" x14ac:dyDescent="0.25">
      <c r="P451" s="10">
        <v>35167</v>
      </c>
      <c r="Q451">
        <v>2.137372</v>
      </c>
      <c r="S451" s="42">
        <f t="shared" ca="1" si="11"/>
        <v>46228</v>
      </c>
      <c r="T451" s="43">
        <f ca="1">_xll.BInterpol('Base CDI'!$H$4:$H$28,'Base CDI'!$J$4:$J$29,S451,"Cubic","Extrapolate=Linear","MultiX=Average","Skip=True","Sort=True")</f>
        <v>14.423939623200807</v>
      </c>
      <c r="U451" s="43">
        <f ca="1">_xll.BInterpol('Base CDI'!$H$4:$H$28,'Base CDI'!$I$4:$I$29,S451,"Cubic","Extrapolate=Linear","MultiX=Average","Skip=True","Sort=True")</f>
        <v>14.424240858678331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46229</v>
      </c>
      <c r="T452" s="43">
        <f ca="1">_xll.BInterpol('Base CDI'!$H$4:$H$28,'Base CDI'!$J$4:$J$29,S452,"Cubic","Extrapolate=Linear","MultiX=Average","Skip=True","Sort=True")</f>
        <v>14.421525787147795</v>
      </c>
      <c r="U452" s="43">
        <f ca="1">_xll.BInterpol('Base CDI'!$H$4:$H$28,'Base CDI'!$I$4:$I$29,S452,"Cubic","Extrapolate=Linear","MultiX=Average","Skip=True","Sort=True")</f>
        <v>14.421674754267935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46230</v>
      </c>
      <c r="T453" s="43">
        <f ca="1">_xll.BInterpol('Base CDI'!$H$4:$H$28,'Base CDI'!$J$4:$J$29,S453,"Cubic","Extrapolate=Linear","MultiX=Average","Skip=True","Sort=True")</f>
        <v>14.419103199130868</v>
      </c>
      <c r="U453" s="43">
        <f ca="1">_xll.BInterpol('Base CDI'!$H$4:$H$28,'Base CDI'!$I$4:$I$29,S453,"Cubic","Extrapolate=Linear","MultiX=Average","Skip=True","Sort=True")</f>
        <v>14.419106265253568</v>
      </c>
    </row>
    <row r="454" spans="16:21" x14ac:dyDescent="0.25">
      <c r="P454" s="10">
        <v>35172</v>
      </c>
      <c r="Q454">
        <v>2.144126</v>
      </c>
      <c r="S454" s="42">
        <f t="shared" ca="1" si="11"/>
        <v>46231</v>
      </c>
      <c r="T454" s="43">
        <f ca="1">_xll.BInterpol('Base CDI'!$H$4:$H$28,'Base CDI'!$J$4:$J$29,S454,"Cubic","Extrapolate=Linear","MultiX=Average","Skip=True","Sort=True")</f>
        <v>14.416671953803608</v>
      </c>
      <c r="U454" s="43">
        <f ca="1">_xll.BInterpol('Base CDI'!$H$4:$H$28,'Base CDI'!$I$4:$I$29,S454,"Cubic","Extrapolate=Linear","MultiX=Average","Skip=True","Sort=True")</f>
        <v>14.416535434705741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46232</v>
      </c>
      <c r="T455" s="43">
        <f ca="1">_xll.BInterpol('Base CDI'!$H$4:$H$28,'Base CDI'!$J$4:$J$29,S455,"Cubic","Extrapolate=Linear","MultiX=Average","Skip=True","Sort=True")</f>
        <v>14.414232145819588</v>
      </c>
      <c r="U455" s="43">
        <f ca="1">_xll.BInterpol('Base CDI'!$H$4:$H$28,'Base CDI'!$I$4:$I$29,S455,"Cubic","Extrapolate=Linear","MultiX=Average","Skip=True","Sort=True")</f>
        <v>14.413962305694973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46233</v>
      </c>
      <c r="T456" s="43">
        <f ca="1">_xll.BInterpol('Base CDI'!$H$4:$H$28,'Base CDI'!$J$4:$J$29,S456,"Cubic","Extrapolate=Linear","MultiX=Average","Skip=True","Sort=True")</f>
        <v>14.411783869832385</v>
      </c>
      <c r="U456" s="43">
        <f ca="1">_xll.BInterpol('Base CDI'!$H$4:$H$28,'Base CDI'!$I$4:$I$29,S456,"Cubic","Extrapolate=Linear","MultiX=Average","Skip=True","Sort=True")</f>
        <v>14.411386921291774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46234</v>
      </c>
      <c r="T457" s="43">
        <f ca="1">_xll.BInterpol('Base CDI'!$H$4:$H$28,'Base CDI'!$J$4:$J$29,S457,"Cubic","Extrapolate=Linear","MultiX=Average","Skip=True","Sort=True")</f>
        <v>14.409327220495578</v>
      </c>
      <c r="U457" s="43">
        <f ca="1">_xll.BInterpol('Base CDI'!$H$4:$H$28,'Base CDI'!$I$4:$I$29,S457,"Cubic","Extrapolate=Linear","MultiX=Average","Skip=True","Sort=True")</f>
        <v>14.408809324566658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46235</v>
      </c>
      <c r="T458" s="43">
        <f ca="1">_xll.BInterpol('Base CDI'!$H$4:$H$28,'Base CDI'!$J$4:$J$29,S458,"Cubic","Extrapolate=Linear","MultiX=Average","Skip=True","Sort=True")</f>
        <v>14.406862292462742</v>
      </c>
      <c r="U458" s="43">
        <f ca="1">_xll.BInterpol('Base CDI'!$H$4:$H$28,'Base CDI'!$I$4:$I$29,S458,"Cubic","Extrapolate=Linear","MultiX=Average","Skip=True","Sort=True")</f>
        <v>14.406229558590143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46236</v>
      </c>
      <c r="T459" s="43">
        <f ca="1">_xll.BInterpol('Base CDI'!$H$4:$H$28,'Base CDI'!$J$4:$J$29,S459,"Cubic","Extrapolate=Linear","MultiX=Average","Skip=True","Sort=True")</f>
        <v>14.404389180387454</v>
      </c>
      <c r="U459" s="43">
        <f ca="1">_xll.BInterpol('Base CDI'!$H$4:$H$28,'Base CDI'!$I$4:$I$29,S459,"Cubic","Extrapolate=Linear","MultiX=Average","Skip=True","Sort=True")</f>
        <v>14.403647666432738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46237</v>
      </c>
      <c r="T460" s="43">
        <f ca="1">_xll.BInterpol('Base CDI'!$H$4:$H$28,'Base CDI'!$J$4:$J$29,S460,"Cubic","Extrapolate=Linear","MultiX=Average","Skip=True","Sort=True")</f>
        <v>14.401907978923292</v>
      </c>
      <c r="U460" s="43">
        <f ca="1">_xll.BInterpol('Base CDI'!$H$4:$H$28,'Base CDI'!$I$4:$I$29,S460,"Cubic","Extrapolate=Linear","MultiX=Average","Skip=True","Sort=True")</f>
        <v>14.401063691164959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46238</v>
      </c>
      <c r="T461" s="43">
        <f ca="1">_xll.BInterpol('Base CDI'!$H$4:$H$28,'Base CDI'!$J$4:$J$29,S461,"Cubic","Extrapolate=Linear","MultiX=Average","Skip=True","Sort=True")</f>
        <v>14.39941878272383</v>
      </c>
      <c r="U461" s="43">
        <f ca="1">_xll.BInterpol('Base CDI'!$H$4:$H$28,'Base CDI'!$I$4:$I$29,S461,"Cubic","Extrapolate=Linear","MultiX=Average","Skip=True","Sort=True")</f>
        <v>14.398477675857322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46239</v>
      </c>
      <c r="T462" s="43">
        <f ca="1">_xll.BInterpol('Base CDI'!$H$4:$H$28,'Base CDI'!$J$4:$J$29,S462,"Cubic","Extrapolate=Linear","MultiX=Average","Skip=True","Sort=True")</f>
        <v>14.396921686442647</v>
      </c>
      <c r="U462" s="43">
        <f ca="1">_xll.BInterpol('Base CDI'!$H$4:$H$28,'Base CDI'!$I$4:$I$29,S462,"Cubic","Extrapolate=Linear","MultiX=Average","Skip=True","Sort=True")</f>
        <v>14.395889663580338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46240</v>
      </c>
      <c r="T463" s="43">
        <f ca="1">_xll.BInterpol('Base CDI'!$H$4:$H$28,'Base CDI'!$J$4:$J$29,S463,"Cubic","Extrapolate=Linear","MultiX=Average","Skip=True","Sort=True")</f>
        <v>14.394416784733318</v>
      </c>
      <c r="U463" s="43">
        <f ca="1">_xll.BInterpol('Base CDI'!$H$4:$H$28,'Base CDI'!$I$4:$I$29,S463,"Cubic","Extrapolate=Linear","MultiX=Average","Skip=True","Sort=True")</f>
        <v>14.393299697404522</v>
      </c>
    </row>
    <row r="464" spans="16:21" x14ac:dyDescent="0.25">
      <c r="P464" s="10">
        <v>35187</v>
      </c>
      <c r="Q464">
        <v>2.165476</v>
      </c>
      <c r="S464" s="42">
        <f t="shared" ca="1" si="12"/>
        <v>46241</v>
      </c>
      <c r="T464" s="43">
        <f ca="1">_xll.BInterpol('Base CDI'!$H$4:$H$28,'Base CDI'!$J$4:$J$29,S464,"Cubic","Extrapolate=Linear","MultiX=Average","Skip=True","Sort=True")</f>
        <v>14.391904172249422</v>
      </c>
      <c r="U464" s="43">
        <f ca="1">_xll.BInterpol('Base CDI'!$H$4:$H$28,'Base CDI'!$I$4:$I$29,S464,"Cubic","Extrapolate=Linear","MultiX=Average","Skip=True","Sort=True")</f>
        <v>14.390707820400388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46242</v>
      </c>
      <c r="T465" s="43">
        <f ca="1">_xll.BInterpol('Base CDI'!$H$4:$H$28,'Base CDI'!$J$4:$J$29,S465,"Cubic","Extrapolate=Linear","MultiX=Average","Skip=True","Sort=True")</f>
        <v>14.389383943644534</v>
      </c>
      <c r="U465" s="43">
        <f ca="1">_xll.BInterpol('Base CDI'!$H$4:$H$28,'Base CDI'!$I$4:$I$29,S465,"Cubic","Extrapolate=Linear","MultiX=Average","Skip=True","Sort=True")</f>
        <v>14.38811407563845</v>
      </c>
    </row>
    <row r="466" spans="16:21" x14ac:dyDescent="0.25">
      <c r="P466" s="10">
        <v>35191</v>
      </c>
      <c r="Q466">
        <v>2.169311</v>
      </c>
      <c r="S466" s="42">
        <f t="shared" ca="1" si="12"/>
        <v>46243</v>
      </c>
      <c r="T466" s="43">
        <f ca="1">_xll.BInterpol('Base CDI'!$H$4:$H$28,'Base CDI'!$J$4:$J$29,S466,"Cubic","Extrapolate=Linear","MultiX=Average","Skip=True","Sort=True")</f>
        <v>14.38685619357223</v>
      </c>
      <c r="U466" s="43">
        <f ca="1">_xll.BInterpol('Base CDI'!$H$4:$H$28,'Base CDI'!$I$4:$I$29,S466,"Cubic","Extrapolate=Linear","MultiX=Average","Skip=True","Sort=True")</f>
        <v>14.385518506189223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46244</v>
      </c>
      <c r="T467" s="43">
        <f ca="1">_xll.BInterpol('Base CDI'!$H$4:$H$28,'Base CDI'!$J$4:$J$29,S467,"Cubic","Extrapolate=Linear","MultiX=Average","Skip=True","Sort=True")</f>
        <v>14.384321016686089</v>
      </c>
      <c r="U467" s="43">
        <f ca="1">_xll.BInterpol('Base CDI'!$H$4:$H$28,'Base CDI'!$I$4:$I$29,S467,"Cubic","Extrapolate=Linear","MultiX=Average","Skip=True","Sort=True")</f>
        <v>14.382921155123219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46245</v>
      </c>
      <c r="T468" s="43">
        <f ca="1">_xll.BInterpol('Base CDI'!$H$4:$H$28,'Base CDI'!$J$4:$J$29,S468,"Cubic","Extrapolate=Linear","MultiX=Average","Skip=True","Sort=True")</f>
        <v>14.381778507639687</v>
      </c>
      <c r="U468" s="43">
        <f ca="1">_xll.BInterpol('Base CDI'!$H$4:$H$28,'Base CDI'!$I$4:$I$29,S468,"Cubic","Extrapolate=Linear","MultiX=Average","Skip=True","Sort=True")</f>
        <v>14.380322065510954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46246</v>
      </c>
      <c r="T469" s="43">
        <f ca="1">_xll.BInterpol('Base CDI'!$H$4:$H$28,'Base CDI'!$J$4:$J$29,S469,"Cubic","Extrapolate=Linear","MultiX=Average","Skip=True","Sort=True")</f>
        <v>14.379228761086599</v>
      </c>
      <c r="U469" s="43">
        <f ca="1">_xll.BInterpol('Base CDI'!$H$4:$H$28,'Base CDI'!$I$4:$I$29,S469,"Cubic","Extrapolate=Linear","MultiX=Average","Skip=True","Sort=True")</f>
        <v>14.377721280422941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46247</v>
      </c>
      <c r="T470" s="43">
        <f ca="1">_xll.BInterpol('Base CDI'!$H$4:$H$28,'Base CDI'!$J$4:$J$29,S470,"Cubic","Extrapolate=Linear","MultiX=Average","Skip=True","Sort=True")</f>
        <v>14.376671871680404</v>
      </c>
      <c r="U470" s="43">
        <f ca="1">_xll.BInterpol('Base CDI'!$H$4:$H$28,'Base CDI'!$I$4:$I$29,S470,"Cubic","Extrapolate=Linear","MultiX=Average","Skip=True","Sort=True")</f>
        <v>14.375118842929693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46248</v>
      </c>
      <c r="T471" s="43">
        <f ca="1">_xll.BInterpol('Base CDI'!$H$4:$H$28,'Base CDI'!$J$4:$J$29,S471,"Cubic","Extrapolate=Linear","MultiX=Average","Skip=True","Sort=True")</f>
        <v>14.374107934074678</v>
      </c>
      <c r="U471" s="43">
        <f ca="1">_xll.BInterpol('Base CDI'!$H$4:$H$28,'Base CDI'!$I$4:$I$29,S471,"Cubic","Extrapolate=Linear","MultiX=Average","Skip=True","Sort=True")</f>
        <v>14.372514796101726</v>
      </c>
    </row>
    <row r="472" spans="16:21" x14ac:dyDescent="0.25">
      <c r="P472" s="10">
        <v>35199</v>
      </c>
      <c r="Q472">
        <v>2.18079</v>
      </c>
      <c r="S472" s="42">
        <f t="shared" ca="1" si="12"/>
        <v>46249</v>
      </c>
      <c r="T472" s="43">
        <f ca="1">_xll.BInterpol('Base CDI'!$H$4:$H$28,'Base CDI'!$J$4:$J$29,S472,"Cubic","Extrapolate=Linear","MultiX=Average","Skip=True","Sort=True")</f>
        <v>14.371537042922997</v>
      </c>
      <c r="U472" s="43">
        <f ca="1">_xll.BInterpol('Base CDI'!$H$4:$H$28,'Base CDI'!$I$4:$I$29,S472,"Cubic","Extrapolate=Linear","MultiX=Average","Skip=True","Sort=True")</f>
        <v>14.36990918300955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46250</v>
      </c>
      <c r="T473" s="43">
        <f ca="1">_xll.BInterpol('Base CDI'!$H$4:$H$28,'Base CDI'!$J$4:$J$29,S473,"Cubic","Extrapolate=Linear","MultiX=Average","Skip=True","Sort=True")</f>
        <v>14.368959292878937</v>
      </c>
      <c r="U473" s="43">
        <f ca="1">_xll.BInterpol('Base CDI'!$H$4:$H$28,'Base CDI'!$I$4:$I$29,S473,"Cubic","Extrapolate=Linear","MultiX=Average","Skip=True","Sort=True")</f>
        <v>14.367302046723685</v>
      </c>
    </row>
    <row r="474" spans="16:21" x14ac:dyDescent="0.25">
      <c r="P474" s="10">
        <v>35201</v>
      </c>
      <c r="Q474">
        <v>2.184644</v>
      </c>
      <c r="S474" s="42">
        <f t="shared" ca="1" si="12"/>
        <v>46251</v>
      </c>
      <c r="T474" s="43">
        <f ca="1">_xll.BInterpol('Base CDI'!$H$4:$H$28,'Base CDI'!$J$4:$J$29,S474,"Cubic","Extrapolate=Linear","MultiX=Average","Skip=True","Sort=True")</f>
        <v>14.366374778596077</v>
      </c>
      <c r="U474" s="43">
        <f ca="1">_xll.BInterpol('Base CDI'!$H$4:$H$28,'Base CDI'!$I$4:$I$29,S474,"Cubic","Extrapolate=Linear","MultiX=Average","Skip=True","Sort=True")</f>
        <v>14.364693430314642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46252</v>
      </c>
      <c r="T475" s="43">
        <f ca="1">_xll.BInterpol('Base CDI'!$H$4:$H$28,'Base CDI'!$J$4:$J$29,S475,"Cubic","Extrapolate=Linear","MultiX=Average","Skip=True","Sort=True")</f>
        <v>14.363783594727993</v>
      </c>
      <c r="U475" s="43">
        <f ca="1">_xll.BInterpol('Base CDI'!$H$4:$H$28,'Base CDI'!$I$4:$I$29,S475,"Cubic","Extrapolate=Linear","MultiX=Average","Skip=True","Sort=True")</f>
        <v>14.362083376852933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46253</v>
      </c>
      <c r="T476" s="43">
        <f ca="1">_xll.BInterpol('Base CDI'!$H$4:$H$28,'Base CDI'!$J$4:$J$29,S476,"Cubic","Extrapolate=Linear","MultiX=Average","Skip=True","Sort=True")</f>
        <v>14.361185835928261</v>
      </c>
      <c r="U476" s="43">
        <f ca="1">_xll.BInterpol('Base CDI'!$H$4:$H$28,'Base CDI'!$I$4:$I$29,S476,"Cubic","Extrapolate=Linear","MultiX=Average","Skip=True","Sort=True")</f>
        <v>14.359471929409075</v>
      </c>
    </row>
    <row r="477" spans="16:21" x14ac:dyDescent="0.25">
      <c r="P477" s="10">
        <v>35206</v>
      </c>
      <c r="Q477">
        <v>2.190439</v>
      </c>
      <c r="S477" s="42">
        <f t="shared" ca="1" si="12"/>
        <v>46254</v>
      </c>
      <c r="T477" s="43">
        <f ca="1">_xll.BInterpol('Base CDI'!$H$4:$H$28,'Base CDI'!$J$4:$J$29,S477,"Cubic","Extrapolate=Linear","MultiX=Average","Skip=True","Sort=True")</f>
        <v>14.358581596850458</v>
      </c>
      <c r="U477" s="43">
        <f ca="1">_xll.BInterpol('Base CDI'!$H$4:$H$28,'Base CDI'!$I$4:$I$29,S477,"Cubic","Extrapolate=Linear","MultiX=Average","Skip=True","Sort=True")</f>
        <v>14.35685913105358</v>
      </c>
    </row>
    <row r="478" spans="16:21" x14ac:dyDescent="0.25">
      <c r="P478" s="10">
        <v>35207</v>
      </c>
      <c r="Q478">
        <v>2.192374</v>
      </c>
      <c r="S478" s="42">
        <f t="shared" ca="1" si="12"/>
        <v>46255</v>
      </c>
      <c r="T478" s="43">
        <f ca="1">_xll.BInterpol('Base CDI'!$H$4:$H$28,'Base CDI'!$J$4:$J$29,S478,"Cubic","Extrapolate=Linear","MultiX=Average","Skip=True","Sort=True")</f>
        <v>14.35597097214816</v>
      </c>
      <c r="U478" s="43">
        <f ca="1">_xll.BInterpol('Base CDI'!$H$4:$H$28,'Base CDI'!$I$4:$I$29,S478,"Cubic","Extrapolate=Linear","MultiX=Average","Skip=True","Sort=True")</f>
        <v>14.354245024856963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46256</v>
      </c>
      <c r="T479" s="43">
        <f ca="1">_xll.BInterpol('Base CDI'!$H$4:$H$28,'Base CDI'!$J$4:$J$29,S479,"Cubic","Extrapolate=Linear","MultiX=Average","Skip=True","Sort=True")</f>
        <v>14.353354056474945</v>
      </c>
      <c r="U479" s="43">
        <f ca="1">_xll.BInterpol('Base CDI'!$H$4:$H$28,'Base CDI'!$I$4:$I$29,S479,"Cubic","Extrapolate=Linear","MultiX=Average","Skip=True","Sort=True")</f>
        <v>14.351629653889738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46257</v>
      </c>
      <c r="T480" s="43">
        <f ca="1">_xll.BInterpol('Base CDI'!$H$4:$H$28,'Base CDI'!$J$4:$J$29,S480,"Cubic","Extrapolate=Linear","MultiX=Average","Skip=True","Sort=True")</f>
        <v>14.35073094448439</v>
      </c>
      <c r="U480" s="43">
        <f ca="1">_xll.BInterpol('Base CDI'!$H$4:$H$28,'Base CDI'!$I$4:$I$29,S480,"Cubic","Extrapolate=Linear","MultiX=Average","Skip=True","Sort=True")</f>
        <v>14.349013061222418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46258</v>
      </c>
      <c r="T481" s="43">
        <f ca="1">_xll.BInterpol('Base CDI'!$H$4:$H$28,'Base CDI'!$J$4:$J$29,S481,"Cubic","Extrapolate=Linear","MultiX=Average","Skip=True","Sort=True")</f>
        <v>14.34810173083007</v>
      </c>
      <c r="U481" s="43">
        <f ca="1">_xll.BInterpol('Base CDI'!$H$4:$H$28,'Base CDI'!$I$4:$I$29,S481,"Cubic","Extrapolate=Linear","MultiX=Average","Skip=True","Sort=True")</f>
        <v>14.346395289925518</v>
      </c>
    </row>
    <row r="482" spans="16:21" x14ac:dyDescent="0.25">
      <c r="P482" s="10">
        <v>35213</v>
      </c>
      <c r="Q482">
        <v>2.20024</v>
      </c>
      <c r="S482" s="42">
        <f t="shared" ca="1" si="12"/>
        <v>46259</v>
      </c>
      <c r="T482" s="43">
        <f ca="1">_xll.BInterpol('Base CDI'!$H$4:$H$28,'Base CDI'!$J$4:$J$29,S482,"Cubic","Extrapolate=Linear","MultiX=Average","Skip=True","Sort=True")</f>
        <v>14.345466510165563</v>
      </c>
      <c r="U482" s="43">
        <f ca="1">_xll.BInterpol('Base CDI'!$H$4:$H$28,'Base CDI'!$I$4:$I$29,S482,"Cubic","Extrapolate=Linear","MultiX=Average","Skip=True","Sort=True")</f>
        <v>14.343776383069553</v>
      </c>
    </row>
    <row r="483" spans="16:21" x14ac:dyDescent="0.25">
      <c r="P483" s="10">
        <v>35214</v>
      </c>
      <c r="Q483">
        <v>2.202331</v>
      </c>
      <c r="S483" s="42">
        <f t="shared" ca="1" si="12"/>
        <v>46260</v>
      </c>
      <c r="T483" s="43">
        <f ca="1">_xll.BInterpol('Base CDI'!$H$4:$H$28,'Base CDI'!$J$4:$J$29,S483,"Cubic","Extrapolate=Linear","MultiX=Average","Skip=True","Sort=True")</f>
        <v>14.342825377144445</v>
      </c>
      <c r="U483" s="43">
        <f ca="1">_xll.BInterpol('Base CDI'!$H$4:$H$28,'Base CDI'!$I$4:$I$29,S483,"Cubic","Extrapolate=Linear","MultiX=Average","Skip=True","Sort=True")</f>
        <v>14.341156383725034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46261</v>
      </c>
      <c r="T484" s="43">
        <f ca="1">_xll.BInterpol('Base CDI'!$H$4:$H$28,'Base CDI'!$J$4:$J$29,S484,"Cubic","Extrapolate=Linear","MultiX=Average","Skip=True","Sort=True")</f>
        <v>14.340178426420293</v>
      </c>
      <c r="U484" s="43">
        <f ca="1">_xll.BInterpol('Base CDI'!$H$4:$H$28,'Base CDI'!$I$4:$I$29,S484,"Cubic","Extrapolate=Linear","MultiX=Average","Skip=True","Sort=True")</f>
        <v>14.338535334962478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46262</v>
      </c>
      <c r="T485" s="43">
        <f ca="1">_xll.BInterpol('Base CDI'!$H$4:$H$28,'Base CDI'!$J$4:$J$29,S485,"Cubic","Extrapolate=Linear","MultiX=Average","Skip=True","Sort=True")</f>
        <v>14.337525752646684</v>
      </c>
      <c r="U485" s="43">
        <f ca="1">_xll.BInterpol('Base CDI'!$H$4:$H$28,'Base CDI'!$I$4:$I$29,S485,"Cubic","Extrapolate=Linear","MultiX=Average","Skip=True","Sort=True")</f>
        <v>14.335913279852395</v>
      </c>
    </row>
    <row r="486" spans="16:21" x14ac:dyDescent="0.25">
      <c r="P486" s="10">
        <v>35219</v>
      </c>
      <c r="Q486">
        <v>2.208885</v>
      </c>
      <c r="S486" s="42">
        <f t="shared" ca="1" si="12"/>
        <v>46263</v>
      </c>
      <c r="T486" s="43">
        <f ca="1">_xll.BInterpol('Base CDI'!$H$4:$H$28,'Base CDI'!$J$4:$J$29,S486,"Cubic","Extrapolate=Linear","MultiX=Average","Skip=True","Sort=True")</f>
        <v>14.334867450477194</v>
      </c>
      <c r="U486" s="43">
        <f ca="1">_xll.BInterpol('Base CDI'!$H$4:$H$28,'Base CDI'!$I$4:$I$29,S486,"Cubic","Extrapolate=Linear","MultiX=Average","Skip=True","Sort=True")</f>
        <v>14.333290261465304</v>
      </c>
    </row>
    <row r="487" spans="16:21" x14ac:dyDescent="0.25">
      <c r="P487" s="10">
        <v>35220</v>
      </c>
      <c r="Q487">
        <v>2.211131</v>
      </c>
      <c r="S487" s="42">
        <f t="shared" ca="1" si="12"/>
        <v>46264</v>
      </c>
      <c r="T487" s="43">
        <f ca="1">_xll.BInterpol('Base CDI'!$H$4:$H$28,'Base CDI'!$J$4:$J$29,S487,"Cubic","Extrapolate=Linear","MultiX=Average","Skip=True","Sort=True")</f>
        <v>14.332203614565401</v>
      </c>
      <c r="U487" s="43">
        <f ca="1">_xll.BInterpol('Base CDI'!$H$4:$H$28,'Base CDI'!$I$4:$I$29,S487,"Cubic","Extrapolate=Linear","MultiX=Average","Skip=True","Sort=True")</f>
        <v>14.330666322871716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46265</v>
      </c>
      <c r="T488" s="43">
        <f ca="1">_xll.BInterpol('Base CDI'!$H$4:$H$28,'Base CDI'!$J$4:$J$29,S488,"Cubic","Extrapolate=Linear","MultiX=Average","Skip=True","Sort=True")</f>
        <v>14.32953433956488</v>
      </c>
      <c r="U488" s="43">
        <f ca="1">_xll.BInterpol('Base CDI'!$H$4:$H$28,'Base CDI'!$I$4:$I$29,S488,"Cubic","Extrapolate=Linear","MultiX=Average","Skip=True","Sort=True")</f>
        <v>14.328041507142146</v>
      </c>
    </row>
    <row r="489" spans="16:21" x14ac:dyDescent="0.25">
      <c r="P489" s="10">
        <v>35223</v>
      </c>
      <c r="Q489">
        <v>2.215659</v>
      </c>
      <c r="S489" s="42">
        <f t="shared" ca="1" si="12"/>
        <v>46266</v>
      </c>
      <c r="T489" s="43">
        <f ca="1">_xll.BInterpol('Base CDI'!$H$4:$H$28,'Base CDI'!$J$4:$J$29,S489,"Cubic","Extrapolate=Linear","MultiX=Average","Skip=True","Sort=True")</f>
        <v>14.32685972012921</v>
      </c>
      <c r="U489" s="43">
        <f ca="1">_xll.BInterpol('Base CDI'!$H$4:$H$28,'Base CDI'!$I$4:$I$29,S489,"Cubic","Extrapolate=Linear","MultiX=Average","Skip=True","Sort=True")</f>
        <v>14.325415857347107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46267</v>
      </c>
      <c r="T490" s="43">
        <f ca="1">_xll.BInterpol('Base CDI'!$H$4:$H$28,'Base CDI'!$J$4:$J$29,S490,"Cubic","Extrapolate=Linear","MultiX=Average","Skip=True","Sort=True")</f>
        <v>14.324179850911966</v>
      </c>
      <c r="U490" s="43">
        <f ca="1">_xll.BInterpol('Base CDI'!$H$4:$H$28,'Base CDI'!$I$4:$I$29,S490,"Cubic","Extrapolate=Linear","MultiX=Average","Skip=True","Sort=True")</f>
        <v>14.322789416557113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46268</v>
      </c>
      <c r="T491" s="43">
        <f ca="1">_xll.BInterpol('Base CDI'!$H$4:$H$28,'Base CDI'!$J$4:$J$29,S491,"Cubic","Extrapolate=Linear","MultiX=Average","Skip=True","Sort=True")</f>
        <v>14.321494826566724</v>
      </c>
      <c r="U491" s="43">
        <f ca="1">_xll.BInterpol('Base CDI'!$H$4:$H$28,'Base CDI'!$I$4:$I$29,S491,"Cubic","Extrapolate=Linear","MultiX=Average","Skip=True","Sort=True")</f>
        <v>14.32016222784268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46269</v>
      </c>
      <c r="T492" s="43">
        <f ca="1">_xll.BInterpol('Base CDI'!$H$4:$H$28,'Base CDI'!$J$4:$J$29,S492,"Cubic","Extrapolate=Linear","MultiX=Average","Skip=True","Sort=True")</f>
        <v>14.318804741747062</v>
      </c>
      <c r="U492" s="43">
        <f ca="1">_xll.BInterpol('Base CDI'!$H$4:$H$28,'Base CDI'!$I$4:$I$29,S492,"Cubic","Extrapolate=Linear","MultiX=Average","Skip=True","Sort=True")</f>
        <v>14.317534334274319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46270</v>
      </c>
      <c r="T493" s="43">
        <f ca="1">_xll.BInterpol('Base CDI'!$H$4:$H$28,'Base CDI'!$J$4:$J$29,S493,"Cubic","Extrapolate=Linear","MultiX=Average","Skip=True","Sort=True")</f>
        <v>14.316109691106558</v>
      </c>
      <c r="U493" s="43">
        <f ca="1">_xll.BInterpol('Base CDI'!$H$4:$H$28,'Base CDI'!$I$4:$I$29,S493,"Cubic","Extrapolate=Linear","MultiX=Average","Skip=True","Sort=True")</f>
        <v>14.314905778922546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46271</v>
      </c>
      <c r="T494" s="43">
        <f ca="1">_xll.BInterpol('Base CDI'!$H$4:$H$28,'Base CDI'!$J$4:$J$29,S494,"Cubic","Extrapolate=Linear","MultiX=Average","Skip=True","Sort=True")</f>
        <v>14.313409769298787</v>
      </c>
      <c r="U494" s="43">
        <f ca="1">_xll.BInterpol('Base CDI'!$H$4:$H$28,'Base CDI'!$I$4:$I$29,S494,"Cubic","Extrapolate=Linear","MultiX=Average","Skip=True","Sort=True")</f>
        <v>14.312276604857873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46272</v>
      </c>
      <c r="T495" s="43">
        <f ca="1">_xll.BInterpol('Base CDI'!$H$4:$H$28,'Base CDI'!$J$4:$J$29,S495,"Cubic","Extrapolate=Linear","MultiX=Average","Skip=True","Sort=True")</f>
        <v>14.310705070977324</v>
      </c>
      <c r="U495" s="43">
        <f ca="1">_xll.BInterpol('Base CDI'!$H$4:$H$28,'Base CDI'!$I$4:$I$29,S495,"Cubic","Extrapolate=Linear","MultiX=Average","Skip=True","Sort=True")</f>
        <v>14.309646855150817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46273</v>
      </c>
      <c r="T496" s="43">
        <f ca="1">_xll.BInterpol('Base CDI'!$H$4:$H$28,'Base CDI'!$J$4:$J$29,S496,"Cubic","Extrapolate=Linear","MultiX=Average","Skip=True","Sort=True")</f>
        <v>14.30799569079575</v>
      </c>
      <c r="U496" s="43">
        <f ca="1">_xll.BInterpol('Base CDI'!$H$4:$H$28,'Base CDI'!$I$4:$I$29,S496,"Cubic","Extrapolate=Linear","MultiX=Average","Skip=True","Sort=True")</f>
        <v>14.307016572871889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46274</v>
      </c>
      <c r="T497" s="43">
        <f ca="1">_xll.BInterpol('Base CDI'!$H$4:$H$28,'Base CDI'!$J$4:$J$29,S497,"Cubic","Extrapolate=Linear","MultiX=Average","Skip=True","Sort=True")</f>
        <v>14.305281723407639</v>
      </c>
      <c r="U497" s="43">
        <f ca="1">_xll.BInterpol('Base CDI'!$H$4:$H$28,'Base CDI'!$I$4:$I$29,S497,"Cubic","Extrapolate=Linear","MultiX=Average","Skip=True","Sort=True")</f>
        <v>14.304385801091605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46275</v>
      </c>
      <c r="T498" s="43">
        <f ca="1">_xll.BInterpol('Base CDI'!$H$4:$H$28,'Base CDI'!$J$4:$J$29,S498,"Cubic","Extrapolate=Linear","MultiX=Average","Skip=True","Sort=True")</f>
        <v>14.302563263466567</v>
      </c>
      <c r="U498" s="43">
        <f ca="1">_xll.BInterpol('Base CDI'!$H$4:$H$28,'Base CDI'!$I$4:$I$29,S498,"Cubic","Extrapolate=Linear","MultiX=Average","Skip=True","Sort=True")</f>
        <v>14.301754582880481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46276</v>
      </c>
      <c r="T499" s="43">
        <f ca="1">_xll.BInterpol('Base CDI'!$H$4:$H$28,'Base CDI'!$J$4:$J$29,S499,"Cubic","Extrapolate=Linear","MultiX=Average","Skip=True","Sort=True")</f>
        <v>14.299840405626112</v>
      </c>
      <c r="U499" s="43">
        <f ca="1">_xll.BInterpol('Base CDI'!$H$4:$H$28,'Base CDI'!$I$4:$I$29,S499,"Cubic","Extrapolate=Linear","MultiX=Average","Skip=True","Sort=True")</f>
        <v>14.299122961309024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46277</v>
      </c>
      <c r="T500" s="43">
        <f ca="1">_xll.BInterpol('Base CDI'!$H$4:$H$28,'Base CDI'!$J$4:$J$29,S500,"Cubic","Extrapolate=Linear","MultiX=Average","Skip=True","Sort=True")</f>
        <v>14.297113244539851</v>
      </c>
      <c r="U500" s="43">
        <f ca="1">_xll.BInterpol('Base CDI'!$H$4:$H$28,'Base CDI'!$I$4:$I$29,S500,"Cubic","Extrapolate=Linear","MultiX=Average","Skip=True","Sort=True")</f>
        <v>14.296490979447755</v>
      </c>
    </row>
    <row r="501" spans="16:21" x14ac:dyDescent="0.25">
      <c r="P501" s="10">
        <v>35241</v>
      </c>
      <c r="Q501">
        <v>2.243865</v>
      </c>
      <c r="S501" s="42">
        <f t="shared" ca="1" si="12"/>
        <v>46278</v>
      </c>
      <c r="T501" s="43">
        <f ca="1">_xll.BInterpol('Base CDI'!$H$4:$H$28,'Base CDI'!$J$4:$J$29,S501,"Cubic","Extrapolate=Linear","MultiX=Average","Skip=True","Sort=True")</f>
        <v>14.29438187486136</v>
      </c>
      <c r="U501" s="43">
        <f ca="1">_xll.BInterpol('Base CDI'!$H$4:$H$28,'Base CDI'!$I$4:$I$29,S501,"Cubic","Extrapolate=Linear","MultiX=Average","Skip=True","Sort=True")</f>
        <v>14.293858680367183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46279</v>
      </c>
      <c r="T502" s="43">
        <f ca="1">_xll.BInterpol('Base CDI'!$H$4:$H$28,'Base CDI'!$J$4:$J$29,S502,"Cubic","Extrapolate=Linear","MultiX=Average","Skip=True","Sort=True")</f>
        <v>14.291646391244216</v>
      </c>
      <c r="U502" s="43">
        <f ca="1">_xll.BInterpol('Base CDI'!$H$4:$H$28,'Base CDI'!$I$4:$I$29,S502,"Cubic","Extrapolate=Linear","MultiX=Average","Skip=True","Sort=True")</f>
        <v>14.291226107137826</v>
      </c>
    </row>
    <row r="503" spans="16:21" x14ac:dyDescent="0.25">
      <c r="P503" s="10">
        <v>35243</v>
      </c>
      <c r="Q503">
        <v>2.247951</v>
      </c>
      <c r="S503" s="42">
        <f t="shared" ca="1" si="12"/>
        <v>46280</v>
      </c>
      <c r="T503" s="43">
        <f ca="1">_xll.BInterpol('Base CDI'!$H$4:$H$28,'Base CDI'!$J$4:$J$29,S503,"Cubic","Extrapolate=Linear","MultiX=Average","Skip=True","Sort=True")</f>
        <v>14.288906888341996</v>
      </c>
      <c r="U503" s="43">
        <f ca="1">_xll.BInterpol('Base CDI'!$H$4:$H$28,'Base CDI'!$I$4:$I$29,S503,"Cubic","Extrapolate=Linear","MultiX=Average","Skip=True","Sort=True")</f>
        <v>14.288593302830197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46281</v>
      </c>
      <c r="T504" s="43">
        <f ca="1">_xll.BInterpol('Base CDI'!$H$4:$H$28,'Base CDI'!$J$4:$J$29,S504,"Cubic","Extrapolate=Linear","MultiX=Average","Skip=True","Sort=True")</f>
        <v>14.286163460808277</v>
      </c>
      <c r="U504" s="43">
        <f ca="1">_xll.BInterpol('Base CDI'!$H$4:$H$28,'Base CDI'!$I$4:$I$29,S504,"Cubic","Extrapolate=Linear","MultiX=Average","Skip=True","Sort=True")</f>
        <v>14.285960310514808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46282</v>
      </c>
      <c r="T505" s="43">
        <f ca="1">_xll.BInterpol('Base CDI'!$H$4:$H$28,'Base CDI'!$J$4:$J$29,S505,"Cubic","Extrapolate=Linear","MultiX=Average","Skip=True","Sort=True")</f>
        <v>14.283416203296635</v>
      </c>
      <c r="U505" s="43">
        <f ca="1">_xll.BInterpol('Base CDI'!$H$4:$H$28,'Base CDI'!$I$4:$I$29,S505,"Cubic","Extrapolate=Linear","MultiX=Average","Skip=True","Sort=True")</f>
        <v>14.283327173262172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46283</v>
      </c>
      <c r="T506" s="43">
        <f ca="1">_xll.BInterpol('Base CDI'!$H$4:$H$28,'Base CDI'!$J$4:$J$29,S506,"Cubic","Extrapolate=Linear","MultiX=Average","Skip=True","Sort=True")</f>
        <v>14.280665210460645</v>
      </c>
      <c r="U506" s="43">
        <f ca="1">_xll.BInterpol('Base CDI'!$H$4:$H$28,'Base CDI'!$I$4:$I$29,S506,"Cubic","Extrapolate=Linear","MultiX=Average","Skip=True","Sort=True")</f>
        <v>14.280693934142809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46284</v>
      </c>
      <c r="T507" s="43">
        <f ca="1">_xll.BInterpol('Base CDI'!$H$4:$H$28,'Base CDI'!$J$4:$J$29,S507,"Cubic","Extrapolate=Linear","MultiX=Average","Skip=True","Sort=True")</f>
        <v>14.277910576953888</v>
      </c>
      <c r="U507" s="43">
        <f ca="1">_xll.BInterpol('Base CDI'!$H$4:$H$28,'Base CDI'!$I$4:$I$29,S507,"Cubic","Extrapolate=Linear","MultiX=Average","Skip=True","Sort=True")</f>
        <v>14.278060636227227</v>
      </c>
    </row>
    <row r="508" spans="16:21" x14ac:dyDescent="0.25">
      <c r="P508" s="10">
        <v>35250</v>
      </c>
      <c r="Q508">
        <v>2.257355</v>
      </c>
      <c r="S508" s="42">
        <f t="shared" ca="1" si="12"/>
        <v>46285</v>
      </c>
      <c r="T508" s="43">
        <f ca="1">_xll.BInterpol('Base CDI'!$H$4:$H$28,'Base CDI'!$J$4:$J$29,S508,"Cubic","Extrapolate=Linear","MultiX=Average","Skip=True","Sort=True")</f>
        <v>14.275152397429938</v>
      </c>
      <c r="U508" s="43">
        <f ca="1">_xll.BInterpol('Base CDI'!$H$4:$H$28,'Base CDI'!$I$4:$I$29,S508,"Cubic","Extrapolate=Linear","MultiX=Average","Skip=True","Sort=True")</f>
        <v>14.275427322585942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46286</v>
      </c>
      <c r="T509" s="43">
        <f ca="1">_xll.BInterpol('Base CDI'!$H$4:$H$28,'Base CDI'!$J$4:$J$29,S509,"Cubic","Extrapolate=Linear","MultiX=Average","Skip=True","Sort=True")</f>
        <v>14.272390766542371</v>
      </c>
      <c r="U509" s="43">
        <f ca="1">_xll.BInterpol('Base CDI'!$H$4:$H$28,'Base CDI'!$I$4:$I$29,S509,"Cubic","Extrapolate=Linear","MultiX=Average","Skip=True","Sort=True")</f>
        <v>14.272794036289469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46287</v>
      </c>
      <c r="T510" s="43">
        <f ca="1">_xll.BInterpol('Base CDI'!$H$4:$H$28,'Base CDI'!$J$4:$J$29,S510,"Cubic","Extrapolate=Linear","MultiX=Average","Skip=True","Sort=True")</f>
        <v>14.269625778944764</v>
      </c>
      <c r="U510" s="43">
        <f ca="1">_xll.BInterpol('Base CDI'!$H$4:$H$28,'Base CDI'!$I$4:$I$29,S510,"Cubic","Extrapolate=Linear","MultiX=Average","Skip=True","Sort=True")</f>
        <v>14.27016082040832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46288</v>
      </c>
      <c r="T511" s="43">
        <f ca="1">_xll.BInterpol('Base CDI'!$H$4:$H$28,'Base CDI'!$J$4:$J$29,S511,"Cubic","Extrapolate=Linear","MultiX=Average","Skip=True","Sort=True")</f>
        <v>14.266857529290697</v>
      </c>
      <c r="U511" s="43">
        <f ca="1">_xll.BInterpol('Base CDI'!$H$4:$H$28,'Base CDI'!$I$4:$I$29,S511,"Cubic","Extrapolate=Linear","MultiX=Average","Skip=True","Sort=True")</f>
        <v>14.26752771801301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46289</v>
      </c>
      <c r="T512" s="43">
        <f ca="1">_xll.BInterpol('Base CDI'!$H$4:$H$28,'Base CDI'!$J$4:$J$29,S512,"Cubic","Extrapolate=Linear","MultiX=Average","Skip=True","Sort=True")</f>
        <v>14.264086112233743</v>
      </c>
      <c r="U512" s="43">
        <f ca="1">_xll.BInterpol('Base CDI'!$H$4:$H$28,'Base CDI'!$I$4:$I$29,S512,"Cubic","Extrapolate=Linear","MultiX=Average","Skip=True","Sort=True")</f>
        <v>14.264894772174054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46290</v>
      </c>
      <c r="T513" s="43">
        <f ca="1">_xll.BInterpol('Base CDI'!$H$4:$H$28,'Base CDI'!$J$4:$J$29,S513,"Cubic","Extrapolate=Linear","MultiX=Average","Skip=True","Sort=True")</f>
        <v>14.261311622427479</v>
      </c>
      <c r="U513" s="43">
        <f ca="1">_xll.BInterpol('Base CDI'!$H$4:$H$28,'Base CDI'!$I$4:$I$29,S513,"Cubic","Extrapolate=Linear","MultiX=Average","Skip=True","Sort=True")</f>
        <v>14.262262025961965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46291</v>
      </c>
      <c r="T514" s="43">
        <f ca="1">_xll.BInterpol('Base CDI'!$H$4:$H$28,'Base CDI'!$J$4:$J$29,S514,"Cubic","Extrapolate=Linear","MultiX=Average","Skip=True","Sort=True")</f>
        <v>14.258534154525483</v>
      </c>
      <c r="U514" s="43">
        <f ca="1">_xll.BInterpol('Base CDI'!$H$4:$H$28,'Base CDI'!$I$4:$I$29,S514,"Cubic","Extrapolate=Linear","MultiX=Average","Skip=True","Sort=True")</f>
        <v>14.259629522447256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46292</v>
      </c>
      <c r="T515" s="43">
        <f ca="1">_xll.BInterpol('Base CDI'!$H$4:$H$28,'Base CDI'!$J$4:$J$29,S515,"Cubic","Extrapolate=Linear","MultiX=Average","Skip=True","Sort=True")</f>
        <v>14.255753803181332</v>
      </c>
      <c r="U515" s="43">
        <f ca="1">_xll.BInterpol('Base CDI'!$H$4:$H$28,'Base CDI'!$I$4:$I$29,S515,"Cubic","Extrapolate=Linear","MultiX=Average","Skip=True","Sort=True")</f>
        <v>14.256997304700441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46293</v>
      </c>
      <c r="T516" s="43">
        <f ca="1">_xll.BInterpol('Base CDI'!$H$4:$H$28,'Base CDI'!$J$4:$J$29,S516,"Cubic","Extrapolate=Linear","MultiX=Average","Skip=True","Sort=True")</f>
        <v>14.252970663048602</v>
      </c>
      <c r="U516" s="43">
        <f ca="1">_xll.BInterpol('Base CDI'!$H$4:$H$28,'Base CDI'!$I$4:$I$29,S516,"Cubic","Extrapolate=Linear","MultiX=Average","Skip=True","Sort=True")</f>
        <v>14.254365415792037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46294</v>
      </c>
      <c r="T517" s="43">
        <f ca="1">_xll.BInterpol('Base CDI'!$H$4:$H$28,'Base CDI'!$J$4:$J$29,S517,"Cubic","Extrapolate=Linear","MultiX=Average","Skip=True","Sort=True")</f>
        <v>14.250184828780869</v>
      </c>
      <c r="U517" s="43">
        <f ca="1">_xll.BInterpol('Base CDI'!$H$4:$H$28,'Base CDI'!$I$4:$I$29,S517,"Cubic","Extrapolate=Linear","MultiX=Average","Skip=True","Sort=True")</f>
        <v>14.251733898792555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46295</v>
      </c>
      <c r="T518" s="43">
        <f ca="1">_xll.BInterpol('Base CDI'!$H$4:$H$28,'Base CDI'!$J$4:$J$29,S518,"Cubic","Extrapolate=Linear","MultiX=Average","Skip=True","Sort=True")</f>
        <v>14.247396395031711</v>
      </c>
      <c r="U518" s="43">
        <f ca="1">_xll.BInterpol('Base CDI'!$H$4:$H$28,'Base CDI'!$I$4:$I$29,S518,"Cubic","Extrapolate=Linear","MultiX=Average","Skip=True","Sort=True")</f>
        <v>14.24910279677251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46296</v>
      </c>
      <c r="T519" s="43">
        <f ca="1">_xll.BInterpol('Base CDI'!$H$4:$H$28,'Base CDI'!$J$4:$J$29,S519,"Cubic","Extrapolate=Linear","MultiX=Average","Skip=True","Sort=True")</f>
        <v>14.244605456454705</v>
      </c>
      <c r="U519" s="43">
        <f ca="1">_xll.BInterpol('Base CDI'!$H$4:$H$28,'Base CDI'!$I$4:$I$29,S519,"Cubic","Extrapolate=Linear","MultiX=Average","Skip=True","Sort=True")</f>
        <v>14.246472152802415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46297</v>
      </c>
      <c r="T520" s="43">
        <f ca="1">_xll.BInterpol('Base CDI'!$H$4:$H$28,'Base CDI'!$J$4:$J$29,S520,"Cubic","Extrapolate=Linear","MultiX=Average","Skip=True","Sort=True")</f>
        <v>14.241812107703426</v>
      </c>
      <c r="U520" s="43">
        <f ca="1">_xll.BInterpol('Base CDI'!$H$4:$H$28,'Base CDI'!$I$4:$I$29,S520,"Cubic","Extrapolate=Linear","MultiX=Average","Skip=True","Sort=True")</f>
        <v>14.243842009952786</v>
      </c>
    </row>
    <row r="521" spans="16:21" x14ac:dyDescent="0.25">
      <c r="P521" s="10">
        <v>35269</v>
      </c>
      <c r="Q521">
        <v>2.281628</v>
      </c>
      <c r="S521" s="42">
        <f t="shared" ca="1" si="12"/>
        <v>46298</v>
      </c>
      <c r="T521" s="43">
        <f ca="1">_xll.BInterpol('Base CDI'!$H$4:$H$28,'Base CDI'!$J$4:$J$29,S521,"Cubic","Extrapolate=Linear","MultiX=Average","Skip=True","Sort=True")</f>
        <v>14.239016443431451</v>
      </c>
      <c r="U521" s="43">
        <f ca="1">_xll.BInterpol('Base CDI'!$H$4:$H$28,'Base CDI'!$I$4:$I$29,S521,"Cubic","Extrapolate=Linear","MultiX=Average","Skip=True","Sort=True")</f>
        <v>14.241212411294136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46299</v>
      </c>
      <c r="T522" s="43">
        <f ca="1">_xll.BInterpol('Base CDI'!$H$4:$H$28,'Base CDI'!$J$4:$J$29,S522,"Cubic","Extrapolate=Linear","MultiX=Average","Skip=True","Sort=True")</f>
        <v>14.236218558292359</v>
      </c>
      <c r="U522" s="43">
        <f ca="1">_xll.BInterpol('Base CDI'!$H$4:$H$28,'Base CDI'!$I$4:$I$29,S522,"Cubic","Extrapolate=Linear","MultiX=Average","Skip=True","Sort=True")</f>
        <v>14.238583399896978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46300</v>
      </c>
      <c r="T523" s="43">
        <f ca="1">_xll.BInterpol('Base CDI'!$H$4:$H$28,'Base CDI'!$J$4:$J$29,S523,"Cubic","Extrapolate=Linear","MultiX=Average","Skip=True","Sort=True")</f>
        <v>14.233418546939724</v>
      </c>
      <c r="U523" s="43">
        <f ca="1">_xll.BInterpol('Base CDI'!$H$4:$H$28,'Base CDI'!$I$4:$I$29,S523,"Cubic","Extrapolate=Linear","MultiX=Average","Skip=True","Sort=True")</f>
        <v>14.235955018831826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46301</v>
      </c>
      <c r="T524" s="43">
        <f ca="1">_xll.BInterpol('Base CDI'!$H$4:$H$28,'Base CDI'!$J$4:$J$29,S524,"Cubic","Extrapolate=Linear","MultiX=Average","Skip=True","Sort=True")</f>
        <v>14.230616504027124</v>
      </c>
      <c r="U524" s="43">
        <f ca="1">_xll.BInterpol('Base CDI'!$H$4:$H$28,'Base CDI'!$I$4:$I$29,S524,"Cubic","Extrapolate=Linear","MultiX=Average","Skip=True","Sort=True")</f>
        <v>14.233327311169194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46302</v>
      </c>
      <c r="T525" s="43">
        <f ca="1">_xll.BInterpol('Base CDI'!$H$4:$H$28,'Base CDI'!$J$4:$J$29,S525,"Cubic","Extrapolate=Linear","MultiX=Average","Skip=True","Sort=True")</f>
        <v>14.227812524208135</v>
      </c>
      <c r="U525" s="43">
        <f ca="1">_xll.BInterpol('Base CDI'!$H$4:$H$28,'Base CDI'!$I$4:$I$29,S525,"Cubic","Extrapolate=Linear","MultiX=Average","Skip=True","Sort=True")</f>
        <v>14.230700319979599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46303</v>
      </c>
      <c r="T526" s="43">
        <f ca="1">_xll.BInterpol('Base CDI'!$H$4:$H$28,'Base CDI'!$J$4:$J$29,S526,"Cubic","Extrapolate=Linear","MultiX=Average","Skip=True","Sort=True")</f>
        <v>14.225006702136335</v>
      </c>
      <c r="U526" s="43">
        <f ca="1">_xll.BInterpol('Base CDI'!$H$4:$H$28,'Base CDI'!$I$4:$I$29,S526,"Cubic","Extrapolate=Linear","MultiX=Average","Skip=True","Sort=True")</f>
        <v>14.228074088333551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46304</v>
      </c>
      <c r="T527" s="43">
        <f ca="1">_xll.BInterpol('Base CDI'!$H$4:$H$28,'Base CDI'!$J$4:$J$29,S527,"Cubic","Extrapolate=Linear","MultiX=Average","Skip=True","Sort=True")</f>
        <v>14.222199132465301</v>
      </c>
      <c r="U527" s="43">
        <f ca="1">_xll.BInterpol('Base CDI'!$H$4:$H$28,'Base CDI'!$I$4:$I$29,S527,"Cubic","Extrapolate=Linear","MultiX=Average","Skip=True","Sort=True")</f>
        <v>14.225448659301568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46305</v>
      </c>
      <c r="T528" s="43">
        <f ca="1">_xll.BInterpol('Base CDI'!$H$4:$H$28,'Base CDI'!$J$4:$J$29,S528,"Cubic","Extrapolate=Linear","MultiX=Average","Skip=True","Sort=True")</f>
        <v>14.219389909848607</v>
      </c>
      <c r="U528" s="43">
        <f ca="1">_xll.BInterpol('Base CDI'!$H$4:$H$28,'Base CDI'!$I$4:$I$29,S528,"Cubic","Extrapolate=Linear","MultiX=Average","Skip=True","Sort=True")</f>
        <v>14.22282407595416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46306</v>
      </c>
      <c r="T529" s="43">
        <f ca="1">_xll.BInterpol('Base CDI'!$H$4:$H$28,'Base CDI'!$J$4:$J$29,S529,"Cubic","Extrapolate=Linear","MultiX=Average","Skip=True","Sort=True")</f>
        <v>14.216579128939831</v>
      </c>
      <c r="U529" s="43">
        <f ca="1">_xll.BInterpol('Base CDI'!$H$4:$H$28,'Base CDI'!$I$4:$I$29,S529,"Cubic","Extrapolate=Linear","MultiX=Average","Skip=True","Sort=True")</f>
        <v>14.220200381361842</v>
      </c>
    </row>
    <row r="530" spans="16:21" x14ac:dyDescent="0.25">
      <c r="P530" s="10">
        <v>35282</v>
      </c>
      <c r="Q530">
        <v>2.298813</v>
      </c>
      <c r="S530" s="42">
        <f t="shared" ca="1" si="13"/>
        <v>46307</v>
      </c>
      <c r="T530" s="43">
        <f ca="1">_xll.BInterpol('Base CDI'!$H$4:$H$28,'Base CDI'!$J$4:$J$29,S530,"Cubic","Extrapolate=Linear","MultiX=Average","Skip=True","Sort=True")</f>
        <v>14.213766884392552</v>
      </c>
      <c r="U530" s="43">
        <f ca="1">_xll.BInterpol('Base CDI'!$H$4:$H$28,'Base CDI'!$I$4:$I$29,S530,"Cubic","Extrapolate=Linear","MultiX=Average","Skip=True","Sort=True")</f>
        <v>14.217577618595129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46308</v>
      </c>
      <c r="T531" s="43">
        <f ca="1">_xll.BInterpol('Base CDI'!$H$4:$H$28,'Base CDI'!$J$4:$J$29,S531,"Cubic","Extrapolate=Linear","MultiX=Average","Skip=True","Sort=True")</f>
        <v>14.210953270860344</v>
      </c>
      <c r="U531" s="43">
        <f ca="1">_xll.BInterpol('Base CDI'!$H$4:$H$28,'Base CDI'!$I$4:$I$29,S531,"Cubic","Extrapolate=Linear","MultiX=Average","Skip=True","Sort=True")</f>
        <v>14.214955830724536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46309</v>
      </c>
      <c r="T532" s="43">
        <f ca="1">_xll.BInterpol('Base CDI'!$H$4:$H$28,'Base CDI'!$J$4:$J$29,S532,"Cubic","Extrapolate=Linear","MultiX=Average","Skip=True","Sort=True")</f>
        <v>14.208138382996784</v>
      </c>
      <c r="U532" s="43">
        <f ca="1">_xll.BInterpol('Base CDI'!$H$4:$H$28,'Base CDI'!$I$4:$I$29,S532,"Cubic","Extrapolate=Linear","MultiX=Average","Skip=True","Sort=True")</f>
        <v>14.212335060820573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46310</v>
      </c>
      <c r="T533" s="43">
        <f ca="1">_xll.BInterpol('Base CDI'!$H$4:$H$28,'Base CDI'!$J$4:$J$29,S533,"Cubic","Extrapolate=Linear","MultiX=Average","Skip=True","Sort=True")</f>
        <v>14.205322315455449</v>
      </c>
      <c r="U533" s="43">
        <f ca="1">_xll.BInterpol('Base CDI'!$H$4:$H$28,'Base CDI'!$I$4:$I$29,S533,"Cubic","Extrapolate=Linear","MultiX=Average","Skip=True","Sort=True")</f>
        <v>14.209715351953758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46311</v>
      </c>
      <c r="T534" s="43">
        <f ca="1">_xll.BInterpol('Base CDI'!$H$4:$H$28,'Base CDI'!$J$4:$J$29,S534,"Cubic","Extrapolate=Linear","MultiX=Average","Skip=True","Sort=True")</f>
        <v>14.202505162889917</v>
      </c>
      <c r="U534" s="43">
        <f ca="1">_xll.BInterpol('Base CDI'!$H$4:$H$28,'Base CDI'!$I$4:$I$29,S534,"Cubic","Extrapolate=Linear","MultiX=Average","Skip=True","Sort=True")</f>
        <v>14.207096747194605</v>
      </c>
    </row>
    <row r="535" spans="16:21" x14ac:dyDescent="0.25">
      <c r="P535" s="10">
        <v>35289</v>
      </c>
      <c r="Q535">
        <v>2.309107</v>
      </c>
      <c r="S535" s="42">
        <f t="shared" ca="1" si="13"/>
        <v>46312</v>
      </c>
      <c r="T535" s="43">
        <f ca="1">_xll.BInterpol('Base CDI'!$H$4:$H$28,'Base CDI'!$J$4:$J$29,S535,"Cubic","Extrapolate=Linear","MultiX=Average","Skip=True","Sort=True")</f>
        <v>14.199687019953764</v>
      </c>
      <c r="U535" s="43">
        <f ca="1">_xll.BInterpol('Base CDI'!$H$4:$H$28,'Base CDI'!$I$4:$I$29,S535,"Cubic","Extrapolate=Linear","MultiX=Average","Skip=True","Sort=True")</f>
        <v>14.204479289613623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46313</v>
      </c>
      <c r="T536" s="43">
        <f ca="1">_xll.BInterpol('Base CDI'!$H$4:$H$28,'Base CDI'!$J$4:$J$29,S536,"Cubic","Extrapolate=Linear","MultiX=Average","Skip=True","Sort=True")</f>
        <v>14.196867981300565</v>
      </c>
      <c r="U536" s="43">
        <f ca="1">_xll.BInterpol('Base CDI'!$H$4:$H$28,'Base CDI'!$I$4:$I$29,S536,"Cubic","Extrapolate=Linear","MultiX=Average","Skip=True","Sort=True")</f>
        <v>14.201863022281332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46314</v>
      </c>
      <c r="T537" s="43">
        <f ca="1">_xll.BInterpol('Base CDI'!$H$4:$H$28,'Base CDI'!$J$4:$J$29,S537,"Cubic","Extrapolate=Linear","MultiX=Average","Skip=True","Sort=True")</f>
        <v>14.194048141583899</v>
      </c>
      <c r="U537" s="43">
        <f ca="1">_xll.BInterpol('Base CDI'!$H$4:$H$28,'Base CDI'!$I$4:$I$29,S537,"Cubic","Extrapolate=Linear","MultiX=Average","Skip=True","Sort=True")</f>
        <v>14.199247988268242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46315</v>
      </c>
      <c r="T538" s="43">
        <f ca="1">_xll.BInterpol('Base CDI'!$H$4:$H$28,'Base CDI'!$J$4:$J$29,S538,"Cubic","Extrapolate=Linear","MultiX=Average","Skip=True","Sort=True")</f>
        <v>14.191227595457342</v>
      </c>
      <c r="U538" s="43">
        <f ca="1">_xll.BInterpol('Base CDI'!$H$4:$H$28,'Base CDI'!$I$4:$I$29,S538,"Cubic","Extrapolate=Linear","MultiX=Average","Skip=True","Sort=True")</f>
        <v>14.19663423064487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46316</v>
      </c>
      <c r="T539" s="43">
        <f ca="1">_xll.BInterpol('Base CDI'!$H$4:$H$28,'Base CDI'!$J$4:$J$29,S539,"Cubic","Extrapolate=Linear","MultiX=Average","Skip=True","Sort=True")</f>
        <v>14.188406437574471</v>
      </c>
      <c r="U539" s="43">
        <f ca="1">_xll.BInterpol('Base CDI'!$H$4:$H$28,'Base CDI'!$I$4:$I$29,S539,"Cubic","Extrapolate=Linear","MultiX=Average","Skip=True","Sort=True")</f>
        <v>14.194021792481728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46317</v>
      </c>
      <c r="T540" s="43">
        <f ca="1">_xll.BInterpol('Base CDI'!$H$4:$H$28,'Base CDI'!$J$4:$J$29,S540,"Cubic","Extrapolate=Linear","MultiX=Average","Skip=True","Sort=True")</f>
        <v>14.185584762588862</v>
      </c>
      <c r="U540" s="43">
        <f ca="1">_xll.BInterpol('Base CDI'!$H$4:$H$28,'Base CDI'!$I$4:$I$29,S540,"Cubic","Extrapolate=Linear","MultiX=Average","Skip=True","Sort=True")</f>
        <v>14.191410716849328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46318</v>
      </c>
      <c r="T541" s="43">
        <f ca="1">_xll.BInterpol('Base CDI'!$H$4:$H$28,'Base CDI'!$J$4:$J$29,S541,"Cubic","Extrapolate=Linear","MultiX=Average","Skip=True","Sort=True")</f>
        <v>14.18276266515409</v>
      </c>
      <c r="U541" s="43">
        <f ca="1">_xll.BInterpol('Base CDI'!$H$4:$H$28,'Base CDI'!$I$4:$I$29,S541,"Cubic","Extrapolate=Linear","MultiX=Average","Skip=True","Sort=True")</f>
        <v>14.188801046818188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46319</v>
      </c>
      <c r="T542" s="43">
        <f ca="1">_xll.BInterpol('Base CDI'!$H$4:$H$28,'Base CDI'!$J$4:$J$29,S542,"Cubic","Extrapolate=Linear","MultiX=Average","Skip=True","Sort=True")</f>
        <v>14.179940239923736</v>
      </c>
      <c r="U542" s="43">
        <f ca="1">_xll.BInterpol('Base CDI'!$H$4:$H$28,'Base CDI'!$I$4:$I$29,S542,"Cubic","Extrapolate=Linear","MultiX=Average","Skip=True","Sort=True")</f>
        <v>14.186192825458821</v>
      </c>
    </row>
    <row r="543" spans="16:21" x14ac:dyDescent="0.25">
      <c r="P543" s="10">
        <v>35299</v>
      </c>
      <c r="Q543">
        <v>2.325599</v>
      </c>
      <c r="S543" s="42">
        <f t="shared" ca="1" si="13"/>
        <v>46320</v>
      </c>
      <c r="T543" s="43">
        <f ca="1">_xll.BInterpol('Base CDI'!$H$4:$H$28,'Base CDI'!$J$4:$J$29,S543,"Cubic","Extrapolate=Linear","MultiX=Average","Skip=True","Sort=True")</f>
        <v>14.177117581551375</v>
      </c>
      <c r="U543" s="43">
        <f ca="1">_xll.BInterpol('Base CDI'!$H$4:$H$28,'Base CDI'!$I$4:$I$29,S543,"Cubic","Extrapolate=Linear","MultiX=Average","Skip=True","Sort=True")</f>
        <v>14.18358609584174</v>
      </c>
    </row>
    <row r="544" spans="16:21" x14ac:dyDescent="0.25">
      <c r="P544" s="10">
        <v>35300</v>
      </c>
      <c r="Q544">
        <v>2.327607</v>
      </c>
      <c r="S544" s="42">
        <f t="shared" ca="1" si="13"/>
        <v>46321</v>
      </c>
      <c r="T544" s="43">
        <f ca="1">_xll.BInterpol('Base CDI'!$H$4:$H$28,'Base CDI'!$J$4:$J$29,S544,"Cubic","Extrapolate=Linear","MultiX=Average","Skip=True","Sort=True")</f>
        <v>14.174294784690582</v>
      </c>
      <c r="U544" s="43">
        <f ca="1">_xll.BInterpol('Base CDI'!$H$4:$H$28,'Base CDI'!$I$4:$I$29,S544,"Cubic","Extrapolate=Linear","MultiX=Average","Skip=True","Sort=True")</f>
        <v>14.180980901037458</v>
      </c>
    </row>
    <row r="545" spans="16:21" x14ac:dyDescent="0.25">
      <c r="P545" s="10">
        <v>35303</v>
      </c>
      <c r="Q545">
        <v>2.329609</v>
      </c>
      <c r="S545" s="42">
        <f t="shared" ca="1" si="13"/>
        <v>46322</v>
      </c>
      <c r="T545" s="43">
        <f ca="1">_xll.BInterpol('Base CDI'!$H$4:$H$28,'Base CDI'!$J$4:$J$29,S545,"Cubic","Extrapolate=Linear","MultiX=Average","Skip=True","Sort=True")</f>
        <v>14.171471943994934</v>
      </c>
      <c r="U545" s="43">
        <f ca="1">_xll.BInterpol('Base CDI'!$H$4:$H$28,'Base CDI'!$I$4:$I$29,S545,"Cubic","Extrapolate=Linear","MultiX=Average","Skip=True","Sort=True")</f>
        <v>14.178377284116491</v>
      </c>
    </row>
    <row r="546" spans="16:21" x14ac:dyDescent="0.25">
      <c r="P546" s="10">
        <v>35304</v>
      </c>
      <c r="Q546">
        <v>2.331604</v>
      </c>
      <c r="S546" s="42">
        <f t="shared" ca="1" si="13"/>
        <v>46323</v>
      </c>
      <c r="T546" s="43">
        <f ca="1">_xll.BInterpol('Base CDI'!$H$4:$H$28,'Base CDI'!$J$4:$J$29,S546,"Cubic","Extrapolate=Linear","MultiX=Average","Skip=True","Sort=True")</f>
        <v>14.168649154118011</v>
      </c>
      <c r="U546" s="43">
        <f ca="1">_xll.BInterpol('Base CDI'!$H$4:$H$28,'Base CDI'!$I$4:$I$29,S546,"Cubic","Extrapolate=Linear","MultiX=Average","Skip=True","Sort=True")</f>
        <v>14.175775288149353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46324</v>
      </c>
      <c r="T547" s="43">
        <f ca="1">_xll.BInterpol('Base CDI'!$H$4:$H$28,'Base CDI'!$J$4:$J$29,S547,"Cubic","Extrapolate=Linear","MultiX=Average","Skip=True","Sort=True")</f>
        <v>14.165826509713385</v>
      </c>
      <c r="U547" s="43">
        <f ca="1">_xll.BInterpol('Base CDI'!$H$4:$H$28,'Base CDI'!$I$4:$I$29,S547,"Cubic","Extrapolate=Linear","MultiX=Average","Skip=True","Sort=True")</f>
        <v>14.173174956206557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46325</v>
      </c>
      <c r="T548" s="43">
        <f ca="1">_xll.BInterpol('Base CDI'!$H$4:$H$28,'Base CDI'!$J$4:$J$29,S548,"Cubic","Extrapolate=Linear","MultiX=Average","Skip=True","Sort=True")</f>
        <v>14.163004105434636</v>
      </c>
      <c r="U548" s="43">
        <f ca="1">_xll.BInterpol('Base CDI'!$H$4:$H$28,'Base CDI'!$I$4:$I$29,S548,"Cubic","Extrapolate=Linear","MultiX=Average","Skip=True","Sort=True")</f>
        <v>14.170576331358616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46326</v>
      </c>
      <c r="T549" s="43">
        <f ca="1">_xll.BInterpol('Base CDI'!$H$4:$H$28,'Base CDI'!$J$4:$J$29,S549,"Cubic","Extrapolate=Linear","MultiX=Average","Skip=True","Sort=True")</f>
        <v>14.160182035935341</v>
      </c>
      <c r="U549" s="43">
        <f ca="1">_xll.BInterpol('Base CDI'!$H$4:$H$28,'Base CDI'!$I$4:$I$29,S549,"Cubic","Extrapolate=Linear","MultiX=Average","Skip=True","Sort=True")</f>
        <v>14.167979456676045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46327</v>
      </c>
      <c r="T550" s="43">
        <f ca="1">_xll.BInterpol('Base CDI'!$H$4:$H$28,'Base CDI'!$J$4:$J$29,S550,"Cubic","Extrapolate=Linear","MultiX=Average","Skip=True","Sort=True")</f>
        <v>14.157360395869073</v>
      </c>
      <c r="U550" s="43">
        <f ca="1">_xll.BInterpol('Base CDI'!$H$4:$H$28,'Base CDI'!$I$4:$I$29,S550,"Cubic","Extrapolate=Linear","MultiX=Average","Skip=True","Sort=True")</f>
        <v>14.16538437522936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46328</v>
      </c>
      <c r="T551" s="43">
        <f ca="1">_xll.BInterpol('Base CDI'!$H$4:$H$28,'Base CDI'!$J$4:$J$29,S551,"Cubic","Extrapolate=Linear","MultiX=Average","Skip=True","Sort=True")</f>
        <v>14.154539279889413</v>
      </c>
      <c r="U551" s="43">
        <f ca="1">_xll.BInterpol('Base CDI'!$H$4:$H$28,'Base CDI'!$I$4:$I$29,S551,"Cubic","Extrapolate=Linear","MultiX=Average","Skip=True","Sort=True")</f>
        <v>14.162791130089072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46329</v>
      </c>
      <c r="T552" s="43">
        <f ca="1">_xll.BInterpol('Base CDI'!$H$4:$H$28,'Base CDI'!$J$4:$J$29,S552,"Cubic","Extrapolate=Linear","MultiX=Average","Skip=True","Sort=True")</f>
        <v>14.151718782649937</v>
      </c>
      <c r="U552" s="43">
        <f ca="1">_xll.BInterpol('Base CDI'!$H$4:$H$28,'Base CDI'!$I$4:$I$29,S552,"Cubic","Extrapolate=Linear","MultiX=Average","Skip=True","Sort=True")</f>
        <v>14.160199764325695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46330</v>
      </c>
      <c r="T553" s="43">
        <f ca="1">_xll.BInterpol('Base CDI'!$H$4:$H$28,'Base CDI'!$J$4:$J$29,S553,"Cubic","Extrapolate=Linear","MultiX=Average","Skip=True","Sort=True")</f>
        <v>14.148898998804219</v>
      </c>
      <c r="U553" s="43">
        <f ca="1">_xll.BInterpol('Base CDI'!$H$4:$H$28,'Base CDI'!$I$4:$I$29,S553,"Cubic","Extrapolate=Linear","MultiX=Average","Skip=True","Sort=True")</f>
        <v>14.157610321009745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46331</v>
      </c>
      <c r="T554" s="43">
        <f ca="1">_xll.BInterpol('Base CDI'!$H$4:$H$28,'Base CDI'!$J$4:$J$29,S554,"Cubic","Extrapolate=Linear","MultiX=Average","Skip=True","Sort=True")</f>
        <v>14.146080023005837</v>
      </c>
      <c r="U554" s="43">
        <f ca="1">_xll.BInterpol('Base CDI'!$H$4:$H$28,'Base CDI'!$I$4:$I$29,S554,"Cubic","Extrapolate=Linear","MultiX=Average","Skip=True","Sort=True")</f>
        <v>14.155022843211736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46332</v>
      </c>
      <c r="T555" s="43">
        <f ca="1">_xll.BInterpol('Base CDI'!$H$4:$H$28,'Base CDI'!$J$4:$J$29,S555,"Cubic","Extrapolate=Linear","MultiX=Average","Skip=True","Sort=True")</f>
        <v>14.143261949908368</v>
      </c>
      <c r="U555" s="43">
        <f ca="1">_xll.BInterpol('Base CDI'!$H$4:$H$28,'Base CDI'!$I$4:$I$29,S555,"Cubic","Extrapolate=Linear","MultiX=Average","Skip=True","Sort=True")</f>
        <v>14.152437374002179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46333</v>
      </c>
      <c r="T556" s="43">
        <f ca="1">_xll.BInterpol('Base CDI'!$H$4:$H$28,'Base CDI'!$J$4:$J$29,S556,"Cubic","Extrapolate=Linear","MultiX=Average","Skip=True","Sort=True")</f>
        <v>14.140444874165389</v>
      </c>
      <c r="U556" s="43">
        <f ca="1">_xll.BInterpol('Base CDI'!$H$4:$H$28,'Base CDI'!$I$4:$I$29,S556,"Cubic","Extrapolate=Linear","MultiX=Average","Skip=True","Sort=True")</f>
        <v>14.149853956451592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46334</v>
      </c>
      <c r="T557" s="43">
        <f ca="1">_xll.BInterpol('Base CDI'!$H$4:$H$28,'Base CDI'!$J$4:$J$29,S557,"Cubic","Extrapolate=Linear","MultiX=Average","Skip=True","Sort=True")</f>
        <v>14.137628890430477</v>
      </c>
      <c r="U557" s="43">
        <f ca="1">_xll.BInterpol('Base CDI'!$H$4:$H$28,'Base CDI'!$I$4:$I$29,S557,"Cubic","Extrapolate=Linear","MultiX=Average","Skip=True","Sort=True")</f>
        <v>14.147272633630486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46335</v>
      </c>
      <c r="T558" s="43">
        <f ca="1">_xll.BInterpol('Base CDI'!$H$4:$H$28,'Base CDI'!$J$4:$J$29,S558,"Cubic","Extrapolate=Linear","MultiX=Average","Skip=True","Sort=True")</f>
        <v>14.134814093357209</v>
      </c>
      <c r="U558" s="43">
        <f ca="1">_xll.BInterpol('Base CDI'!$H$4:$H$28,'Base CDI'!$I$4:$I$29,S558,"Cubic","Extrapolate=Linear","MultiX=Average","Skip=True","Sort=True")</f>
        <v>14.144693448609376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46336</v>
      </c>
      <c r="T559" s="43">
        <f ca="1">_xll.BInterpol('Base CDI'!$H$4:$H$28,'Base CDI'!$J$4:$J$29,S559,"Cubic","Extrapolate=Linear","MultiX=Average","Skip=True","Sort=True")</f>
        <v>14.132000577599159</v>
      </c>
      <c r="U559" s="43">
        <f ca="1">_xll.BInterpol('Base CDI'!$H$4:$H$28,'Base CDI'!$I$4:$I$29,S559,"Cubic","Extrapolate=Linear","MultiX=Average","Skip=True","Sort=True")</f>
        <v>14.142116444458775</v>
      </c>
    </row>
    <row r="560" spans="16:21" x14ac:dyDescent="0.25">
      <c r="P560" s="10">
        <v>35324</v>
      </c>
      <c r="Q560">
        <v>2.360636</v>
      </c>
      <c r="S560" s="42">
        <f t="shared" ca="1" si="13"/>
        <v>46337</v>
      </c>
      <c r="T560" s="43">
        <f ca="1">_xll.BInterpol('Base CDI'!$H$4:$H$28,'Base CDI'!$J$4:$J$29,S560,"Cubic","Extrapolate=Linear","MultiX=Average","Skip=True","Sort=True")</f>
        <v>14.129188437809908</v>
      </c>
      <c r="U560" s="43">
        <f ca="1">_xll.BInterpol('Base CDI'!$H$4:$H$28,'Base CDI'!$I$4:$I$29,S560,"Cubic","Extrapolate=Linear","MultiX=Average","Skip=True","Sort=True")</f>
        <v>14.139541664249199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46338</v>
      </c>
      <c r="T561" s="43">
        <f ca="1">_xll.BInterpol('Base CDI'!$H$4:$H$28,'Base CDI'!$J$4:$J$29,S561,"Cubic","Extrapolate=Linear","MultiX=Average","Skip=True","Sort=True")</f>
        <v>14.126377768643028</v>
      </c>
      <c r="U561" s="43">
        <f ca="1">_xll.BInterpol('Base CDI'!$H$4:$H$28,'Base CDI'!$I$4:$I$29,S561,"Cubic","Extrapolate=Linear","MultiX=Average","Skip=True","Sort=True")</f>
        <v>14.136969151051161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46339</v>
      </c>
      <c r="T562" s="43">
        <f ca="1">_xll.BInterpol('Base CDI'!$H$4:$H$28,'Base CDI'!$J$4:$J$29,S562,"Cubic","Extrapolate=Linear","MultiX=Average","Skip=True","Sort=True")</f>
        <v>14.123568664752101</v>
      </c>
      <c r="U562" s="43">
        <f ca="1">_xll.BInterpol('Base CDI'!$H$4:$H$28,'Base CDI'!$I$4:$I$29,S562,"Cubic","Extrapolate=Linear","MultiX=Average","Skip=True","Sort=True")</f>
        <v>14.134398947935175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46340</v>
      </c>
      <c r="T563" s="43">
        <f ca="1">_xll.BInterpol('Base CDI'!$H$4:$H$28,'Base CDI'!$J$4:$J$29,S563,"Cubic","Extrapolate=Linear","MultiX=Average","Skip=True","Sort=True")</f>
        <v>14.120761220790698</v>
      </c>
      <c r="U563" s="43">
        <f ca="1">_xll.BInterpol('Base CDI'!$H$4:$H$28,'Base CDI'!$I$4:$I$29,S563,"Cubic","Extrapolate=Linear","MultiX=Average","Skip=True","Sort=True")</f>
        <v>14.131831097971753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46341</v>
      </c>
      <c r="T564" s="43">
        <f ca="1">_xll.BInterpol('Base CDI'!$H$4:$H$28,'Base CDI'!$J$4:$J$29,S564,"Cubic","Extrapolate=Linear","MultiX=Average","Skip=True","Sort=True")</f>
        <v>14.117955531412401</v>
      </c>
      <c r="U564" s="43">
        <f ca="1">_xll.BInterpol('Base CDI'!$H$4:$H$28,'Base CDI'!$I$4:$I$29,S564,"Cubic","Extrapolate=Linear","MultiX=Average","Skip=True","Sort=True")</f>
        <v>14.129265644231413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46342</v>
      </c>
      <c r="T565" s="43">
        <f ca="1">_xll.BInterpol('Base CDI'!$H$4:$H$28,'Base CDI'!$J$4:$J$29,S565,"Cubic","Extrapolate=Linear","MultiX=Average","Skip=True","Sort=True")</f>
        <v>14.115151691270782</v>
      </c>
      <c r="U565" s="43">
        <f ca="1">_xll.BInterpol('Base CDI'!$H$4:$H$28,'Base CDI'!$I$4:$I$29,S565,"Cubic","Extrapolate=Linear","MultiX=Average","Skip=True","Sort=True")</f>
        <v>14.126702629784667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46343</v>
      </c>
      <c r="T566" s="43">
        <f ca="1">_xll.BInterpol('Base CDI'!$H$4:$H$28,'Base CDI'!$J$4:$J$29,S566,"Cubic","Extrapolate=Linear","MultiX=Average","Skip=True","Sort=True")</f>
        <v>14.112349795019421</v>
      </c>
      <c r="U566" s="43">
        <f ca="1">_xll.BInterpol('Base CDI'!$H$4:$H$28,'Base CDI'!$I$4:$I$29,S566,"Cubic","Extrapolate=Linear","MultiX=Average","Skip=True","Sort=True")</f>
        <v>14.124142097702027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46344</v>
      </c>
      <c r="T567" s="43">
        <f ca="1">_xll.BInterpol('Base CDI'!$H$4:$H$28,'Base CDI'!$J$4:$J$29,S567,"Cubic","Extrapolate=Linear","MultiX=Average","Skip=True","Sort=True")</f>
        <v>14.109549937311893</v>
      </c>
      <c r="U567" s="43">
        <f ca="1">_xll.BInterpol('Base CDI'!$H$4:$H$28,'Base CDI'!$I$4:$I$29,S567,"Cubic","Extrapolate=Linear","MultiX=Average","Skip=True","Sort=True")</f>
        <v>14.121584091054009</v>
      </c>
    </row>
    <row r="568" spans="16:21" x14ac:dyDescent="0.25">
      <c r="P568" s="10">
        <v>35334</v>
      </c>
      <c r="Q568">
        <v>2.377615</v>
      </c>
      <c r="S568" s="42">
        <f t="shared" ca="1" si="13"/>
        <v>46345</v>
      </c>
      <c r="T568" s="43">
        <f ca="1">_xll.BInterpol('Base CDI'!$H$4:$H$28,'Base CDI'!$J$4:$J$29,S568,"Cubic","Extrapolate=Linear","MultiX=Average","Skip=True","Sort=True")</f>
        <v>14.106752212801776</v>
      </c>
      <c r="U568" s="43">
        <f ca="1">_xll.BInterpol('Base CDI'!$H$4:$H$28,'Base CDI'!$I$4:$I$29,S568,"Cubic","Extrapolate=Linear","MultiX=Average","Skip=True","Sort=True")</f>
        <v>14.119028652911128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46346</v>
      </c>
      <c r="T569" s="43">
        <f ca="1">_xll.BInterpol('Base CDI'!$H$4:$H$28,'Base CDI'!$J$4:$J$29,S569,"Cubic","Extrapolate=Linear","MultiX=Average","Skip=True","Sort=True")</f>
        <v>14.103956716142648</v>
      </c>
      <c r="U569" s="43">
        <f ca="1">_xll.BInterpol('Base CDI'!$H$4:$H$28,'Base CDI'!$I$4:$I$29,S569,"Cubic","Extrapolate=Linear","MultiX=Average","Skip=True","Sort=True")</f>
        <v>14.116475826343894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46347</v>
      </c>
      <c r="T570" s="43">
        <f ca="1">_xll.BInterpol('Base CDI'!$H$4:$H$28,'Base CDI'!$J$4:$J$29,S570,"Cubic","Extrapolate=Linear","MultiX=Average","Skip=True","Sort=True")</f>
        <v>14.101163541988081</v>
      </c>
      <c r="U570" s="43">
        <f ca="1">_xll.BInterpol('Base CDI'!$H$4:$H$28,'Base CDI'!$I$4:$I$29,S570,"Cubic","Extrapolate=Linear","MultiX=Average","Skip=True","Sort=True")</f>
        <v>14.113925654422827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46348</v>
      </c>
      <c r="T571" s="43">
        <f ca="1">_xll.BInterpol('Base CDI'!$H$4:$H$28,'Base CDI'!$J$4:$J$29,S571,"Cubic","Extrapolate=Linear","MultiX=Average","Skip=True","Sort=True")</f>
        <v>14.098372784991657</v>
      </c>
      <c r="U571" s="43">
        <f ca="1">_xll.BInterpol('Base CDI'!$H$4:$H$28,'Base CDI'!$I$4:$I$29,S571,"Cubic","Extrapolate=Linear","MultiX=Average","Skip=True","Sort=True")</f>
        <v>14.111378180218436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46349</v>
      </c>
      <c r="T572" s="43">
        <f ca="1">_xll.BInterpol('Base CDI'!$H$4:$H$28,'Base CDI'!$J$4:$J$29,S572,"Cubic","Extrapolate=Linear","MultiX=Average","Skip=True","Sort=True")</f>
        <v>14.095584539806948</v>
      </c>
      <c r="U572" s="43">
        <f ca="1">_xll.BInterpol('Base CDI'!$H$4:$H$28,'Base CDI'!$I$4:$I$29,S572,"Cubic","Extrapolate=Linear","MultiX=Average","Skip=True","Sort=True")</f>
        <v>14.108833446801237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46350</v>
      </c>
      <c r="T573" s="43">
        <f ca="1">_xll.BInterpol('Base CDI'!$H$4:$H$28,'Base CDI'!$J$4:$J$29,S573,"Cubic","Extrapolate=Linear","MultiX=Average","Skip=True","Sort=True")</f>
        <v>14.092798901087534</v>
      </c>
      <c r="U573" s="43">
        <f ca="1">_xll.BInterpol('Base CDI'!$H$4:$H$28,'Base CDI'!$I$4:$I$29,S573,"Cubic","Extrapolate=Linear","MultiX=Average","Skip=True","Sort=True")</f>
        <v>14.106291497241742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46351</v>
      </c>
      <c r="T574" s="43">
        <f ca="1">_xll.BInterpol('Base CDI'!$H$4:$H$28,'Base CDI'!$J$4:$J$29,S574,"Cubic","Extrapolate=Linear","MultiX=Average","Skip=True","Sort=True")</f>
        <v>14.090015963486991</v>
      </c>
      <c r="U574" s="43">
        <f ca="1">_xll.BInterpol('Base CDI'!$H$4:$H$28,'Base CDI'!$I$4:$I$29,S574,"Cubic","Extrapolate=Linear","MultiX=Average","Skip=True","Sort=True")</f>
        <v>14.103752374610467</v>
      </c>
    </row>
    <row r="575" spans="16:21" x14ac:dyDescent="0.25">
      <c r="P575" s="10">
        <v>35346</v>
      </c>
      <c r="Q575">
        <v>2.391607</v>
      </c>
      <c r="S575" s="42">
        <f t="shared" ca="1" si="13"/>
        <v>46352</v>
      </c>
      <c r="T575" s="43">
        <f ca="1">_xll.BInterpol('Base CDI'!$H$4:$H$28,'Base CDI'!$J$4:$J$29,S575,"Cubic","Extrapolate=Linear","MultiX=Average","Skip=True","Sort=True")</f>
        <v>14.087235821658895</v>
      </c>
      <c r="U575" s="43">
        <f ca="1">_xll.BInterpol('Base CDI'!$H$4:$H$28,'Base CDI'!$I$4:$I$29,S575,"Cubic","Extrapolate=Linear","MultiX=Average","Skip=True","Sort=True")</f>
        <v>14.101216121977927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46353</v>
      </c>
      <c r="T576" s="43">
        <f ca="1">_xll.BInterpol('Base CDI'!$H$4:$H$28,'Base CDI'!$J$4:$J$29,S576,"Cubic","Extrapolate=Linear","MultiX=Average","Skip=True","Sort=True")</f>
        <v>14.084458570256823</v>
      </c>
      <c r="U576" s="43">
        <f ca="1">_xll.BInterpol('Base CDI'!$H$4:$H$28,'Base CDI'!$I$4:$I$29,S576,"Cubic","Extrapolate=Linear","MultiX=Average","Skip=True","Sort=True")</f>
        <v>14.098682782414635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46354</v>
      </c>
      <c r="T577" s="43">
        <f ca="1">_xll.BInterpol('Base CDI'!$H$4:$H$28,'Base CDI'!$J$4:$J$29,S577,"Cubic","Extrapolate=Linear","MultiX=Average","Skip=True","Sort=True")</f>
        <v>14.081684303934352</v>
      </c>
      <c r="U577" s="43">
        <f ca="1">_xll.BInterpol('Base CDI'!$H$4:$H$28,'Base CDI'!$I$4:$I$29,S577,"Cubic","Extrapolate=Linear","MultiX=Average","Skip=True","Sort=True")</f>
        <v>14.096152398991103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46355</v>
      </c>
      <c r="T578" s="43">
        <f ca="1">_xll.BInterpol('Base CDI'!$H$4:$H$28,'Base CDI'!$J$4:$J$29,S578,"Cubic","Extrapolate=Linear","MultiX=Average","Skip=True","Sort=True")</f>
        <v>14.07891311734506</v>
      </c>
      <c r="U578" s="43">
        <f ca="1">_xll.BInterpol('Base CDI'!$H$4:$H$28,'Base CDI'!$I$4:$I$29,S578,"Cubic","Extrapolate=Linear","MultiX=Average","Skip=True","Sort=True")</f>
        <v>14.093625014777846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46356</v>
      </c>
      <c r="T579" s="43">
        <f ca="1">_xll.BInterpol('Base CDI'!$H$4:$H$28,'Base CDI'!$J$4:$J$29,S579,"Cubic","Extrapolate=Linear","MultiX=Average","Skip=True","Sort=True")</f>
        <v>14.076145105142521</v>
      </c>
      <c r="U579" s="43">
        <f ca="1">_xll.BInterpol('Base CDI'!$H$4:$H$28,'Base CDI'!$I$4:$I$29,S579,"Cubic","Extrapolate=Linear","MultiX=Average","Skip=True","Sort=True")</f>
        <v>14.09110067284538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46357</v>
      </c>
      <c r="T580" s="43">
        <f ca="1">_xll.BInterpol('Base CDI'!$H$4:$H$28,'Base CDI'!$J$4:$J$29,S580,"Cubic","Extrapolate=Linear","MultiX=Average","Skip=True","Sort=True")</f>
        <v>14.073380361980313</v>
      </c>
      <c r="U580" s="43">
        <f ca="1">_xll.BInterpol('Base CDI'!$H$4:$H$28,'Base CDI'!$I$4:$I$29,S580,"Cubic","Extrapolate=Linear","MultiX=Average","Skip=True","Sort=True")</f>
        <v>14.088579416264217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46358</v>
      </c>
      <c r="T581" s="43">
        <f ca="1">_xll.BInterpol('Base CDI'!$H$4:$H$28,'Base CDI'!$J$4:$J$29,S581,"Cubic","Extrapolate=Linear","MultiX=Average","Skip=True","Sort=True")</f>
        <v>14.070618982512013</v>
      </c>
      <c r="U581" s="43">
        <f ca="1">_xll.BInterpol('Base CDI'!$H$4:$H$28,'Base CDI'!$I$4:$I$29,S581,"Cubic","Extrapolate=Linear","MultiX=Average","Skip=True","Sort=True")</f>
        <v>14.086061288104871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46359</v>
      </c>
      <c r="T582" s="43">
        <f ca="1">_xll.BInterpol('Base CDI'!$H$4:$H$28,'Base CDI'!$J$4:$J$29,S582,"Cubic","Extrapolate=Linear","MultiX=Average","Skip=True","Sort=True")</f>
        <v>14.067861061391199</v>
      </c>
      <c r="U582" s="43">
        <f ca="1">_xll.BInterpol('Base CDI'!$H$4:$H$28,'Base CDI'!$I$4:$I$29,S582,"Cubic","Extrapolate=Linear","MultiX=Average","Skip=True","Sort=True")</f>
        <v>14.083546331437855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46360</v>
      </c>
      <c r="T583" s="43">
        <f ca="1">_xll.BInterpol('Base CDI'!$H$4:$H$28,'Base CDI'!$J$4:$J$29,S583,"Cubic","Extrapolate=Linear","MultiX=Average","Skip=True","Sort=True")</f>
        <v>14.065106693271444</v>
      </c>
      <c r="U583" s="43">
        <f ca="1">_xll.BInterpol('Base CDI'!$H$4:$H$28,'Base CDI'!$I$4:$I$29,S583,"Cubic","Extrapolate=Linear","MultiX=Average","Skip=True","Sort=True")</f>
        <v>14.081034589333687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46361</v>
      </c>
      <c r="T584" s="43">
        <f ca="1">_xll.BInterpol('Base CDI'!$H$4:$H$28,'Base CDI'!$J$4:$J$29,S584,"Cubic","Extrapolate=Linear","MultiX=Average","Skip=True","Sort=True")</f>
        <v>14.062355972806328</v>
      </c>
      <c r="U584" s="43">
        <f ca="1">_xll.BInterpol('Base CDI'!$H$4:$H$28,'Base CDI'!$I$4:$I$29,S584,"Cubic","Extrapolate=Linear","MultiX=Average","Skip=True","Sort=True")</f>
        <v>14.078526104862878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46362</v>
      </c>
      <c r="T585" s="43">
        <f ca="1">_xll.BInterpol('Base CDI'!$H$4:$H$28,'Base CDI'!$J$4:$J$29,S585,"Cubic","Extrapolate=Linear","MultiX=Average","Skip=True","Sort=True")</f>
        <v>14.059608994649427</v>
      </c>
      <c r="U585" s="43">
        <f ca="1">_xll.BInterpol('Base CDI'!$H$4:$H$28,'Base CDI'!$I$4:$I$29,S585,"Cubic","Extrapolate=Linear","MultiX=Average","Skip=True","Sort=True")</f>
        <v>14.076020921095941</v>
      </c>
    </row>
    <row r="586" spans="16:21" x14ac:dyDescent="0.25">
      <c r="P586" s="10">
        <v>35361</v>
      </c>
      <c r="Q586">
        <v>2.41371</v>
      </c>
      <c r="S586" s="42">
        <f t="shared" ca="1" si="13"/>
        <v>46363</v>
      </c>
      <c r="T586" s="43">
        <f ca="1">_xll.BInterpol('Base CDI'!$H$4:$H$28,'Base CDI'!$J$4:$J$29,S586,"Cubic","Extrapolate=Linear","MultiX=Average","Skip=True","Sort=True")</f>
        <v>14.056865853454315</v>
      </c>
      <c r="U586" s="43">
        <f ca="1">_xll.BInterpol('Base CDI'!$H$4:$H$28,'Base CDI'!$I$4:$I$29,S586,"Cubic","Extrapolate=Linear","MultiX=Average","Skip=True","Sort=True")</f>
        <v>14.073519081103392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46364</v>
      </c>
      <c r="T587" s="43">
        <f ca="1">_xll.BInterpol('Base CDI'!$H$4:$H$28,'Base CDI'!$J$4:$J$29,S587,"Cubic","Extrapolate=Linear","MultiX=Average","Skip=True","Sort=True")</f>
        <v>14.054126643874573</v>
      </c>
      <c r="U587" s="43">
        <f ca="1">_xll.BInterpol('Base CDI'!$H$4:$H$28,'Base CDI'!$I$4:$I$29,S587,"Cubic","Extrapolate=Linear","MultiX=Average","Skip=True","Sort=True")</f>
        <v>14.071020627955743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46365</v>
      </c>
      <c r="T588" s="43">
        <f ca="1">_xll.BInterpol('Base CDI'!$H$4:$H$28,'Base CDI'!$J$4:$J$29,S588,"Cubic","Extrapolate=Linear","MultiX=Average","Skip=True","Sort=True")</f>
        <v>14.051391460563776</v>
      </c>
      <c r="U588" s="43">
        <f ca="1">_xll.BInterpol('Base CDI'!$H$4:$H$28,'Base CDI'!$I$4:$I$29,S588,"Cubic","Extrapolate=Linear","MultiX=Average","Skip=True","Sort=True")</f>
        <v>14.068525604723511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46366</v>
      </c>
      <c r="T589" s="43">
        <f ca="1">_xll.BInterpol('Base CDI'!$H$4:$H$28,'Base CDI'!$J$4:$J$29,S589,"Cubic","Extrapolate=Linear","MultiX=Average","Skip=True","Sort=True")</f>
        <v>14.0486603981755</v>
      </c>
      <c r="U589" s="43">
        <f ca="1">_xll.BInterpol('Base CDI'!$H$4:$H$28,'Base CDI'!$I$4:$I$29,S589,"Cubic","Extrapolate=Linear","MultiX=Average","Skip=True","Sort=True")</f>
        <v>14.066034054477207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46367</v>
      </c>
      <c r="T590" s="43">
        <f ca="1">_xll.BInterpol('Base CDI'!$H$4:$H$28,'Base CDI'!$J$4:$J$29,S590,"Cubic","Extrapolate=Linear","MultiX=Average","Skip=True","Sort=True")</f>
        <v>14.045933551363323</v>
      </c>
      <c r="U590" s="43">
        <f ca="1">_xll.BInterpol('Base CDI'!$H$4:$H$28,'Base CDI'!$I$4:$I$29,S590,"Cubic","Extrapolate=Linear","MultiX=Average","Skip=True","Sort=True")</f>
        <v>14.063546020287347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46368</v>
      </c>
      <c r="T591" s="43">
        <f ca="1">_xll.BInterpol('Base CDI'!$H$4:$H$28,'Base CDI'!$J$4:$J$29,S591,"Cubic","Extrapolate=Linear","MultiX=Average","Skip=True","Sort=True")</f>
        <v>14.04321101478082</v>
      </c>
      <c r="U591" s="43">
        <f ca="1">_xll.BInterpol('Base CDI'!$H$4:$H$28,'Base CDI'!$I$4:$I$29,S591,"Cubic","Extrapolate=Linear","MultiX=Average","Skip=True","Sort=True")</f>
        <v>14.061061545224444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46369</v>
      </c>
      <c r="T592" s="43">
        <f ca="1">_xll.BInterpol('Base CDI'!$H$4:$H$28,'Base CDI'!$J$4:$J$29,S592,"Cubic","Extrapolate=Linear","MultiX=Average","Skip=True","Sort=True")</f>
        <v>14.040492883081569</v>
      </c>
      <c r="U592" s="43">
        <f ca="1">_xll.BInterpol('Base CDI'!$H$4:$H$28,'Base CDI'!$I$4:$I$29,S592,"Cubic","Extrapolate=Linear","MultiX=Average","Skip=True","Sort=True")</f>
        <v>14.058580672359012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46370</v>
      </c>
      <c r="T593" s="43">
        <f ca="1">_xll.BInterpol('Base CDI'!$H$4:$H$28,'Base CDI'!$J$4:$J$29,S593,"Cubic","Extrapolate=Linear","MultiX=Average","Skip=True","Sort=True")</f>
        <v>14.037779250919147</v>
      </c>
      <c r="U593" s="43">
        <f ca="1">_xll.BInterpol('Base CDI'!$H$4:$H$28,'Base CDI'!$I$4:$I$29,S593,"Cubic","Extrapolate=Linear","MultiX=Average","Skip=True","Sort=True")</f>
        <v>14.056103444761565</v>
      </c>
    </row>
    <row r="594" spans="16:21" x14ac:dyDescent="0.25">
      <c r="P594" s="10">
        <v>35373</v>
      </c>
      <c r="Q594">
        <v>2.430164</v>
      </c>
      <c r="S594" s="42">
        <f t="shared" ca="1" si="14"/>
        <v>46371</v>
      </c>
      <c r="T594" s="43">
        <f ca="1">_xll.BInterpol('Base CDI'!$H$4:$H$28,'Base CDI'!$J$4:$J$29,S594,"Cubic","Extrapolate=Linear","MultiX=Average","Skip=True","Sort=True")</f>
        <v>14.035070212947129</v>
      </c>
      <c r="U594" s="43">
        <f ca="1">_xll.BInterpol('Base CDI'!$H$4:$H$28,'Base CDI'!$I$4:$I$29,S594,"Cubic","Extrapolate=Linear","MultiX=Average","Skip=True","Sort=True")</f>
        <v>14.053629905502618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46372</v>
      </c>
      <c r="T595" s="43">
        <f ca="1">_xll.BInterpol('Base CDI'!$H$4:$H$28,'Base CDI'!$J$4:$J$29,S595,"Cubic","Extrapolate=Linear","MultiX=Average","Skip=True","Sort=True")</f>
        <v>14.032365863819093</v>
      </c>
      <c r="U595" s="43">
        <f ca="1">_xll.BInterpol('Base CDI'!$H$4:$H$28,'Base CDI'!$I$4:$I$29,S595,"Cubic","Extrapolate=Linear","MultiX=Average","Skip=True","Sort=True")</f>
        <v>14.051160097652682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46373</v>
      </c>
      <c r="T596" s="43">
        <f ca="1">_xll.BInterpol('Base CDI'!$H$4:$H$28,'Base CDI'!$J$4:$J$29,S596,"Cubic","Extrapolate=Linear","MultiX=Average","Skip=True","Sort=True")</f>
        <v>14.029666298188616</v>
      </c>
      <c r="U596" s="43">
        <f ca="1">_xll.BInterpol('Base CDI'!$H$4:$H$28,'Base CDI'!$I$4:$I$29,S596,"Cubic","Extrapolate=Linear","MultiX=Average","Skip=True","Sort=True")</f>
        <v>14.048694064282275</v>
      </c>
    </row>
    <row r="597" spans="16:21" x14ac:dyDescent="0.25">
      <c r="P597" s="10">
        <v>35376</v>
      </c>
      <c r="Q597">
        <v>2.436731</v>
      </c>
      <c r="S597" s="42">
        <f t="shared" ca="1" si="14"/>
        <v>46374</v>
      </c>
      <c r="T597" s="43">
        <f ca="1">_xll.BInterpol('Base CDI'!$H$4:$H$28,'Base CDI'!$J$4:$J$29,S597,"Cubic","Extrapolate=Linear","MultiX=Average","Skip=True","Sort=True")</f>
        <v>14.026971610709275</v>
      </c>
      <c r="U597" s="43">
        <f ca="1">_xll.BInterpol('Base CDI'!$H$4:$H$28,'Base CDI'!$I$4:$I$29,S597,"Cubic","Extrapolate=Linear","MultiX=Average","Skip=True","Sort=True")</f>
        <v>14.046231848461909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46375</v>
      </c>
      <c r="T598" s="43">
        <f ca="1">_xll.BInterpol('Base CDI'!$H$4:$H$28,'Base CDI'!$J$4:$J$29,S598,"Cubic","Extrapolate=Linear","MultiX=Average","Skip=True","Sort=True")</f>
        <v>14.024281896034644</v>
      </c>
      <c r="U598" s="43">
        <f ca="1">_xll.BInterpol('Base CDI'!$H$4:$H$28,'Base CDI'!$I$4:$I$29,S598,"Cubic","Extrapolate=Linear","MultiX=Average","Skip=True","Sort=True")</f>
        <v>14.043773493262098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46376</v>
      </c>
      <c r="T599" s="43">
        <f ca="1">_xll.BInterpol('Base CDI'!$H$4:$H$28,'Base CDI'!$J$4:$J$29,S599,"Cubic","Extrapolate=Linear","MultiX=Average","Skip=True","Sort=True")</f>
        <v>14.021597248818303</v>
      </c>
      <c r="U599" s="43">
        <f ca="1">_xll.BInterpol('Base CDI'!$H$4:$H$28,'Base CDI'!$I$4:$I$29,S599,"Cubic","Extrapolate=Linear","MultiX=Average","Skip=True","Sort=True")</f>
        <v>14.041319041753354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46377</v>
      </c>
      <c r="T600" s="43">
        <f ca="1">_xll.BInterpol('Base CDI'!$H$4:$H$28,'Base CDI'!$J$4:$J$29,S600,"Cubic","Extrapolate=Linear","MultiX=Average","Skip=True","Sort=True")</f>
        <v>14.018917763713828</v>
      </c>
      <c r="U600" s="43">
        <f ca="1">_xll.BInterpol('Base CDI'!$H$4:$H$28,'Base CDI'!$I$4:$I$29,S600,"Cubic","Extrapolate=Linear","MultiX=Average","Skip=True","Sort=True")</f>
        <v>14.038868537006195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46378</v>
      </c>
      <c r="T601" s="43">
        <f ca="1">_xll.BInterpol('Base CDI'!$H$4:$H$28,'Base CDI'!$J$4:$J$29,S601,"Cubic","Extrapolate=Linear","MultiX=Average","Skip=True","Sort=True")</f>
        <v>14.016243535374795</v>
      </c>
      <c r="U601" s="43">
        <f ca="1">_xll.BInterpol('Base CDI'!$H$4:$H$28,'Base CDI'!$I$4:$I$29,S601,"Cubic","Extrapolate=Linear","MultiX=Average","Skip=True","Sort=True")</f>
        <v>14.036422022091132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46379</v>
      </c>
      <c r="T602" s="43">
        <f ca="1">_xll.BInterpol('Base CDI'!$H$4:$H$28,'Base CDI'!$J$4:$J$29,S602,"Cubic","Extrapolate=Linear","MultiX=Average","Skip=True","Sort=True")</f>
        <v>14.013574658454779</v>
      </c>
      <c r="U602" s="43">
        <f ca="1">_xll.BInterpol('Base CDI'!$H$4:$H$28,'Base CDI'!$I$4:$I$29,S602,"Cubic","Extrapolate=Linear","MultiX=Average","Skip=True","Sort=True")</f>
        <v>14.033979540078681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46380</v>
      </c>
      <c r="T603" s="43">
        <f ca="1">_xll.BInterpol('Base CDI'!$H$4:$H$28,'Base CDI'!$J$4:$J$29,S603,"Cubic","Extrapolate=Linear","MultiX=Average","Skip=True","Sort=True")</f>
        <v>14.010911227607361</v>
      </c>
      <c r="U603" s="43">
        <f ca="1">_xll.BInterpol('Base CDI'!$H$4:$H$28,'Base CDI'!$I$4:$I$29,S603,"Cubic","Extrapolate=Linear","MultiX=Average","Skip=True","Sort=True")</f>
        <v>14.031541134039355</v>
      </c>
    </row>
    <row r="604" spans="16:21" x14ac:dyDescent="0.25">
      <c r="P604" s="10">
        <v>35388</v>
      </c>
      <c r="Q604">
        <v>2.452083</v>
      </c>
      <c r="S604" s="42">
        <f t="shared" ca="1" si="14"/>
        <v>46381</v>
      </c>
      <c r="T604" s="43">
        <f ca="1">_xll.BInterpol('Base CDI'!$H$4:$H$28,'Base CDI'!$J$4:$J$29,S604,"Cubic","Extrapolate=Linear","MultiX=Average","Skip=True","Sort=True")</f>
        <v>14.008253337486114</v>
      </c>
      <c r="U604" s="43">
        <f ca="1">_xll.BInterpol('Base CDI'!$H$4:$H$28,'Base CDI'!$I$4:$I$29,S604,"Cubic","Extrapolate=Linear","MultiX=Average","Skip=True","Sort=True")</f>
        <v>14.029106847043666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46382</v>
      </c>
      <c r="T605" s="43">
        <f ca="1">_xll.BInterpol('Base CDI'!$H$4:$H$28,'Base CDI'!$J$4:$J$29,S605,"Cubic","Extrapolate=Linear","MultiX=Average","Skip=True","Sort=True")</f>
        <v>14.005601082744615</v>
      </c>
      <c r="U605" s="43">
        <f ca="1">_xll.BInterpol('Base CDI'!$H$4:$H$28,'Base CDI'!$I$4:$I$29,S605,"Cubic","Extrapolate=Linear","MultiX=Average","Skip=True","Sort=True")</f>
        <v>14.026676722162131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46383</v>
      </c>
      <c r="T606" s="43">
        <f ca="1">_xll.BInterpol('Base CDI'!$H$4:$H$28,'Base CDI'!$J$4:$J$29,S606,"Cubic","Extrapolate=Linear","MultiX=Average","Skip=True","Sort=True")</f>
        <v>14.002954558036443</v>
      </c>
      <c r="U606" s="43">
        <f ca="1">_xll.BInterpol('Base CDI'!$H$4:$H$28,'Base CDI'!$I$4:$I$29,S606,"Cubic","Extrapolate=Linear","MultiX=Average","Skip=True","Sort=True")</f>
        <v>14.024250802465263</v>
      </c>
    </row>
    <row r="607" spans="16:21" x14ac:dyDescent="0.25">
      <c r="P607" s="10">
        <v>35391</v>
      </c>
      <c r="Q607">
        <v>2.458628</v>
      </c>
      <c r="S607" s="42">
        <f t="shared" ca="1" si="14"/>
        <v>46384</v>
      </c>
      <c r="T607" s="43">
        <f ca="1">_xll.BInterpol('Base CDI'!$H$4:$H$28,'Base CDI'!$J$4:$J$29,S607,"Cubic","Extrapolate=Linear","MultiX=Average","Skip=True","Sort=True")</f>
        <v>14.000313858015174</v>
      </c>
      <c r="U607" s="43">
        <f ca="1">_xll.BInterpol('Base CDI'!$H$4:$H$28,'Base CDI'!$I$4:$I$29,S607,"Cubic","Extrapolate=Linear","MultiX=Average","Skip=True","Sort=True")</f>
        <v>14.021829131023576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46385</v>
      </c>
      <c r="T608" s="43">
        <f ca="1">_xll.BInterpol('Base CDI'!$H$4:$H$28,'Base CDI'!$J$4:$J$29,S608,"Cubic","Extrapolate=Linear","MultiX=Average","Skip=True","Sort=True")</f>
        <v>13.997679077334384</v>
      </c>
      <c r="U608" s="43">
        <f ca="1">_xll.BInterpol('Base CDI'!$H$4:$H$28,'Base CDI'!$I$4:$I$29,S608,"Cubic","Extrapolate=Linear","MultiX=Average","Skip=True","Sort=True")</f>
        <v>14.019411750907583</v>
      </c>
    </row>
    <row r="609" spans="16:21" x14ac:dyDescent="0.25">
      <c r="P609" s="10">
        <v>35395</v>
      </c>
      <c r="Q609">
        <v>2.46299</v>
      </c>
      <c r="S609" s="42">
        <f t="shared" ca="1" si="14"/>
        <v>46386</v>
      </c>
      <c r="T609" s="43">
        <f ca="1">_xll.BInterpol('Base CDI'!$H$4:$H$28,'Base CDI'!$J$4:$J$29,S609,"Cubic","Extrapolate=Linear","MultiX=Average","Skip=True","Sort=True")</f>
        <v>13.995050310647649</v>
      </c>
      <c r="U609" s="43">
        <f ca="1">_xll.BInterpol('Base CDI'!$H$4:$H$28,'Base CDI'!$I$4:$I$29,S609,"Cubic","Extrapolate=Linear","MultiX=Average","Skip=True","Sort=True")</f>
        <v>14.016998705187799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46387</v>
      </c>
      <c r="T610" s="43">
        <f ca="1">_xll.BInterpol('Base CDI'!$H$4:$H$28,'Base CDI'!$J$4:$J$29,S610,"Cubic","Extrapolate=Linear","MultiX=Average","Skip=True","Sort=True")</f>
        <v>13.992427652608546</v>
      </c>
      <c r="U610" s="43">
        <f ca="1">_xll.BInterpol('Base CDI'!$H$4:$H$28,'Base CDI'!$I$4:$I$29,S610,"Cubic","Extrapolate=Linear","MultiX=Average","Skip=True","Sort=True")</f>
        <v>14.014590036934738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46388</v>
      </c>
      <c r="T611" s="43">
        <f ca="1">_xll.BInterpol('Base CDI'!$H$4:$H$28,'Base CDI'!$J$4:$J$29,S611,"Cubic","Extrapolate=Linear","MultiX=Average","Skip=True","Sort=True")</f>
        <v>13.989811197870655</v>
      </c>
      <c r="U611" s="43">
        <f ca="1">_xll.BInterpol('Base CDI'!$H$4:$H$28,'Base CDI'!$I$4:$I$29,S611,"Cubic","Extrapolate=Linear","MultiX=Average","Skip=True","Sort=True")</f>
        <v>14.012185789218913</v>
      </c>
    </row>
    <row r="612" spans="16:21" x14ac:dyDescent="0.25">
      <c r="P612" s="10">
        <v>35398</v>
      </c>
      <c r="Q612">
        <v>2.469506</v>
      </c>
      <c r="S612" s="42">
        <f t="shared" ca="1" si="14"/>
        <v>46389</v>
      </c>
      <c r="T612" s="43">
        <f ca="1">_xll.BInterpol('Base CDI'!$H$4:$H$28,'Base CDI'!$J$4:$J$29,S612,"Cubic","Extrapolate=Linear","MultiX=Average","Skip=True","Sort=True")</f>
        <v>13.987201041087548</v>
      </c>
      <c r="U612" s="43">
        <f ca="1">_xll.BInterpol('Base CDI'!$H$4:$H$28,'Base CDI'!$I$4:$I$29,S612,"Cubic","Extrapolate=Linear","MultiX=Average","Skip=True","Sort=True")</f>
        <v>14.00978600511084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46390</v>
      </c>
      <c r="T613" s="43">
        <f ca="1">_xll.BInterpol('Base CDI'!$H$4:$H$28,'Base CDI'!$J$4:$J$29,S613,"Cubic","Extrapolate=Linear","MultiX=Average","Skip=True","Sort=True")</f>
        <v>13.984597276912803</v>
      </c>
      <c r="U613" s="43">
        <f ca="1">_xll.BInterpol('Base CDI'!$H$4:$H$28,'Base CDI'!$I$4:$I$29,S613,"Cubic","Extrapolate=Linear","MultiX=Average","Skip=True","Sort=True")</f>
        <v>14.007390727681031</v>
      </c>
    </row>
    <row r="614" spans="16:21" x14ac:dyDescent="0.25">
      <c r="P614" s="10">
        <v>35402</v>
      </c>
      <c r="Q614">
        <v>2.473649</v>
      </c>
      <c r="S614" s="42">
        <f t="shared" ca="1" si="14"/>
        <v>46391</v>
      </c>
      <c r="T614" s="43">
        <f ca="1">_xll.BInterpol('Base CDI'!$H$4:$H$28,'Base CDI'!$J$4:$J$29,S614,"Cubic","Extrapolate=Linear","MultiX=Average","Skip=True","Sort=True")</f>
        <v>13.981999999999999</v>
      </c>
      <c r="U614" s="43">
        <f ca="1">_xll.BInterpol('Base CDI'!$H$4:$H$28,'Base CDI'!$I$4:$I$29,S614,"Cubic","Extrapolate=Linear","MultiX=Average","Skip=True","Sort=True")</f>
        <v>14.005000000000001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46392</v>
      </c>
      <c r="T615" s="43">
        <f ca="1">_xll.BInterpol('Base CDI'!$H$4:$H$28,'Base CDI'!$J$4:$J$29,S615,"Cubic","Extrapolate=Linear","MultiX=Average","Skip=True","Sort=True")</f>
        <v>13.979409288028195</v>
      </c>
      <c r="U615" s="43">
        <f ca="1">_xll.BInterpol('Base CDI'!$H$4:$H$28,'Base CDI'!$I$4:$I$29,S615,"Cubic","Extrapolate=Linear","MultiX=Average","Skip=True","Sort=True")</f>
        <v>14.002613857962467</v>
      </c>
    </row>
    <row r="616" spans="16:21" x14ac:dyDescent="0.25">
      <c r="P616" s="10">
        <v>35404</v>
      </c>
      <c r="Q616">
        <v>2.477757</v>
      </c>
      <c r="S616" s="42">
        <f t="shared" ca="1" si="14"/>
        <v>46393</v>
      </c>
      <c r="T616" s="43">
        <f ca="1">_xll.BInterpol('Base CDI'!$H$4:$H$28,'Base CDI'!$J$4:$J$29,S616,"Cubic","Extrapolate=Linear","MultiX=Average","Skip=True","Sort=True")</f>
        <v>13.976825150778396</v>
      </c>
      <c r="U616" s="43">
        <f ca="1">_xll.BInterpol('Base CDI'!$H$4:$H$28,'Base CDI'!$I$4:$I$29,S616,"Cubic","Extrapolate=Linear","MultiX=Average","Skip=True","Sort=True")</f>
        <v>14.000232308759964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46394</v>
      </c>
      <c r="T617" s="43">
        <f ca="1">_xll.BInterpol('Base CDI'!$H$4:$H$28,'Base CDI'!$J$4:$J$29,S617,"Cubic","Extrapolate=Linear","MultiX=Average","Skip=True","Sort=True")</f>
        <v>13.974247581057087</v>
      </c>
      <c r="U617" s="43">
        <f ca="1">_xll.BInterpol('Base CDI'!$H$4:$H$28,'Base CDI'!$I$4:$I$29,S617,"Cubic","Extrapolate=Linear","MultiX=Average","Skip=True","Sort=True")</f>
        <v>13.99785535240823</v>
      </c>
    </row>
    <row r="618" spans="16:21" x14ac:dyDescent="0.25">
      <c r="P618" s="10">
        <v>35408</v>
      </c>
      <c r="Q618">
        <v>2.481913</v>
      </c>
      <c r="S618" s="42">
        <f t="shared" ca="1" si="14"/>
        <v>46395</v>
      </c>
      <c r="T618" s="43">
        <f ca="1">_xll.BInterpol('Base CDI'!$H$4:$H$28,'Base CDI'!$J$4:$J$29,S618,"Cubic","Extrapolate=Linear","MultiX=Average","Skip=True","Sort=True")</f>
        <v>13.971676571670756</v>
      </c>
      <c r="U618" s="43">
        <f ca="1">_xll.BInterpol('Base CDI'!$H$4:$H$28,'Base CDI'!$I$4:$I$29,S618,"Cubic","Extrapolate=Linear","MultiX=Average","Skip=True","Sort=True")</f>
        <v>13.995482988923001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46396</v>
      </c>
      <c r="T619" s="43">
        <f ca="1">_xll.BInterpol('Base CDI'!$H$4:$H$28,'Base CDI'!$J$4:$J$29,S619,"Cubic","Extrapolate=Linear","MultiX=Average","Skip=True","Sort=True")</f>
        <v>13.969112115425887</v>
      </c>
      <c r="U619" s="43">
        <f ca="1">_xll.BInterpol('Base CDI'!$H$4:$H$28,'Base CDI'!$I$4:$I$29,S619,"Cubic","Extrapolate=Linear","MultiX=Average","Skip=True","Sort=True")</f>
        <v>13.993115218320018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46397</v>
      </c>
      <c r="T620" s="43">
        <f ca="1">_xll.BInterpol('Base CDI'!$H$4:$H$28,'Base CDI'!$J$4:$J$29,S620,"Cubic","Extrapolate=Linear","MultiX=Average","Skip=True","Sort=True")</f>
        <v>13.966554205128972</v>
      </c>
      <c r="U620" s="43">
        <f ca="1">_xll.BInterpol('Base CDI'!$H$4:$H$28,'Base CDI'!$I$4:$I$29,S620,"Cubic","Extrapolate=Linear","MultiX=Average","Skip=True","Sort=True")</f>
        <v>13.990752040615018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46398</v>
      </c>
      <c r="T621" s="43">
        <f ca="1">_xll.BInterpol('Base CDI'!$H$4:$H$28,'Base CDI'!$J$4:$J$29,S621,"Cubic","Extrapolate=Linear","MultiX=Average","Skip=True","Sort=True")</f>
        <v>13.964002833586495</v>
      </c>
      <c r="U621" s="43">
        <f ca="1">_xll.BInterpol('Base CDI'!$H$4:$H$28,'Base CDI'!$I$4:$I$29,S621,"Cubic","Extrapolate=Linear","MultiX=Average","Skip=True","Sort=True")</f>
        <v>13.988393455823736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46399</v>
      </c>
      <c r="T622" s="43">
        <f ca="1">_xll.BInterpol('Base CDI'!$H$4:$H$28,'Base CDI'!$J$4:$J$29,S622,"Cubic","Extrapolate=Linear","MultiX=Average","Skip=True","Sort=True")</f>
        <v>13.961457993604942</v>
      </c>
      <c r="U622" s="43">
        <f ca="1">_xll.BInterpol('Base CDI'!$H$4:$H$28,'Base CDI'!$I$4:$I$29,S622,"Cubic","Extrapolate=Linear","MultiX=Average","Skip=True","Sort=True")</f>
        <v>13.986039463961914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46400</v>
      </c>
      <c r="T623" s="43">
        <f ca="1">_xll.BInterpol('Base CDI'!$H$4:$H$28,'Base CDI'!$J$4:$J$29,S623,"Cubic","Extrapolate=Linear","MultiX=Average","Skip=True","Sort=True")</f>
        <v>13.958919677990803</v>
      </c>
      <c r="U623" s="43">
        <f ca="1">_xll.BInterpol('Base CDI'!$H$4:$H$28,'Base CDI'!$I$4:$I$29,S623,"Cubic","Extrapolate=Linear","MultiX=Average","Skip=True","Sort=True")</f>
        <v>13.983690065045288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46401</v>
      </c>
      <c r="T624" s="43">
        <f ca="1">_xll.BInterpol('Base CDI'!$H$4:$H$28,'Base CDI'!$J$4:$J$29,S624,"Cubic","Extrapolate=Linear","MultiX=Average","Skip=True","Sort=True")</f>
        <v>13.956387879550563</v>
      </c>
      <c r="U624" s="43">
        <f ca="1">_xll.BInterpol('Base CDI'!$H$4:$H$28,'Base CDI'!$I$4:$I$29,S624,"Cubic","Extrapolate=Linear","MultiX=Average","Skip=True","Sort=True")</f>
        <v>13.981345259089597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46402</v>
      </c>
      <c r="T625" s="43">
        <f ca="1">_xll.BInterpol('Base CDI'!$H$4:$H$28,'Base CDI'!$J$4:$J$29,S625,"Cubic","Extrapolate=Linear","MultiX=Average","Skip=True","Sort=True")</f>
        <v>13.953862591090711</v>
      </c>
      <c r="U625" s="43">
        <f ca="1">_xll.BInterpol('Base CDI'!$H$4:$H$28,'Base CDI'!$I$4:$I$29,S625,"Cubic","Extrapolate=Linear","MultiX=Average","Skip=True","Sort=True")</f>
        <v>13.979005046110577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46403</v>
      </c>
      <c r="T626" s="43">
        <f ca="1">_xll.BInterpol('Base CDI'!$H$4:$H$28,'Base CDI'!$J$4:$J$29,S626,"Cubic","Extrapolate=Linear","MultiX=Average","Skip=True","Sort=True")</f>
        <v>13.951343805417734</v>
      </c>
      <c r="U626" s="43">
        <f ca="1">_xll.BInterpol('Base CDI'!$H$4:$H$28,'Base CDI'!$I$4:$I$29,S626,"Cubic","Extrapolate=Linear","MultiX=Average","Skip=True","Sort=True")</f>
        <v>13.976669426123969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46404</v>
      </c>
      <c r="T627" s="43">
        <f ca="1">_xll.BInterpol('Base CDI'!$H$4:$H$28,'Base CDI'!$J$4:$J$29,S627,"Cubic","Extrapolate=Linear","MultiX=Average","Skip=True","Sort=True")</f>
        <v>13.948831515338115</v>
      </c>
      <c r="U627" s="43">
        <f ca="1">_xll.BInterpol('Base CDI'!$H$4:$H$28,'Base CDI'!$I$4:$I$29,S627,"Cubic","Extrapolate=Linear","MultiX=Average","Skip=True","Sort=True")</f>
        <v>13.974338399145509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46405</v>
      </c>
      <c r="T628" s="43">
        <f ca="1">_xll.BInterpol('Base CDI'!$H$4:$H$28,'Base CDI'!$J$4:$J$29,S628,"Cubic","Extrapolate=Linear","MultiX=Average","Skip=True","Sort=True")</f>
        <v>13.946325713658347</v>
      </c>
      <c r="U628" s="43">
        <f ca="1">_xll.BInterpol('Base CDI'!$H$4:$H$28,'Base CDI'!$I$4:$I$29,S628,"Cubic","Extrapolate=Linear","MultiX=Average","Skip=True","Sort=True")</f>
        <v>13.972011965190934</v>
      </c>
    </row>
    <row r="629" spans="16:21" x14ac:dyDescent="0.25">
      <c r="P629" s="10">
        <v>35423</v>
      </c>
      <c r="Q629">
        <v>2.505201</v>
      </c>
      <c r="S629" s="42">
        <f t="shared" ca="1" si="14"/>
        <v>46406</v>
      </c>
      <c r="T629" s="43">
        <f ca="1">_xll.BInterpol('Base CDI'!$H$4:$H$28,'Base CDI'!$J$4:$J$29,S629,"Cubic","Extrapolate=Linear","MultiX=Average","Skip=True","Sort=True")</f>
        <v>13.943826393184912</v>
      </c>
      <c r="U629" s="43">
        <f ca="1">_xll.BInterpol('Base CDI'!$H$4:$H$28,'Base CDI'!$I$4:$I$29,S629,"Cubic","Extrapolate=Linear","MultiX=Average","Skip=True","Sort=True")</f>
        <v>13.969690124275985</v>
      </c>
    </row>
    <row r="630" spans="16:21" x14ac:dyDescent="0.25">
      <c r="P630" s="10">
        <v>35425</v>
      </c>
      <c r="Q630">
        <v>2.507355</v>
      </c>
      <c r="S630" s="42">
        <f t="shared" ca="1" si="14"/>
        <v>46407</v>
      </c>
      <c r="T630" s="43">
        <f ca="1">_xll.BInterpol('Base CDI'!$H$4:$H$28,'Base CDI'!$J$4:$J$29,S630,"Cubic","Extrapolate=Linear","MultiX=Average","Skip=True","Sort=True")</f>
        <v>13.9413335467243</v>
      </c>
      <c r="U630" s="43">
        <f ca="1">_xll.BInterpol('Base CDI'!$H$4:$H$28,'Base CDI'!$I$4:$I$29,S630,"Cubic","Extrapolate=Linear","MultiX=Average","Skip=True","Sort=True")</f>
        <v>13.967372876416396</v>
      </c>
    </row>
    <row r="631" spans="16:21" x14ac:dyDescent="0.25">
      <c r="P631" s="10">
        <v>35426</v>
      </c>
      <c r="Q631">
        <v>2.509503</v>
      </c>
      <c r="S631" s="42">
        <f t="shared" ca="1" si="14"/>
        <v>46408</v>
      </c>
      <c r="T631" s="43">
        <f ca="1">_xll.BInterpol('Base CDI'!$H$4:$H$28,'Base CDI'!$J$4:$J$29,S631,"Cubic","Extrapolate=Linear","MultiX=Average","Skip=True","Sort=True")</f>
        <v>13.938847167082997</v>
      </c>
      <c r="U631" s="43">
        <f ca="1">_xll.BInterpol('Base CDI'!$H$4:$H$28,'Base CDI'!$I$4:$I$29,S631,"Cubic","Extrapolate=Linear","MultiX=Average","Skip=True","Sort=True")</f>
        <v>13.965060221627908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46409</v>
      </c>
      <c r="T632" s="43">
        <f ca="1">_xll.BInterpol('Base CDI'!$H$4:$H$28,'Base CDI'!$J$4:$J$29,S632,"Cubic","Extrapolate=Linear","MultiX=Average","Skip=True","Sort=True")</f>
        <v>13.936367247067492</v>
      </c>
      <c r="U632" s="43">
        <f ca="1">_xll.BInterpol('Base CDI'!$H$4:$H$28,'Base CDI'!$I$4:$I$29,S632,"Cubic","Extrapolate=Linear","MultiX=Average","Skip=True","Sort=True")</f>
        <v>13.962752159926259</v>
      </c>
    </row>
    <row r="633" spans="16:21" x14ac:dyDescent="0.25">
      <c r="P633" s="10">
        <v>35430</v>
      </c>
      <c r="Q633">
        <v>2.513738</v>
      </c>
      <c r="S633" s="42">
        <f t="shared" ca="1" si="14"/>
        <v>46410</v>
      </c>
      <c r="T633" s="43">
        <f ca="1">_xll.BInterpol('Base CDI'!$H$4:$H$28,'Base CDI'!$J$4:$J$29,S633,"Cubic","Extrapolate=Linear","MultiX=Average","Skip=True","Sort=True")</f>
        <v>13.933893779484269</v>
      </c>
      <c r="U633" s="43">
        <f ca="1">_xll.BInterpol('Base CDI'!$H$4:$H$28,'Base CDI'!$I$4:$I$29,S633,"Cubic","Extrapolate=Linear","MultiX=Average","Skip=True","Sort=True")</f>
        <v>13.960448691327185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46411</v>
      </c>
      <c r="T634" s="43">
        <f ca="1">_xll.BInterpol('Base CDI'!$H$4:$H$28,'Base CDI'!$J$4:$J$29,S634,"Cubic","Extrapolate=Linear","MultiX=Average","Skip=True","Sort=True")</f>
        <v>13.931426757139816</v>
      </c>
      <c r="U634" s="43">
        <f ca="1">_xll.BInterpol('Base CDI'!$H$4:$H$28,'Base CDI'!$I$4:$I$29,S634,"Cubic","Extrapolate=Linear","MultiX=Average","Skip=True","Sort=True")</f>
        <v>13.958149815846426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46412</v>
      </c>
      <c r="T635" s="43">
        <f ca="1">_xll.BInterpol('Base CDI'!$H$4:$H$28,'Base CDI'!$J$4:$J$29,S635,"Cubic","Extrapolate=Linear","MultiX=Average","Skip=True","Sort=True")</f>
        <v>13.928966172840621</v>
      </c>
      <c r="U635" s="43">
        <f ca="1">_xll.BInterpol('Base CDI'!$H$4:$H$28,'Base CDI'!$I$4:$I$29,S635,"Cubic","Extrapolate=Linear","MultiX=Average","Skip=True","Sort=True")</f>
        <v>13.955855533499719</v>
      </c>
    </row>
    <row r="636" spans="16:21" x14ac:dyDescent="0.25">
      <c r="P636" s="10">
        <v>35436</v>
      </c>
      <c r="Q636">
        <v>2.519717</v>
      </c>
      <c r="S636" s="42">
        <f t="shared" ca="1" si="14"/>
        <v>46413</v>
      </c>
      <c r="T636" s="43">
        <f ca="1">_xll.BInterpol('Base CDI'!$H$4:$H$28,'Base CDI'!$J$4:$J$29,S636,"Cubic","Extrapolate=Linear","MultiX=Average","Skip=True","Sort=True")</f>
        <v>13.92651201939317</v>
      </c>
      <c r="U636" s="43">
        <f ca="1">_xll.BInterpol('Base CDI'!$H$4:$H$28,'Base CDI'!$I$4:$I$29,S636,"Cubic","Extrapolate=Linear","MultiX=Average","Skip=True","Sort=True")</f>
        <v>13.953565844302801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46414</v>
      </c>
      <c r="T637" s="43">
        <f ca="1">_xll.BInterpol('Base CDI'!$H$4:$H$28,'Base CDI'!$J$4:$J$29,S637,"Cubic","Extrapolate=Linear","MultiX=Average","Skip=True","Sort=True")</f>
        <v>13.924064289603953</v>
      </c>
      <c r="U637" s="43">
        <f ca="1">_xll.BInterpol('Base CDI'!$H$4:$H$28,'Base CDI'!$I$4:$I$29,S637,"Cubic","Extrapolate=Linear","MultiX=Average","Skip=True","Sort=True")</f>
        <v>13.951280748271412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46415</v>
      </c>
      <c r="T638" s="43">
        <f ca="1">_xll.BInterpol('Base CDI'!$H$4:$H$28,'Base CDI'!$J$4:$J$29,S638,"Cubic","Extrapolate=Linear","MultiX=Average","Skip=True","Sort=True")</f>
        <v>13.921622976279453</v>
      </c>
      <c r="U638" s="43">
        <f ca="1">_xll.BInterpol('Base CDI'!$H$4:$H$28,'Base CDI'!$I$4:$I$29,S638,"Cubic","Extrapolate=Linear","MultiX=Average","Skip=True","Sort=True")</f>
        <v>13.949000245421288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46416</v>
      </c>
      <c r="T639" s="43">
        <f ca="1">_xll.BInterpol('Base CDI'!$H$4:$H$28,'Base CDI'!$J$4:$J$29,S639,"Cubic","Extrapolate=Linear","MultiX=Average","Skip=True","Sort=True")</f>
        <v>13.919188072226159</v>
      </c>
      <c r="U639" s="43">
        <f ca="1">_xll.BInterpol('Base CDI'!$H$4:$H$28,'Base CDI'!$I$4:$I$29,S639,"Cubic","Extrapolate=Linear","MultiX=Average","Skip=True","Sort=True")</f>
        <v>13.946724335768169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46417</v>
      </c>
      <c r="T640" s="43">
        <f ca="1">_xll.BInterpol('Base CDI'!$H$4:$H$28,'Base CDI'!$J$4:$J$29,S640,"Cubic","Extrapolate=Linear","MultiX=Average","Skip=True","Sort=True")</f>
        <v>13.916759570250559</v>
      </c>
      <c r="U640" s="43">
        <f ca="1">_xll.BInterpol('Base CDI'!$H$4:$H$28,'Base CDI'!$I$4:$I$29,S640,"Cubic","Extrapolate=Linear","MultiX=Average","Skip=True","Sort=True")</f>
        <v>13.94445301932779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46418</v>
      </c>
      <c r="T641" s="43">
        <f ca="1">_xll.BInterpol('Base CDI'!$H$4:$H$28,'Base CDI'!$J$4:$J$29,S641,"Cubic","Extrapolate=Linear","MultiX=Average","Skip=True","Sort=True")</f>
        <v>13.914337463159137</v>
      </c>
      <c r="U641" s="43">
        <f ca="1">_xll.BInterpol('Base CDI'!$H$4:$H$28,'Base CDI'!$I$4:$I$29,S641,"Cubic","Extrapolate=Linear","MultiX=Average","Skip=True","Sort=True")</f>
        <v>13.942186296115892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46419</v>
      </c>
      <c r="T642" s="43">
        <f ca="1">_xll.BInterpol('Base CDI'!$H$4:$H$28,'Base CDI'!$J$4:$J$29,S642,"Cubic","Extrapolate=Linear","MultiX=Average","Skip=True","Sort=True")</f>
        <v>13.911921743758382</v>
      </c>
      <c r="U642" s="43">
        <f ca="1">_xll.BInterpol('Base CDI'!$H$4:$H$28,'Base CDI'!$I$4:$I$29,S642,"Cubic","Extrapolate=Linear","MultiX=Average","Skip=True","Sort=True")</f>
        <v>13.939924166148213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46420</v>
      </c>
      <c r="T643" s="43">
        <f ca="1">_xll.BInterpol('Base CDI'!$H$4:$H$28,'Base CDI'!$J$4:$J$29,S643,"Cubic","Extrapolate=Linear","MultiX=Average","Skip=True","Sort=True")</f>
        <v>13.909512404854782</v>
      </c>
      <c r="U643" s="43">
        <f ca="1">_xll.BInterpol('Base CDI'!$H$4:$H$28,'Base CDI'!$I$4:$I$29,S643,"Cubic","Extrapolate=Linear","MultiX=Average","Skip=True","Sort=True")</f>
        <v>13.937666629440487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46421</v>
      </c>
      <c r="T644" s="43">
        <f ca="1">_xll.BInterpol('Base CDI'!$H$4:$H$28,'Base CDI'!$J$4:$J$29,S644,"Cubic","Extrapolate=Linear","MultiX=Average","Skip=True","Sort=True")</f>
        <v>13.907109439254825</v>
      </c>
      <c r="U644" s="43">
        <f ca="1">_xll.BInterpol('Base CDI'!$H$4:$H$28,'Base CDI'!$I$4:$I$29,S644,"Cubic","Extrapolate=Linear","MultiX=Average","Skip=True","Sort=True")</f>
        <v>13.935413686008458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46422</v>
      </c>
      <c r="T645" s="43">
        <f ca="1">_xll.BInterpol('Base CDI'!$H$4:$H$28,'Base CDI'!$J$4:$J$29,S645,"Cubic","Extrapolate=Linear","MultiX=Average","Skip=True","Sort=True")</f>
        <v>13.904712839764994</v>
      </c>
      <c r="U645" s="43">
        <f ca="1">_xll.BInterpol('Base CDI'!$H$4:$H$28,'Base CDI'!$I$4:$I$29,S645,"Cubic","Extrapolate=Linear","MultiX=Average","Skip=True","Sort=True")</f>
        <v>13.933165335867859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46423</v>
      </c>
      <c r="T646" s="43">
        <f ca="1">_xll.BInterpol('Base CDI'!$H$4:$H$28,'Base CDI'!$J$4:$J$29,S646,"Cubic","Extrapolate=Linear","MultiX=Average","Skip=True","Sort=True")</f>
        <v>13.902322599191779</v>
      </c>
      <c r="U646" s="43">
        <f ca="1">_xll.BInterpol('Base CDI'!$H$4:$H$28,'Base CDI'!$I$4:$I$29,S646,"Cubic","Extrapolate=Linear","MultiX=Average","Skip=True","Sort=True")</f>
        <v>13.930921579034429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46424</v>
      </c>
      <c r="T647" s="43">
        <f ca="1">_xll.BInterpol('Base CDI'!$H$4:$H$28,'Base CDI'!$J$4:$J$29,S647,"Cubic","Extrapolate=Linear","MultiX=Average","Skip=True","Sort=True")</f>
        <v>13.899938710341665</v>
      </c>
      <c r="U647" s="43">
        <f ca="1">_xll.BInterpol('Base CDI'!$H$4:$H$28,'Base CDI'!$I$4:$I$29,S647,"Cubic","Extrapolate=Linear","MultiX=Average","Skip=True","Sort=True")</f>
        <v>13.928682415523909</v>
      </c>
    </row>
    <row r="648" spans="16:21" x14ac:dyDescent="0.25">
      <c r="P648" s="10">
        <v>35452</v>
      </c>
      <c r="Q648">
        <v>2.54325</v>
      </c>
      <c r="S648" s="42">
        <f t="shared" ca="1" si="14"/>
        <v>46425</v>
      </c>
      <c r="T648" s="43">
        <f ca="1">_xll.BInterpol('Base CDI'!$H$4:$H$28,'Base CDI'!$J$4:$J$29,S648,"Cubic","Extrapolate=Linear","MultiX=Average","Skip=True","Sort=True")</f>
        <v>13.897561166021141</v>
      </c>
      <c r="U648" s="43">
        <f ca="1">_xll.BInterpol('Base CDI'!$H$4:$H$28,'Base CDI'!$I$4:$I$29,S648,"Cubic","Extrapolate=Linear","MultiX=Average","Skip=True","Sort=True")</f>
        <v>13.926447845352033</v>
      </c>
    </row>
    <row r="649" spans="16:21" x14ac:dyDescent="0.25">
      <c r="P649" s="10">
        <v>35453</v>
      </c>
      <c r="Q649">
        <v>2.545226</v>
      </c>
      <c r="S649" s="42">
        <f t="shared" ca="1" si="14"/>
        <v>46426</v>
      </c>
      <c r="T649" s="43">
        <f ca="1">_xll.BInterpol('Base CDI'!$H$4:$H$28,'Base CDI'!$J$4:$J$29,S649,"Cubic","Extrapolate=Linear","MultiX=Average","Skip=True","Sort=True")</f>
        <v>13.895189959036694</v>
      </c>
      <c r="U649" s="43">
        <f ca="1">_xll.BInterpol('Base CDI'!$H$4:$H$28,'Base CDI'!$I$4:$I$29,S649,"Cubic","Extrapolate=Linear","MultiX=Average","Skip=True","Sort=True")</f>
        <v>13.924217868534541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46427</v>
      </c>
      <c r="T650" s="43">
        <f ca="1">_xll.BInterpol('Base CDI'!$H$4:$H$28,'Base CDI'!$J$4:$J$29,S650,"Cubic","Extrapolate=Linear","MultiX=Average","Skip=True","Sort=True")</f>
        <v>13.892825082194811</v>
      </c>
      <c r="U650" s="43">
        <f ca="1">_xll.BInterpol('Base CDI'!$H$4:$H$28,'Base CDI'!$I$4:$I$29,S650,"Cubic","Extrapolate=Linear","MultiX=Average","Skip=True","Sort=True")</f>
        <v>13.92199248508717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46428</v>
      </c>
      <c r="T651" s="43">
        <f ca="1">_xll.BInterpol('Base CDI'!$H$4:$H$28,'Base CDI'!$J$4:$J$29,S651,"Cubic","Extrapolate=Linear","MultiX=Average","Skip=True","Sort=True")</f>
        <v>13.890466528301978</v>
      </c>
      <c r="U651" s="43">
        <f ca="1">_xll.BInterpol('Base CDI'!$H$4:$H$28,'Base CDI'!$I$4:$I$29,S651,"Cubic","Extrapolate=Linear","MultiX=Average","Skip=True","Sort=True")</f>
        <v>13.919771695025659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46429</v>
      </c>
      <c r="T652" s="43">
        <f ca="1">_xll.BInterpol('Base CDI'!$H$4:$H$28,'Base CDI'!$J$4:$J$29,S652,"Cubic","Extrapolate=Linear","MultiX=Average","Skip=True","Sort=True")</f>
        <v>13.888114290164683</v>
      </c>
      <c r="U652" s="43">
        <f ca="1">_xll.BInterpol('Base CDI'!$H$4:$H$28,'Base CDI'!$I$4:$I$29,S652,"Cubic","Extrapolate=Linear","MultiX=Average","Skip=True","Sort=True")</f>
        <v>13.917555498365745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46430</v>
      </c>
      <c r="T653" s="43">
        <f ca="1">_xll.BInterpol('Base CDI'!$H$4:$H$28,'Base CDI'!$J$4:$J$29,S653,"Cubic","Extrapolate=Linear","MultiX=Average","Skip=True","Sort=True")</f>
        <v>13.885768360589413</v>
      </c>
      <c r="U653" s="43">
        <f ca="1">_xll.BInterpol('Base CDI'!$H$4:$H$28,'Base CDI'!$I$4:$I$29,S653,"Cubic","Extrapolate=Linear","MultiX=Average","Skip=True","Sort=True")</f>
        <v>13.915343895123167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46431</v>
      </c>
      <c r="T654" s="43">
        <f ca="1">_xll.BInterpol('Base CDI'!$H$4:$H$28,'Base CDI'!$J$4:$J$29,S654,"Cubic","Extrapolate=Linear","MultiX=Average","Skip=True","Sort=True")</f>
        <v>13.883428732382654</v>
      </c>
      <c r="U654" s="43">
        <f ca="1">_xll.BInterpol('Base CDI'!$H$4:$H$28,'Base CDI'!$I$4:$I$29,S654,"Cubic","Extrapolate=Linear","MultiX=Average","Skip=True","Sort=True")</f>
        <v>13.913136885313662</v>
      </c>
    </row>
    <row r="655" spans="16:21" x14ac:dyDescent="0.25">
      <c r="P655" s="10">
        <v>35461</v>
      </c>
      <c r="Q655">
        <v>2.55728</v>
      </c>
      <c r="S655" s="42">
        <f t="shared" ca="1" si="15"/>
        <v>46432</v>
      </c>
      <c r="T655" s="43">
        <f ca="1">_xll.BInterpol('Base CDI'!$H$4:$H$28,'Base CDI'!$J$4:$J$29,S655,"Cubic","Extrapolate=Linear","MultiX=Average","Skip=True","Sort=True")</f>
        <v>13.881095398350896</v>
      </c>
      <c r="U655" s="43">
        <f ca="1">_xll.BInterpol('Base CDI'!$H$4:$H$28,'Base CDI'!$I$4:$I$29,S655,"Cubic","Extrapolate=Linear","MultiX=Average","Skip=True","Sort=True")</f>
        <v>13.91093446895297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46433</v>
      </c>
      <c r="T656" s="43">
        <f ca="1">_xll.BInterpol('Base CDI'!$H$4:$H$28,'Base CDI'!$J$4:$J$29,S656,"Cubic","Extrapolate=Linear","MultiX=Average","Skip=True","Sort=True")</f>
        <v>13.878768351300621</v>
      </c>
      <c r="U656" s="43">
        <f ca="1">_xll.BInterpol('Base CDI'!$H$4:$H$28,'Base CDI'!$I$4:$I$29,S656,"Cubic","Extrapolate=Linear","MultiX=Average","Skip=True","Sort=True")</f>
        <v>13.908736646056825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46434</v>
      </c>
      <c r="T657" s="43">
        <f ca="1">_xll.BInterpol('Base CDI'!$H$4:$H$28,'Base CDI'!$J$4:$J$29,S657,"Cubic","Extrapolate=Linear","MultiX=Average","Skip=True","Sort=True")</f>
        <v>13.876447584038321</v>
      </c>
      <c r="U657" s="43">
        <f ca="1">_xll.BInterpol('Base CDI'!$H$4:$H$28,'Base CDI'!$I$4:$I$29,S657,"Cubic","Extrapolate=Linear","MultiX=Average","Skip=True","Sort=True")</f>
        <v>13.90654341664097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46435</v>
      </c>
      <c r="T658" s="43">
        <f ca="1">_xll.BInterpol('Base CDI'!$H$4:$H$28,'Base CDI'!$J$4:$J$29,S658,"Cubic","Extrapolate=Linear","MultiX=Average","Skip=True","Sort=True")</f>
        <v>13.87413308937048</v>
      </c>
      <c r="U658" s="43">
        <f ca="1">_xll.BInterpol('Base CDI'!$H$4:$H$28,'Base CDI'!$I$4:$I$29,S658,"Cubic","Extrapolate=Linear","MultiX=Average","Skip=True","Sort=True")</f>
        <v>13.904354780721139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46436</v>
      </c>
      <c r="T659" s="43">
        <f ca="1">_xll.BInterpol('Base CDI'!$H$4:$H$28,'Base CDI'!$J$4:$J$29,S659,"Cubic","Extrapolate=Linear","MultiX=Average","Skip=True","Sort=True")</f>
        <v>13.871824860103587</v>
      </c>
      <c r="U659" s="43">
        <f ca="1">_xll.BInterpol('Base CDI'!$H$4:$H$28,'Base CDI'!$I$4:$I$29,S659,"Cubic","Extrapolate=Linear","MultiX=Average","Skip=True","Sort=True")</f>
        <v>13.902170738313071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46437</v>
      </c>
      <c r="T660" s="43">
        <f ca="1">_xll.BInterpol('Base CDI'!$H$4:$H$28,'Base CDI'!$J$4:$J$29,S660,"Cubic","Extrapolate=Linear","MultiX=Average","Skip=True","Sort=True")</f>
        <v>13.869522889044127</v>
      </c>
      <c r="U660" s="43">
        <f ca="1">_xll.BInterpol('Base CDI'!$H$4:$H$28,'Base CDI'!$I$4:$I$29,S660,"Cubic","Extrapolate=Linear","MultiX=Average","Skip=True","Sort=True")</f>
        <v>13.899991289432505</v>
      </c>
    </row>
    <row r="661" spans="16:21" x14ac:dyDescent="0.25">
      <c r="P661" s="10">
        <v>35473</v>
      </c>
      <c r="Q661">
        <v>2.571437</v>
      </c>
      <c r="S661" s="42">
        <f t="shared" ca="1" si="15"/>
        <v>46438</v>
      </c>
      <c r="T661" s="43">
        <f ca="1">_xll.BInterpol('Base CDI'!$H$4:$H$28,'Base CDI'!$J$4:$J$29,S661,"Cubic","Extrapolate=Linear","MultiX=Average","Skip=True","Sort=True")</f>
        <v>13.867227168998589</v>
      </c>
      <c r="U661" s="43">
        <f ca="1">_xll.BInterpol('Base CDI'!$H$4:$H$28,'Base CDI'!$I$4:$I$29,S661,"Cubic","Extrapolate=Linear","MultiX=Average","Skip=True","Sort=True")</f>
        <v>13.897816434095176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46439</v>
      </c>
      <c r="T662" s="43">
        <f ca="1">_xll.BInterpol('Base CDI'!$H$4:$H$28,'Base CDI'!$J$4:$J$29,S662,"Cubic","Extrapolate=Linear","MultiX=Average","Skip=True","Sort=True")</f>
        <v>13.864937692773461</v>
      </c>
      <c r="U662" s="43">
        <f ca="1">_xll.BInterpol('Base CDI'!$H$4:$H$28,'Base CDI'!$I$4:$I$29,S662,"Cubic","Extrapolate=Linear","MultiX=Average","Skip=True","Sort=True")</f>
        <v>13.895646172316827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46440</v>
      </c>
      <c r="T663" s="43">
        <f ca="1">_xll.BInterpol('Base CDI'!$H$4:$H$28,'Base CDI'!$J$4:$J$29,S663,"Cubic","Extrapolate=Linear","MultiX=Average","Skip=True","Sort=True")</f>
        <v>13.862654453175226</v>
      </c>
      <c r="U663" s="43">
        <f ca="1">_xll.BInterpol('Base CDI'!$H$4:$H$28,'Base CDI'!$I$4:$I$29,S663,"Cubic","Extrapolate=Linear","MultiX=Average","Skip=True","Sort=True")</f>
        <v>13.893480504113192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46441</v>
      </c>
      <c r="T664" s="43">
        <f ca="1">_xll.BInterpol('Base CDI'!$H$4:$H$28,'Base CDI'!$J$4:$J$29,S664,"Cubic","Extrapolate=Linear","MultiX=Average","Skip=True","Sort=True")</f>
        <v>13.860377443010375</v>
      </c>
      <c r="U664" s="43">
        <f ca="1">_xll.BInterpol('Base CDI'!$H$4:$H$28,'Base CDI'!$I$4:$I$29,S664,"Cubic","Extrapolate=Linear","MultiX=Average","Skip=True","Sort=True")</f>
        <v>13.89131942950001</v>
      </c>
    </row>
    <row r="665" spans="16:21" x14ac:dyDescent="0.25">
      <c r="P665" s="10">
        <v>35479</v>
      </c>
      <c r="Q665">
        <v>2.580981</v>
      </c>
      <c r="S665" s="42">
        <f t="shared" ca="1" si="15"/>
        <v>46442</v>
      </c>
      <c r="T665" s="43">
        <f ca="1">_xll.BInterpol('Base CDI'!$H$4:$H$28,'Base CDI'!$J$4:$J$29,S665,"Cubic","Extrapolate=Linear","MultiX=Average","Skip=True","Sort=True")</f>
        <v>13.858106655085393</v>
      </c>
      <c r="U665" s="43">
        <f ca="1">_xll.BInterpol('Base CDI'!$H$4:$H$28,'Base CDI'!$I$4:$I$29,S665,"Cubic","Extrapolate=Linear","MultiX=Average","Skip=True","Sort=True")</f>
        <v>13.88916294849302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46443</v>
      </c>
      <c r="T666" s="43">
        <f ca="1">_xll.BInterpol('Base CDI'!$H$4:$H$28,'Base CDI'!$J$4:$J$29,S666,"Cubic","Extrapolate=Linear","MultiX=Average","Skip=True","Sort=True")</f>
        <v>13.855842082206768</v>
      </c>
      <c r="U666" s="43">
        <f ca="1">_xll.BInterpol('Base CDI'!$H$4:$H$28,'Base CDI'!$I$4:$I$29,S666,"Cubic","Extrapolate=Linear","MultiX=Average","Skip=True","Sort=True")</f>
        <v>13.887011061107959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46444</v>
      </c>
      <c r="T667" s="43">
        <f ca="1">_xll.BInterpol('Base CDI'!$H$4:$H$28,'Base CDI'!$J$4:$J$29,S667,"Cubic","Extrapolate=Linear","MultiX=Average","Skip=True","Sort=True")</f>
        <v>13.853583717180987</v>
      </c>
      <c r="U667" s="43">
        <f ca="1">_xll.BInterpol('Base CDI'!$H$4:$H$28,'Base CDI'!$I$4:$I$29,S667,"Cubic","Extrapolate=Linear","MultiX=Average","Skip=True","Sort=True")</f>
        <v>13.884863767360564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46445</v>
      </c>
      <c r="T668" s="43">
        <f ca="1">_xll.BInterpol('Base CDI'!$H$4:$H$28,'Base CDI'!$J$4:$J$29,S668,"Cubic","Extrapolate=Linear","MultiX=Average","Skip=True","Sort=True")</f>
        <v>13.851331552814536</v>
      </c>
      <c r="U668" s="43">
        <f ca="1">_xll.BInterpol('Base CDI'!$H$4:$H$28,'Base CDI'!$I$4:$I$29,S668,"Cubic","Extrapolate=Linear","MultiX=Average","Skip=True","Sort=True")</f>
        <v>13.882721067266575</v>
      </c>
    </row>
    <row r="669" spans="16:21" x14ac:dyDescent="0.25">
      <c r="P669" s="10">
        <v>35485</v>
      </c>
      <c r="Q669">
        <v>2.590484</v>
      </c>
      <c r="S669" s="42">
        <f t="shared" ca="1" si="15"/>
        <v>46446</v>
      </c>
      <c r="T669" s="43">
        <f ca="1">_xll.BInterpol('Base CDI'!$H$4:$H$28,'Base CDI'!$J$4:$J$29,S669,"Cubic","Extrapolate=Linear","MultiX=Average","Skip=True","Sort=True")</f>
        <v>13.849085581913902</v>
      </c>
      <c r="U669" s="43">
        <f ca="1">_xll.BInterpol('Base CDI'!$H$4:$H$28,'Base CDI'!$I$4:$I$29,S669,"Cubic","Extrapolate=Linear","MultiX=Average","Skip=True","Sort=True")</f>
        <v>13.880582960841728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46447</v>
      </c>
      <c r="T670" s="43">
        <f ca="1">_xll.BInterpol('Base CDI'!$H$4:$H$28,'Base CDI'!$J$4:$J$29,S670,"Cubic","Extrapolate=Linear","MultiX=Average","Skip=True","Sort=True")</f>
        <v>13.846845797285575</v>
      </c>
      <c r="U670" s="43">
        <f ca="1">_xll.BInterpol('Base CDI'!$H$4:$H$28,'Base CDI'!$I$4:$I$29,S670,"Cubic","Extrapolate=Linear","MultiX=Average","Skip=True","Sort=True")</f>
        <v>13.878449448101764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46448</v>
      </c>
      <c r="T671" s="43">
        <f ca="1">_xll.BInterpol('Base CDI'!$H$4:$H$28,'Base CDI'!$J$4:$J$29,S671,"Cubic","Extrapolate=Linear","MultiX=Average","Skip=True","Sort=True")</f>
        <v>13.844612191736038</v>
      </c>
      <c r="U671" s="43">
        <f ca="1">_xll.BInterpol('Base CDI'!$H$4:$H$28,'Base CDI'!$I$4:$I$29,S671,"Cubic","Extrapolate=Linear","MultiX=Average","Skip=True","Sort=True")</f>
        <v>13.876320529062417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46449</v>
      </c>
      <c r="T672" s="43">
        <f ca="1">_xll.BInterpol('Base CDI'!$H$4:$H$28,'Base CDI'!$J$4:$J$29,S672,"Cubic","Extrapolate=Linear","MultiX=Average","Skip=True","Sort=True")</f>
        <v>13.842384758071782</v>
      </c>
      <c r="U672" s="43">
        <f ca="1">_xll.BInterpol('Base CDI'!$H$4:$H$28,'Base CDI'!$I$4:$I$29,S672,"Cubic","Extrapolate=Linear","MultiX=Average","Skip=True","Sort=True")</f>
        <v>13.874196203739427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46450</v>
      </c>
      <c r="T673" s="43">
        <f ca="1">_xll.BInterpol('Base CDI'!$H$4:$H$28,'Base CDI'!$J$4:$J$29,S673,"Cubic","Extrapolate=Linear","MultiX=Average","Skip=True","Sort=True")</f>
        <v>13.840163489099291</v>
      </c>
      <c r="U673" s="43">
        <f ca="1">_xll.BInterpol('Base CDI'!$H$4:$H$28,'Base CDI'!$I$4:$I$29,S673,"Cubic","Extrapolate=Linear","MultiX=Average","Skip=True","Sort=True")</f>
        <v>13.872076472148533</v>
      </c>
    </row>
    <row r="674" spans="16:21" x14ac:dyDescent="0.25">
      <c r="P674" s="10">
        <v>35492</v>
      </c>
      <c r="Q674">
        <v>2.602128</v>
      </c>
      <c r="S674" s="42">
        <f t="shared" ca="1" si="15"/>
        <v>46451</v>
      </c>
      <c r="T674" s="43">
        <f ca="1">_xll.BInterpol('Base CDI'!$H$4:$H$28,'Base CDI'!$J$4:$J$29,S674,"Cubic","Extrapolate=Linear","MultiX=Average","Skip=True","Sort=True")</f>
        <v>13.837948377625054</v>
      </c>
      <c r="U674" s="43">
        <f ca="1">_xll.BInterpol('Base CDI'!$H$4:$H$28,'Base CDI'!$I$4:$I$29,S674,"Cubic","Extrapolate=Linear","MultiX=Average","Skip=True","Sort=True")</f>
        <v>13.86996133430547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46452</v>
      </c>
      <c r="T675" s="43">
        <f ca="1">_xll.BInterpol('Base CDI'!$H$4:$H$28,'Base CDI'!$J$4:$J$29,S675,"Cubic","Extrapolate=Linear","MultiX=Average","Skip=True","Sort=True")</f>
        <v>13.835739416455556</v>
      </c>
      <c r="U675" s="43">
        <f ca="1">_xll.BInterpol('Base CDI'!$H$4:$H$28,'Base CDI'!$I$4:$I$29,S675,"Cubic","Extrapolate=Linear","MultiX=Average","Skip=True","Sort=True")</f>
        <v>13.86785079022598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46453</v>
      </c>
      <c r="T676" s="43">
        <f ca="1">_xll.BInterpol('Base CDI'!$H$4:$H$28,'Base CDI'!$J$4:$J$29,S676,"Cubic","Extrapolate=Linear","MultiX=Average","Skip=True","Sort=True")</f>
        <v>13.833536598397286</v>
      </c>
      <c r="U676" s="43">
        <f ca="1">_xll.BInterpol('Base CDI'!$H$4:$H$28,'Base CDI'!$I$4:$I$29,S676,"Cubic","Extrapolate=Linear","MultiX=Average","Skip=True","Sort=True")</f>
        <v>13.865744839925798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46454</v>
      </c>
      <c r="T677" s="43">
        <f ca="1">_xll.BInterpol('Base CDI'!$H$4:$H$28,'Base CDI'!$J$4:$J$29,S677,"Cubic","Extrapolate=Linear","MultiX=Average","Skip=True","Sort=True")</f>
        <v>13.831339916256731</v>
      </c>
      <c r="U677" s="43">
        <f ca="1">_xll.BInterpol('Base CDI'!$H$4:$H$28,'Base CDI'!$I$4:$I$29,S677,"Cubic","Extrapolate=Linear","MultiX=Average","Skip=True","Sort=True")</f>
        <v>13.863643483420663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46455</v>
      </c>
      <c r="T678" s="43">
        <f ca="1">_xll.BInterpol('Base CDI'!$H$4:$H$28,'Base CDI'!$J$4:$J$29,S678,"Cubic","Extrapolate=Linear","MultiX=Average","Skip=True","Sort=True")</f>
        <v>13.829149362840376</v>
      </c>
      <c r="U678" s="43">
        <f ca="1">_xll.BInterpol('Base CDI'!$H$4:$H$28,'Base CDI'!$I$4:$I$29,S678,"Cubic","Extrapolate=Linear","MultiX=Average","Skip=True","Sort=True")</f>
        <v>13.861546720726313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46456</v>
      </c>
      <c r="T679" s="43">
        <f ca="1">_xll.BInterpol('Base CDI'!$H$4:$H$28,'Base CDI'!$J$4:$J$29,S679,"Cubic","Extrapolate=Linear","MultiX=Average","Skip=True","Sort=True")</f>
        <v>13.826964930954709</v>
      </c>
      <c r="U679" s="43">
        <f ca="1">_xll.BInterpol('Base CDI'!$H$4:$H$28,'Base CDI'!$I$4:$I$29,S679,"Cubic","Extrapolate=Linear","MultiX=Average","Skip=True","Sort=True")</f>
        <v>13.859454551858486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46457</v>
      </c>
      <c r="T680" s="43">
        <f ca="1">_xll.BInterpol('Base CDI'!$H$4:$H$28,'Base CDI'!$J$4:$J$29,S680,"Cubic","Extrapolate=Linear","MultiX=Average","Skip=True","Sort=True")</f>
        <v>13.82478661340622</v>
      </c>
      <c r="U680" s="43">
        <f ca="1">_xll.BInterpol('Base CDI'!$H$4:$H$28,'Base CDI'!$I$4:$I$29,S680,"Cubic","Extrapolate=Linear","MultiX=Average","Skip=True","Sort=True")</f>
        <v>13.857366976832918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46458</v>
      </c>
      <c r="T681" s="43">
        <f ca="1">_xll.BInterpol('Base CDI'!$H$4:$H$28,'Base CDI'!$J$4:$J$29,S681,"Cubic","Extrapolate=Linear","MultiX=Average","Skip=True","Sort=True")</f>
        <v>13.822614403001392</v>
      </c>
      <c r="U681" s="43">
        <f ca="1">_xll.BInterpol('Base CDI'!$H$4:$H$28,'Base CDI'!$I$4:$I$29,S681,"Cubic","Extrapolate=Linear","MultiX=Average","Skip=True","Sort=True")</f>
        <v>13.855283995665349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46459</v>
      </c>
      <c r="T682" s="43">
        <f ca="1">_xll.BInterpol('Base CDI'!$H$4:$H$28,'Base CDI'!$J$4:$J$29,S682,"Cubic","Extrapolate=Linear","MultiX=Average","Skip=True","Sort=True")</f>
        <v>13.820448292546715</v>
      </c>
      <c r="U682" s="43">
        <f ca="1">_xll.BInterpol('Base CDI'!$H$4:$H$28,'Base CDI'!$I$4:$I$29,S682,"Cubic","Extrapolate=Linear","MultiX=Average","Skip=True","Sort=True")</f>
        <v>13.853205608371518</v>
      </c>
    </row>
    <row r="683" spans="16:21" x14ac:dyDescent="0.25">
      <c r="P683" s="10">
        <v>35503</v>
      </c>
      <c r="Q683">
        <v>2.622198</v>
      </c>
      <c r="S683" s="42">
        <f t="shared" ca="1" si="15"/>
        <v>46460</v>
      </c>
      <c r="T683" s="43">
        <f ca="1">_xll.BInterpol('Base CDI'!$H$4:$H$28,'Base CDI'!$J$4:$J$29,S683,"Cubic","Extrapolate=Linear","MultiX=Average","Skip=True","Sort=True")</f>
        <v>13.818288274848674</v>
      </c>
      <c r="U683" s="43">
        <f ca="1">_xll.BInterpol('Base CDI'!$H$4:$H$28,'Base CDI'!$I$4:$I$29,S683,"Cubic","Extrapolate=Linear","MultiX=Average","Skip=True","Sort=True")</f>
        <v>13.851131814967159</v>
      </c>
    </row>
    <row r="684" spans="16:21" x14ac:dyDescent="0.25">
      <c r="P684" s="10">
        <v>35506</v>
      </c>
      <c r="Q684">
        <v>2.624444</v>
      </c>
      <c r="S684" s="42">
        <f t="shared" ca="1" si="15"/>
        <v>46461</v>
      </c>
      <c r="T684" s="43">
        <f ca="1">_xll.BInterpol('Base CDI'!$H$4:$H$28,'Base CDI'!$J$4:$J$29,S684,"Cubic","Extrapolate=Linear","MultiX=Average","Skip=True","Sort=True")</f>
        <v>13.816134342713756</v>
      </c>
      <c r="U684" s="43">
        <f ca="1">_xll.BInterpol('Base CDI'!$H$4:$H$28,'Base CDI'!$I$4:$I$29,S684,"Cubic","Extrapolate=Linear","MultiX=Average","Skip=True","Sort=True")</f>
        <v>13.849062615468016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46462</v>
      </c>
      <c r="T685" s="43">
        <f ca="1">_xll.BInterpol('Base CDI'!$H$4:$H$28,'Base CDI'!$J$4:$J$29,S685,"Cubic","Extrapolate=Linear","MultiX=Average","Skip=True","Sort=True")</f>
        <v>13.81398648894845</v>
      </c>
      <c r="U685" s="43">
        <f ca="1">_xll.BInterpol('Base CDI'!$H$4:$H$28,'Base CDI'!$I$4:$I$29,S685,"Cubic","Extrapolate=Linear","MultiX=Average","Skip=True","Sort=True")</f>
        <v>13.846998009889822</v>
      </c>
    </row>
    <row r="686" spans="16:21" x14ac:dyDescent="0.25">
      <c r="P686" s="10">
        <v>35508</v>
      </c>
      <c r="Q686">
        <v>2.628943</v>
      </c>
      <c r="S686" s="42">
        <f t="shared" ca="1" si="15"/>
        <v>46463</v>
      </c>
      <c r="T686" s="43">
        <f ca="1">_xll.BInterpol('Base CDI'!$H$4:$H$28,'Base CDI'!$J$4:$J$29,S686,"Cubic","Extrapolate=Linear","MultiX=Average","Skip=True","Sort=True")</f>
        <v>13.811844706359242</v>
      </c>
      <c r="U686" s="43">
        <f ca="1">_xll.BInterpol('Base CDI'!$H$4:$H$28,'Base CDI'!$I$4:$I$29,S686,"Cubic","Extrapolate=Linear","MultiX=Average","Skip=True","Sort=True")</f>
        <v>13.844937998248316</v>
      </c>
    </row>
    <row r="687" spans="16:21" x14ac:dyDescent="0.25">
      <c r="P687" s="10">
        <v>35509</v>
      </c>
      <c r="Q687">
        <v>2.631186</v>
      </c>
      <c r="S687" s="42">
        <f t="shared" ca="1" si="15"/>
        <v>46464</v>
      </c>
      <c r="T687" s="43">
        <f ca="1">_xll.BInterpol('Base CDI'!$H$4:$H$28,'Base CDI'!$J$4:$J$29,S687,"Cubic","Extrapolate=Linear","MultiX=Average","Skip=True","Sort=True")</f>
        <v>13.809708987752618</v>
      </c>
      <c r="U687" s="43">
        <f ca="1">_xll.BInterpol('Base CDI'!$H$4:$H$28,'Base CDI'!$I$4:$I$29,S687,"Cubic","Extrapolate=Linear","MultiX=Average","Skip=True","Sort=True")</f>
        <v>13.842882580559236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46465</v>
      </c>
      <c r="T688" s="43">
        <f ca="1">_xll.BInterpol('Base CDI'!$H$4:$H$28,'Base CDI'!$J$4:$J$29,S688,"Cubic","Extrapolate=Linear","MultiX=Average","Skip=True","Sort=True")</f>
        <v>13.807579325935068</v>
      </c>
      <c r="U688" s="43">
        <f ca="1">_xll.BInterpol('Base CDI'!$H$4:$H$28,'Base CDI'!$I$4:$I$29,S688,"Cubic","Extrapolate=Linear","MultiX=Average","Skip=True","Sort=True")</f>
        <v>13.840831756838321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46466</v>
      </c>
      <c r="T689" s="43">
        <f ca="1">_xll.BInterpol('Base CDI'!$H$4:$H$28,'Base CDI'!$J$4:$J$29,S689,"Cubic","Extrapolate=Linear","MultiX=Average","Skip=True","Sort=True")</f>
        <v>13.805455713713076</v>
      </c>
      <c r="U689" s="43">
        <f ca="1">_xll.BInterpol('Base CDI'!$H$4:$H$28,'Base CDI'!$I$4:$I$29,S689,"Cubic","Extrapolate=Linear","MultiX=Average","Skip=True","Sort=True")</f>
        <v>13.83878552710131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46467</v>
      </c>
      <c r="T690" s="43">
        <f ca="1">_xll.BInterpol('Base CDI'!$H$4:$H$28,'Base CDI'!$J$4:$J$29,S690,"Cubic","Extrapolate=Linear","MultiX=Average","Skip=True","Sort=True")</f>
        <v>13.80333814389313</v>
      </c>
      <c r="U690" s="43">
        <f ca="1">_xll.BInterpol('Base CDI'!$H$4:$H$28,'Base CDI'!$I$4:$I$29,S690,"Cubic","Extrapolate=Linear","MultiX=Average","Skip=True","Sort=True")</f>
        <v>13.836743891363938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46468</v>
      </c>
      <c r="T691" s="43">
        <f ca="1">_xll.BInterpol('Base CDI'!$H$4:$H$28,'Base CDI'!$J$4:$J$29,S691,"Cubic","Extrapolate=Linear","MultiX=Average","Skip=True","Sort=True")</f>
        <v>13.801226609281718</v>
      </c>
      <c r="U691" s="43">
        <f ca="1">_xll.BInterpol('Base CDI'!$H$4:$H$28,'Base CDI'!$I$4:$I$29,S691,"Cubic","Extrapolate=Linear","MultiX=Average","Skip=True","Sort=True")</f>
        <v>13.834706849641943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46469</v>
      </c>
      <c r="T692" s="43">
        <f ca="1">_xll.BInterpol('Base CDI'!$H$4:$H$28,'Base CDI'!$J$4:$J$29,S692,"Cubic","Extrapolate=Linear","MultiX=Average","Skip=True","Sort=True")</f>
        <v>13.799121102685326</v>
      </c>
      <c r="U692" s="43">
        <f ca="1">_xll.BInterpol('Base CDI'!$H$4:$H$28,'Base CDI'!$I$4:$I$29,S692,"Cubic","Extrapolate=Linear","MultiX=Average","Skip=True","Sort=True")</f>
        <v>13.832674401951067</v>
      </c>
    </row>
    <row r="693" spans="16:21" x14ac:dyDescent="0.25">
      <c r="P693" s="10">
        <v>35521</v>
      </c>
      <c r="Q693">
        <v>2.644431</v>
      </c>
      <c r="S693" s="42">
        <f t="shared" ca="1" si="15"/>
        <v>46470</v>
      </c>
      <c r="T693" s="43">
        <f ca="1">_xll.BInterpol('Base CDI'!$H$4:$H$28,'Base CDI'!$J$4:$J$29,S693,"Cubic","Extrapolate=Linear","MultiX=Average","Skip=True","Sort=True")</f>
        <v>13.797021616910442</v>
      </c>
      <c r="U693" s="43">
        <f ca="1">_xll.BInterpol('Base CDI'!$H$4:$H$28,'Base CDI'!$I$4:$I$29,S693,"Cubic","Extrapolate=Linear","MultiX=Average","Skip=True","Sort=True")</f>
        <v>13.830646548307044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46471</v>
      </c>
      <c r="T694" s="43">
        <f ca="1">_xll.BInterpol('Base CDI'!$H$4:$H$28,'Base CDI'!$J$4:$J$29,S694,"Cubic","Extrapolate=Linear","MultiX=Average","Skip=True","Sort=True")</f>
        <v>13.794928144763553</v>
      </c>
      <c r="U694" s="43">
        <f ca="1">_xll.BInterpol('Base CDI'!$H$4:$H$28,'Base CDI'!$I$4:$I$29,S694,"Cubic","Extrapolate=Linear","MultiX=Average","Skip=True","Sort=True")</f>
        <v>13.828623288725613</v>
      </c>
    </row>
    <row r="695" spans="16:21" x14ac:dyDescent="0.25">
      <c r="P695" s="10">
        <v>35523</v>
      </c>
      <c r="Q695">
        <v>2.648434</v>
      </c>
      <c r="S695" s="42">
        <f t="shared" ca="1" si="15"/>
        <v>46472</v>
      </c>
      <c r="T695" s="43">
        <f ca="1">_xll.BInterpol('Base CDI'!$H$4:$H$28,'Base CDI'!$J$4:$J$29,S695,"Cubic","Extrapolate=Linear","MultiX=Average","Skip=True","Sort=True")</f>
        <v>13.792840679051144</v>
      </c>
      <c r="U695" s="43">
        <f ca="1">_xll.BInterpol('Base CDI'!$H$4:$H$28,'Base CDI'!$I$4:$I$29,S695,"Cubic","Extrapolate=Linear","MultiX=Average","Skip=True","Sort=True")</f>
        <v>13.826604623222511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46473</v>
      </c>
      <c r="T696" s="43">
        <f ca="1">_xll.BInterpol('Base CDI'!$H$4:$H$28,'Base CDI'!$J$4:$J$29,S696,"Cubic","Extrapolate=Linear","MultiX=Average","Skip=True","Sort=True")</f>
        <v>13.790759212579704</v>
      </c>
      <c r="U696" s="43">
        <f ca="1">_xll.BInterpol('Base CDI'!$H$4:$H$28,'Base CDI'!$I$4:$I$29,S696,"Cubic","Extrapolate=Linear","MultiX=Average","Skip=True","Sort=True")</f>
        <v>13.824590551813479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46474</v>
      </c>
      <c r="T697" s="43">
        <f ca="1">_xll.BInterpol('Base CDI'!$H$4:$H$28,'Base CDI'!$J$4:$J$29,S697,"Cubic","Extrapolate=Linear","MultiX=Average","Skip=True","Sort=True")</f>
        <v>13.78868373815572</v>
      </c>
      <c r="U697" s="43">
        <f ca="1">_xll.BInterpol('Base CDI'!$H$4:$H$28,'Base CDI'!$I$4:$I$29,S697,"Cubic","Extrapolate=Linear","MultiX=Average","Skip=True","Sort=True")</f>
        <v>13.822581074514254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46475</v>
      </c>
      <c r="T698" s="43">
        <f ca="1">_xll.BInterpol('Base CDI'!$H$4:$H$28,'Base CDI'!$J$4:$J$29,S698,"Cubic","Extrapolate=Linear","MultiX=Average","Skip=True","Sort=True")</f>
        <v>13.78661424858568</v>
      </c>
      <c r="U698" s="43">
        <f ca="1">_xll.BInterpol('Base CDI'!$H$4:$H$28,'Base CDI'!$I$4:$I$29,S698,"Cubic","Extrapolate=Linear","MultiX=Average","Skip=True","Sort=True")</f>
        <v>13.820576191340571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46476</v>
      </c>
      <c r="T699" s="43">
        <f ca="1">_xll.BInterpol('Base CDI'!$H$4:$H$28,'Base CDI'!$J$4:$J$29,S699,"Cubic","Extrapolate=Linear","MultiX=Average","Skip=True","Sort=True")</f>
        <v>13.784550736676069</v>
      </c>
      <c r="U699" s="43">
        <f ca="1">_xll.BInterpol('Base CDI'!$H$4:$H$28,'Base CDI'!$I$4:$I$29,S699,"Cubic","Extrapolate=Linear","MultiX=Average","Skip=True","Sort=True")</f>
        <v>13.818575902308172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46477</v>
      </c>
      <c r="T700" s="43">
        <f ca="1">_xll.BInterpol('Base CDI'!$H$4:$H$28,'Base CDI'!$J$4:$J$29,S700,"Cubic","Extrapolate=Linear","MultiX=Average","Skip=True","Sort=True")</f>
        <v>13.782493195233375</v>
      </c>
      <c r="U700" s="43">
        <f ca="1">_xll.BInterpol('Base CDI'!$H$4:$H$28,'Base CDI'!$I$4:$I$29,S700,"Cubic","Extrapolate=Linear","MultiX=Average","Skip=True","Sort=True")</f>
        <v>13.816580207432793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46478</v>
      </c>
      <c r="T701" s="43">
        <f ca="1">_xll.BInterpol('Base CDI'!$H$4:$H$28,'Base CDI'!$J$4:$J$29,S701,"Cubic","Extrapolate=Linear","MultiX=Average","Skip=True","Sort=True")</f>
        <v>13.780441617064085</v>
      </c>
      <c r="U701" s="43">
        <f ca="1">_xll.BInterpol('Base CDI'!$H$4:$H$28,'Base CDI'!$I$4:$I$29,S701,"Cubic","Extrapolate=Linear","MultiX=Average","Skip=True","Sort=True")</f>
        <v>13.814589106730171</v>
      </c>
    </row>
    <row r="702" spans="16:21" x14ac:dyDescent="0.25">
      <c r="P702" s="10">
        <v>35534</v>
      </c>
      <c r="Q702">
        <v>2.663097</v>
      </c>
      <c r="S702" s="42">
        <f t="shared" ca="1" si="15"/>
        <v>46479</v>
      </c>
      <c r="T702" s="43">
        <f ca="1">_xll.BInterpol('Base CDI'!$H$4:$H$28,'Base CDI'!$J$4:$J$29,S702,"Cubic","Extrapolate=Linear","MultiX=Average","Skip=True","Sort=True")</f>
        <v>13.778395994974685</v>
      </c>
      <c r="U702" s="43">
        <f ca="1">_xll.BInterpol('Base CDI'!$H$4:$H$28,'Base CDI'!$I$4:$I$29,S702,"Cubic","Extrapolate=Linear","MultiX=Average","Skip=True","Sort=True")</f>
        <v>13.812602600216044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46480</v>
      </c>
      <c r="T703" s="43">
        <f ca="1">_xll.BInterpol('Base CDI'!$H$4:$H$28,'Base CDI'!$J$4:$J$29,S703,"Cubic","Extrapolate=Linear","MultiX=Average","Skip=True","Sort=True")</f>
        <v>13.776356321771663</v>
      </c>
      <c r="U703" s="43">
        <f ca="1">_xll.BInterpol('Base CDI'!$H$4:$H$28,'Base CDI'!$I$4:$I$29,S703,"Cubic","Extrapolate=Linear","MultiX=Average","Skip=True","Sort=True")</f>
        <v>13.810620687906153</v>
      </c>
    </row>
    <row r="704" spans="16:21" x14ac:dyDescent="0.25">
      <c r="P704" s="10">
        <v>35536</v>
      </c>
      <c r="Q704">
        <v>2.667395</v>
      </c>
      <c r="S704" s="42">
        <f t="shared" ca="1" si="15"/>
        <v>46481</v>
      </c>
      <c r="T704" s="43">
        <f ca="1">_xll.BInterpol('Base CDI'!$H$4:$H$28,'Base CDI'!$J$4:$J$29,S704,"Cubic","Extrapolate=Linear","MultiX=Average","Skip=True","Sort=True")</f>
        <v>13.774322590261509</v>
      </c>
      <c r="U704" s="43">
        <f ca="1">_xll.BInterpol('Base CDI'!$H$4:$H$28,'Base CDI'!$I$4:$I$29,S704,"Cubic","Extrapolate=Linear","MultiX=Average","Skip=True","Sort=True")</f>
        <v>13.808643369816233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46482</v>
      </c>
      <c r="T705" s="43">
        <f ca="1">_xll.BInterpol('Base CDI'!$H$4:$H$28,'Base CDI'!$J$4:$J$29,S705,"Cubic","Extrapolate=Linear","MultiX=Average","Skip=True","Sort=True")</f>
        <v>13.772294793250705</v>
      </c>
      <c r="U705" s="43">
        <f ca="1">_xll.BInterpol('Base CDI'!$H$4:$H$28,'Base CDI'!$I$4:$I$29,S705,"Cubic","Extrapolate=Linear","MultiX=Average","Skip=True","Sort=True")</f>
        <v>13.806670645962024</v>
      </c>
    </row>
    <row r="706" spans="16:21" x14ac:dyDescent="0.25">
      <c r="P706" s="10">
        <v>35538</v>
      </c>
      <c r="Q706">
        <v>2.671745</v>
      </c>
      <c r="S706" s="42">
        <f t="shared" ca="1" si="15"/>
        <v>46483</v>
      </c>
      <c r="T706" s="43">
        <f ca="1">_xll.BInterpol('Base CDI'!$H$4:$H$28,'Base CDI'!$J$4:$J$29,S706,"Cubic","Extrapolate=Linear","MultiX=Average","Skip=True","Sort=True")</f>
        <v>13.77027292354574</v>
      </c>
      <c r="U706" s="43">
        <f ca="1">_xll.BInterpol('Base CDI'!$H$4:$H$28,'Base CDI'!$I$4:$I$29,S706,"Cubic","Extrapolate=Linear","MultiX=Average","Skip=True","Sort=True")</f>
        <v>13.804702516359262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46484</v>
      </c>
      <c r="T707" s="43">
        <f ca="1">_xll.BInterpol('Base CDI'!$H$4:$H$28,'Base CDI'!$J$4:$J$29,S707,"Cubic","Extrapolate=Linear","MultiX=Average","Skip=True","Sort=True")</f>
        <v>13.768256973953102</v>
      </c>
      <c r="U707" s="43">
        <f ca="1">_xll.BInterpol('Base CDI'!$H$4:$H$28,'Base CDI'!$I$4:$I$29,S707,"Cubic","Extrapolate=Linear","MultiX=Average","Skip=True","Sort=True")</f>
        <v>13.802738981023685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46485</v>
      </c>
      <c r="T708" s="43">
        <f ca="1">_xll.BInterpol('Base CDI'!$H$4:$H$28,'Base CDI'!$J$4:$J$29,S708,"Cubic","Extrapolate=Linear","MultiX=Average","Skip=True","Sort=True")</f>
        <v>13.766246937279279</v>
      </c>
      <c r="U708" s="43">
        <f ca="1">_xll.BInterpol('Base CDI'!$H$4:$H$28,'Base CDI'!$I$4:$I$29,S708,"Cubic","Extrapolate=Linear","MultiX=Average","Skip=True","Sort=True")</f>
        <v>13.800780039971032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46486</v>
      </c>
      <c r="T709" s="43">
        <f ca="1">_xll.BInterpol('Base CDI'!$H$4:$H$28,'Base CDI'!$J$4:$J$29,S709,"Cubic","Extrapolate=Linear","MultiX=Average","Skip=True","Sort=True")</f>
        <v>13.764242806330754</v>
      </c>
      <c r="U709" s="43">
        <f ca="1">_xll.BInterpol('Base CDI'!$H$4:$H$28,'Base CDI'!$I$4:$I$29,S709,"Cubic","Extrapolate=Linear","MultiX=Average","Skip=True","Sort=True")</f>
        <v>13.798825693217044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46487</v>
      </c>
      <c r="T710" s="43">
        <f ca="1">_xll.BInterpol('Base CDI'!$H$4:$H$28,'Base CDI'!$J$4:$J$29,S710,"Cubic","Extrapolate=Linear","MultiX=Average","Skip=True","Sort=True")</f>
        <v>13.762244573914018</v>
      </c>
      <c r="U710" s="43">
        <f ca="1">_xll.BInterpol('Base CDI'!$H$4:$H$28,'Base CDI'!$I$4:$I$29,S710,"Cubic","Extrapolate=Linear","MultiX=Average","Skip=True","Sort=True")</f>
        <v>13.796875940777452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46488</v>
      </c>
      <c r="T711" s="43">
        <f ca="1">_xll.BInterpol('Base CDI'!$H$4:$H$28,'Base CDI'!$J$4:$J$29,S711,"Cubic","Extrapolate=Linear","MultiX=Average","Skip=True","Sort=True")</f>
        <v>13.760252232835557</v>
      </c>
      <c r="U711" s="43">
        <f ca="1">_xll.BInterpol('Base CDI'!$H$4:$H$28,'Base CDI'!$I$4:$I$29,S711,"Cubic","Extrapolate=Linear","MultiX=Average","Skip=True","Sort=True")</f>
        <v>13.794930782667999</v>
      </c>
    </row>
    <row r="712" spans="16:21" x14ac:dyDescent="0.25">
      <c r="P712" s="10">
        <v>35549</v>
      </c>
      <c r="Q712">
        <v>2.68405</v>
      </c>
      <c r="S712" s="42">
        <f t="shared" ca="1" si="15"/>
        <v>46489</v>
      </c>
      <c r="T712" s="43">
        <f ca="1">_xll.BInterpol('Base CDI'!$H$4:$H$28,'Base CDI'!$J$4:$J$29,S712,"Cubic","Extrapolate=Linear","MultiX=Average","Skip=True","Sort=True")</f>
        <v>13.758265775901858</v>
      </c>
      <c r="U712" s="43">
        <f ca="1">_xll.BInterpol('Base CDI'!$H$4:$H$28,'Base CDI'!$I$4:$I$29,S712,"Cubic","Extrapolate=Linear","MultiX=Average","Skip=True","Sort=True")</f>
        <v>13.792990218904421</v>
      </c>
    </row>
    <row r="713" spans="16:21" x14ac:dyDescent="0.25">
      <c r="P713" s="10">
        <v>35550</v>
      </c>
      <c r="Q713">
        <v>2.686099</v>
      </c>
      <c r="S713" s="42">
        <f t="shared" ca="1" si="15"/>
        <v>46490</v>
      </c>
      <c r="T713" s="43">
        <f ca="1">_xll.BInterpol('Base CDI'!$H$4:$H$28,'Base CDI'!$J$4:$J$29,S713,"Cubic","Extrapolate=Linear","MultiX=Average","Skip=True","Sort=True")</f>
        <v>13.756285195919407</v>
      </c>
      <c r="U713" s="43">
        <f ca="1">_xll.BInterpol('Base CDI'!$H$4:$H$28,'Base CDI'!$I$4:$I$29,S713,"Cubic","Extrapolate=Linear","MultiX=Average","Skip=True","Sort=True")</f>
        <v>13.791054249502459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46491</v>
      </c>
      <c r="T714" s="43">
        <f ca="1">_xll.BInterpol('Base CDI'!$H$4:$H$28,'Base CDI'!$J$4:$J$29,S714,"Cubic","Extrapolate=Linear","MultiX=Average","Skip=True","Sort=True")</f>
        <v>13.754310485694692</v>
      </c>
      <c r="U714" s="43">
        <f ca="1">_xll.BInterpol('Base CDI'!$H$4:$H$28,'Base CDI'!$I$4:$I$29,S714,"Cubic","Extrapolate=Linear","MultiX=Average","Skip=True","Sort=True")</f>
        <v>13.789122874477847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46492</v>
      </c>
      <c r="T715" s="43">
        <f ca="1">_xll.BInterpol('Base CDI'!$H$4:$H$28,'Base CDI'!$J$4:$J$29,S715,"Cubic","Extrapolate=Linear","MultiX=Average","Skip=True","Sort=True")</f>
        <v>13.752341638034199</v>
      </c>
      <c r="U715" s="43">
        <f ca="1">_xll.BInterpol('Base CDI'!$H$4:$H$28,'Base CDI'!$I$4:$I$29,S715,"Cubic","Extrapolate=Linear","MultiX=Average","Skip=True","Sort=True")</f>
        <v>13.787196093846324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46493</v>
      </c>
      <c r="T716" s="43">
        <f ca="1">_xll.BInterpol('Base CDI'!$H$4:$H$28,'Base CDI'!$J$4:$J$29,S716,"Cubic","Extrapolate=Linear","MultiX=Average","Skip=True","Sort=True")</f>
        <v>13.750378645744417</v>
      </c>
      <c r="U716" s="43">
        <f ca="1">_xll.BInterpol('Base CDI'!$H$4:$H$28,'Base CDI'!$I$4:$I$29,S716,"Cubic","Extrapolate=Linear","MultiX=Average","Skip=True","Sort=True")</f>
        <v>13.78527390762363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46494</v>
      </c>
      <c r="T717" s="43">
        <f ca="1">_xll.BInterpol('Base CDI'!$H$4:$H$28,'Base CDI'!$J$4:$J$29,S717,"Cubic","Extrapolate=Linear","MultiX=Average","Skip=True","Sort=True")</f>
        <v>13.748421501631832</v>
      </c>
      <c r="U717" s="43">
        <f ca="1">_xll.BInterpol('Base CDI'!$H$4:$H$28,'Base CDI'!$I$4:$I$29,S717,"Cubic","Extrapolate=Linear","MultiX=Average","Skip=True","Sort=True")</f>
        <v>13.783356315825502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46495</v>
      </c>
      <c r="T718" s="43">
        <f ca="1">_xll.BInterpol('Base CDI'!$H$4:$H$28,'Base CDI'!$J$4:$J$29,S718,"Cubic","Extrapolate=Linear","MultiX=Average","Skip=True","Sort=True")</f>
        <v>13.746470198502932</v>
      </c>
      <c r="U718" s="43">
        <f ca="1">_xll.BInterpol('Base CDI'!$H$4:$H$28,'Base CDI'!$I$4:$I$29,S718,"Cubic","Extrapolate=Linear","MultiX=Average","Skip=True","Sort=True")</f>
        <v>13.781443318467677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46496</v>
      </c>
      <c r="T719" s="43">
        <f ca="1">_xll.BInterpol('Base CDI'!$H$4:$H$28,'Base CDI'!$J$4:$J$29,S719,"Cubic","Extrapolate=Linear","MultiX=Average","Skip=True","Sort=True")</f>
        <v>13.744524729164201</v>
      </c>
      <c r="U719" s="43">
        <f ca="1">_xll.BInterpol('Base CDI'!$H$4:$H$28,'Base CDI'!$I$4:$I$29,S719,"Cubic","Extrapolate=Linear","MultiX=Average","Skip=True","Sort=True")</f>
        <v>13.779534915565891</v>
      </c>
    </row>
    <row r="720" spans="16:21" x14ac:dyDescent="0.25">
      <c r="P720" s="10">
        <v>35562</v>
      </c>
      <c r="Q720">
        <v>2.700952</v>
      </c>
      <c r="S720" s="42">
        <f t="shared" ca="1" si="16"/>
        <v>46497</v>
      </c>
      <c r="T720" s="43">
        <f ca="1">_xll.BInterpol('Base CDI'!$H$4:$H$28,'Base CDI'!$J$4:$J$29,S720,"Cubic","Extrapolate=Linear","MultiX=Average","Skip=True","Sort=True")</f>
        <v>13.74258508642213</v>
      </c>
      <c r="U720" s="43">
        <f ca="1">_xll.BInterpol('Base CDI'!$H$4:$H$28,'Base CDI'!$I$4:$I$29,S720,"Cubic","Extrapolate=Linear","MultiX=Average","Skip=True","Sort=True")</f>
        <v>13.777631107135887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46498</v>
      </c>
      <c r="T721" s="43">
        <f ca="1">_xll.BInterpol('Base CDI'!$H$4:$H$28,'Base CDI'!$J$4:$J$29,S721,"Cubic","Extrapolate=Linear","MultiX=Average","Skip=True","Sort=True")</f>
        <v>13.740651263083205</v>
      </c>
      <c r="U721" s="43">
        <f ca="1">_xll.BInterpol('Base CDI'!$H$4:$H$28,'Base CDI'!$I$4:$I$29,S721,"Cubic","Extrapolate=Linear","MultiX=Average","Skip=True","Sort=True")</f>
        <v>13.775731893193401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46499</v>
      </c>
      <c r="T722" s="43">
        <f ca="1">_xll.BInterpol('Base CDI'!$H$4:$H$28,'Base CDI'!$J$4:$J$29,S722,"Cubic","Extrapolate=Linear","MultiX=Average","Skip=True","Sort=True")</f>
        <v>13.73872325195391</v>
      </c>
      <c r="U722" s="43">
        <f ca="1">_xll.BInterpol('Base CDI'!$H$4:$H$28,'Base CDI'!$I$4:$I$29,S722,"Cubic","Extrapolate=Linear","MultiX=Average","Skip=True","Sort=True")</f>
        <v>13.77383727375417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46500</v>
      </c>
      <c r="T723" s="43">
        <f ca="1">_xll.BInterpol('Base CDI'!$H$4:$H$28,'Base CDI'!$J$4:$J$29,S723,"Cubic","Extrapolate=Linear","MultiX=Average","Skip=True","Sort=True")</f>
        <v>13.736801045840737</v>
      </c>
      <c r="U723" s="43">
        <f ca="1">_xll.BInterpol('Base CDI'!$H$4:$H$28,'Base CDI'!$I$4:$I$29,S723,"Cubic","Extrapolate=Linear","MultiX=Average","Skip=True","Sort=True")</f>
        <v>13.771947248833932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46501</v>
      </c>
      <c r="T724" s="43">
        <f ca="1">_xll.BInterpol('Base CDI'!$H$4:$H$28,'Base CDI'!$J$4:$J$29,S724,"Cubic","Extrapolate=Linear","MultiX=Average","Skip=True","Sort=True")</f>
        <v>13.73488463755017</v>
      </c>
      <c r="U724" s="43">
        <f ca="1">_xll.BInterpol('Base CDI'!$H$4:$H$28,'Base CDI'!$I$4:$I$29,S724,"Cubic","Extrapolate=Linear","MultiX=Average","Skip=True","Sort=True")</f>
        <v>13.770061818448424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46502</v>
      </c>
      <c r="T725" s="43">
        <f ca="1">_xll.BInterpol('Base CDI'!$H$4:$H$28,'Base CDI'!$J$4:$J$29,S725,"Cubic","Extrapolate=Linear","MultiX=Average","Skip=True","Sort=True")</f>
        <v>13.732974019888696</v>
      </c>
      <c r="U725" s="43">
        <f ca="1">_xll.BInterpol('Base CDI'!$H$4:$H$28,'Base CDI'!$I$4:$I$29,S725,"Cubic","Extrapolate=Linear","MultiX=Average","Skip=True","Sort=True")</f>
        <v>13.768180982613387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46503</v>
      </c>
      <c r="T726" s="43">
        <f ca="1">_xll.BInterpol('Base CDI'!$H$4:$H$28,'Base CDI'!$J$4:$J$29,S726,"Cubic","Extrapolate=Linear","MultiX=Average","Skip=True","Sort=True")</f>
        <v>13.731069185662802</v>
      </c>
      <c r="U726" s="43">
        <f ca="1">_xll.BInterpol('Base CDI'!$H$4:$H$28,'Base CDI'!$I$4:$I$29,S726,"Cubic","Extrapolate=Linear","MultiX=Average","Skip=True","Sort=True")</f>
        <v>13.766304741344557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46504</v>
      </c>
      <c r="T727" s="43">
        <f ca="1">_xll.BInterpol('Base CDI'!$H$4:$H$28,'Base CDI'!$J$4:$J$29,S727,"Cubic","Extrapolate=Linear","MultiX=Average","Skip=True","Sort=True")</f>
        <v>13.729170127678977</v>
      </c>
      <c r="U727" s="43">
        <f ca="1">_xll.BInterpol('Base CDI'!$H$4:$H$28,'Base CDI'!$I$4:$I$29,S727,"Cubic","Extrapolate=Linear","MultiX=Average","Skip=True","Sort=True")</f>
        <v>13.764433094657672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46505</v>
      </c>
      <c r="T728" s="43">
        <f ca="1">_xll.BInterpol('Base CDI'!$H$4:$H$28,'Base CDI'!$J$4:$J$29,S728,"Cubic","Extrapolate=Linear","MultiX=Average","Skip=True","Sort=True")</f>
        <v>13.727276838743707</v>
      </c>
      <c r="U728" s="43">
        <f ca="1">_xll.BInterpol('Base CDI'!$H$4:$H$28,'Base CDI'!$I$4:$I$29,S728,"Cubic","Extrapolate=Linear","MultiX=Average","Skip=True","Sort=True")</f>
        <v>13.762566042568471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46506</v>
      </c>
      <c r="T729" s="43">
        <f ca="1">_xll.BInterpol('Base CDI'!$H$4:$H$28,'Base CDI'!$J$4:$J$29,S729,"Cubic","Extrapolate=Linear","MultiX=Average","Skip=True","Sort=True")</f>
        <v>13.725389311663477</v>
      </c>
      <c r="U729" s="43">
        <f ca="1">_xll.BInterpol('Base CDI'!$H$4:$H$28,'Base CDI'!$I$4:$I$29,S729,"Cubic","Extrapolate=Linear","MultiX=Average","Skip=True","Sort=True")</f>
        <v>13.76070358509269</v>
      </c>
    </row>
    <row r="730" spans="16:21" x14ac:dyDescent="0.25">
      <c r="P730" s="10">
        <v>35576</v>
      </c>
      <c r="Q730">
        <v>2.722356</v>
      </c>
      <c r="S730" s="42">
        <f t="shared" ca="1" si="16"/>
        <v>46507</v>
      </c>
      <c r="T730" s="43">
        <f ca="1">_xll.BInterpol('Base CDI'!$H$4:$H$28,'Base CDI'!$J$4:$J$29,S730,"Cubic","Extrapolate=Linear","MultiX=Average","Skip=True","Sort=True")</f>
        <v>13.723507539244778</v>
      </c>
      <c r="U730" s="43">
        <f ca="1">_xll.BInterpol('Base CDI'!$H$4:$H$28,'Base CDI'!$I$4:$I$29,S730,"Cubic","Extrapolate=Linear","MultiX=Average","Skip=True","Sort=True")</f>
        <v>13.758845722246068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46508</v>
      </c>
      <c r="T731" s="43">
        <f ca="1">_xll.BInterpol('Base CDI'!$H$4:$H$28,'Base CDI'!$J$4:$J$29,S731,"Cubic","Extrapolate=Linear","MultiX=Average","Skip=True","Sort=True")</f>
        <v>13.721631514294094</v>
      </c>
      <c r="U731" s="43">
        <f ca="1">_xll.BInterpol('Base CDI'!$H$4:$H$28,'Base CDI'!$I$4:$I$29,S731,"Cubic","Extrapolate=Linear","MultiX=Average","Skip=True","Sort=True")</f>
        <v>13.756992454044346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46509</v>
      </c>
      <c r="T732" s="43">
        <f ca="1">_xll.BInterpol('Base CDI'!$H$4:$H$28,'Base CDI'!$J$4:$J$29,S732,"Cubic","Extrapolate=Linear","MultiX=Average","Skip=True","Sort=True")</f>
        <v>13.719761229617914</v>
      </c>
      <c r="U732" s="43">
        <f ca="1">_xll.BInterpol('Base CDI'!$H$4:$H$28,'Base CDI'!$I$4:$I$29,S732,"Cubic","Extrapolate=Linear","MultiX=Average","Skip=True","Sort=True")</f>
        <v>13.755143780503255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46510</v>
      </c>
      <c r="T733" s="43">
        <f ca="1">_xll.BInterpol('Base CDI'!$H$4:$H$28,'Base CDI'!$J$4:$J$29,S733,"Cubic","Extrapolate=Linear","MultiX=Average","Skip=True","Sort=True")</f>
        <v>13.717896678022724</v>
      </c>
      <c r="U733" s="43">
        <f ca="1">_xll.BInterpol('Base CDI'!$H$4:$H$28,'Base CDI'!$I$4:$I$29,S733,"Cubic","Extrapolate=Linear","MultiX=Average","Skip=True","Sort=True")</f>
        <v>13.753299701638539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46511</v>
      </c>
      <c r="T734" s="43">
        <f ca="1">_xll.BInterpol('Base CDI'!$H$4:$H$28,'Base CDI'!$J$4:$J$29,S734,"Cubic","Extrapolate=Linear","MultiX=Average","Skip=True","Sort=True")</f>
        <v>13.71603785231501</v>
      </c>
      <c r="U734" s="43">
        <f ca="1">_xll.BInterpol('Base CDI'!$H$4:$H$28,'Base CDI'!$I$4:$I$29,S734,"Cubic","Extrapolate=Linear","MultiX=Average","Skip=True","Sort=True")</f>
        <v>13.751460217465935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46512</v>
      </c>
      <c r="T735" s="43">
        <f ca="1">_xll.BInterpol('Base CDI'!$H$4:$H$28,'Base CDI'!$J$4:$J$29,S735,"Cubic","Extrapolate=Linear","MultiX=Average","Skip=True","Sort=True")</f>
        <v>13.71418474530126</v>
      </c>
      <c r="U735" s="43">
        <f ca="1">_xll.BInterpol('Base CDI'!$H$4:$H$28,'Base CDI'!$I$4:$I$29,S735,"Cubic","Extrapolate=Linear","MultiX=Average","Skip=True","Sort=True")</f>
        <v>13.74962532800118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46513</v>
      </c>
      <c r="T736" s="43">
        <f ca="1">_xll.BInterpol('Base CDI'!$H$4:$H$28,'Base CDI'!$J$4:$J$29,S736,"Cubic","Extrapolate=Linear","MultiX=Average","Skip=True","Sort=True")</f>
        <v>13.712337349787964</v>
      </c>
      <c r="U736" s="43">
        <f ca="1">_xll.BInterpol('Base CDI'!$H$4:$H$28,'Base CDI'!$I$4:$I$29,S736,"Cubic","Extrapolate=Linear","MultiX=Average","Skip=True","Sort=True")</f>
        <v>13.747795033260012</v>
      </c>
    </row>
    <row r="737" spans="16:21" x14ac:dyDescent="0.25">
      <c r="P737" s="10">
        <v>35586</v>
      </c>
      <c r="Q737">
        <v>2.736799</v>
      </c>
      <c r="S737" s="42">
        <f t="shared" ca="1" si="16"/>
        <v>46514</v>
      </c>
      <c r="T737" s="43">
        <f ca="1">_xll.BInterpol('Base CDI'!$H$4:$H$28,'Base CDI'!$J$4:$J$29,S737,"Cubic","Extrapolate=Linear","MultiX=Average","Skip=True","Sort=True")</f>
        <v>13.710495658581605</v>
      </c>
      <c r="U737" s="43">
        <f ca="1">_xll.BInterpol('Base CDI'!$H$4:$H$28,'Base CDI'!$I$4:$I$29,S737,"Cubic","Extrapolate=Linear","MultiX=Average","Skip=True","Sort=True")</f>
        <v>13.745969333258167</v>
      </c>
    </row>
    <row r="738" spans="16:21" x14ac:dyDescent="0.25">
      <c r="P738" s="10">
        <v>35587</v>
      </c>
      <c r="Q738">
        <v>2.738861</v>
      </c>
      <c r="S738" s="42">
        <f t="shared" ca="1" si="16"/>
        <v>46515</v>
      </c>
      <c r="T738" s="43">
        <f ca="1">_xll.BInterpol('Base CDI'!$H$4:$H$28,'Base CDI'!$J$4:$J$29,S738,"Cubic","Extrapolate=Linear","MultiX=Average","Skip=True","Sort=True")</f>
        <v>13.708659664488671</v>
      </c>
      <c r="U738" s="43">
        <f ca="1">_xll.BInterpol('Base CDI'!$H$4:$H$28,'Base CDI'!$I$4:$I$29,S738,"Cubic","Extrapolate=Linear","MultiX=Average","Skip=True","Sort=True")</f>
        <v>13.744148228011387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46516</v>
      </c>
      <c r="T739" s="43">
        <f ca="1">_xll.BInterpol('Base CDI'!$H$4:$H$28,'Base CDI'!$J$4:$J$29,S739,"Cubic","Extrapolate=Linear","MultiX=Average","Skip=True","Sort=True")</f>
        <v>13.70682936031565</v>
      </c>
      <c r="U739" s="43">
        <f ca="1">_xll.BInterpol('Base CDI'!$H$4:$H$28,'Base CDI'!$I$4:$I$29,S739,"Cubic","Extrapolate=Linear","MultiX=Average","Skip=True","Sort=True")</f>
        <v>13.742331717535407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46517</v>
      </c>
      <c r="T740" s="43">
        <f ca="1">_xll.BInterpol('Base CDI'!$H$4:$H$28,'Base CDI'!$J$4:$J$29,S740,"Cubic","Extrapolate=Linear","MultiX=Average","Skip=True","Sort=True")</f>
        <v>13.705004738869029</v>
      </c>
      <c r="U740" s="43">
        <f ca="1">_xll.BInterpol('Base CDI'!$H$4:$H$28,'Base CDI'!$I$4:$I$29,S740,"Cubic","Extrapolate=Linear","MultiX=Average","Skip=True","Sort=True")</f>
        <v>13.740519801845965</v>
      </c>
    </row>
    <row r="741" spans="16:21" x14ac:dyDescent="0.25">
      <c r="P741" s="10">
        <v>35592</v>
      </c>
      <c r="Q741">
        <v>2.74512</v>
      </c>
      <c r="S741" s="42">
        <f t="shared" ca="1" si="16"/>
        <v>46518</v>
      </c>
      <c r="T741" s="43">
        <f ca="1">_xll.BInterpol('Base CDI'!$H$4:$H$28,'Base CDI'!$J$4:$J$29,S741,"Cubic","Extrapolate=Linear","MultiX=Average","Skip=True","Sort=True")</f>
        <v>13.703185792955294</v>
      </c>
      <c r="U741" s="43">
        <f ca="1">_xll.BInterpol('Base CDI'!$H$4:$H$28,'Base CDI'!$I$4:$I$29,S741,"Cubic","Extrapolate=Linear","MultiX=Average","Skip=True","Sort=True")</f>
        <v>13.738712480958801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46519</v>
      </c>
      <c r="T742" s="43">
        <f ca="1">_xll.BInterpol('Base CDI'!$H$4:$H$28,'Base CDI'!$J$4:$J$29,S742,"Cubic","Extrapolate=Linear","MultiX=Average","Skip=True","Sort=True")</f>
        <v>13.701372515380932</v>
      </c>
      <c r="U742" s="43">
        <f ca="1">_xll.BInterpol('Base CDI'!$H$4:$H$28,'Base CDI'!$I$4:$I$29,S742,"Cubic","Extrapolate=Linear","MultiX=Average","Skip=True","Sort=True")</f>
        <v>13.736909754889652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46520</v>
      </c>
      <c r="T743" s="43">
        <f ca="1">_xll.BInterpol('Base CDI'!$H$4:$H$28,'Base CDI'!$J$4:$J$29,S743,"Cubic","Extrapolate=Linear","MultiX=Average","Skip=True","Sort=True")</f>
        <v>13.699564898952433</v>
      </c>
      <c r="U743" s="43">
        <f ca="1">_xll.BInterpol('Base CDI'!$H$4:$H$28,'Base CDI'!$I$4:$I$29,S743,"Cubic","Extrapolate=Linear","MultiX=Average","Skip=True","Sort=True")</f>
        <v>13.735111623654255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46521</v>
      </c>
      <c r="T744" s="43">
        <f ca="1">_xll.BInterpol('Base CDI'!$H$4:$H$28,'Base CDI'!$J$4:$J$29,S744,"Cubic","Extrapolate=Linear","MultiX=Average","Skip=True","Sort=True")</f>
        <v>13.697762936476281</v>
      </c>
      <c r="U744" s="43">
        <f ca="1">_xll.BInterpol('Base CDI'!$H$4:$H$28,'Base CDI'!$I$4:$I$29,S744,"Cubic","Extrapolate=Linear","MultiX=Average","Skip=True","Sort=True")</f>
        <v>13.73331808726835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46522</v>
      </c>
      <c r="T745" s="43">
        <f ca="1">_xll.BInterpol('Base CDI'!$H$4:$H$28,'Base CDI'!$J$4:$J$29,S745,"Cubic","Extrapolate=Linear","MultiX=Average","Skip=True","Sort=True")</f>
        <v>13.695966620758963</v>
      </c>
      <c r="U745" s="43">
        <f ca="1">_xll.BInterpol('Base CDI'!$H$4:$H$28,'Base CDI'!$I$4:$I$29,S745,"Cubic","Extrapolate=Linear","MultiX=Average","Skip=True","Sort=True")</f>
        <v>13.731529145747672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46523</v>
      </c>
      <c r="T746" s="43">
        <f ca="1">_xll.BInterpol('Base CDI'!$H$4:$H$28,'Base CDI'!$J$4:$J$29,S746,"Cubic","Extrapolate=Linear","MultiX=Average","Skip=True","Sort=True")</f>
        <v>13.694175944606968</v>
      </c>
      <c r="U746" s="43">
        <f ca="1">_xll.BInterpol('Base CDI'!$H$4:$H$28,'Base CDI'!$I$4:$I$29,S746,"Cubic","Extrapolate=Linear","MultiX=Average","Skip=True","Sort=True")</f>
        <v>13.729744799107962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46524</v>
      </c>
      <c r="T747" s="43">
        <f ca="1">_xll.BInterpol('Base CDI'!$H$4:$H$28,'Base CDI'!$J$4:$J$29,S747,"Cubic","Extrapolate=Linear","MultiX=Average","Skip=True","Sort=True")</f>
        <v>13.692390900826782</v>
      </c>
      <c r="U747" s="43">
        <f ca="1">_xll.BInterpol('Base CDI'!$H$4:$H$28,'Base CDI'!$I$4:$I$29,S747,"Cubic","Extrapolate=Linear","MultiX=Average","Skip=True","Sort=True")</f>
        <v>13.727965047364957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46525</v>
      </c>
      <c r="T748" s="43">
        <f ca="1">_xll.BInterpol('Base CDI'!$H$4:$H$28,'Base CDI'!$J$4:$J$29,S748,"Cubic","Extrapolate=Linear","MultiX=Average","Skip=True","Sort=True")</f>
        <v>13.690611482224892</v>
      </c>
      <c r="U748" s="43">
        <f ca="1">_xll.BInterpol('Base CDI'!$H$4:$H$28,'Base CDI'!$I$4:$I$29,S748,"Cubic","Extrapolate=Linear","MultiX=Average","Skip=True","Sort=True")</f>
        <v>13.726189890534394</v>
      </c>
    </row>
    <row r="749" spans="16:21" x14ac:dyDescent="0.25">
      <c r="P749" s="10">
        <v>35604</v>
      </c>
      <c r="Q749">
        <v>2.761873</v>
      </c>
      <c r="S749" s="42">
        <f t="shared" ca="1" si="16"/>
        <v>46526</v>
      </c>
      <c r="T749" s="43">
        <f ca="1">_xll.BInterpol('Base CDI'!$H$4:$H$28,'Base CDI'!$J$4:$J$29,S749,"Cubic","Extrapolate=Linear","MultiX=Average","Skip=True","Sort=True")</f>
        <v>13.688837681607785</v>
      </c>
      <c r="U749" s="43">
        <f ca="1">_xll.BInterpol('Base CDI'!$H$4:$H$28,'Base CDI'!$I$4:$I$29,S749,"Cubic","Extrapolate=Linear","MultiX=Average","Skip=True","Sort=True")</f>
        <v>13.724419328632012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46527</v>
      </c>
      <c r="T750" s="43">
        <f ca="1">_xll.BInterpol('Base CDI'!$H$4:$H$28,'Base CDI'!$J$4:$J$29,S750,"Cubic","Extrapolate=Linear","MultiX=Average","Skip=True","Sort=True")</f>
        <v>13.68706949178195</v>
      </c>
      <c r="U750" s="43">
        <f ca="1">_xll.BInterpol('Base CDI'!$H$4:$H$28,'Base CDI'!$I$4:$I$29,S750,"Cubic","Extrapolate=Linear","MultiX=Average","Skip=True","Sort=True")</f>
        <v>13.722653361673547</v>
      </c>
    </row>
    <row r="751" spans="16:21" x14ac:dyDescent="0.25">
      <c r="P751" s="10">
        <v>35606</v>
      </c>
      <c r="Q751">
        <v>2.766054</v>
      </c>
      <c r="S751" s="42">
        <f t="shared" ca="1" si="16"/>
        <v>46528</v>
      </c>
      <c r="T751" s="43">
        <f ca="1">_xll.BInterpol('Base CDI'!$H$4:$H$28,'Base CDI'!$J$4:$J$29,S751,"Cubic","Extrapolate=Linear","MultiX=Average","Skip=True","Sort=True")</f>
        <v>13.685306905553869</v>
      </c>
      <c r="U751" s="43">
        <f ca="1">_xll.BInterpol('Base CDI'!$H$4:$H$28,'Base CDI'!$I$4:$I$29,S751,"Cubic","Extrapolate=Linear","MultiX=Average","Skip=True","Sort=True")</f>
        <v>13.72089198967474</v>
      </c>
    </row>
    <row r="752" spans="16:21" x14ac:dyDescent="0.25">
      <c r="P752" s="10">
        <v>35607</v>
      </c>
      <c r="Q752">
        <v>2.768119</v>
      </c>
      <c r="S752" s="42">
        <f t="shared" ca="1" si="16"/>
        <v>46529</v>
      </c>
      <c r="T752" s="43">
        <f ca="1">_xll.BInterpol('Base CDI'!$H$4:$H$28,'Base CDI'!$J$4:$J$29,S752,"Cubic","Extrapolate=Linear","MultiX=Average","Skip=True","Sort=True")</f>
        <v>13.683549915730035</v>
      </c>
      <c r="U752" s="43">
        <f ca="1">_xll.BInterpol('Base CDI'!$H$4:$H$28,'Base CDI'!$I$4:$I$29,S752,"Cubic","Extrapolate=Linear","MultiX=Average","Skip=True","Sort=True")</f>
        <v>13.719135212651327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46530</v>
      </c>
      <c r="T753" s="43">
        <f ca="1">_xll.BInterpol('Base CDI'!$H$4:$H$28,'Base CDI'!$J$4:$J$29,S753,"Cubic","Extrapolate=Linear","MultiX=Average","Skip=True","Sort=True")</f>
        <v>13.681798515116933</v>
      </c>
      <c r="U753" s="43">
        <f ca="1">_xll.BInterpol('Base CDI'!$H$4:$H$28,'Base CDI'!$I$4:$I$29,S753,"Cubic","Extrapolate=Linear","MultiX=Average","Skip=True","Sort=True")</f>
        <v>13.717383030619047</v>
      </c>
    </row>
    <row r="754" spans="16:21" x14ac:dyDescent="0.25">
      <c r="P754" s="10">
        <v>35611</v>
      </c>
      <c r="Q754">
        <v>2.772227</v>
      </c>
      <c r="S754" s="42">
        <f t="shared" ca="1" si="16"/>
        <v>46531</v>
      </c>
      <c r="T754" s="43">
        <f ca="1">_xll.BInterpol('Base CDI'!$H$4:$H$28,'Base CDI'!$J$4:$J$29,S754,"Cubic","Extrapolate=Linear","MultiX=Average","Skip=True","Sort=True")</f>
        <v>13.680052696521049</v>
      </c>
      <c r="U754" s="43">
        <f ca="1">_xll.BInterpol('Base CDI'!$H$4:$H$28,'Base CDI'!$I$4:$I$29,S754,"Cubic","Extrapolate=Linear","MultiX=Average","Skip=True","Sort=True")</f>
        <v>13.715635443593637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46532</v>
      </c>
      <c r="T755" s="43">
        <f ca="1">_xll.BInterpol('Base CDI'!$H$4:$H$28,'Base CDI'!$J$4:$J$29,S755,"Cubic","Extrapolate=Linear","MultiX=Average","Skip=True","Sort=True")</f>
        <v>13.67831245274887</v>
      </c>
      <c r="U755" s="43">
        <f ca="1">_xll.BInterpol('Base CDI'!$H$4:$H$28,'Base CDI'!$I$4:$I$29,S755,"Cubic","Extrapolate=Linear","MultiX=Average","Skip=True","Sort=True")</f>
        <v>13.713892451590837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46533</v>
      </c>
      <c r="T756" s="43">
        <f ca="1">_xll.BInterpol('Base CDI'!$H$4:$H$28,'Base CDI'!$J$4:$J$29,S756,"Cubic","Extrapolate=Linear","MultiX=Average","Skip=True","Sort=True")</f>
        <v>13.676577776606884</v>
      </c>
      <c r="U756" s="43">
        <f ca="1">_xll.BInterpol('Base CDI'!$H$4:$H$28,'Base CDI'!$I$4:$I$29,S756,"Cubic","Extrapolate=Linear","MultiX=Average","Skip=True","Sort=True")</f>
        <v>13.712154054626382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46534</v>
      </c>
      <c r="T757" s="43">
        <f ca="1">_xll.BInterpol('Base CDI'!$H$4:$H$28,'Base CDI'!$J$4:$J$29,S757,"Cubic","Extrapolate=Linear","MultiX=Average","Skip=True","Sort=True")</f>
        <v>13.674848660901576</v>
      </c>
      <c r="U757" s="43">
        <f ca="1">_xll.BInterpol('Base CDI'!$H$4:$H$28,'Base CDI'!$I$4:$I$29,S757,"Cubic","Extrapolate=Linear","MultiX=Average","Skip=True","Sort=True")</f>
        <v>13.710420252716011</v>
      </c>
    </row>
    <row r="758" spans="16:21" x14ac:dyDescent="0.25">
      <c r="P758" s="10">
        <v>35615</v>
      </c>
      <c r="Q758">
        <v>2.779849</v>
      </c>
      <c r="S758" s="42">
        <f t="shared" ca="1" si="16"/>
        <v>46535</v>
      </c>
      <c r="T758" s="43">
        <f ca="1">_xll.BInterpol('Base CDI'!$H$4:$H$28,'Base CDI'!$J$4:$J$29,S758,"Cubic","Extrapolate=Linear","MultiX=Average","Skip=True","Sort=True")</f>
        <v>13.673125098439437</v>
      </c>
      <c r="U758" s="43">
        <f ca="1">_xll.BInterpol('Base CDI'!$H$4:$H$28,'Base CDI'!$I$4:$I$29,S758,"Cubic","Extrapolate=Linear","MultiX=Average","Skip=True","Sort=True")</f>
        <v>13.708691045875463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46536</v>
      </c>
      <c r="T759" s="43">
        <f ca="1">_xll.BInterpol('Base CDI'!$H$4:$H$28,'Base CDI'!$J$4:$J$29,S759,"Cubic","Extrapolate=Linear","MultiX=Average","Skip=True","Sort=True")</f>
        <v>13.671407082026951</v>
      </c>
      <c r="U759" s="43">
        <f ca="1">_xll.BInterpol('Base CDI'!$H$4:$H$28,'Base CDI'!$I$4:$I$29,S759,"Cubic","Extrapolate=Linear","MultiX=Average","Skip=True","Sort=True")</f>
        <v>13.706966434120474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46537</v>
      </c>
      <c r="T760" s="43">
        <f ca="1">_xll.BInterpol('Base CDI'!$H$4:$H$28,'Base CDI'!$J$4:$J$29,S760,"Cubic","Extrapolate=Linear","MultiX=Average","Skip=True","Sort=True")</f>
        <v>13.669694604470607</v>
      </c>
      <c r="U760" s="43">
        <f ca="1">_xll.BInterpol('Base CDI'!$H$4:$H$28,'Base CDI'!$I$4:$I$29,S760,"Cubic","Extrapolate=Linear","MultiX=Average","Skip=True","Sort=True")</f>
        <v>13.705246417466785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46538</v>
      </c>
      <c r="T761" s="43">
        <f ca="1">_xll.BInterpol('Base CDI'!$H$4:$H$28,'Base CDI'!$J$4:$J$29,S761,"Cubic","Extrapolate=Linear","MultiX=Average","Skip=True","Sort=True")</f>
        <v>13.667987658576891</v>
      </c>
      <c r="U761" s="43">
        <f ca="1">_xll.BInterpol('Base CDI'!$H$4:$H$28,'Base CDI'!$I$4:$I$29,S761,"Cubic","Extrapolate=Linear","MultiX=Average","Skip=True","Sort=True")</f>
        <v>13.703530995930132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46539</v>
      </c>
      <c r="T762" s="43">
        <f ca="1">_xll.BInterpol('Base CDI'!$H$4:$H$28,'Base CDI'!$J$4:$J$29,S762,"Cubic","Extrapolate=Linear","MultiX=Average","Skip=True","Sort=True")</f>
        <v>13.66628623715229</v>
      </c>
      <c r="U762" s="43">
        <f ca="1">_xll.BInterpol('Base CDI'!$H$4:$H$28,'Base CDI'!$I$4:$I$29,S762,"Cubic","Extrapolate=Linear","MultiX=Average","Skip=True","Sort=True")</f>
        <v>13.701820169526252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46540</v>
      </c>
      <c r="T763" s="43">
        <f ca="1">_xll.BInterpol('Base CDI'!$H$4:$H$28,'Base CDI'!$J$4:$J$29,S763,"Cubic","Extrapolate=Linear","MultiX=Average","Skip=True","Sort=True")</f>
        <v>13.664590333003289</v>
      </c>
      <c r="U763" s="43">
        <f ca="1">_xll.BInterpol('Base CDI'!$H$4:$H$28,'Base CDI'!$I$4:$I$29,S763,"Cubic","Extrapolate=Linear","MultiX=Average","Skip=True","Sort=True")</f>
        <v>13.700113938270887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46541</v>
      </c>
      <c r="T764" s="43">
        <f ca="1">_xll.BInterpol('Base CDI'!$H$4:$H$28,'Base CDI'!$J$4:$J$29,S764,"Cubic","Extrapolate=Linear","MultiX=Average","Skip=True","Sort=True")</f>
        <v>13.662899938936381</v>
      </c>
      <c r="U764" s="43">
        <f ca="1">_xll.BInterpol('Base CDI'!$H$4:$H$28,'Base CDI'!$I$4:$I$29,S764,"Cubic","Extrapolate=Linear","MultiX=Average","Skip=True","Sort=True")</f>
        <v>13.698412302179769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46542</v>
      </c>
      <c r="T765" s="43">
        <f ca="1">_xll.BInterpol('Base CDI'!$H$4:$H$28,'Base CDI'!$J$4:$J$29,S765,"Cubic","Extrapolate=Linear","MultiX=Average","Skip=True","Sort=True")</f>
        <v>13.661215047758047</v>
      </c>
      <c r="U765" s="43">
        <f ca="1">_xll.BInterpol('Base CDI'!$H$4:$H$28,'Base CDI'!$I$4:$I$29,S765,"Cubic","Extrapolate=Linear","MultiX=Average","Skip=True","Sort=True")</f>
        <v>13.696715261268642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46543</v>
      </c>
      <c r="T766" s="43">
        <f ca="1">_xll.BInterpol('Base CDI'!$H$4:$H$28,'Base CDI'!$J$4:$J$29,S766,"Cubic","Extrapolate=Linear","MultiX=Average","Skip=True","Sort=True")</f>
        <v>13.659535652274776</v>
      </c>
      <c r="U766" s="43">
        <f ca="1">_xll.BInterpol('Base CDI'!$H$4:$H$28,'Base CDI'!$I$4:$I$29,S766,"Cubic","Extrapolate=Linear","MultiX=Average","Skip=True","Sort=True")</f>
        <v>13.695022815553239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46544</v>
      </c>
      <c r="T767" s="43">
        <f ca="1">_xll.BInterpol('Base CDI'!$H$4:$H$28,'Base CDI'!$J$4:$J$29,S767,"Cubic","Extrapolate=Linear","MultiX=Average","Skip=True","Sort=True")</f>
        <v>13.657861745293056</v>
      </c>
      <c r="U767" s="43">
        <f ca="1">_xll.BInterpol('Base CDI'!$H$4:$H$28,'Base CDI'!$I$4:$I$29,S767,"Cubic","Extrapolate=Linear","MultiX=Average","Skip=True","Sort=True")</f>
        <v>13.693334965049299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46545</v>
      </c>
      <c r="T768" s="43">
        <f ca="1">_xll.BInterpol('Base CDI'!$H$4:$H$28,'Base CDI'!$J$4:$J$29,S768,"Cubic","Extrapolate=Linear","MultiX=Average","Skip=True","Sort=True")</f>
        <v>13.656193319619375</v>
      </c>
      <c r="U768" s="43">
        <f ca="1">_xll.BInterpol('Base CDI'!$H$4:$H$28,'Base CDI'!$I$4:$I$29,S768,"Cubic","Extrapolate=Linear","MultiX=Average","Skip=True","Sort=True")</f>
        <v>13.691651709772565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46546</v>
      </c>
      <c r="T769" s="43">
        <f ca="1">_xll.BInterpol('Base CDI'!$H$4:$H$28,'Base CDI'!$J$4:$J$29,S769,"Cubic","Extrapolate=Linear","MultiX=Average","Skip=True","Sort=True")</f>
        <v>13.654530368060216</v>
      </c>
      <c r="U769" s="43">
        <f ca="1">_xll.BInterpol('Base CDI'!$H$4:$H$28,'Base CDI'!$I$4:$I$29,S769,"Cubic","Extrapolate=Linear","MultiX=Average","Skip=True","Sort=True")</f>
        <v>13.689973049738768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46547</v>
      </c>
      <c r="T770" s="43">
        <f ca="1">_xll.BInterpol('Base CDI'!$H$4:$H$28,'Base CDI'!$J$4:$J$29,S770,"Cubic","Extrapolate=Linear","MultiX=Average","Skip=True","Sort=True")</f>
        <v>13.65287288342207</v>
      </c>
      <c r="U770" s="43">
        <f ca="1">_xll.BInterpol('Base CDI'!$H$4:$H$28,'Base CDI'!$I$4:$I$29,S770,"Cubic","Extrapolate=Linear","MultiX=Average","Skip=True","Sort=True")</f>
        <v>13.68829898496365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46548</v>
      </c>
      <c r="T771" s="43">
        <f ca="1">_xll.BInterpol('Base CDI'!$H$4:$H$28,'Base CDI'!$J$4:$J$29,S771,"Cubic","Extrapolate=Linear","MultiX=Average","Skip=True","Sort=True")</f>
        <v>13.651220858511424</v>
      </c>
      <c r="U771" s="43">
        <f ca="1">_xll.BInterpol('Base CDI'!$H$4:$H$28,'Base CDI'!$I$4:$I$29,S771,"Cubic","Extrapolate=Linear","MultiX=Average","Skip=True","Sort=True")</f>
        <v>13.686629515462947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46549</v>
      </c>
      <c r="T772" s="43">
        <f ca="1">_xll.BInterpol('Base CDI'!$H$4:$H$28,'Base CDI'!$J$4:$J$29,S772,"Cubic","Extrapolate=Linear","MultiX=Average","Skip=True","Sort=True")</f>
        <v>13.649574286134762</v>
      </c>
      <c r="U772" s="43">
        <f ca="1">_xll.BInterpol('Base CDI'!$H$4:$H$28,'Base CDI'!$I$4:$I$29,S772,"Cubic","Extrapolate=Linear","MultiX=Average","Skip=True","Sort=True")</f>
        <v>13.684964641252398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46550</v>
      </c>
      <c r="T773" s="43">
        <f ca="1">_xll.BInterpol('Base CDI'!$H$4:$H$28,'Base CDI'!$J$4:$J$29,S773,"Cubic","Extrapolate=Linear","MultiX=Average","Skip=True","Sort=True")</f>
        <v>13.647933159098573</v>
      </c>
      <c r="U773" s="43">
        <f ca="1">_xll.BInterpol('Base CDI'!$H$4:$H$28,'Base CDI'!$I$4:$I$29,S773,"Cubic","Extrapolate=Linear","MultiX=Average","Skip=True","Sort=True")</f>
        <v>13.683304362347741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46551</v>
      </c>
      <c r="T774" s="43">
        <f ca="1">_xll.BInterpol('Base CDI'!$H$4:$H$28,'Base CDI'!$J$4:$J$29,S774,"Cubic","Extrapolate=Linear","MultiX=Average","Skip=True","Sort=True")</f>
        <v>13.646297470209344</v>
      </c>
      <c r="U774" s="43">
        <f ca="1">_xll.BInterpol('Base CDI'!$H$4:$H$28,'Base CDI'!$I$4:$I$29,S774,"Cubic","Extrapolate=Linear","MultiX=Average","Skip=True","Sort=True")</f>
        <v>13.681648678764715</v>
      </c>
    </row>
    <row r="775" spans="16:21" x14ac:dyDescent="0.25">
      <c r="P775" s="10">
        <v>35640</v>
      </c>
      <c r="Q775">
        <v>2.812703</v>
      </c>
      <c r="S775" s="42">
        <f t="shared" ca="1" si="16"/>
        <v>46552</v>
      </c>
      <c r="T775" s="43">
        <f ca="1">_xll.BInterpol('Base CDI'!$H$4:$H$28,'Base CDI'!$J$4:$J$29,S775,"Cubic","Extrapolate=Linear","MultiX=Average","Skip=True","Sort=True")</f>
        <v>13.644667212273562</v>
      </c>
      <c r="U775" s="43">
        <f ca="1">_xll.BInterpol('Base CDI'!$H$4:$H$28,'Base CDI'!$I$4:$I$29,S775,"Cubic","Extrapolate=Linear","MultiX=Average","Skip=True","Sort=True")</f>
        <v>13.679997590519056</v>
      </c>
    </row>
    <row r="776" spans="16:21" x14ac:dyDescent="0.25">
      <c r="P776" s="10">
        <v>35641</v>
      </c>
      <c r="Q776">
        <v>2.814635</v>
      </c>
      <c r="S776" s="42">
        <f t="shared" ca="1" si="16"/>
        <v>46553</v>
      </c>
      <c r="T776" s="43">
        <f ca="1">_xll.BInterpol('Base CDI'!$H$4:$H$28,'Base CDI'!$J$4:$J$29,S776,"Cubic","Extrapolate=Linear","MultiX=Average","Skip=True","Sort=True")</f>
        <v>13.643042378097716</v>
      </c>
      <c r="U776" s="43">
        <f ca="1">_xll.BInterpol('Base CDI'!$H$4:$H$28,'Base CDI'!$I$4:$I$29,S776,"Cubic","Extrapolate=Linear","MultiX=Average","Skip=True","Sort=True")</f>
        <v>13.678351097626503</v>
      </c>
    </row>
    <row r="777" spans="16:21" x14ac:dyDescent="0.25">
      <c r="P777" s="10">
        <v>35642</v>
      </c>
      <c r="Q777">
        <v>2.816567</v>
      </c>
      <c r="S777" s="42">
        <f t="shared" ca="1" si="16"/>
        <v>46554</v>
      </c>
      <c r="T777" s="43">
        <f ca="1">_xll.BInterpol('Base CDI'!$H$4:$H$28,'Base CDI'!$J$4:$J$29,S777,"Cubic","Extrapolate=Linear","MultiX=Average","Skip=True","Sort=True")</f>
        <v>13.641422960488288</v>
      </c>
      <c r="U777" s="43">
        <f ca="1">_xll.BInterpol('Base CDI'!$H$4:$H$28,'Base CDI'!$I$4:$I$29,S777,"Cubic","Extrapolate=Linear","MultiX=Average","Skip=True","Sort=True")</f>
        <v>13.676709200102794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46555</v>
      </c>
      <c r="T778" s="43">
        <f ca="1">_xll.BInterpol('Base CDI'!$H$4:$H$28,'Base CDI'!$J$4:$J$29,S778,"Cubic","Extrapolate=Linear","MultiX=Average","Skip=True","Sort=True")</f>
        <v>13.639808952251771</v>
      </c>
      <c r="U778" s="43">
        <f ca="1">_xll.BInterpol('Base CDI'!$H$4:$H$28,'Base CDI'!$I$4:$I$29,S778,"Cubic","Extrapolate=Linear","MultiX=Average","Skip=True","Sort=True")</f>
        <v>13.675071897963667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46556</v>
      </c>
      <c r="T779" s="43">
        <f ca="1">_xll.BInterpol('Base CDI'!$H$4:$H$28,'Base CDI'!$J$4:$J$29,S779,"Cubic","Extrapolate=Linear","MultiX=Average","Skip=True","Sort=True")</f>
        <v>13.638200346194647</v>
      </c>
      <c r="U779" s="43">
        <f ca="1">_xll.BInterpol('Base CDI'!$H$4:$H$28,'Base CDI'!$I$4:$I$29,S779,"Cubic","Extrapolate=Linear","MultiX=Average","Skip=True","Sort=True")</f>
        <v>13.673439191224858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46557</v>
      </c>
      <c r="T780" s="43">
        <f ca="1">_xll.BInterpol('Base CDI'!$H$4:$H$28,'Base CDI'!$J$4:$J$29,S780,"Cubic","Extrapolate=Linear","MultiX=Average","Skip=True","Sort=True")</f>
        <v>13.636597135123408</v>
      </c>
      <c r="U780" s="43">
        <f ca="1">_xll.BInterpol('Base CDI'!$H$4:$H$28,'Base CDI'!$I$4:$I$29,S780,"Cubic","Extrapolate=Linear","MultiX=Average","Skip=True","Sort=True")</f>
        <v>13.671811079902108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46558</v>
      </c>
      <c r="T781" s="43">
        <f ca="1">_xll.BInterpol('Base CDI'!$H$4:$H$28,'Base CDI'!$J$4:$J$29,S781,"Cubic","Extrapolate=Linear","MultiX=Average","Skip=True","Sort=True")</f>
        <v>13.634999311844537</v>
      </c>
      <c r="U781" s="43">
        <f ca="1">_xll.BInterpol('Base CDI'!$H$4:$H$28,'Base CDI'!$I$4:$I$29,S781,"Cubic","Extrapolate=Linear","MultiX=Average","Skip=True","Sort=True")</f>
        <v>13.670187564011155</v>
      </c>
    </row>
    <row r="782" spans="16:21" x14ac:dyDescent="0.25">
      <c r="P782" s="10">
        <v>35649</v>
      </c>
      <c r="Q782">
        <v>2.82707</v>
      </c>
      <c r="S782" s="42">
        <f t="shared" ca="1" si="17"/>
        <v>46559</v>
      </c>
      <c r="T782" s="43">
        <f ca="1">_xll.BInterpol('Base CDI'!$H$4:$H$28,'Base CDI'!$J$4:$J$29,S782,"Cubic","Extrapolate=Linear","MultiX=Average","Skip=True","Sort=True")</f>
        <v>13.633406869164521</v>
      </c>
      <c r="U782" s="43">
        <f ca="1">_xll.BInterpol('Base CDI'!$H$4:$H$28,'Base CDI'!$I$4:$I$29,S782,"Cubic","Extrapolate=Linear","MultiX=Average","Skip=True","Sort=True")</f>
        <v>13.668568643567733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46560</v>
      </c>
      <c r="T783" s="43">
        <f ca="1">_xll.BInterpol('Base CDI'!$H$4:$H$28,'Base CDI'!$J$4:$J$29,S783,"Cubic","Extrapolate=Linear","MultiX=Average","Skip=True","Sort=True")</f>
        <v>13.63181979988985</v>
      </c>
      <c r="U783" s="43">
        <f ca="1">_xll.BInterpol('Base CDI'!$H$4:$H$28,'Base CDI'!$I$4:$I$29,S783,"Cubic","Extrapolate=Linear","MultiX=Average","Skip=True","Sort=True")</f>
        <v>13.666954318587583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46561</v>
      </c>
      <c r="T784" s="43">
        <f ca="1">_xll.BInterpol('Base CDI'!$H$4:$H$28,'Base CDI'!$J$4:$J$29,S784,"Cubic","Extrapolate=Linear","MultiX=Average","Skip=True","Sort=True")</f>
        <v>13.630238096827009</v>
      </c>
      <c r="U784" s="43">
        <f ca="1">_xll.BInterpol('Base CDI'!$H$4:$H$28,'Base CDI'!$I$4:$I$29,S784,"Cubic","Extrapolate=Linear","MultiX=Average","Skip=True","Sort=True")</f>
        <v>13.665344589086445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46562</v>
      </c>
      <c r="T785" s="43">
        <f ca="1">_xll.BInterpol('Base CDI'!$H$4:$H$28,'Base CDI'!$J$4:$J$29,S785,"Cubic","Extrapolate=Linear","MultiX=Average","Skip=True","Sort=True")</f>
        <v>13.628661752782486</v>
      </c>
      <c r="U785" s="43">
        <f ca="1">_xll.BInterpol('Base CDI'!$H$4:$H$28,'Base CDI'!$I$4:$I$29,S785,"Cubic","Extrapolate=Linear","MultiX=Average","Skip=True","Sort=True")</f>
        <v>13.663739455080051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46563</v>
      </c>
      <c r="T786" s="43">
        <f ca="1">_xll.BInterpol('Base CDI'!$H$4:$H$28,'Base CDI'!$J$4:$J$29,S786,"Cubic","Extrapolate=Linear","MultiX=Average","Skip=True","Sort=True")</f>
        <v>13.627090760562767</v>
      </c>
      <c r="U786" s="43">
        <f ca="1">_xll.BInterpol('Base CDI'!$H$4:$H$28,'Base CDI'!$I$4:$I$29,S786,"Cubic","Extrapolate=Linear","MultiX=Average","Skip=True","Sort=True")</f>
        <v>13.662138916584146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46564</v>
      </c>
      <c r="T787" s="43">
        <f ca="1">_xll.BInterpol('Base CDI'!$H$4:$H$28,'Base CDI'!$J$4:$J$29,S787,"Cubic","Extrapolate=Linear","MultiX=Average","Skip=True","Sort=True")</f>
        <v>13.625525112974341</v>
      </c>
      <c r="U787" s="43">
        <f ca="1">_xll.BInterpol('Base CDI'!$H$4:$H$28,'Base CDI'!$I$4:$I$29,S787,"Cubic","Extrapolate=Linear","MultiX=Average","Skip=True","Sort=True")</f>
        <v>13.660542973614463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46565</v>
      </c>
      <c r="T788" s="43">
        <f ca="1">_xll.BInterpol('Base CDI'!$H$4:$H$28,'Base CDI'!$J$4:$J$29,S788,"Cubic","Extrapolate=Linear","MultiX=Average","Skip=True","Sort=True")</f>
        <v>13.623964802823693</v>
      </c>
      <c r="U788" s="43">
        <f ca="1">_xll.BInterpol('Base CDI'!$H$4:$H$28,'Base CDI'!$I$4:$I$29,S788,"Cubic","Extrapolate=Linear","MultiX=Average","Skip=True","Sort=True")</f>
        <v>13.658951626186742</v>
      </c>
    </row>
    <row r="789" spans="16:21" x14ac:dyDescent="0.25">
      <c r="P789" s="10">
        <v>35660</v>
      </c>
      <c r="Q789">
        <v>2.841974</v>
      </c>
      <c r="S789" s="42">
        <f t="shared" ca="1" si="17"/>
        <v>46566</v>
      </c>
      <c r="T789" s="43">
        <f ca="1">_xll.BInterpol('Base CDI'!$H$4:$H$28,'Base CDI'!$J$4:$J$29,S789,"Cubic","Extrapolate=Linear","MultiX=Average","Skip=True","Sort=True")</f>
        <v>13.622409822917312</v>
      </c>
      <c r="U789" s="43">
        <f ca="1">_xll.BInterpol('Base CDI'!$H$4:$H$28,'Base CDI'!$I$4:$I$29,S789,"Cubic","Extrapolate=Linear","MultiX=Average","Skip=True","Sort=True")</f>
        <v>13.657364874316718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46567</v>
      </c>
      <c r="T790" s="43">
        <f ca="1">_xll.BInterpol('Base CDI'!$H$4:$H$28,'Base CDI'!$J$4:$J$29,S790,"Cubic","Extrapolate=Linear","MultiX=Average","Skip=True","Sort=True")</f>
        <v>13.620860166061684</v>
      </c>
      <c r="U790" s="43">
        <f ca="1">_xll.BInterpol('Base CDI'!$H$4:$H$28,'Base CDI'!$I$4:$I$29,S790,"Cubic","Extrapolate=Linear","MultiX=Average","Skip=True","Sort=True")</f>
        <v>13.655782718020134</v>
      </c>
    </row>
    <row r="791" spans="16:21" x14ac:dyDescent="0.25">
      <c r="P791" s="10">
        <v>35662</v>
      </c>
      <c r="Q791">
        <v>2.846238</v>
      </c>
      <c r="S791" s="42">
        <f t="shared" ca="1" si="17"/>
        <v>46568</v>
      </c>
      <c r="T791" s="43">
        <f ca="1">_xll.BInterpol('Base CDI'!$H$4:$H$28,'Base CDI'!$J$4:$J$29,S791,"Cubic","Extrapolate=Linear","MultiX=Average","Skip=True","Sort=True")</f>
        <v>13.619315825063294</v>
      </c>
      <c r="U791" s="43">
        <f ca="1">_xll.BInterpol('Base CDI'!$H$4:$H$28,'Base CDI'!$I$4:$I$29,S791,"Cubic","Extrapolate=Linear","MultiX=Average","Skip=True","Sort=True")</f>
        <v>13.654205157312724</v>
      </c>
    </row>
    <row r="792" spans="16:21" x14ac:dyDescent="0.25">
      <c r="P792" s="10">
        <v>35663</v>
      </c>
      <c r="Q792">
        <v>2.848373</v>
      </c>
      <c r="S792" s="42">
        <f t="shared" ca="1" si="17"/>
        <v>46569</v>
      </c>
      <c r="T792" s="43">
        <f ca="1">_xll.BInterpol('Base CDI'!$H$4:$H$28,'Base CDI'!$J$4:$J$29,S792,"Cubic","Extrapolate=Linear","MultiX=Average","Skip=True","Sort=True")</f>
        <v>13.617776792728634</v>
      </c>
      <c r="U792" s="43">
        <f ca="1">_xll.BInterpol('Base CDI'!$H$4:$H$28,'Base CDI'!$I$4:$I$29,S792,"Cubic","Extrapolate=Linear","MultiX=Average","Skip=True","Sort=True")</f>
        <v>13.652632192210229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46570</v>
      </c>
      <c r="T793" s="43">
        <f ca="1">_xll.BInterpol('Base CDI'!$H$4:$H$28,'Base CDI'!$J$4:$J$29,S793,"Cubic","Extrapolate=Linear","MultiX=Average","Skip=True","Sort=True")</f>
        <v>13.616243061864186</v>
      </c>
      <c r="U793" s="43">
        <f ca="1">_xll.BInterpol('Base CDI'!$H$4:$H$28,'Base CDI'!$I$4:$I$29,S793,"Cubic","Extrapolate=Linear","MultiX=Average","Skip=True","Sort=True")</f>
        <v>13.651063822728384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46571</v>
      </c>
      <c r="T794" s="43">
        <f ca="1">_xll.BInterpol('Base CDI'!$H$4:$H$28,'Base CDI'!$J$4:$J$29,S794,"Cubic","Extrapolate=Linear","MultiX=Average","Skip=True","Sort=True")</f>
        <v>13.61471462527644</v>
      </c>
      <c r="U794" s="43">
        <f ca="1">_xll.BInterpol('Base CDI'!$H$4:$H$28,'Base CDI'!$I$4:$I$29,S794,"Cubic","Extrapolate=Linear","MultiX=Average","Skip=True","Sort=True")</f>
        <v>13.649500048882928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46572</v>
      </c>
      <c r="T795" s="43">
        <f ca="1">_xll.BInterpol('Base CDI'!$H$4:$H$28,'Base CDI'!$J$4:$J$29,S795,"Cubic","Extrapolate=Linear","MultiX=Average","Skip=True","Sort=True")</f>
        <v>13.613191475771883</v>
      </c>
      <c r="U795" s="43">
        <f ca="1">_xll.BInterpol('Base CDI'!$H$4:$H$28,'Base CDI'!$I$4:$I$29,S795,"Cubic","Extrapolate=Linear","MultiX=Average","Skip=True","Sort=True")</f>
        <v>13.647940870689599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46573</v>
      </c>
      <c r="T796" s="43">
        <f ca="1">_xll.BInterpol('Base CDI'!$H$4:$H$28,'Base CDI'!$J$4:$J$29,S796,"Cubic","Extrapolate=Linear","MultiX=Average","Skip=True","Sort=True")</f>
        <v>13.611673606157</v>
      </c>
      <c r="U796" s="43">
        <f ca="1">_xll.BInterpol('Base CDI'!$H$4:$H$28,'Base CDI'!$I$4:$I$29,S796,"Cubic","Extrapolate=Linear","MultiX=Average","Skip=True","Sort=True")</f>
        <v>13.646386288164136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46574</v>
      </c>
      <c r="T797" s="43">
        <f ca="1">_xll.BInterpol('Base CDI'!$H$4:$H$28,'Base CDI'!$J$4:$J$29,S797,"Cubic","Extrapolate=Linear","MultiX=Average","Skip=True","Sort=True")</f>
        <v>13.610161009238281</v>
      </c>
      <c r="U797" s="43">
        <f ca="1">_xll.BInterpol('Base CDI'!$H$4:$H$28,'Base CDI'!$I$4:$I$29,S797,"Cubic","Extrapolate=Linear","MultiX=Average","Skip=True","Sort=True")</f>
        <v>13.644836301322275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46575</v>
      </c>
      <c r="T798" s="43">
        <f ca="1">_xll.BInterpol('Base CDI'!$H$4:$H$28,'Base CDI'!$J$4:$J$29,S798,"Cubic","Extrapolate=Linear","MultiX=Average","Skip=True","Sort=True")</f>
        <v>13.608653677822211</v>
      </c>
      <c r="U798" s="43">
        <f ca="1">_xll.BInterpol('Base CDI'!$H$4:$H$28,'Base CDI'!$I$4:$I$29,S798,"Cubic","Extrapolate=Linear","MultiX=Average","Skip=True","Sort=True")</f>
        <v>13.643290910179758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46576</v>
      </c>
      <c r="T799" s="43">
        <f ca="1">_xll.BInterpol('Base CDI'!$H$4:$H$28,'Base CDI'!$J$4:$J$29,S799,"Cubic","Extrapolate=Linear","MultiX=Average","Skip=True","Sort=True")</f>
        <v>13.607151604715277</v>
      </c>
      <c r="U799" s="43">
        <f ca="1">_xll.BInterpol('Base CDI'!$H$4:$H$28,'Base CDI'!$I$4:$I$29,S799,"Cubic","Extrapolate=Linear","MultiX=Average","Skip=True","Sort=True")</f>
        <v>13.641750114752318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46577</v>
      </c>
      <c r="T800" s="43">
        <f ca="1">_xll.BInterpol('Base CDI'!$H$4:$H$28,'Base CDI'!$J$4:$J$29,S800,"Cubic","Extrapolate=Linear","MultiX=Average","Skip=True","Sort=True")</f>
        <v>13.605654782723967</v>
      </c>
      <c r="U800" s="43">
        <f ca="1">_xll.BInterpol('Base CDI'!$H$4:$H$28,'Base CDI'!$I$4:$I$29,S800,"Cubic","Extrapolate=Linear","MultiX=Average","Skip=True","Sort=True")</f>
        <v>13.640213915055694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46578</v>
      </c>
      <c r="T801" s="43">
        <f ca="1">_xll.BInterpol('Base CDI'!$H$4:$H$28,'Base CDI'!$J$4:$J$29,S801,"Cubic","Extrapolate=Linear","MultiX=Average","Skip=True","Sort=True")</f>
        <v>13.604163204654768</v>
      </c>
      <c r="U801" s="43">
        <f ca="1">_xll.BInterpol('Base CDI'!$H$4:$H$28,'Base CDI'!$I$4:$I$29,S801,"Cubic","Extrapolate=Linear","MultiX=Average","Skip=True","Sort=True")</f>
        <v>13.638682311105628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46579</v>
      </c>
      <c r="T802" s="43">
        <f ca="1">_xll.BInterpol('Base CDI'!$H$4:$H$28,'Base CDI'!$J$4:$J$29,S802,"Cubic","Extrapolate=Linear","MultiX=Average","Skip=True","Sort=True")</f>
        <v>13.602676863314167</v>
      </c>
      <c r="U802" s="43">
        <f ca="1">_xll.BInterpol('Base CDI'!$H$4:$H$28,'Base CDI'!$I$4:$I$29,S802,"Cubic","Extrapolate=Linear","MultiX=Average","Skip=True","Sort=True")</f>
        <v>13.637155302917852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46580</v>
      </c>
      <c r="T803" s="43">
        <f ca="1">_xll.BInterpol('Base CDI'!$H$4:$H$28,'Base CDI'!$J$4:$J$29,S803,"Cubic","Extrapolate=Linear","MultiX=Average","Skip=True","Sort=True")</f>
        <v>13.60119575150865</v>
      </c>
      <c r="U803" s="43">
        <f ca="1">_xll.BInterpol('Base CDI'!$H$4:$H$28,'Base CDI'!$I$4:$I$29,S803,"Cubic","Extrapolate=Linear","MultiX=Average","Skip=True","Sort=True")</f>
        <v>13.635632890508109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46581</v>
      </c>
      <c r="T804" s="43">
        <f ca="1">_xll.BInterpol('Base CDI'!$H$4:$H$28,'Base CDI'!$J$4:$J$29,S804,"Cubic","Extrapolate=Linear","MultiX=Average","Skip=True","Sort=True")</f>
        <v>13.599719862044706</v>
      </c>
      <c r="U804" s="43">
        <f ca="1">_xll.BInterpol('Base CDI'!$H$4:$H$28,'Base CDI'!$I$4:$I$29,S804,"Cubic","Extrapolate=Linear","MultiX=Average","Skip=True","Sort=True")</f>
        <v>13.634115073892135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46582</v>
      </c>
      <c r="T805" s="43">
        <f ca="1">_xll.BInterpol('Base CDI'!$H$4:$H$28,'Base CDI'!$J$4:$J$29,S805,"Cubic","Extrapolate=Linear","MultiX=Average","Skip=True","Sort=True")</f>
        <v>13.59824918772882</v>
      </c>
      <c r="U805" s="43">
        <f ca="1">_xll.BInterpol('Base CDI'!$H$4:$H$28,'Base CDI'!$I$4:$I$29,S805,"Cubic","Extrapolate=Linear","MultiX=Average","Skip=True","Sort=True")</f>
        <v>13.632601853085667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46583</v>
      </c>
      <c r="T806" s="43">
        <f ca="1">_xll.BInterpol('Base CDI'!$H$4:$H$28,'Base CDI'!$J$4:$J$29,S806,"Cubic","Extrapolate=Linear","MultiX=Average","Skip=True","Sort=True")</f>
        <v>13.596783721367482</v>
      </c>
      <c r="U806" s="43">
        <f ca="1">_xll.BInterpol('Base CDI'!$H$4:$H$28,'Base CDI'!$I$4:$I$29,S806,"Cubic","Extrapolate=Linear","MultiX=Average","Skip=True","Sort=True")</f>
        <v>13.631093228104444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46584</v>
      </c>
      <c r="T807" s="43">
        <f ca="1">_xll.BInterpol('Base CDI'!$H$4:$H$28,'Base CDI'!$J$4:$J$29,S807,"Cubic","Extrapolate=Linear","MultiX=Average","Skip=True","Sort=True")</f>
        <v>13.595323455767176</v>
      </c>
      <c r="U807" s="43">
        <f ca="1">_xll.BInterpol('Base CDI'!$H$4:$H$28,'Base CDI'!$I$4:$I$29,S807,"Cubic","Extrapolate=Linear","MultiX=Average","Skip=True","Sort=True")</f>
        <v>13.629589198964204</v>
      </c>
    </row>
    <row r="808" spans="16:21" x14ac:dyDescent="0.25">
      <c r="P808" s="10">
        <v>35685</v>
      </c>
      <c r="Q808">
        <v>2.881767</v>
      </c>
      <c r="S808" s="42">
        <f t="shared" ca="1" si="17"/>
        <v>46585</v>
      </c>
      <c r="T808" s="43">
        <f ca="1">_xll.BInterpol('Base CDI'!$H$4:$H$28,'Base CDI'!$J$4:$J$29,S808,"Cubic","Extrapolate=Linear","MultiX=Average","Skip=True","Sort=True")</f>
        <v>13.593868383734389</v>
      </c>
      <c r="U808" s="43">
        <f ca="1">_xll.BInterpol('Base CDI'!$H$4:$H$28,'Base CDI'!$I$4:$I$29,S808,"Cubic","Extrapolate=Linear","MultiX=Average","Skip=True","Sort=True")</f>
        <v>13.628089765680686</v>
      </c>
    </row>
    <row r="809" spans="16:21" x14ac:dyDescent="0.25">
      <c r="P809" s="10">
        <v>35688</v>
      </c>
      <c r="Q809">
        <v>2.883842</v>
      </c>
      <c r="S809" s="42">
        <f t="shared" ca="1" si="17"/>
        <v>46586</v>
      </c>
      <c r="T809" s="43">
        <f ca="1">_xll.BInterpol('Base CDI'!$H$4:$H$28,'Base CDI'!$J$4:$J$29,S809,"Cubic","Extrapolate=Linear","MultiX=Average","Skip=True","Sort=True")</f>
        <v>13.59241849807561</v>
      </c>
      <c r="U809" s="43">
        <f ca="1">_xll.BInterpol('Base CDI'!$H$4:$H$28,'Base CDI'!$I$4:$I$29,S809,"Cubic","Extrapolate=Linear","MultiX=Average","Skip=True","Sort=True")</f>
        <v>13.626594928269625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46587</v>
      </c>
      <c r="T810" s="43">
        <f ca="1">_xll.BInterpol('Base CDI'!$H$4:$H$28,'Base CDI'!$J$4:$J$29,S810,"Cubic","Extrapolate=Linear","MultiX=Average","Skip=True","Sort=True")</f>
        <v>13.590973791597326</v>
      </c>
      <c r="U810" s="43">
        <f ca="1">_xll.BInterpol('Base CDI'!$H$4:$H$28,'Base CDI'!$I$4:$I$29,S810,"Cubic","Extrapolate=Linear","MultiX=Average","Skip=True","Sort=True")</f>
        <v>13.625104686746763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46588</v>
      </c>
      <c r="T811" s="43">
        <f ca="1">_xll.BInterpol('Base CDI'!$H$4:$H$28,'Base CDI'!$J$4:$J$29,S811,"Cubic","Extrapolate=Linear","MultiX=Average","Skip=True","Sort=True")</f>
        <v>13.589534257106022</v>
      </c>
      <c r="U811" s="43">
        <f ca="1">_xll.BInterpol('Base CDI'!$H$4:$H$28,'Base CDI'!$I$4:$I$29,S811,"Cubic","Extrapolate=Linear","MultiX=Average","Skip=True","Sort=True")</f>
        <v>13.623619041127833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46589</v>
      </c>
      <c r="T812" s="43">
        <f ca="1">_xll.BInterpol('Base CDI'!$H$4:$H$28,'Base CDI'!$J$4:$J$29,S812,"Cubic","Extrapolate=Linear","MultiX=Average","Skip=True","Sort=True")</f>
        <v>13.588099887408189</v>
      </c>
      <c r="U812" s="43">
        <f ca="1">_xll.BInterpol('Base CDI'!$H$4:$H$28,'Base CDI'!$I$4:$I$29,S812,"Cubic","Extrapolate=Linear","MultiX=Average","Skip=True","Sort=True")</f>
        <v>13.622137991428577</v>
      </c>
    </row>
    <row r="813" spans="16:21" x14ac:dyDescent="0.25">
      <c r="P813" s="10">
        <v>35692</v>
      </c>
      <c r="Q813">
        <v>2.892128</v>
      </c>
      <c r="S813" s="42">
        <f t="shared" ca="1" si="17"/>
        <v>46590</v>
      </c>
      <c r="T813" s="43">
        <f ca="1">_xll.BInterpol('Base CDI'!$H$4:$H$28,'Base CDI'!$J$4:$J$29,S813,"Cubic","Extrapolate=Linear","MultiX=Average","Skip=True","Sort=True")</f>
        <v>13.586670675310311</v>
      </c>
      <c r="U813" s="43">
        <f ca="1">_xll.BInterpol('Base CDI'!$H$4:$H$28,'Base CDI'!$I$4:$I$29,S813,"Cubic","Extrapolate=Linear","MultiX=Average","Skip=True","Sort=True")</f>
        <v>13.620661537664732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46591</v>
      </c>
      <c r="T814" s="43">
        <f ca="1">_xll.BInterpol('Base CDI'!$H$4:$H$28,'Base CDI'!$J$4:$J$29,S814,"Cubic","Extrapolate=Linear","MultiX=Average","Skip=True","Sort=True")</f>
        <v>13.585246613618875</v>
      </c>
      <c r="U814" s="43">
        <f ca="1">_xll.BInterpol('Base CDI'!$H$4:$H$28,'Base CDI'!$I$4:$I$29,S814,"Cubic","Extrapolate=Linear","MultiX=Average","Skip=True","Sort=True")</f>
        <v>13.619189679852036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46592</v>
      </c>
      <c r="T815" s="43">
        <f ca="1">_xll.BInterpol('Base CDI'!$H$4:$H$28,'Base CDI'!$J$4:$J$29,S815,"Cubic","Extrapolate=Linear","MultiX=Average","Skip=True","Sort=True")</f>
        <v>13.583827695140368</v>
      </c>
      <c r="U815" s="43">
        <f ca="1">_xll.BInterpol('Base CDI'!$H$4:$H$28,'Base CDI'!$I$4:$I$29,S815,"Cubic","Extrapolate=Linear","MultiX=Average","Skip=True","Sort=True")</f>
        <v>13.617722418006226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46593</v>
      </c>
      <c r="T816" s="43">
        <f ca="1">_xll.BInterpol('Base CDI'!$H$4:$H$28,'Base CDI'!$J$4:$J$29,S816,"Cubic","Extrapolate=Linear","MultiX=Average","Skip=True","Sort=True")</f>
        <v>13.582413912681277</v>
      </c>
      <c r="U816" s="43">
        <f ca="1">_xll.BInterpol('Base CDI'!$H$4:$H$28,'Base CDI'!$I$4:$I$29,S816,"Cubic","Extrapolate=Linear","MultiX=Average","Skip=True","Sort=True")</f>
        <v>13.616259752143041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46594</v>
      </c>
      <c r="T817" s="43">
        <f ca="1">_xll.BInterpol('Base CDI'!$H$4:$H$28,'Base CDI'!$J$4:$J$29,S817,"Cubic","Extrapolate=Linear","MultiX=Average","Skip=True","Sort=True")</f>
        <v>13.581005259048091</v>
      </c>
      <c r="U817" s="43">
        <f ca="1">_xll.BInterpol('Base CDI'!$H$4:$H$28,'Base CDI'!$I$4:$I$29,S817,"Cubic","Extrapolate=Linear","MultiX=Average","Skip=True","Sort=True")</f>
        <v>13.614801682278218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46595</v>
      </c>
      <c r="T818" s="43">
        <f ca="1">_xll.BInterpol('Base CDI'!$H$4:$H$28,'Base CDI'!$J$4:$J$29,S818,"Cubic","Extrapolate=Linear","MultiX=Average","Skip=True","Sort=True")</f>
        <v>13.579601727047297</v>
      </c>
      <c r="U818" s="43">
        <f ca="1">_xll.BInterpol('Base CDI'!$H$4:$H$28,'Base CDI'!$I$4:$I$29,S818,"Cubic","Extrapolate=Linear","MultiX=Average","Skip=True","Sort=True")</f>
        <v>13.613348208427496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46596</v>
      </c>
      <c r="T819" s="43">
        <f ca="1">_xll.BInterpol('Base CDI'!$H$4:$H$28,'Base CDI'!$J$4:$J$29,S819,"Cubic","Extrapolate=Linear","MultiX=Average","Skip=True","Sort=True")</f>
        <v>13.57820330948538</v>
      </c>
      <c r="U819" s="43">
        <f ca="1">_xll.BInterpol('Base CDI'!$H$4:$H$28,'Base CDI'!$I$4:$I$29,S819,"Cubic","Extrapolate=Linear","MultiX=Average","Skip=True","Sort=True")</f>
        <v>13.611899330606613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46597</v>
      </c>
      <c r="T820" s="43">
        <f ca="1">_xll.BInterpol('Base CDI'!$H$4:$H$28,'Base CDI'!$J$4:$J$29,S820,"Cubic","Extrapolate=Linear","MultiX=Average","Skip=True","Sort=True")</f>
        <v>13.576809999168827</v>
      </c>
      <c r="U820" s="43">
        <f ca="1">_xll.BInterpol('Base CDI'!$H$4:$H$28,'Base CDI'!$I$4:$I$29,S820,"Cubic","Extrapolate=Linear","MultiX=Average","Skip=True","Sort=True")</f>
        <v>13.610455048831305</v>
      </c>
    </row>
    <row r="821" spans="16:21" x14ac:dyDescent="0.25">
      <c r="P821" s="10">
        <v>35704</v>
      </c>
      <c r="Q821">
        <v>2.908509</v>
      </c>
      <c r="S821" s="42">
        <f t="shared" ca="1" si="17"/>
        <v>46598</v>
      </c>
      <c r="T821" s="43">
        <f ca="1">_xll.BInterpol('Base CDI'!$H$4:$H$28,'Base CDI'!$J$4:$J$29,S821,"Cubic","Extrapolate=Linear","MultiX=Average","Skip=True","Sort=True")</f>
        <v>13.575421788904128</v>
      </c>
      <c r="U821" s="43">
        <f ca="1">_xll.BInterpol('Base CDI'!$H$4:$H$28,'Base CDI'!$I$4:$I$29,S821,"Cubic","Extrapolate=Linear","MultiX=Average","Skip=True","Sort=True")</f>
        <v>13.609015363117313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46599</v>
      </c>
      <c r="T822" s="43">
        <f ca="1">_xll.BInterpol('Base CDI'!$H$4:$H$28,'Base CDI'!$J$4:$J$29,S822,"Cubic","Extrapolate=Linear","MultiX=Average","Skip=True","Sort=True")</f>
        <v>13.574038671497767</v>
      </c>
      <c r="U822" s="43">
        <f ca="1">_xll.BInterpol('Base CDI'!$H$4:$H$28,'Base CDI'!$I$4:$I$29,S822,"Cubic","Extrapolate=Linear","MultiX=Average","Skip=True","Sort=True")</f>
        <v>13.607580273480373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46600</v>
      </c>
      <c r="T823" s="43">
        <f ca="1">_xll.BInterpol('Base CDI'!$H$4:$H$28,'Base CDI'!$J$4:$J$29,S823,"Cubic","Extrapolate=Linear","MultiX=Average","Skip=True","Sort=True")</f>
        <v>13.572660639756233</v>
      </c>
      <c r="U823" s="43">
        <f ca="1">_xll.BInterpol('Base CDI'!$H$4:$H$28,'Base CDI'!$I$4:$I$29,S823,"Cubic","Extrapolate=Linear","MultiX=Average","Skip=True","Sort=True")</f>
        <v>13.606149779936223</v>
      </c>
    </row>
    <row r="824" spans="16:21" x14ac:dyDescent="0.25">
      <c r="P824" s="10">
        <v>35709</v>
      </c>
      <c r="Q824">
        <v>2.914485</v>
      </c>
      <c r="S824" s="42">
        <f t="shared" ca="1" si="17"/>
        <v>46601</v>
      </c>
      <c r="T824" s="43">
        <f ca="1">_xll.BInterpol('Base CDI'!$H$4:$H$28,'Base CDI'!$J$4:$J$29,S824,"Cubic","Extrapolate=Linear","MultiX=Average","Skip=True","Sort=True")</f>
        <v>13.571287686486011</v>
      </c>
      <c r="U824" s="43">
        <f ca="1">_xll.BInterpol('Base CDI'!$H$4:$H$28,'Base CDI'!$I$4:$I$29,S824,"Cubic","Extrapolate=Linear","MultiX=Average","Skip=True","Sort=True")</f>
        <v>13.6047238825006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46602</v>
      </c>
      <c r="T825" s="43">
        <f ca="1">_xll.BInterpol('Base CDI'!$H$4:$H$28,'Base CDI'!$J$4:$J$29,S825,"Cubic","Extrapolate=Linear","MultiX=Average","Skip=True","Sort=True")</f>
        <v>13.56991980449359</v>
      </c>
      <c r="U825" s="43">
        <f ca="1">_xll.BInterpol('Base CDI'!$H$4:$H$28,'Base CDI'!$I$4:$I$29,S825,"Cubic","Extrapolate=Linear","MultiX=Average","Skip=True","Sort=True")</f>
        <v>13.603302581189247</v>
      </c>
    </row>
    <row r="826" spans="16:21" x14ac:dyDescent="0.25">
      <c r="P826" s="10">
        <v>35711</v>
      </c>
      <c r="Q826">
        <v>2.918469</v>
      </c>
      <c r="S826" s="42">
        <f t="shared" ca="1" si="17"/>
        <v>46603</v>
      </c>
      <c r="T826" s="43">
        <f ca="1">_xll.BInterpol('Base CDI'!$H$4:$H$28,'Base CDI'!$J$4:$J$29,S826,"Cubic","Extrapolate=Linear","MultiX=Average","Skip=True","Sort=True")</f>
        <v>13.568556986585456</v>
      </c>
      <c r="U826" s="43">
        <f ca="1">_xll.BInterpol('Base CDI'!$H$4:$H$28,'Base CDI'!$I$4:$I$29,S826,"Cubic","Extrapolate=Linear","MultiX=Average","Skip=True","Sort=True")</f>
        <v>13.601885876017896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46604</v>
      </c>
      <c r="T827" s="43">
        <f ca="1">_xll.BInterpol('Base CDI'!$H$4:$H$28,'Base CDI'!$J$4:$J$29,S827,"Cubic","Extrapolate=Linear","MultiX=Average","Skip=True","Sort=True")</f>
        <v>13.567199225568098</v>
      </c>
      <c r="U827" s="43">
        <f ca="1">_xll.BInterpol('Base CDI'!$H$4:$H$28,'Base CDI'!$I$4:$I$29,S827,"Cubic","Extrapolate=Linear","MultiX=Average","Skip=True","Sort=True")</f>
        <v>13.600473767002287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46605</v>
      </c>
      <c r="T828" s="43">
        <f ca="1">_xll.BInterpol('Base CDI'!$H$4:$H$28,'Base CDI'!$J$4:$J$29,S828,"Cubic","Extrapolate=Linear","MultiX=Average","Skip=True","Sort=True")</f>
        <v>13.565846514248001</v>
      </c>
      <c r="U828" s="43">
        <f ca="1">_xll.BInterpol('Base CDI'!$H$4:$H$28,'Base CDI'!$I$4:$I$29,S828,"Cubic","Extrapolate=Linear","MultiX=Average","Skip=True","Sort=True")</f>
        <v>13.599066254158158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46606</v>
      </c>
      <c r="T829" s="43">
        <f ca="1">_xll.BInterpol('Base CDI'!$H$4:$H$28,'Base CDI'!$J$4:$J$29,S829,"Cubic","Extrapolate=Linear","MultiX=Average","Skip=True","Sort=True")</f>
        <v>13.564498845431652</v>
      </c>
      <c r="U829" s="43">
        <f ca="1">_xll.BInterpol('Base CDI'!$H$4:$H$28,'Base CDI'!$I$4:$I$29,S829,"Cubic","Extrapolate=Linear","MultiX=Average","Skip=True","Sort=True")</f>
        <v>13.597663337501249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46607</v>
      </c>
      <c r="T830" s="43">
        <f ca="1">_xll.BInterpol('Base CDI'!$H$4:$H$28,'Base CDI'!$J$4:$J$29,S830,"Cubic","Extrapolate=Linear","MultiX=Average","Skip=True","Sort=True")</f>
        <v>13.563156211925538</v>
      </c>
      <c r="U830" s="43">
        <f ca="1">_xll.BInterpol('Base CDI'!$H$4:$H$28,'Base CDI'!$I$4:$I$29,S830,"Cubic","Extrapolate=Linear","MultiX=Average","Skip=True","Sort=True")</f>
        <v>13.596265017047294</v>
      </c>
    </row>
    <row r="831" spans="16:21" x14ac:dyDescent="0.25">
      <c r="P831" s="10">
        <v>35718</v>
      </c>
      <c r="Q831">
        <v>2.928464</v>
      </c>
      <c r="S831" s="42">
        <f t="shared" ca="1" si="17"/>
        <v>46608</v>
      </c>
      <c r="T831" s="43">
        <f ca="1">_xll.BInterpol('Base CDI'!$H$4:$H$28,'Base CDI'!$J$4:$J$29,S831,"Cubic","Extrapolate=Linear","MultiX=Average","Skip=True","Sort=True")</f>
        <v>13.561818606536148</v>
      </c>
      <c r="U831" s="43">
        <f ca="1">_xll.BInterpol('Base CDI'!$H$4:$H$28,'Base CDI'!$I$4:$I$29,S831,"Cubic","Extrapolate=Linear","MultiX=Average","Skip=True","Sort=True")</f>
        <v>13.594871292812035</v>
      </c>
    </row>
    <row r="832" spans="16:21" x14ac:dyDescent="0.25">
      <c r="P832" s="10">
        <v>35719</v>
      </c>
      <c r="Q832">
        <v>2.930485</v>
      </c>
      <c r="S832" s="42">
        <f t="shared" ca="1" si="17"/>
        <v>46609</v>
      </c>
      <c r="T832" s="43">
        <f ca="1">_xll.BInterpol('Base CDI'!$H$4:$H$28,'Base CDI'!$J$4:$J$29,S832,"Cubic","Extrapolate=Linear","MultiX=Average","Skip=True","Sort=True")</f>
        <v>13.560486022069968</v>
      </c>
      <c r="U832" s="43">
        <f ca="1">_xll.BInterpol('Base CDI'!$H$4:$H$28,'Base CDI'!$I$4:$I$29,S832,"Cubic","Extrapolate=Linear","MultiX=Average","Skip=True","Sort=True")</f>
        <v>13.593482164811208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46610</v>
      </c>
      <c r="T833" s="43">
        <f ca="1">_xll.BInterpol('Base CDI'!$H$4:$H$28,'Base CDI'!$J$4:$J$29,S833,"Cubic","Extrapolate=Linear","MultiX=Average","Skip=True","Sort=True")</f>
        <v>13.559158451333484</v>
      </c>
      <c r="U833" s="43">
        <f ca="1">_xll.BInterpol('Base CDI'!$H$4:$H$28,'Base CDI'!$I$4:$I$29,S833,"Cubic","Extrapolate=Linear","MultiX=Average","Skip=True","Sort=True")</f>
        <v>13.592097633060551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46611</v>
      </c>
      <c r="T834" s="43">
        <f ca="1">_xll.BInterpol('Base CDI'!$H$4:$H$28,'Base CDI'!$J$4:$J$29,S834,"Cubic","Extrapolate=Linear","MultiX=Average","Skip=True","Sort=True")</f>
        <v>13.557835887133185</v>
      </c>
      <c r="U834" s="43">
        <f ca="1">_xll.BInterpol('Base CDI'!$H$4:$H$28,'Base CDI'!$I$4:$I$29,S834,"Cubic","Extrapolate=Linear","MultiX=Average","Skip=True","Sort=True")</f>
        <v>13.590717697575801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46612</v>
      </c>
      <c r="T835" s="43">
        <f ca="1">_xll.BInterpol('Base CDI'!$H$4:$H$28,'Base CDI'!$J$4:$J$29,S835,"Cubic","Extrapolate=Linear","MultiX=Average","Skip=True","Sort=True")</f>
        <v>13.556518322275556</v>
      </c>
      <c r="U835" s="43">
        <f ca="1">_xll.BInterpol('Base CDI'!$H$4:$H$28,'Base CDI'!$I$4:$I$29,S835,"Cubic","Extrapolate=Linear","MultiX=Average","Skip=True","Sort=True")</f>
        <v>13.589342358372697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46613</v>
      </c>
      <c r="T836" s="43">
        <f ca="1">_xll.BInterpol('Base CDI'!$H$4:$H$28,'Base CDI'!$J$4:$J$29,S836,"Cubic","Extrapolate=Linear","MultiX=Average","Skip=True","Sort=True")</f>
        <v>13.555205749567087</v>
      </c>
      <c r="U836" s="43">
        <f ca="1">_xll.BInterpol('Base CDI'!$H$4:$H$28,'Base CDI'!$I$4:$I$29,S836,"Cubic","Extrapolate=Linear","MultiX=Average","Skip=True","Sort=True")</f>
        <v>13.587971615466978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46614</v>
      </c>
      <c r="T837" s="43">
        <f ca="1">_xll.BInterpol('Base CDI'!$H$4:$H$28,'Base CDI'!$J$4:$J$29,S837,"Cubic","Extrapolate=Linear","MultiX=Average","Skip=True","Sort=True")</f>
        <v>13.553898161814262</v>
      </c>
      <c r="U837" s="43">
        <f ca="1">_xll.BInterpol('Base CDI'!$H$4:$H$28,'Base CDI'!$I$4:$I$29,S837,"Cubic","Extrapolate=Linear","MultiX=Average","Skip=True","Sort=True")</f>
        <v>13.586605468874382</v>
      </c>
    </row>
    <row r="838" spans="16:21" x14ac:dyDescent="0.25">
      <c r="P838" s="10">
        <v>35727</v>
      </c>
      <c r="Q838">
        <v>2.942599</v>
      </c>
      <c r="S838" s="42">
        <f t="shared" ca="1" si="17"/>
        <v>46615</v>
      </c>
      <c r="T838" s="43">
        <f ca="1">_xll.BInterpol('Base CDI'!$H$4:$H$28,'Base CDI'!$J$4:$J$29,S838,"Cubic","Extrapolate=Linear","MultiX=Average","Skip=True","Sort=True")</f>
        <v>13.552595551823568</v>
      </c>
      <c r="U838" s="43">
        <f ca="1">_xll.BInterpol('Base CDI'!$H$4:$H$28,'Base CDI'!$I$4:$I$29,S838,"Cubic","Extrapolate=Linear","MultiX=Average","Skip=True","Sort=True")</f>
        <v>13.585243918610644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46616</v>
      </c>
      <c r="T839" s="43">
        <f ca="1">_xll.BInterpol('Base CDI'!$H$4:$H$28,'Base CDI'!$J$4:$J$29,S839,"Cubic","Extrapolate=Linear","MultiX=Average","Skip=True","Sort=True")</f>
        <v>13.551297912401495</v>
      </c>
      <c r="U839" s="43">
        <f ca="1">_xll.BInterpol('Base CDI'!$H$4:$H$28,'Base CDI'!$I$4:$I$29,S839,"Cubic","Extrapolate=Linear","MultiX=Average","Skip=True","Sort=True")</f>
        <v>13.583886964691503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46617</v>
      </c>
      <c r="T840" s="43">
        <f ca="1">_xll.BInterpol('Base CDI'!$H$4:$H$28,'Base CDI'!$J$4:$J$29,S840,"Cubic","Extrapolate=Linear","MultiX=Average","Skip=True","Sort=True")</f>
        <v>13.550005236354528</v>
      </c>
      <c r="U840" s="43">
        <f ca="1">_xll.BInterpol('Base CDI'!$H$4:$H$28,'Base CDI'!$I$4:$I$29,S840,"Cubic","Extrapolate=Linear","MultiX=Average","Skip=True","Sort=True")</f>
        <v>13.5825346071327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46618</v>
      </c>
      <c r="T841" s="43">
        <f ca="1">_xll.BInterpol('Base CDI'!$H$4:$H$28,'Base CDI'!$J$4:$J$29,S841,"Cubic","Extrapolate=Linear","MultiX=Average","Skip=True","Sort=True")</f>
        <v>13.548717516489154</v>
      </c>
      <c r="U841" s="43">
        <f ca="1">_xll.BInterpol('Base CDI'!$H$4:$H$28,'Base CDI'!$I$4:$I$29,S841,"Cubic","Extrapolate=Linear","MultiX=Average","Skip=True","Sort=True")</f>
        <v>13.58118684594997</v>
      </c>
    </row>
    <row r="842" spans="16:21" x14ac:dyDescent="0.25">
      <c r="P842" s="10">
        <v>35733</v>
      </c>
      <c r="Q842">
        <v>2.950739</v>
      </c>
      <c r="S842" s="42">
        <f t="shared" ca="1" si="17"/>
        <v>46619</v>
      </c>
      <c r="T842" s="43">
        <f ca="1">_xll.BInterpol('Base CDI'!$H$4:$H$28,'Base CDI'!$J$4:$J$29,S842,"Cubic","Extrapolate=Linear","MultiX=Average","Skip=True","Sort=True")</f>
        <v>13.547434745611859</v>
      </c>
      <c r="U842" s="43">
        <f ca="1">_xll.BInterpol('Base CDI'!$H$4:$H$28,'Base CDI'!$I$4:$I$29,S842,"Cubic","Extrapolate=Linear","MultiX=Average","Skip=True","Sort=True")</f>
        <v>13.579843681159053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46620</v>
      </c>
      <c r="T843" s="43">
        <f ca="1">_xll.BInterpol('Base CDI'!$H$4:$H$28,'Base CDI'!$J$4:$J$29,S843,"Cubic","Extrapolate=Linear","MultiX=Average","Skip=True","Sort=True")</f>
        <v>13.546156916529135</v>
      </c>
      <c r="U843" s="43">
        <f ca="1">_xll.BInterpol('Base CDI'!$H$4:$H$28,'Base CDI'!$I$4:$I$29,S843,"Cubic","Extrapolate=Linear","MultiX=Average","Skip=True","Sort=True")</f>
        <v>13.578505112775686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46621</v>
      </c>
      <c r="T844" s="43">
        <f ca="1">_xll.BInterpol('Base CDI'!$H$4:$H$28,'Base CDI'!$J$4:$J$29,S844,"Cubic","Extrapolate=Linear","MultiX=Average","Skip=True","Sort=True")</f>
        <v>13.544884022047464</v>
      </c>
      <c r="U844" s="43">
        <f ca="1">_xll.BInterpol('Base CDI'!$H$4:$H$28,'Base CDI'!$I$4:$I$29,S844,"Cubic","Extrapolate=Linear","MultiX=Average","Skip=True","Sort=True")</f>
        <v>13.577171140815604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46622</v>
      </c>
      <c r="T845" s="43">
        <f ca="1">_xll.BInterpol('Base CDI'!$H$4:$H$28,'Base CDI'!$J$4:$J$29,S845,"Cubic","Extrapolate=Linear","MultiX=Average","Skip=True","Sort=True")</f>
        <v>13.543616054973334</v>
      </c>
      <c r="U845" s="43">
        <f ca="1">_xll.BInterpol('Base CDI'!$H$4:$H$28,'Base CDI'!$I$4:$I$29,S845,"Cubic","Extrapolate=Linear","MultiX=Average","Skip=True","Sort=True")</f>
        <v>13.57584176529455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46623</v>
      </c>
      <c r="T846" s="43">
        <f ca="1">_xll.BInterpol('Base CDI'!$H$4:$H$28,'Base CDI'!$J$4:$J$29,S846,"Cubic","Extrapolate=Linear","MultiX=Average","Skip=True","Sort=True")</f>
        <v>13.542353008113233</v>
      </c>
      <c r="U846" s="43">
        <f ca="1">_xll.BInterpol('Base CDI'!$H$4:$H$28,'Base CDI'!$I$4:$I$29,S846,"Cubic","Extrapolate=Linear","MultiX=Average","Skip=True","Sort=True")</f>
        <v>13.574516986228259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46624</v>
      </c>
      <c r="T847" s="43">
        <f ca="1">_xll.BInterpol('Base CDI'!$H$4:$H$28,'Base CDI'!$J$4:$J$29,S847,"Cubic","Extrapolate=Linear","MultiX=Average","Skip=True","Sort=True")</f>
        <v>13.541094874273648</v>
      </c>
      <c r="U847" s="43">
        <f ca="1">_xll.BInterpol('Base CDI'!$H$4:$H$28,'Base CDI'!$I$4:$I$29,S847,"Cubic","Extrapolate=Linear","MultiX=Average","Skip=True","Sort=True")</f>
        <v>13.57319680363247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46625</v>
      </c>
      <c r="T848" s="43">
        <f ca="1">_xll.BInterpol('Base CDI'!$H$4:$H$28,'Base CDI'!$J$4:$J$29,S848,"Cubic","Extrapolate=Linear","MultiX=Average","Skip=True","Sort=True")</f>
        <v>13.539841646261067</v>
      </c>
      <c r="U848" s="43">
        <f ca="1">_xll.BInterpol('Base CDI'!$H$4:$H$28,'Base CDI'!$I$4:$I$29,S848,"Cubic","Extrapolate=Linear","MultiX=Average","Skip=True","Sort=True")</f>
        <v>13.57188121752292</v>
      </c>
    </row>
    <row r="849" spans="16:21" x14ac:dyDescent="0.25">
      <c r="P849" s="10">
        <v>35744</v>
      </c>
      <c r="Q849">
        <v>2.979241</v>
      </c>
      <c r="S849" s="42">
        <f t="shared" ca="1" si="18"/>
        <v>46626</v>
      </c>
      <c r="T849" s="43">
        <f ca="1">_xll.BInterpol('Base CDI'!$H$4:$H$28,'Base CDI'!$J$4:$J$29,S849,"Cubic","Extrapolate=Linear","MultiX=Average","Skip=True","Sort=True")</f>
        <v>13.538593316881975</v>
      </c>
      <c r="U849" s="43">
        <f ca="1">_xll.BInterpol('Base CDI'!$H$4:$H$28,'Base CDI'!$I$4:$I$29,S849,"Cubic","Extrapolate=Linear","MultiX=Average","Skip=True","Sort=True")</f>
        <v>13.570570227915349</v>
      </c>
    </row>
    <row r="850" spans="16:21" x14ac:dyDescent="0.25">
      <c r="P850" s="10">
        <v>35745</v>
      </c>
      <c r="Q850">
        <v>2.98366</v>
      </c>
      <c r="S850" s="42">
        <f t="shared" ca="1" si="18"/>
        <v>46627</v>
      </c>
      <c r="T850" s="43">
        <f ca="1">_xll.BInterpol('Base CDI'!$H$4:$H$28,'Base CDI'!$J$4:$J$29,S850,"Cubic","Extrapolate=Linear","MultiX=Average","Skip=True","Sort=True")</f>
        <v>13.537349878942861</v>
      </c>
      <c r="U850" s="43">
        <f ca="1">_xll.BInterpol('Base CDI'!$H$4:$H$28,'Base CDI'!$I$4:$I$29,S850,"Cubic","Extrapolate=Linear","MultiX=Average","Skip=True","Sort=True")</f>
        <v>13.569263834825492</v>
      </c>
    </row>
    <row r="851" spans="16:21" x14ac:dyDescent="0.25">
      <c r="P851" s="10">
        <v>35746</v>
      </c>
      <c r="Q851">
        <v>2.988086</v>
      </c>
      <c r="S851" s="42">
        <f t="shared" ca="1" si="18"/>
        <v>46628</v>
      </c>
      <c r="T851" s="43">
        <f ca="1">_xll.BInterpol('Base CDI'!$H$4:$H$28,'Base CDI'!$J$4:$J$29,S851,"Cubic","Extrapolate=Linear","MultiX=Average","Skip=True","Sort=True")</f>
        <v>13.536111325250211</v>
      </c>
      <c r="U851" s="43">
        <f ca="1">_xll.BInterpol('Base CDI'!$H$4:$H$28,'Base CDI'!$I$4:$I$29,S851,"Cubic","Extrapolate=Linear","MultiX=Average","Skip=True","Sort=True")</f>
        <v>13.567962038269091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46629</v>
      </c>
      <c r="T852" s="43">
        <f ca="1">_xll.BInterpol('Base CDI'!$H$4:$H$28,'Base CDI'!$J$4:$J$29,S852,"Cubic","Extrapolate=Linear","MultiX=Average","Skip=True","Sort=True")</f>
        <v>13.534877648610511</v>
      </c>
      <c r="U852" s="43">
        <f ca="1">_xll.BInterpol('Base CDI'!$H$4:$H$28,'Base CDI'!$I$4:$I$29,S852,"Cubic","Extrapolate=Linear","MultiX=Average","Skip=True","Sort=True")</f>
        <v>13.566664838261879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46630</v>
      </c>
      <c r="T853" s="43">
        <f ca="1">_xll.BInterpol('Base CDI'!$H$4:$H$28,'Base CDI'!$J$4:$J$29,S853,"Cubic","Extrapolate=Linear","MultiX=Average","Skip=True","Sort=True")</f>
        <v>13.533648841830249</v>
      </c>
      <c r="U853" s="43">
        <f ca="1">_xll.BInterpol('Base CDI'!$H$4:$H$28,'Base CDI'!$I$4:$I$29,S853,"Cubic","Extrapolate=Linear","MultiX=Average","Skip=True","Sort=True")</f>
        <v>13.565372234819597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46631</v>
      </c>
      <c r="T854" s="43">
        <f ca="1">_xll.BInterpol('Base CDI'!$H$4:$H$28,'Base CDI'!$J$4:$J$29,S854,"Cubic","Extrapolate=Linear","MultiX=Average","Skip=True","Sort=True")</f>
        <v>13.532424897715913</v>
      </c>
      <c r="U854" s="43">
        <f ca="1">_xll.BInterpol('Base CDI'!$H$4:$H$28,'Base CDI'!$I$4:$I$29,S854,"Cubic","Extrapolate=Linear","MultiX=Average","Skip=True","Sort=True")</f>
        <v>13.564084227957983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46632</v>
      </c>
      <c r="T855" s="43">
        <f ca="1">_xll.BInterpol('Base CDI'!$H$4:$H$28,'Base CDI'!$J$4:$J$29,S855,"Cubic","Extrapolate=Linear","MultiX=Average","Skip=True","Sort=True")</f>
        <v>13.53120580907399</v>
      </c>
      <c r="U855" s="43">
        <f ca="1">_xll.BInterpol('Base CDI'!$H$4:$H$28,'Base CDI'!$I$4:$I$29,S855,"Cubic","Extrapolate=Linear","MultiX=Average","Skip=True","Sort=True")</f>
        <v>13.562800817692773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46633</v>
      </c>
      <c r="T856" s="43">
        <f ca="1">_xll.BInterpol('Base CDI'!$H$4:$H$28,'Base CDI'!$J$4:$J$29,S856,"Cubic","Extrapolate=Linear","MultiX=Average","Skip=True","Sort=True")</f>
        <v>13.529991568710967</v>
      </c>
      <c r="U856" s="43">
        <f ca="1">_xll.BInterpol('Base CDI'!$H$4:$H$28,'Base CDI'!$I$4:$I$29,S856,"Cubic","Extrapolate=Linear","MultiX=Average","Skip=True","Sort=True")</f>
        <v>13.561522004039709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46634</v>
      </c>
      <c r="T857" s="43">
        <f ca="1">_xll.BInterpol('Base CDI'!$H$4:$H$28,'Base CDI'!$J$4:$J$29,S857,"Cubic","Extrapolate=Linear","MultiX=Average","Skip=True","Sort=True")</f>
        <v>13.528782169433329</v>
      </c>
      <c r="U857" s="43">
        <f ca="1">_xll.BInterpol('Base CDI'!$H$4:$H$28,'Base CDI'!$I$4:$I$29,S857,"Cubic","Extrapolate=Linear","MultiX=Average","Skip=True","Sort=True")</f>
        <v>13.560247787014525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46635</v>
      </c>
      <c r="T858" s="43">
        <f ca="1">_xll.BInterpol('Base CDI'!$H$4:$H$28,'Base CDI'!$J$4:$J$29,S858,"Cubic","Extrapolate=Linear","MultiX=Average","Skip=True","Sort=True")</f>
        <v>13.527577604047565</v>
      </c>
      <c r="U858" s="43">
        <f ca="1">_xll.BInterpol('Base CDI'!$H$4:$H$28,'Base CDI'!$I$4:$I$29,S858,"Cubic","Extrapolate=Linear","MultiX=Average","Skip=True","Sort=True")</f>
        <v>13.55897816663296</v>
      </c>
    </row>
    <row r="859" spans="16:21" x14ac:dyDescent="0.25">
      <c r="P859" s="10">
        <v>35758</v>
      </c>
      <c r="Q859">
        <v>3.02373</v>
      </c>
      <c r="S859" s="42">
        <f t="shared" ca="1" si="18"/>
        <v>46636</v>
      </c>
      <c r="T859" s="43">
        <f ca="1">_xll.BInterpol('Base CDI'!$H$4:$H$28,'Base CDI'!$J$4:$J$29,S859,"Cubic","Extrapolate=Linear","MultiX=Average","Skip=True","Sort=True")</f>
        <v>13.526377865360162</v>
      </c>
      <c r="U859" s="43">
        <f ca="1">_xll.BInterpol('Base CDI'!$H$4:$H$28,'Base CDI'!$I$4:$I$29,S859,"Cubic","Extrapolate=Linear","MultiX=Average","Skip=True","Sort=True")</f>
        <v>13.557713142910753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46637</v>
      </c>
      <c r="T860" s="43">
        <f ca="1">_xll.BInterpol('Base CDI'!$H$4:$H$28,'Base CDI'!$J$4:$J$29,S860,"Cubic","Extrapolate=Linear","MultiX=Average","Skip=True","Sort=True")</f>
        <v>13.525182946177607</v>
      </c>
      <c r="U860" s="43">
        <f ca="1">_xll.BInterpol('Base CDI'!$H$4:$H$28,'Base CDI'!$I$4:$I$29,S860,"Cubic","Extrapolate=Linear","MultiX=Average","Skip=True","Sort=True")</f>
        <v>13.556452715863641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46638</v>
      </c>
      <c r="T861" s="43">
        <f ca="1">_xll.BInterpol('Base CDI'!$H$4:$H$28,'Base CDI'!$J$4:$J$29,S861,"Cubic","Extrapolate=Linear","MultiX=Average","Skip=True","Sort=True")</f>
        <v>13.523992839306386</v>
      </c>
      <c r="U861" s="43">
        <f ca="1">_xll.BInterpol('Base CDI'!$H$4:$H$28,'Base CDI'!$I$4:$I$29,S861,"Cubic","Extrapolate=Linear","MultiX=Average","Skip=True","Sort=True")</f>
        <v>13.555196885507362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46639</v>
      </c>
      <c r="T862" s="43">
        <f ca="1">_xll.BInterpol('Base CDI'!$H$4:$H$28,'Base CDI'!$J$4:$J$29,S862,"Cubic","Extrapolate=Linear","MultiX=Average","Skip=True","Sort=True")</f>
        <v>13.522807537552987</v>
      </c>
      <c r="U862" s="43">
        <f ca="1">_xll.BInterpol('Base CDI'!$H$4:$H$28,'Base CDI'!$I$4:$I$29,S862,"Cubic","Extrapolate=Linear","MultiX=Average","Skip=True","Sort=True")</f>
        <v>13.553945651857655</v>
      </c>
    </row>
    <row r="863" spans="16:21" x14ac:dyDescent="0.25">
      <c r="P863" s="10">
        <v>35762</v>
      </c>
      <c r="Q863">
        <v>3.041741</v>
      </c>
      <c r="S863" s="42">
        <f t="shared" ca="1" si="18"/>
        <v>46640</v>
      </c>
      <c r="T863" s="43">
        <f ca="1">_xll.BInterpol('Base CDI'!$H$4:$H$28,'Base CDI'!$J$4:$J$29,S863,"Cubic","Extrapolate=Linear","MultiX=Average","Skip=True","Sort=True")</f>
        <v>13.521627033723897</v>
      </c>
      <c r="U863" s="43">
        <f ca="1">_xll.BInterpol('Base CDI'!$H$4:$H$28,'Base CDI'!$I$4:$I$29,S863,"Cubic","Extrapolate=Linear","MultiX=Average","Skip=True","Sort=True")</f>
        <v>13.552699014930257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46641</v>
      </c>
      <c r="T864" s="43">
        <f ca="1">_xll.BInterpol('Base CDI'!$H$4:$H$28,'Base CDI'!$J$4:$J$29,S864,"Cubic","Extrapolate=Linear","MultiX=Average","Skip=True","Sort=True")</f>
        <v>13.520451320625604</v>
      </c>
      <c r="U864" s="43">
        <f ca="1">_xll.BInterpol('Base CDI'!$H$4:$H$28,'Base CDI'!$I$4:$I$29,S864,"Cubic","Extrapolate=Linear","MultiX=Average","Skip=True","Sort=True")</f>
        <v>13.551456974740905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46642</v>
      </c>
      <c r="T865" s="43">
        <f ca="1">_xll.BInterpol('Base CDI'!$H$4:$H$28,'Base CDI'!$J$4:$J$29,S865,"Cubic","Extrapolate=Linear","MultiX=Average","Skip=True","Sort=True")</f>
        <v>13.519280391064592</v>
      </c>
      <c r="U865" s="43">
        <f ca="1">_xll.BInterpol('Base CDI'!$H$4:$H$28,'Base CDI'!$I$4:$I$29,S865,"Cubic","Extrapolate=Linear","MultiX=Average","Skip=True","Sort=True")</f>
        <v>13.55021953130534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46643</v>
      </c>
      <c r="T866" s="43">
        <f ca="1">_xll.BInterpol('Base CDI'!$H$4:$H$28,'Base CDI'!$J$4:$J$29,S866,"Cubic","Extrapolate=Linear","MultiX=Average","Skip=True","Sort=True")</f>
        <v>13.518114237847351</v>
      </c>
      <c r="U866" s="43">
        <f ca="1">_xll.BInterpol('Base CDI'!$H$4:$H$28,'Base CDI'!$I$4:$I$29,S866,"Cubic","Extrapolate=Linear","MultiX=Average","Skip=True","Sort=True")</f>
        <v>13.548986684639296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46644</v>
      </c>
      <c r="T867" s="43">
        <f ca="1">_xll.BInterpol('Base CDI'!$H$4:$H$28,'Base CDI'!$J$4:$J$29,S867,"Cubic","Extrapolate=Linear","MultiX=Average","Skip=True","Sort=True")</f>
        <v>13.516952853780369</v>
      </c>
      <c r="U867" s="43">
        <f ca="1">_xll.BInterpol('Base CDI'!$H$4:$H$28,'Base CDI'!$I$4:$I$29,S867,"Cubic","Extrapolate=Linear","MultiX=Average","Skip=True","Sort=True")</f>
        <v>13.547758434758515</v>
      </c>
    </row>
    <row r="868" spans="16:21" x14ac:dyDescent="0.25">
      <c r="P868" s="10">
        <v>35769</v>
      </c>
      <c r="Q868">
        <v>3.06141</v>
      </c>
      <c r="S868" s="42">
        <f t="shared" ca="1" si="18"/>
        <v>46645</v>
      </c>
      <c r="T868" s="43">
        <f ca="1">_xll.BInterpol('Base CDI'!$H$4:$H$28,'Base CDI'!$J$4:$J$29,S868,"Cubic","Extrapolate=Linear","MultiX=Average","Skip=True","Sort=True")</f>
        <v>13.51579623167013</v>
      </c>
      <c r="U868" s="43">
        <f ca="1">_xll.BInterpol('Base CDI'!$H$4:$H$28,'Base CDI'!$I$4:$I$29,S868,"Cubic","Extrapolate=Linear","MultiX=Average","Skip=True","Sort=True")</f>
        <v>13.546534781678732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46646</v>
      </c>
      <c r="T869" s="43">
        <f ca="1">_xll.BInterpol('Base CDI'!$H$4:$H$28,'Base CDI'!$J$4:$J$29,S869,"Cubic","Extrapolate=Linear","MultiX=Average","Skip=True","Sort=True")</f>
        <v>13.514644364323122</v>
      </c>
      <c r="U869" s="43">
        <f ca="1">_xll.BInterpol('Base CDI'!$H$4:$H$28,'Base CDI'!$I$4:$I$29,S869,"Cubic","Extrapolate=Linear","MultiX=Average","Skip=True","Sort=True")</f>
        <v>13.545315725415687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46647</v>
      </c>
      <c r="T870" s="43">
        <f ca="1">_xll.BInterpol('Base CDI'!$H$4:$H$28,'Base CDI'!$J$4:$J$29,S870,"Cubic","Extrapolate=Linear","MultiX=Average","Skip=True","Sort=True")</f>
        <v>13.513497244545832</v>
      </c>
      <c r="U870" s="43">
        <f ca="1">_xll.BInterpol('Base CDI'!$H$4:$H$28,'Base CDI'!$I$4:$I$29,S870,"Cubic","Extrapolate=Linear","MultiX=Average","Skip=True","Sort=True")</f>
        <v>13.544101265985116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46648</v>
      </c>
      <c r="T871" s="43">
        <f ca="1">_xll.BInterpol('Base CDI'!$H$4:$H$28,'Base CDI'!$J$4:$J$29,S871,"Cubic","Extrapolate=Linear","MultiX=Average","Skip=True","Sort=True")</f>
        <v>13.512354865144749</v>
      </c>
      <c r="U871" s="43">
        <f ca="1">_xll.BInterpol('Base CDI'!$H$4:$H$28,'Base CDI'!$I$4:$I$29,S871,"Cubic","Extrapolate=Linear","MultiX=Average","Skip=True","Sort=True")</f>
        <v>13.542891403402757</v>
      </c>
    </row>
    <row r="872" spans="16:21" x14ac:dyDescent="0.25">
      <c r="P872" s="10">
        <v>35775</v>
      </c>
      <c r="Q872">
        <v>3.077248</v>
      </c>
      <c r="S872" s="42">
        <f t="shared" ca="1" si="18"/>
        <v>46649</v>
      </c>
      <c r="T872" s="43">
        <f ca="1">_xll.BInterpol('Base CDI'!$H$4:$H$28,'Base CDI'!$J$4:$J$29,S872,"Cubic","Extrapolate=Linear","MultiX=Average","Skip=True","Sort=True")</f>
        <v>13.511217218926356</v>
      </c>
      <c r="U872" s="43">
        <f ca="1">_xll.BInterpol('Base CDI'!$H$4:$H$28,'Base CDI'!$I$4:$I$29,S872,"Cubic","Extrapolate=Linear","MultiX=Average","Skip=True","Sort=True")</f>
        <v>13.541686137684351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46650</v>
      </c>
      <c r="T873" s="43">
        <f ca="1">_xll.BInterpol('Base CDI'!$H$4:$H$28,'Base CDI'!$J$4:$J$29,S873,"Cubic","Extrapolate=Linear","MultiX=Average","Skip=True","Sort=True")</f>
        <v>13.510084298697144</v>
      </c>
      <c r="U873" s="43">
        <f ca="1">_xll.BInterpol('Base CDI'!$H$4:$H$28,'Base CDI'!$I$4:$I$29,S873,"Cubic","Extrapolate=Linear","MultiX=Average","Skip=True","Sort=True")</f>
        <v>13.540485468845633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46651</v>
      </c>
      <c r="T874" s="43">
        <f ca="1">_xll.BInterpol('Base CDI'!$H$4:$H$28,'Base CDI'!$J$4:$J$29,S874,"Cubic","Extrapolate=Linear","MultiX=Average","Skip=True","Sort=True")</f>
        <v>13.508956097263599</v>
      </c>
      <c r="U874" s="43">
        <f ca="1">_xll.BInterpol('Base CDI'!$H$4:$H$28,'Base CDI'!$I$4:$I$29,S874,"Cubic","Extrapolate=Linear","MultiX=Average","Skip=True","Sort=True")</f>
        <v>13.539289396902342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46652</v>
      </c>
      <c r="T875" s="43">
        <f ca="1">_xll.BInterpol('Base CDI'!$H$4:$H$28,'Base CDI'!$J$4:$J$29,S875,"Cubic","Extrapolate=Linear","MultiX=Average","Skip=True","Sort=True")</f>
        <v>13.507832607432208</v>
      </c>
      <c r="U875" s="43">
        <f ca="1">_xll.BInterpol('Base CDI'!$H$4:$H$28,'Base CDI'!$I$4:$I$29,S875,"Cubic","Extrapolate=Linear","MultiX=Average","Skip=True","Sort=True")</f>
        <v>13.538097921870216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46653</v>
      </c>
      <c r="T876" s="43">
        <f ca="1">_xll.BInterpol('Base CDI'!$H$4:$H$28,'Base CDI'!$J$4:$J$29,S876,"Cubic","Extrapolate=Linear","MultiX=Average","Skip=True","Sort=True")</f>
        <v>13.506713822009457</v>
      </c>
      <c r="U876" s="43">
        <f ca="1">_xll.BInterpol('Base CDI'!$H$4:$H$28,'Base CDI'!$I$4:$I$29,S876,"Cubic","Extrapolate=Linear","MultiX=Average","Skip=True","Sort=True")</f>
        <v>13.536911043764992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46654</v>
      </c>
      <c r="T877" s="43">
        <f ca="1">_xll.BInterpol('Base CDI'!$H$4:$H$28,'Base CDI'!$J$4:$J$29,S877,"Cubic","Extrapolate=Linear","MultiX=Average","Skip=True","Sort=True")</f>
        <v>13.505599733801835</v>
      </c>
      <c r="U877" s="43">
        <f ca="1">_xll.BInterpol('Base CDI'!$H$4:$H$28,'Base CDI'!$I$4:$I$29,S877,"Cubic","Extrapolate=Linear","MultiX=Average","Skip=True","Sort=True")</f>
        <v>13.53572876260241</v>
      </c>
    </row>
    <row r="878" spans="16:21" x14ac:dyDescent="0.25">
      <c r="P878" s="10">
        <v>35783</v>
      </c>
      <c r="Q878">
        <v>3.101308</v>
      </c>
      <c r="S878" s="42">
        <f t="shared" ca="1" si="18"/>
        <v>46655</v>
      </c>
      <c r="T878" s="43">
        <f ca="1">_xll.BInterpol('Base CDI'!$H$4:$H$28,'Base CDI'!$J$4:$J$29,S878,"Cubic","Extrapolate=Linear","MultiX=Average","Skip=True","Sort=True")</f>
        <v>13.504490335615827</v>
      </c>
      <c r="U878" s="43">
        <f ca="1">_xll.BInterpol('Base CDI'!$H$4:$H$28,'Base CDI'!$I$4:$I$29,S878,"Cubic","Extrapolate=Linear","MultiX=Average","Skip=True","Sort=True")</f>
        <v>13.534551078398206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46656</v>
      </c>
      <c r="T879" s="43">
        <f ca="1">_xll.BInterpol('Base CDI'!$H$4:$H$28,'Base CDI'!$J$4:$J$29,S879,"Cubic","Extrapolate=Linear","MultiX=Average","Skip=True","Sort=True")</f>
        <v>13.503385620257921</v>
      </c>
      <c r="U879" s="43">
        <f ca="1">_xll.BInterpol('Base CDI'!$H$4:$H$28,'Base CDI'!$I$4:$I$29,S879,"Cubic","Extrapolate=Linear","MultiX=Average","Skip=True","Sort=True")</f>
        <v>13.53337799116812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46657</v>
      </c>
      <c r="T880" s="43">
        <f ca="1">_xll.BInterpol('Base CDI'!$H$4:$H$28,'Base CDI'!$J$4:$J$29,S880,"Cubic","Extrapolate=Linear","MultiX=Average","Skip=True","Sort=True")</f>
        <v>13.502285580534604</v>
      </c>
      <c r="U880" s="43">
        <f ca="1">_xll.BInterpol('Base CDI'!$H$4:$H$28,'Base CDI'!$I$4:$I$29,S880,"Cubic","Extrapolate=Linear","MultiX=Average","Skip=True","Sort=True")</f>
        <v>13.532209500927886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46658</v>
      </c>
      <c r="T881" s="43">
        <f ca="1">_xll.BInterpol('Base CDI'!$H$4:$H$28,'Base CDI'!$J$4:$J$29,S881,"Cubic","Extrapolate=Linear","MultiX=Average","Skip=True","Sort=True")</f>
        <v>13.501190209252364</v>
      </c>
      <c r="U881" s="43">
        <f ca="1">_xll.BInterpol('Base CDI'!$H$4:$H$28,'Base CDI'!$I$4:$I$29,S881,"Cubic","Extrapolate=Linear","MultiX=Average","Skip=True","Sort=True")</f>
        <v>13.531045607693247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46659</v>
      </c>
      <c r="T882" s="43">
        <f ca="1">_xll.BInterpol('Base CDI'!$H$4:$H$28,'Base CDI'!$J$4:$J$29,S882,"Cubic","Extrapolate=Linear","MultiX=Average","Skip=True","Sort=True")</f>
        <v>13.500099499217686</v>
      </c>
      <c r="U882" s="43">
        <f ca="1">_xll.BInterpol('Base CDI'!$H$4:$H$28,'Base CDI'!$I$4:$I$29,S882,"Cubic","Extrapolate=Linear","MultiX=Average","Skip=True","Sort=True")</f>
        <v>13.529886311479938</v>
      </c>
    </row>
    <row r="883" spans="16:21" x14ac:dyDescent="0.25">
      <c r="P883" s="10">
        <v>35793</v>
      </c>
      <c r="Q883">
        <v>3.122112</v>
      </c>
      <c r="S883" s="42">
        <f t="shared" ca="1" si="18"/>
        <v>46660</v>
      </c>
      <c r="T883" s="43">
        <f ca="1">_xll.BInterpol('Base CDI'!$H$4:$H$28,'Base CDI'!$J$4:$J$29,S883,"Cubic","Extrapolate=Linear","MultiX=Average","Skip=True","Sort=True")</f>
        <v>13.499013443237059</v>
      </c>
      <c r="U883" s="43">
        <f ca="1">_xll.BInterpol('Base CDI'!$H$4:$H$28,'Base CDI'!$I$4:$I$29,S883,"Cubic","Extrapolate=Linear","MultiX=Average","Skip=True","Sort=True")</f>
        <v>13.528731612303698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46661</v>
      </c>
      <c r="T884" s="43">
        <f ca="1">_xll.BInterpol('Base CDI'!$H$4:$H$28,'Base CDI'!$J$4:$J$29,S884,"Cubic","Extrapolate=Linear","MultiX=Average","Skip=True","Sort=True")</f>
        <v>13.497932034116971</v>
      </c>
      <c r="U884" s="43">
        <f ca="1">_xll.BInterpol('Base CDI'!$H$4:$H$28,'Base CDI'!$I$4:$I$29,S884,"Cubic","Extrapolate=Linear","MultiX=Average","Skip=True","Sort=True")</f>
        <v>13.527581510180264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46662</v>
      </c>
      <c r="T885" s="43">
        <f ca="1">_xll.BInterpol('Base CDI'!$H$4:$H$28,'Base CDI'!$J$4:$J$29,S885,"Cubic","Extrapolate=Linear","MultiX=Average","Skip=True","Sort=True")</f>
        <v>13.496855264663905</v>
      </c>
      <c r="U885" s="43">
        <f ca="1">_xll.BInterpol('Base CDI'!$H$4:$H$28,'Base CDI'!$I$4:$I$29,S885,"Cubic","Extrapolate=Linear","MultiX=Average","Skip=True","Sort=True")</f>
        <v>13.526436005125374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46663</v>
      </c>
      <c r="T886" s="43">
        <f ca="1">_xll.BInterpol('Base CDI'!$H$4:$H$28,'Base CDI'!$J$4:$J$29,S886,"Cubic","Extrapolate=Linear","MultiX=Average","Skip=True","Sort=True")</f>
        <v>13.495783127684351</v>
      </c>
      <c r="U886" s="43">
        <f ca="1">_xll.BInterpol('Base CDI'!$H$4:$H$28,'Base CDI'!$I$4:$I$29,S886,"Cubic","Extrapolate=Linear","MultiX=Average","Skip=True","Sort=True")</f>
        <v>13.525295097154768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46664</v>
      </c>
      <c r="T887" s="43">
        <f ca="1">_xll.BInterpol('Base CDI'!$H$4:$H$28,'Base CDI'!$J$4:$J$29,S887,"Cubic","Extrapolate=Linear","MultiX=Average","Skip=True","Sort=True")</f>
        <v>13.494715615984797</v>
      </c>
      <c r="U887" s="43">
        <f ca="1">_xll.BInterpol('Base CDI'!$H$4:$H$28,'Base CDI'!$I$4:$I$29,S887,"Cubic","Extrapolate=Linear","MultiX=Average","Skip=True","Sort=True")</f>
        <v>13.524158786284181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46665</v>
      </c>
      <c r="T888" s="43">
        <f ca="1">_xll.BInterpol('Base CDI'!$H$4:$H$28,'Base CDI'!$J$4:$J$29,S888,"Cubic","Extrapolate=Linear","MultiX=Average","Skip=True","Sort=True")</f>
        <v>13.493652722371726</v>
      </c>
      <c r="U888" s="43">
        <f ca="1">_xll.BInterpol('Base CDI'!$H$4:$H$28,'Base CDI'!$I$4:$I$29,S888,"Cubic","Extrapolate=Linear","MultiX=Average","Skip=True","Sort=True")</f>
        <v>13.523027072529352</v>
      </c>
    </row>
    <row r="889" spans="16:21" x14ac:dyDescent="0.25">
      <c r="P889" s="10">
        <v>35802</v>
      </c>
      <c r="Q889">
        <v>3.146544</v>
      </c>
      <c r="S889" s="42">
        <f t="shared" ca="1" si="18"/>
        <v>46666</v>
      </c>
      <c r="T889" s="43">
        <f ca="1">_xll.BInterpol('Base CDI'!$H$4:$H$28,'Base CDI'!$J$4:$J$29,S889,"Cubic","Extrapolate=Linear","MultiX=Average","Skip=True","Sort=True")</f>
        <v>13.492594439651629</v>
      </c>
      <c r="U889" s="43">
        <f ca="1">_xll.BInterpol('Base CDI'!$H$4:$H$28,'Base CDI'!$I$4:$I$29,S889,"Cubic","Extrapolate=Linear","MultiX=Average","Skip=True","Sort=True")</f>
        <v>13.521899955906022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46667</v>
      </c>
      <c r="T890" s="43">
        <f ca="1">_xll.BInterpol('Base CDI'!$H$4:$H$28,'Base CDI'!$J$4:$J$29,S890,"Cubic","Extrapolate=Linear","MultiX=Average","Skip=True","Sort=True")</f>
        <v>13.491540760630992</v>
      </c>
      <c r="U890" s="43">
        <f ca="1">_xll.BInterpol('Base CDI'!$H$4:$H$28,'Base CDI'!$I$4:$I$29,S890,"Cubic","Extrapolate=Linear","MultiX=Average","Skip=True","Sort=True")</f>
        <v>13.520777436429924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46668</v>
      </c>
      <c r="T891" s="43">
        <f ca="1">_xll.BInterpol('Base CDI'!$H$4:$H$28,'Base CDI'!$J$4:$J$29,S891,"Cubic","Extrapolate=Linear","MultiX=Average","Skip=True","Sort=True")</f>
        <v>13.490491678116301</v>
      </c>
      <c r="U891" s="43">
        <f ca="1">_xll.BInterpol('Base CDI'!$H$4:$H$28,'Base CDI'!$I$4:$I$29,S891,"Cubic","Extrapolate=Linear","MultiX=Average","Skip=True","Sort=True")</f>
        <v>13.5196595141168</v>
      </c>
    </row>
    <row r="892" spans="16:21" x14ac:dyDescent="0.25">
      <c r="P892" s="10">
        <v>35807</v>
      </c>
      <c r="Q892">
        <v>3.158658</v>
      </c>
      <c r="S892" s="42">
        <f t="shared" ca="1" si="18"/>
        <v>46669</v>
      </c>
      <c r="T892" s="43">
        <f ca="1">_xll.BInterpol('Base CDI'!$H$4:$H$28,'Base CDI'!$J$4:$J$29,S892,"Cubic","Extrapolate=Linear","MultiX=Average","Skip=True","Sort=True")</f>
        <v>13.489447184914045</v>
      </c>
      <c r="U892" s="43">
        <f ca="1">_xll.BInterpol('Base CDI'!$H$4:$H$28,'Base CDI'!$I$4:$I$29,S892,"Cubic","Extrapolate=Linear","MultiX=Average","Skip=True","Sort=True")</f>
        <v>13.518546188982386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46670</v>
      </c>
      <c r="T893" s="43">
        <f ca="1">_xll.BInterpol('Base CDI'!$H$4:$H$28,'Base CDI'!$J$4:$J$29,S893,"Cubic","Extrapolate=Linear","MultiX=Average","Skip=True","Sort=True")</f>
        <v>13.48840727383071</v>
      </c>
      <c r="U893" s="43">
        <f ca="1">_xll.BInterpol('Base CDI'!$H$4:$H$28,'Base CDI'!$I$4:$I$29,S893,"Cubic","Extrapolate=Linear","MultiX=Average","Skip=True","Sort=True")</f>
        <v>13.517437461042419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46671</v>
      </c>
      <c r="T894" s="43">
        <f ca="1">_xll.BInterpol('Base CDI'!$H$4:$H$28,'Base CDI'!$J$4:$J$29,S894,"Cubic","Extrapolate=Linear","MultiX=Average","Skip=True","Sort=True")</f>
        <v>13.487371937672782</v>
      </c>
      <c r="U894" s="43">
        <f ca="1">_xll.BInterpol('Base CDI'!$H$4:$H$28,'Base CDI'!$I$4:$I$29,S894,"Cubic","Extrapolate=Linear","MultiX=Average","Skip=True","Sort=True")</f>
        <v>13.516333330312639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46672</v>
      </c>
      <c r="T895" s="43">
        <f ca="1">_xll.BInterpol('Base CDI'!$H$4:$H$28,'Base CDI'!$J$4:$J$29,S895,"Cubic","Extrapolate=Linear","MultiX=Average","Skip=True","Sort=True")</f>
        <v>13.486341169246749</v>
      </c>
      <c r="U895" s="43">
        <f ca="1">_xll.BInterpol('Base CDI'!$H$4:$H$28,'Base CDI'!$I$4:$I$29,S895,"Cubic","Extrapolate=Linear","MultiX=Average","Skip=True","Sort=True")</f>
        <v>13.515233796808785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46673</v>
      </c>
      <c r="T896" s="43">
        <f ca="1">_xll.BInterpol('Base CDI'!$H$4:$H$28,'Base CDI'!$J$4:$J$29,S896,"Cubic","Extrapolate=Linear","MultiX=Average","Skip=True","Sort=True")</f>
        <v>13.4853149613591</v>
      </c>
      <c r="U896" s="43">
        <f ca="1">_xll.BInterpol('Base CDI'!$H$4:$H$28,'Base CDI'!$I$4:$I$29,S896,"Cubic","Extrapolate=Linear","MultiX=Average","Skip=True","Sort=True")</f>
        <v>13.514138860546591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46674</v>
      </c>
      <c r="T897" s="43">
        <f ca="1">_xll.BInterpol('Base CDI'!$H$4:$H$28,'Base CDI'!$J$4:$J$29,S897,"Cubic","Extrapolate=Linear","MultiX=Average","Skip=True","Sort=True")</f>
        <v>13.484293306816319</v>
      </c>
      <c r="U897" s="43">
        <f ca="1">_xll.BInterpol('Base CDI'!$H$4:$H$28,'Base CDI'!$I$4:$I$29,S897,"Cubic","Extrapolate=Linear","MultiX=Average","Skip=True","Sort=True")</f>
        <v>13.513048521541798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46675</v>
      </c>
      <c r="T898" s="43">
        <f ca="1">_xll.BInterpol('Base CDI'!$H$4:$H$28,'Base CDI'!$J$4:$J$29,S898,"Cubic","Extrapolate=Linear","MultiX=Average","Skip=True","Sort=True")</f>
        <v>13.483276198424894</v>
      </c>
      <c r="U898" s="43">
        <f ca="1">_xll.BInterpol('Base CDI'!$H$4:$H$28,'Base CDI'!$I$4:$I$29,S898,"Cubic","Extrapolate=Linear","MultiX=Average","Skip=True","Sort=True")</f>
        <v>13.511962779810142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46676</v>
      </c>
      <c r="T899" s="43">
        <f ca="1">_xll.BInterpol('Base CDI'!$H$4:$H$28,'Base CDI'!$J$4:$J$29,S899,"Cubic","Extrapolate=Linear","MultiX=Average","Skip=True","Sort=True")</f>
        <v>13.482263628991312</v>
      </c>
      <c r="U899" s="43">
        <f ca="1">_xll.BInterpol('Base CDI'!$H$4:$H$28,'Base CDI'!$I$4:$I$29,S899,"Cubic","Extrapolate=Linear","MultiX=Average","Skip=True","Sort=True")</f>
        <v>13.510881635367364</v>
      </c>
    </row>
    <row r="900" spans="16:21" x14ac:dyDescent="0.25">
      <c r="P900" s="10">
        <v>35817</v>
      </c>
      <c r="Q900">
        <v>3.190839</v>
      </c>
      <c r="S900" s="42">
        <f t="shared" ca="1" si="18"/>
        <v>46677</v>
      </c>
      <c r="T900" s="43">
        <f ca="1">_xll.BInterpol('Base CDI'!$H$4:$H$28,'Base CDI'!$J$4:$J$29,S900,"Cubic","Extrapolate=Linear","MultiX=Average","Skip=True","Sort=True")</f>
        <v>13.481255591322062</v>
      </c>
      <c r="U900" s="43">
        <f ca="1">_xll.BInterpol('Base CDI'!$H$4:$H$28,'Base CDI'!$I$4:$I$29,S900,"Cubic","Extrapolate=Linear","MultiX=Average","Skip=True","Sort=True")</f>
        <v>13.509805088229198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46678</v>
      </c>
      <c r="T901" s="43">
        <f ca="1">_xll.BInterpol('Base CDI'!$H$4:$H$28,'Base CDI'!$J$4:$J$29,S901,"Cubic","Extrapolate=Linear","MultiX=Average","Skip=True","Sort=True")</f>
        <v>13.480252078223629</v>
      </c>
      <c r="U901" s="43">
        <f ca="1">_xll.BInterpol('Base CDI'!$H$4:$H$28,'Base CDI'!$I$4:$I$29,S901,"Cubic","Extrapolate=Linear","MultiX=Average","Skip=True","Sort=True")</f>
        <v>13.508733138411387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46679</v>
      </c>
      <c r="T902" s="43">
        <f ca="1">_xll.BInterpol('Base CDI'!$H$4:$H$28,'Base CDI'!$J$4:$J$29,S902,"Cubic","Extrapolate=Linear","MultiX=Average","Skip=True","Sort=True")</f>
        <v>13.479253082502499</v>
      </c>
      <c r="U902" s="43">
        <f ca="1">_xll.BInterpol('Base CDI'!$H$4:$H$28,'Base CDI'!$I$4:$I$29,S902,"Cubic","Extrapolate=Linear","MultiX=Average","Skip=True","Sort=True")</f>
        <v>13.507665785929664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46680</v>
      </c>
      <c r="T903" s="43">
        <f ca="1">_xll.BInterpol('Base CDI'!$H$4:$H$28,'Base CDI'!$J$4:$J$29,S903,"Cubic","Extrapolate=Linear","MultiX=Average","Skip=True","Sort=True")</f>
        <v>13.478258596965162</v>
      </c>
      <c r="U903" s="43">
        <f ca="1">_xll.BInterpol('Base CDI'!$H$4:$H$28,'Base CDI'!$I$4:$I$29,S903,"Cubic","Extrapolate=Linear","MultiX=Average","Skip=True","Sort=True")</f>
        <v>13.506603030799768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46681</v>
      </c>
      <c r="T904" s="43">
        <f ca="1">_xll.BInterpol('Base CDI'!$H$4:$H$28,'Base CDI'!$J$4:$J$29,S904,"Cubic","Extrapolate=Linear","MultiX=Average","Skip=True","Sort=True")</f>
        <v>13.477268614418104</v>
      </c>
      <c r="U904" s="43">
        <f ca="1">_xll.BInterpol('Base CDI'!$H$4:$H$28,'Base CDI'!$I$4:$I$29,S904,"Cubic","Extrapolate=Linear","MultiX=Average","Skip=True","Sort=True")</f>
        <v>13.50554487303744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46682</v>
      </c>
      <c r="T905" s="43">
        <f ca="1">_xll.BInterpol('Base CDI'!$H$4:$H$28,'Base CDI'!$J$4:$J$29,S905,"Cubic","Extrapolate=Linear","MultiX=Average","Skip=True","Sort=True")</f>
        <v>13.476283127667811</v>
      </c>
      <c r="U905" s="43">
        <f ca="1">_xll.BInterpol('Base CDI'!$H$4:$H$28,'Base CDI'!$I$4:$I$29,S905,"Cubic","Extrapolate=Linear","MultiX=Average","Skip=True","Sort=True")</f>
        <v>13.504491312658415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46683</v>
      </c>
      <c r="T906" s="43">
        <f ca="1">_xll.BInterpol('Base CDI'!$H$4:$H$28,'Base CDI'!$J$4:$J$29,S906,"Cubic","Extrapolate=Linear","MultiX=Average","Skip=True","Sort=True")</f>
        <v>13.47530212952077</v>
      </c>
      <c r="U906" s="43">
        <f ca="1">_xll.BInterpol('Base CDI'!$H$4:$H$28,'Base CDI'!$I$4:$I$29,S906,"Cubic","Extrapolate=Linear","MultiX=Average","Skip=True","Sort=True")</f>
        <v>13.503442349678432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46684</v>
      </c>
      <c r="T907" s="43">
        <f ca="1">_xll.BInterpol('Base CDI'!$H$4:$H$28,'Base CDI'!$J$4:$J$29,S907,"Cubic","Extrapolate=Linear","MultiX=Average","Skip=True","Sort=True")</f>
        <v>13.474325612783471</v>
      </c>
      <c r="U907" s="43">
        <f ca="1">_xll.BInterpol('Base CDI'!$H$4:$H$28,'Base CDI'!$I$4:$I$29,S907,"Cubic","Extrapolate=Linear","MultiX=Average","Skip=True","Sort=True")</f>
        <v>13.50239798411323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46685</v>
      </c>
      <c r="T908" s="43">
        <f ca="1">_xll.BInterpol('Base CDI'!$H$4:$H$28,'Base CDI'!$J$4:$J$29,S908,"Cubic","Extrapolate=Linear","MultiX=Average","Skip=True","Sort=True")</f>
        <v>13.473353570262399</v>
      </c>
      <c r="U908" s="43">
        <f ca="1">_xll.BInterpol('Base CDI'!$H$4:$H$28,'Base CDI'!$I$4:$I$29,S908,"Cubic","Extrapolate=Linear","MultiX=Average","Skip=True","Sort=True")</f>
        <v>13.501358215978545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46686</v>
      </c>
      <c r="T909" s="43">
        <f ca="1">_xll.BInterpol('Base CDI'!$H$4:$H$28,'Base CDI'!$J$4:$J$29,S909,"Cubic","Extrapolate=Linear","MultiX=Average","Skip=True","Sort=True")</f>
        <v>13.472385994764039</v>
      </c>
      <c r="U909" s="43">
        <f ca="1">_xll.BInterpol('Base CDI'!$H$4:$H$28,'Base CDI'!$I$4:$I$29,S909,"Cubic","Extrapolate=Linear","MultiX=Average","Skip=True","Sort=True")</f>
        <v>13.500323045290115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46687</v>
      </c>
      <c r="T910" s="43">
        <f ca="1">_xll.BInterpol('Base CDI'!$H$4:$H$28,'Base CDI'!$J$4:$J$29,S910,"Cubic","Extrapolate=Linear","MultiX=Average","Skip=True","Sort=True")</f>
        <v>13.471422879094881</v>
      </c>
      <c r="U910" s="43">
        <f ca="1">_xll.BInterpol('Base CDI'!$H$4:$H$28,'Base CDI'!$I$4:$I$29,S910,"Cubic","Extrapolate=Linear","MultiX=Average","Skip=True","Sort=True")</f>
        <v>13.499292472063679</v>
      </c>
    </row>
    <row r="911" spans="16:21" x14ac:dyDescent="0.25">
      <c r="P911" s="10">
        <v>35832</v>
      </c>
      <c r="Q911">
        <v>3.233114</v>
      </c>
      <c r="S911" s="42">
        <f t="shared" ca="1" si="19"/>
        <v>46688</v>
      </c>
      <c r="T911" s="43">
        <f ca="1">_xll.BInterpol('Base CDI'!$H$4:$H$28,'Base CDI'!$J$4:$J$29,S911,"Cubic","Extrapolate=Linear","MultiX=Average","Skip=True","Sort=True")</f>
        <v>13.47046421606141</v>
      </c>
      <c r="U911" s="43">
        <f ca="1">_xll.BInterpol('Base CDI'!$H$4:$H$28,'Base CDI'!$I$4:$I$29,S911,"Cubic","Extrapolate=Linear","MultiX=Average","Skip=True","Sort=True")</f>
        <v>13.498266496314976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46689</v>
      </c>
      <c r="T912" s="43">
        <f ca="1">_xll.BInterpol('Base CDI'!$H$4:$H$28,'Base CDI'!$J$4:$J$29,S912,"Cubic","Extrapolate=Linear","MultiX=Average","Skip=True","Sort=True")</f>
        <v>13.469509998470116</v>
      </c>
      <c r="U912" s="43">
        <f ca="1">_xll.BInterpol('Base CDI'!$H$4:$H$28,'Base CDI'!$I$4:$I$29,S912,"Cubic","Extrapolate=Linear","MultiX=Average","Skip=True","Sort=True")</f>
        <v>13.497245118059743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46690</v>
      </c>
      <c r="T913" s="43">
        <f ca="1">_xll.BInterpol('Base CDI'!$H$4:$H$28,'Base CDI'!$J$4:$J$29,S913,"Cubic","Extrapolate=Linear","MultiX=Average","Skip=True","Sort=True")</f>
        <v>13.468560219127484</v>
      </c>
      <c r="U913" s="43">
        <f ca="1">_xll.BInterpol('Base CDI'!$H$4:$H$28,'Base CDI'!$I$4:$I$29,S913,"Cubic","Extrapolate=Linear","MultiX=Average","Skip=True","Sort=True")</f>
        <v>13.496228337313715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46691</v>
      </c>
      <c r="T914" s="43">
        <f ca="1">_xll.BInterpol('Base CDI'!$H$4:$H$28,'Base CDI'!$J$4:$J$29,S914,"Cubic","Extrapolate=Linear","MultiX=Average","Skip=True","Sort=True")</f>
        <v>13.467614870840002</v>
      </c>
      <c r="U914" s="43">
        <f ca="1">_xll.BInterpol('Base CDI'!$H$4:$H$28,'Base CDI'!$I$4:$I$29,S914,"Cubic","Extrapolate=Linear","MultiX=Average","Skip=True","Sort=True")</f>
        <v>13.495216154092635</v>
      </c>
    </row>
    <row r="915" spans="16:21" x14ac:dyDescent="0.25">
      <c r="P915" s="10">
        <v>35838</v>
      </c>
      <c r="Q915">
        <v>3.248224</v>
      </c>
      <c r="S915" s="42">
        <f t="shared" ca="1" si="19"/>
        <v>46692</v>
      </c>
      <c r="T915" s="43">
        <f ca="1">_xll.BInterpol('Base CDI'!$H$4:$H$28,'Base CDI'!$J$4:$J$29,S915,"Cubic","Extrapolate=Linear","MultiX=Average","Skip=True","Sort=True")</f>
        <v>13.466673946414154</v>
      </c>
      <c r="U915" s="43">
        <f ca="1">_xll.BInterpol('Base CDI'!$H$4:$H$28,'Base CDI'!$I$4:$I$29,S915,"Cubic","Extrapolate=Linear","MultiX=Average","Skip=True","Sort=True")</f>
        <v>13.494208568412239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46693</v>
      </c>
      <c r="T916" s="43">
        <f ca="1">_xll.BInterpol('Base CDI'!$H$4:$H$28,'Base CDI'!$J$4:$J$29,S916,"Cubic","Extrapolate=Linear","MultiX=Average","Skip=True","Sort=True")</f>
        <v>13.465737438656433</v>
      </c>
      <c r="U916" s="43">
        <f ca="1">_xll.BInterpol('Base CDI'!$H$4:$H$28,'Base CDI'!$I$4:$I$29,S916,"Cubic","Extrapolate=Linear","MultiX=Average","Skip=True","Sort=True")</f>
        <v>13.493205580288263</v>
      </c>
    </row>
    <row r="917" spans="16:21" x14ac:dyDescent="0.25">
      <c r="P917" s="10">
        <v>35842</v>
      </c>
      <c r="Q917">
        <v>3.255792</v>
      </c>
      <c r="S917" s="42">
        <f t="shared" ca="1" si="19"/>
        <v>46694</v>
      </c>
      <c r="T917" s="43">
        <f ca="1">_xll.BInterpol('Base CDI'!$H$4:$H$28,'Base CDI'!$J$4:$J$29,S917,"Cubic","Extrapolate=Linear","MultiX=Average","Skip=True","Sort=True")</f>
        <v>13.464805340373319</v>
      </c>
      <c r="U917" s="43">
        <f ca="1">_xll.BInterpol('Base CDI'!$H$4:$H$28,'Base CDI'!$I$4:$I$29,S917,"Cubic","Extrapolate=Linear","MultiX=Average","Skip=True","Sort=True")</f>
        <v>13.492207189736448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46695</v>
      </c>
      <c r="T918" s="43">
        <f ca="1">_xll.BInterpol('Base CDI'!$H$4:$H$28,'Base CDI'!$J$4:$J$29,S918,"Cubic","Extrapolate=Linear","MultiX=Average","Skip=True","Sort=True")</f>
        <v>13.463877644371305</v>
      </c>
      <c r="U918" s="43">
        <f ca="1">_xll.BInterpol('Base CDI'!$H$4:$H$28,'Base CDI'!$I$4:$I$29,S918,"Cubic","Extrapolate=Linear","MultiX=Average","Skip=True","Sort=True")</f>
        <v>13.49121339677253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46696</v>
      </c>
      <c r="T919" s="43">
        <f ca="1">_xll.BInterpol('Base CDI'!$H$4:$H$28,'Base CDI'!$J$4:$J$29,S919,"Cubic","Extrapolate=Linear","MultiX=Average","Skip=True","Sort=True")</f>
        <v>13.462954343456875</v>
      </c>
      <c r="U919" s="43">
        <f ca="1">_xll.BInterpol('Base CDI'!$H$4:$H$28,'Base CDI'!$I$4:$I$29,S919,"Cubic","Extrapolate=Linear","MultiX=Average","Skip=True","Sort=True")</f>
        <v>13.490224201412246</v>
      </c>
    </row>
    <row r="920" spans="16:21" x14ac:dyDescent="0.25">
      <c r="P920" s="10">
        <v>35845</v>
      </c>
      <c r="Q920">
        <v>3.267137</v>
      </c>
      <c r="S920" s="42">
        <f t="shared" ca="1" si="19"/>
        <v>46697</v>
      </c>
      <c r="T920" s="43">
        <f ca="1">_xll.BInterpol('Base CDI'!$H$4:$H$28,'Base CDI'!$J$4:$J$29,S920,"Cubic","Extrapolate=Linear","MultiX=Average","Skip=True","Sort=True")</f>
        <v>13.462035430436517</v>
      </c>
      <c r="U920" s="43">
        <f ca="1">_xll.BInterpol('Base CDI'!$H$4:$H$28,'Base CDI'!$I$4:$I$29,S920,"Cubic","Extrapolate=Linear","MultiX=Average","Skip=True","Sort=True")</f>
        <v>13.489239603671338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46698</v>
      </c>
      <c r="T921" s="43">
        <f ca="1">_xll.BInterpol('Base CDI'!$H$4:$H$28,'Base CDI'!$J$4:$J$29,S921,"Cubic","Extrapolate=Linear","MultiX=Average","Skip=True","Sort=True")</f>
        <v>13.461120898116718</v>
      </c>
      <c r="U921" s="43">
        <f ca="1">_xll.BInterpol('Base CDI'!$H$4:$H$28,'Base CDI'!$I$4:$I$29,S921,"Cubic","Extrapolate=Linear","MultiX=Average","Skip=True","Sort=True")</f>
        <v>13.48825960356554</v>
      </c>
    </row>
    <row r="922" spans="16:21" x14ac:dyDescent="0.25">
      <c r="P922" s="10">
        <v>35851</v>
      </c>
      <c r="Q922">
        <v>3.274651</v>
      </c>
      <c r="S922" s="42">
        <f t="shared" ca="1" si="19"/>
        <v>46699</v>
      </c>
      <c r="T922" s="43">
        <f ca="1">_xll.BInterpol('Base CDI'!$H$4:$H$28,'Base CDI'!$J$4:$J$29,S922,"Cubic","Extrapolate=Linear","MultiX=Average","Skip=True","Sort=True")</f>
        <v>13.460210739303964</v>
      </c>
      <c r="U922" s="43">
        <f ca="1">_xll.BInterpol('Base CDI'!$H$4:$H$28,'Base CDI'!$I$4:$I$29,S922,"Cubic","Extrapolate=Linear","MultiX=Average","Skip=True","Sort=True")</f>
        <v>13.487284201110592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46700</v>
      </c>
      <c r="T923" s="43">
        <f ca="1">_xll.BInterpol('Base CDI'!$H$4:$H$28,'Base CDI'!$J$4:$J$29,S923,"Cubic","Extrapolate=Linear","MultiX=Average","Skip=True","Sort=True")</f>
        <v>13.459304946804744</v>
      </c>
      <c r="U923" s="43">
        <f ca="1">_xll.BInterpol('Base CDI'!$H$4:$H$28,'Base CDI'!$I$4:$I$29,S923,"Cubic","Extrapolate=Linear","MultiX=Average","Skip=True","Sort=True")</f>
        <v>13.486313396322231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46701</v>
      </c>
      <c r="T924" s="43">
        <f ca="1">_xll.BInterpol('Base CDI'!$H$4:$H$28,'Base CDI'!$J$4:$J$29,S924,"Cubic","Extrapolate=Linear","MultiX=Average","Skip=True","Sort=True")</f>
        <v>13.458403513425543</v>
      </c>
      <c r="U924" s="43">
        <f ca="1">_xll.BInterpol('Base CDI'!$H$4:$H$28,'Base CDI'!$I$4:$I$29,S924,"Cubic","Extrapolate=Linear","MultiX=Average","Skip=True","Sort=True")</f>
        <v>13.485347189216196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46702</v>
      </c>
      <c r="T925" s="43">
        <f ca="1">_xll.BInterpol('Base CDI'!$H$4:$H$28,'Base CDI'!$J$4:$J$29,S925,"Cubic","Extrapolate=Linear","MultiX=Average","Skip=True","Sort=True")</f>
        <v>13.457506431972849</v>
      </c>
      <c r="U925" s="43">
        <f ca="1">_xll.BInterpol('Base CDI'!$H$4:$H$28,'Base CDI'!$I$4:$I$29,S925,"Cubic","Extrapolate=Linear","MultiX=Average","Skip=True","Sort=True")</f>
        <v>13.484385579808222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46703</v>
      </c>
      <c r="T926" s="43">
        <f ca="1">_xll.BInterpol('Base CDI'!$H$4:$H$28,'Base CDI'!$J$4:$J$29,S926,"Cubic","Extrapolate=Linear","MultiX=Average","Skip=True","Sort=True")</f>
        <v>13.45661369525315</v>
      </c>
      <c r="U926" s="43">
        <f ca="1">_xll.BInterpol('Base CDI'!$H$4:$H$28,'Base CDI'!$I$4:$I$29,S926,"Cubic","Extrapolate=Linear","MultiX=Average","Skip=True","Sort=True")</f>
        <v>13.483428568114052</v>
      </c>
    </row>
    <row r="927" spans="16:21" x14ac:dyDescent="0.25">
      <c r="P927" s="10">
        <v>35858</v>
      </c>
      <c r="Q927">
        <v>3.29332</v>
      </c>
      <c r="S927" s="42">
        <f t="shared" ca="1" si="19"/>
        <v>46704</v>
      </c>
      <c r="T927" s="43">
        <f ca="1">_xll.BInterpol('Base CDI'!$H$4:$H$28,'Base CDI'!$J$4:$J$29,S927,"Cubic","Extrapolate=Linear","MultiX=Average","Skip=True","Sort=True")</f>
        <v>13.455725296072933</v>
      </c>
      <c r="U927" s="43">
        <f ca="1">_xll.BInterpol('Base CDI'!$H$4:$H$28,'Base CDI'!$I$4:$I$29,S927,"Cubic","Extrapolate=Linear","MultiX=Average","Skip=True","Sort=True")</f>
        <v>13.48247615414942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46705</v>
      </c>
      <c r="T928" s="43">
        <f ca="1">_xll.BInterpol('Base CDI'!$H$4:$H$28,'Base CDI'!$J$4:$J$29,S928,"Cubic","Extrapolate=Linear","MultiX=Average","Skip=True","Sort=True")</f>
        <v>13.454841227238683</v>
      </c>
      <c r="U928" s="43">
        <f ca="1">_xll.BInterpol('Base CDI'!$H$4:$H$28,'Base CDI'!$I$4:$I$29,S928,"Cubic","Extrapolate=Linear","MultiX=Average","Skip=True","Sort=True")</f>
        <v>13.481528337930067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46706</v>
      </c>
      <c r="T929" s="43">
        <f ca="1">_xll.BInterpol('Base CDI'!$H$4:$H$28,'Base CDI'!$J$4:$J$29,S929,"Cubic","Extrapolate=Linear","MultiX=Average","Skip=True","Sort=True")</f>
        <v>13.453961481556888</v>
      </c>
      <c r="U929" s="43">
        <f ca="1">_xll.BInterpol('Base CDI'!$H$4:$H$28,'Base CDI'!$I$4:$I$29,S929,"Cubic","Extrapolate=Linear","MultiX=Average","Skip=True","Sort=True")</f>
        <v>13.480585119471728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46707</v>
      </c>
      <c r="T930" s="43">
        <f ca="1">_xll.BInterpol('Base CDI'!$H$4:$H$28,'Base CDI'!$J$4:$J$29,S930,"Cubic","Extrapolate=Linear","MultiX=Average","Skip=True","Sort=True")</f>
        <v>13.453086051834038</v>
      </c>
      <c r="U930" s="43">
        <f ca="1">_xll.BInterpol('Base CDI'!$H$4:$H$28,'Base CDI'!$I$4:$I$29,S930,"Cubic","Extrapolate=Linear","MultiX=Average","Skip=True","Sort=True")</f>
        <v>13.479646498790142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46708</v>
      </c>
      <c r="T931" s="43">
        <f ca="1">_xll.BInterpol('Base CDI'!$H$4:$H$28,'Base CDI'!$J$4:$J$29,S931,"Cubic","Extrapolate=Linear","MultiX=Average","Skip=True","Sort=True")</f>
        <v>13.452214930876615</v>
      </c>
      <c r="U931" s="43">
        <f ca="1">_xll.BInterpol('Base CDI'!$H$4:$H$28,'Base CDI'!$I$4:$I$29,S931,"Cubic","Extrapolate=Linear","MultiX=Average","Skip=True","Sort=True")</f>
        <v>13.478712475901048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46709</v>
      </c>
      <c r="T932" s="43">
        <f ca="1">_xll.BInterpol('Base CDI'!$H$4:$H$28,'Base CDI'!$J$4:$J$29,S932,"Cubic","Extrapolate=Linear","MultiX=Average","Skip=True","Sort=True")</f>
        <v>13.451348111491109</v>
      </c>
      <c r="U932" s="43">
        <f ca="1">_xll.BInterpol('Base CDI'!$H$4:$H$28,'Base CDI'!$I$4:$I$29,S932,"Cubic","Extrapolate=Linear","MultiX=Average","Skip=True","Sort=True")</f>
        <v>13.477783050820182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46710</v>
      </c>
      <c r="T933" s="43">
        <f ca="1">_xll.BInterpol('Base CDI'!$H$4:$H$28,'Base CDI'!$J$4:$J$29,S933,"Cubic","Extrapolate=Linear","MultiX=Average","Skip=True","Sort=True")</f>
        <v>13.450485586484007</v>
      </c>
      <c r="U933" s="43">
        <f ca="1">_xll.BInterpol('Base CDI'!$H$4:$H$28,'Base CDI'!$I$4:$I$29,S933,"Cubic","Extrapolate=Linear","MultiX=Average","Skip=True","Sort=True")</f>
        <v>13.476858223563283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46711</v>
      </c>
      <c r="T934" s="43">
        <f ca="1">_xll.BInterpol('Base CDI'!$H$4:$H$28,'Base CDI'!$J$4:$J$29,S934,"Cubic","Extrapolate=Linear","MultiX=Average","Skip=True","Sort=True")</f>
        <v>13.449627348661796</v>
      </c>
      <c r="U934" s="43">
        <f ca="1">_xll.BInterpol('Base CDI'!$H$4:$H$28,'Base CDI'!$I$4:$I$29,S934,"Cubic","Extrapolate=Linear","MultiX=Average","Skip=True","Sort=True")</f>
        <v>13.47593799414609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46712</v>
      </c>
      <c r="T935" s="43">
        <f ca="1">_xll.BInterpol('Base CDI'!$H$4:$H$28,'Base CDI'!$J$4:$J$29,S935,"Cubic","Extrapolate=Linear","MultiX=Average","Skip=True","Sort=True")</f>
        <v>13.448773390830963</v>
      </c>
      <c r="U935" s="43">
        <f ca="1">_xll.BInterpol('Base CDI'!$H$4:$H$28,'Base CDI'!$I$4:$I$29,S935,"Cubic","Extrapolate=Linear","MultiX=Average","Skip=True","Sort=True")</f>
        <v>13.47502236258434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46713</v>
      </c>
      <c r="T936" s="43">
        <f ca="1">_xll.BInterpol('Base CDI'!$H$4:$H$28,'Base CDI'!$J$4:$J$29,S936,"Cubic","Extrapolate=Linear","MultiX=Average","Skip=True","Sort=True")</f>
        <v>13.447923705797994</v>
      </c>
      <c r="U936" s="43">
        <f ca="1">_xll.BInterpol('Base CDI'!$H$4:$H$28,'Base CDI'!$I$4:$I$29,S936,"Cubic","Extrapolate=Linear","MultiX=Average","Skip=True","Sort=True")</f>
        <v>13.474111328893771</v>
      </c>
    </row>
    <row r="937" spans="16:21" x14ac:dyDescent="0.25">
      <c r="P937" s="10">
        <v>35872</v>
      </c>
      <c r="Q937">
        <v>3.325447</v>
      </c>
      <c r="S937" s="42">
        <f t="shared" ca="1" si="19"/>
        <v>46714</v>
      </c>
      <c r="T937" s="43">
        <f ca="1">_xll.BInterpol('Base CDI'!$H$4:$H$28,'Base CDI'!$J$4:$J$29,S937,"Cubic","Extrapolate=Linear","MultiX=Average","Skip=True","Sort=True")</f>
        <v>13.447078286369377</v>
      </c>
      <c r="U937" s="43">
        <f ca="1">_xll.BInterpol('Base CDI'!$H$4:$H$28,'Base CDI'!$I$4:$I$29,S937,"Cubic","Extrapolate=Linear","MultiX=Average","Skip=True","Sort=True")</f>
        <v>13.47320489309012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46715</v>
      </c>
      <c r="T938" s="43">
        <f ca="1">_xll.BInterpol('Base CDI'!$H$4:$H$28,'Base CDI'!$J$4:$J$29,S938,"Cubic","Extrapolate=Linear","MultiX=Average","Skip=True","Sort=True")</f>
        <v>13.446237125351599</v>
      </c>
      <c r="U938" s="43">
        <f ca="1">_xll.BInterpol('Base CDI'!$H$4:$H$28,'Base CDI'!$I$4:$I$29,S938,"Cubic","Extrapolate=Linear","MultiX=Average","Skip=True","Sort=True")</f>
        <v>13.472303055189128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46716</v>
      </c>
      <c r="T939" s="43">
        <f ca="1">_xll.BInterpol('Base CDI'!$H$4:$H$28,'Base CDI'!$J$4:$J$29,S939,"Cubic","Extrapolate=Linear","MultiX=Average","Skip=True","Sort=True")</f>
        <v>13.445400215551148</v>
      </c>
      <c r="U939" s="43">
        <f ca="1">_xll.BInterpol('Base CDI'!$H$4:$H$28,'Base CDI'!$I$4:$I$29,S939,"Cubic","Extrapolate=Linear","MultiX=Average","Skip=True","Sort=True")</f>
        <v>13.471405815206529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46717</v>
      </c>
      <c r="T940" s="43">
        <f ca="1">_xll.BInterpol('Base CDI'!$H$4:$H$28,'Base CDI'!$J$4:$J$29,S940,"Cubic","Extrapolate=Linear","MultiX=Average","Skip=True","Sort=True")</f>
        <v>13.44456754977451</v>
      </c>
      <c r="U940" s="43">
        <f ca="1">_xll.BInterpol('Base CDI'!$H$4:$H$28,'Base CDI'!$I$4:$I$29,S940,"Cubic","Extrapolate=Linear","MultiX=Average","Skip=True","Sort=True")</f>
        <v>13.470513173158064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46718</v>
      </c>
      <c r="T941" s="43">
        <f ca="1">_xll.BInterpol('Base CDI'!$H$4:$H$28,'Base CDI'!$J$4:$J$29,S941,"Cubic","Extrapolate=Linear","MultiX=Average","Skip=True","Sort=True")</f>
        <v>13.443739120828171</v>
      </c>
      <c r="U941" s="43">
        <f ca="1">_xll.BInterpol('Base CDI'!$H$4:$H$28,'Base CDI'!$I$4:$I$29,S941,"Cubic","Extrapolate=Linear","MultiX=Average","Skip=True","Sort=True")</f>
        <v>13.46962512905947</v>
      </c>
    </row>
    <row r="942" spans="16:21" x14ac:dyDescent="0.25">
      <c r="P942" s="10">
        <v>35879</v>
      </c>
      <c r="Q942">
        <v>3.341466</v>
      </c>
      <c r="S942" s="42">
        <f t="shared" ca="1" si="19"/>
        <v>46719</v>
      </c>
      <c r="T942" s="43">
        <f ca="1">_xll.BInterpol('Base CDI'!$H$4:$H$28,'Base CDI'!$J$4:$J$29,S942,"Cubic","Extrapolate=Linear","MultiX=Average","Skip=True","Sort=True")</f>
        <v>13.442914921518621</v>
      </c>
      <c r="U942" s="43">
        <f ca="1">_xll.BInterpol('Base CDI'!$H$4:$H$28,'Base CDI'!$I$4:$I$29,S942,"Cubic","Extrapolate=Linear","MultiX=Average","Skip=True","Sort=True")</f>
        <v>13.468741682926483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46720</v>
      </c>
      <c r="T943" s="43">
        <f ca="1">_xll.BInterpol('Base CDI'!$H$4:$H$28,'Base CDI'!$J$4:$J$29,S943,"Cubic","Extrapolate=Linear","MultiX=Average","Skip=True","Sort=True")</f>
        <v>13.442094944652343</v>
      </c>
      <c r="U943" s="43">
        <f ca="1">_xll.BInterpol('Base CDI'!$H$4:$H$28,'Base CDI'!$I$4:$I$29,S943,"Cubic","Extrapolate=Linear","MultiX=Average","Skip=True","Sort=True")</f>
        <v>13.467862834774845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46721</v>
      </c>
      <c r="T944" s="43">
        <f ca="1">_xll.BInterpol('Base CDI'!$H$4:$H$28,'Base CDI'!$J$4:$J$29,S944,"Cubic","Extrapolate=Linear","MultiX=Average","Skip=True","Sort=True")</f>
        <v>13.441279183035828</v>
      </c>
      <c r="U944" s="43">
        <f ca="1">_xll.BInterpol('Base CDI'!$H$4:$H$28,'Base CDI'!$I$4:$I$29,S944,"Cubic","Extrapolate=Linear","MultiX=Average","Skip=True","Sort=True")</f>
        <v>13.466988584620291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46722</v>
      </c>
      <c r="T945" s="43">
        <f ca="1">_xll.BInterpol('Base CDI'!$H$4:$H$28,'Base CDI'!$J$4:$J$29,S945,"Cubic","Extrapolate=Linear","MultiX=Average","Skip=True","Sort=True")</f>
        <v>13.440467629475561</v>
      </c>
      <c r="U945" s="43">
        <f ca="1">_xll.BInterpol('Base CDI'!$H$4:$H$28,'Base CDI'!$I$4:$I$29,S945,"Cubic","Extrapolate=Linear","MultiX=Average","Skip=True","Sort=True")</f>
        <v>13.466118932478558</v>
      </c>
    </row>
    <row r="946" spans="16:21" x14ac:dyDescent="0.25">
      <c r="P946" s="10">
        <v>35885</v>
      </c>
      <c r="Q946">
        <v>3.354304</v>
      </c>
      <c r="S946" s="42">
        <f t="shared" ca="1" si="19"/>
        <v>46723</v>
      </c>
      <c r="T946" s="43">
        <f ca="1">_xll.BInterpol('Base CDI'!$H$4:$H$28,'Base CDI'!$J$4:$J$29,S946,"Cubic","Extrapolate=Linear","MultiX=Average","Skip=True","Sort=True")</f>
        <v>13.43966027677803</v>
      </c>
      <c r="U946" s="43">
        <f ca="1">_xll.BInterpol('Base CDI'!$H$4:$H$28,'Base CDI'!$I$4:$I$29,S946,"Cubic","Extrapolate=Linear","MultiX=Average","Skip=True","Sort=True")</f>
        <v>13.465253878365388</v>
      </c>
    </row>
    <row r="947" spans="16:21" x14ac:dyDescent="0.25">
      <c r="P947" s="10">
        <v>35886</v>
      </c>
      <c r="Q947">
        <v>3.35751</v>
      </c>
      <c r="S947" s="42">
        <f t="shared" ca="1" si="19"/>
        <v>46724</v>
      </c>
      <c r="T947" s="43">
        <f ca="1">_xll.BInterpol('Base CDI'!$H$4:$H$28,'Base CDI'!$J$4:$J$29,S947,"Cubic","Extrapolate=Linear","MultiX=Average","Skip=True","Sort=True")</f>
        <v>13.438857117749722</v>
      </c>
      <c r="U947" s="43">
        <f ca="1">_xll.BInterpol('Base CDI'!$H$4:$H$28,'Base CDI'!$I$4:$I$29,S947,"Cubic","Extrapolate=Linear","MultiX=Average","Skip=True","Sort=True")</f>
        <v>13.464393422296515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46725</v>
      </c>
      <c r="T948" s="43">
        <f ca="1">_xll.BInterpol('Base CDI'!$H$4:$H$28,'Base CDI'!$J$4:$J$29,S948,"Cubic","Extrapolate=Linear","MultiX=Average","Skip=True","Sort=True")</f>
        <v>13.438058145197122</v>
      </c>
      <c r="U948" s="43">
        <f ca="1">_xll.BInterpol('Base CDI'!$H$4:$H$28,'Base CDI'!$I$4:$I$29,S948,"Cubic","Extrapolate=Linear","MultiX=Average","Skip=True","Sort=True")</f>
        <v>13.46353756428768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46726</v>
      </c>
      <c r="T949" s="43">
        <f ca="1">_xll.BInterpol('Base CDI'!$H$4:$H$28,'Base CDI'!$J$4:$J$29,S949,"Cubic","Extrapolate=Linear","MultiX=Average","Skip=True","Sort=True")</f>
        <v>13.43726335192672</v>
      </c>
      <c r="U949" s="43">
        <f ca="1">_xll.BInterpol('Base CDI'!$H$4:$H$28,'Base CDI'!$I$4:$I$29,S949,"Cubic","Extrapolate=Linear","MultiX=Average","Skip=True","Sort=True")</f>
        <v>13.462686304354619</v>
      </c>
    </row>
    <row r="950" spans="16:21" x14ac:dyDescent="0.25">
      <c r="P950" s="10">
        <v>35891</v>
      </c>
      <c r="Q950">
        <v>3.367165</v>
      </c>
      <c r="S950" s="42">
        <f t="shared" ca="1" si="19"/>
        <v>46727</v>
      </c>
      <c r="T950" s="43">
        <f ca="1">_xll.BInterpol('Base CDI'!$H$4:$H$28,'Base CDI'!$J$4:$J$29,S950,"Cubic","Extrapolate=Linear","MultiX=Average","Skip=True","Sort=True")</f>
        <v>13.436472730745002</v>
      </c>
      <c r="U950" s="43">
        <f ca="1">_xll.BInterpol('Base CDI'!$H$4:$H$28,'Base CDI'!$I$4:$I$29,S950,"Cubic","Extrapolate=Linear","MultiX=Average","Skip=True","Sort=True")</f>
        <v>13.461839642513072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46728</v>
      </c>
      <c r="T951" s="43">
        <f ca="1">_xll.BInterpol('Base CDI'!$H$4:$H$28,'Base CDI'!$J$4:$J$29,S951,"Cubic","Extrapolate=Linear","MultiX=Average","Skip=True","Sort=True")</f>
        <v>13.435686274458455</v>
      </c>
      <c r="U951" s="43">
        <f ca="1">_xll.BInterpol('Base CDI'!$H$4:$H$28,'Base CDI'!$I$4:$I$29,S951,"Cubic","Extrapolate=Linear","MultiX=Average","Skip=True","Sort=True")</f>
        <v>13.460997578778775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46729</v>
      </c>
      <c r="T952" s="43">
        <f ca="1">_xll.BInterpol('Base CDI'!$H$4:$H$28,'Base CDI'!$J$4:$J$29,S952,"Cubic","Extrapolate=Linear","MultiX=Average","Skip=True","Sort=True")</f>
        <v>13.434903975873564</v>
      </c>
      <c r="U952" s="43">
        <f ca="1">_xll.BInterpol('Base CDI'!$H$4:$H$28,'Base CDI'!$I$4:$I$29,S952,"Cubic","Extrapolate=Linear","MultiX=Average","Skip=True","Sort=True")</f>
        <v>13.460160113167465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46730</v>
      </c>
      <c r="T953" s="43">
        <f ca="1">_xll.BInterpol('Base CDI'!$H$4:$H$28,'Base CDI'!$J$4:$J$29,S953,"Cubic","Extrapolate=Linear","MultiX=Average","Skip=True","Sort=True")</f>
        <v>13.434125827796819</v>
      </c>
      <c r="U953" s="43">
        <f ca="1">_xll.BInterpol('Base CDI'!$H$4:$H$28,'Base CDI'!$I$4:$I$29,S953,"Cubic","Extrapolate=Linear","MultiX=Average","Skip=True","Sort=True")</f>
        <v>13.459327245694883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46731</v>
      </c>
      <c r="T954" s="43">
        <f ca="1">_xll.BInterpol('Base CDI'!$H$4:$H$28,'Base CDI'!$J$4:$J$29,S954,"Cubic","Extrapolate=Linear","MultiX=Average","Skip=True","Sort=True")</f>
        <v>13.433351823034707</v>
      </c>
      <c r="U954" s="43">
        <f ca="1">_xll.BInterpol('Base CDI'!$H$4:$H$28,'Base CDI'!$I$4:$I$29,S954,"Cubic","Extrapolate=Linear","MultiX=Average","Skip=True","Sort=True")</f>
        <v>13.458498976376765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46732</v>
      </c>
      <c r="T955" s="43">
        <f ca="1">_xll.BInterpol('Base CDI'!$H$4:$H$28,'Base CDI'!$J$4:$J$29,S955,"Cubic","Extrapolate=Linear","MultiX=Average","Skip=True","Sort=True")</f>
        <v>13.432581954393713</v>
      </c>
      <c r="U955" s="43">
        <f ca="1">_xll.BInterpol('Base CDI'!$H$4:$H$28,'Base CDI'!$I$4:$I$29,S955,"Cubic","Extrapolate=Linear","MultiX=Average","Skip=True","Sort=True")</f>
        <v>13.45767530522885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46733</v>
      </c>
      <c r="T956" s="43">
        <f ca="1">_xll.BInterpol('Base CDI'!$H$4:$H$28,'Base CDI'!$J$4:$J$29,S956,"Cubic","Extrapolate=Linear","MultiX=Average","Skip=True","Sort=True")</f>
        <v>13.431816214680326</v>
      </c>
      <c r="U956" s="43">
        <f ca="1">_xll.BInterpol('Base CDI'!$H$4:$H$28,'Base CDI'!$I$4:$I$29,S956,"Cubic","Extrapolate=Linear","MultiX=Average","Skip=True","Sort=True")</f>
        <v>13.456856232266874</v>
      </c>
    </row>
    <row r="957" spans="16:21" x14ac:dyDescent="0.25">
      <c r="P957" s="10">
        <v>35902</v>
      </c>
      <c r="Q957">
        <v>3.389122</v>
      </c>
      <c r="S957" s="42">
        <f t="shared" ca="1" si="19"/>
        <v>46734</v>
      </c>
      <c r="T957" s="43">
        <f ca="1">_xll.BInterpol('Base CDI'!$H$4:$H$28,'Base CDI'!$J$4:$J$29,S957,"Cubic","Extrapolate=Linear","MultiX=Average","Skip=True","Sort=True")</f>
        <v>13.431054596701031</v>
      </c>
      <c r="U957" s="43">
        <f ca="1">_xll.BInterpol('Base CDI'!$H$4:$H$28,'Base CDI'!$I$4:$I$29,S957,"Cubic","Extrapolate=Linear","MultiX=Average","Skip=True","Sort=True")</f>
        <v>13.456041757506577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46735</v>
      </c>
      <c r="T958" s="43">
        <f ca="1">_xll.BInterpol('Base CDI'!$H$4:$H$28,'Base CDI'!$J$4:$J$29,S958,"Cubic","Extrapolate=Linear","MultiX=Average","Skip=True","Sort=True")</f>
        <v>13.430297093262318</v>
      </c>
      <c r="U958" s="43">
        <f ca="1">_xll.BInterpol('Base CDI'!$H$4:$H$28,'Base CDI'!$I$4:$I$29,S958,"Cubic","Extrapolate=Linear","MultiX=Average","Skip=True","Sort=True")</f>
        <v>13.455231880963698</v>
      </c>
    </row>
    <row r="959" spans="16:21" x14ac:dyDescent="0.25">
      <c r="P959" s="10">
        <v>35907</v>
      </c>
      <c r="Q959">
        <v>3.394749</v>
      </c>
      <c r="S959" s="42">
        <f t="shared" ca="1" si="19"/>
        <v>46736</v>
      </c>
      <c r="T959" s="43">
        <f ca="1">_xll.BInterpol('Base CDI'!$H$4:$H$28,'Base CDI'!$J$4:$J$29,S959,"Cubic","Extrapolate=Linear","MultiX=Average","Skip=True","Sort=True")</f>
        <v>13.429543697170672</v>
      </c>
      <c r="U959" s="43">
        <f ca="1">_xll.BInterpol('Base CDI'!$H$4:$H$28,'Base CDI'!$I$4:$I$29,S959,"Cubic","Extrapolate=Linear","MultiX=Average","Skip=True","Sort=True")</f>
        <v>13.454426602653971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46737</v>
      </c>
      <c r="T960" s="43">
        <f ca="1">_xll.BInterpol('Base CDI'!$H$4:$H$28,'Base CDI'!$J$4:$J$29,S960,"Cubic","Extrapolate=Linear","MultiX=Average","Skip=True","Sort=True")</f>
        <v>13.428794401232581</v>
      </c>
      <c r="U960" s="43">
        <f ca="1">_xll.BInterpol('Base CDI'!$H$4:$H$28,'Base CDI'!$I$4:$I$29,S960,"Cubic","Extrapolate=Linear","MultiX=Average","Skip=True","Sort=True")</f>
        <v>13.453625922593137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46738</v>
      </c>
      <c r="T961" s="43">
        <f ca="1">_xll.BInterpol('Base CDI'!$H$4:$H$28,'Base CDI'!$J$4:$J$29,S961,"Cubic","Extrapolate=Linear","MultiX=Average","Skip=True","Sort=True")</f>
        <v>13.428049198254531</v>
      </c>
      <c r="U961" s="43">
        <f ca="1">_xll.BInterpol('Base CDI'!$H$4:$H$28,'Base CDI'!$I$4:$I$29,S961,"Cubic","Extrapolate=Linear","MultiX=Average","Skip=True","Sort=True")</f>
        <v>13.452829840796934</v>
      </c>
    </row>
    <row r="962" spans="16:21" x14ac:dyDescent="0.25">
      <c r="P962" s="10">
        <v>35912</v>
      </c>
      <c r="Q962">
        <v>3.403187</v>
      </c>
      <c r="S962" s="42">
        <f t="shared" ca="1" si="19"/>
        <v>46739</v>
      </c>
      <c r="T962" s="43">
        <f ca="1">_xll.BInterpol('Base CDI'!$H$4:$H$28,'Base CDI'!$J$4:$J$29,S962,"Cubic","Extrapolate=Linear","MultiX=Average","Skip=True","Sort=True")</f>
        <v>13.427308081043009</v>
      </c>
      <c r="U962" s="43">
        <f ca="1">_xll.BInterpol('Base CDI'!$H$4:$H$28,'Base CDI'!$I$4:$I$29,S962,"Cubic","Extrapolate=Linear","MultiX=Average","Skip=True","Sort=True")</f>
        <v>13.452038357281099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46740</v>
      </c>
      <c r="T963" s="43">
        <f ca="1">_xll.BInterpol('Base CDI'!$H$4:$H$28,'Base CDI'!$J$4:$J$29,S963,"Cubic","Extrapolate=Linear","MultiX=Average","Skip=True","Sort=True")</f>
        <v>13.426571042404502</v>
      </c>
      <c r="U963" s="43">
        <f ca="1">_xll.BInterpol('Base CDI'!$H$4:$H$28,'Base CDI'!$I$4:$I$29,S963,"Cubic","Extrapolate=Linear","MultiX=Average","Skip=True","Sort=True")</f>
        <v>13.451251472061371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46741</v>
      </c>
      <c r="T964" s="43">
        <f ca="1">_xll.BInterpol('Base CDI'!$H$4:$H$28,'Base CDI'!$J$4:$J$29,S964,"Cubic","Extrapolate=Linear","MultiX=Average","Skip=True","Sort=True")</f>
        <v>13.425838075145499</v>
      </c>
      <c r="U964" s="43">
        <f ca="1">_xll.BInterpol('Base CDI'!$H$4:$H$28,'Base CDI'!$I$4:$I$29,S964,"Cubic","Extrapolate=Linear","MultiX=Average","Skip=True","Sort=True")</f>
        <v>13.450469185153485</v>
      </c>
    </row>
    <row r="965" spans="16:21" x14ac:dyDescent="0.25">
      <c r="P965" s="10">
        <v>35915</v>
      </c>
      <c r="Q965">
        <v>3.411629</v>
      </c>
      <c r="S965" s="42">
        <f t="shared" ca="1" si="19"/>
        <v>46742</v>
      </c>
      <c r="T965" s="43">
        <f ca="1">_xll.BInterpol('Base CDI'!$H$4:$H$28,'Base CDI'!$J$4:$J$29,S965,"Cubic","Extrapolate=Linear","MultiX=Average","Skip=True","Sort=True")</f>
        <v>13.425109172072485</v>
      </c>
      <c r="U965" s="43">
        <f ca="1">_xll.BInterpol('Base CDI'!$H$4:$H$28,'Base CDI'!$I$4:$I$29,S965,"Cubic","Extrapolate=Linear","MultiX=Average","Skip=True","Sort=True")</f>
        <v>13.449691496573182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46743</v>
      </c>
      <c r="T966" s="43">
        <f ca="1">_xll.BInterpol('Base CDI'!$H$4:$H$28,'Base CDI'!$J$4:$J$29,S966,"Cubic","Extrapolate=Linear","MultiX=Average","Skip=True","Sort=True")</f>
        <v>13.42438432599195</v>
      </c>
      <c r="U966" s="43">
        <f ca="1">_xll.BInterpol('Base CDI'!$H$4:$H$28,'Base CDI'!$I$4:$I$29,S966,"Cubic","Extrapolate=Linear","MultiX=Average","Skip=True","Sort=True")</f>
        <v>13.448918406336199</v>
      </c>
    </row>
    <row r="967" spans="16:21" x14ac:dyDescent="0.25">
      <c r="P967" s="10">
        <v>35920</v>
      </c>
      <c r="Q967">
        <v>3.417224</v>
      </c>
      <c r="S967" s="42">
        <f t="shared" ca="1" si="19"/>
        <v>46744</v>
      </c>
      <c r="T967" s="43">
        <f ca="1">_xll.BInterpol('Base CDI'!$H$4:$H$28,'Base CDI'!$J$4:$J$29,S967,"Cubic","Extrapolate=Linear","MultiX=Average","Skip=True","Sort=True")</f>
        <v>13.423663529710376</v>
      </c>
      <c r="U967" s="43">
        <f ca="1">_xll.BInterpol('Base CDI'!$H$4:$H$28,'Base CDI'!$I$4:$I$29,S967,"Cubic","Extrapolate=Linear","MultiX=Average","Skip=True","Sort=True")</f>
        <v>13.448149914458275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46745</v>
      </c>
      <c r="T968" s="43">
        <f ca="1">_xll.BInterpol('Base CDI'!$H$4:$H$28,'Base CDI'!$J$4:$J$29,S968,"Cubic","Extrapolate=Linear","MultiX=Average","Skip=True","Sort=True")</f>
        <v>13.422946776034255</v>
      </c>
      <c r="U968" s="43">
        <f ca="1">_xll.BInterpol('Base CDI'!$H$4:$H$28,'Base CDI'!$I$4:$I$29,S968,"Cubic","Extrapolate=Linear","MultiX=Average","Skip=True","Sort=True")</f>
        <v>13.447386020955147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46746</v>
      </c>
      <c r="T969" s="43">
        <f ca="1">_xll.BInterpol('Base CDI'!$H$4:$H$28,'Base CDI'!$J$4:$J$29,S969,"Cubic","Extrapolate=Linear","MultiX=Average","Skip=True","Sort=True")</f>
        <v>13.422234057770073</v>
      </c>
      <c r="U969" s="43">
        <f ca="1">_xll.BInterpol('Base CDI'!$H$4:$H$28,'Base CDI'!$I$4:$I$29,S969,"Cubic","Extrapolate=Linear","MultiX=Average","Skip=True","Sort=True")</f>
        <v>13.446626725842552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46747</v>
      </c>
      <c r="T970" s="43">
        <f ca="1">_xll.BInterpol('Base CDI'!$H$4:$H$28,'Base CDI'!$J$4:$J$29,S970,"Cubic","Extrapolate=Linear","MultiX=Average","Skip=True","Sort=True")</f>
        <v>13.421525367724314</v>
      </c>
      <c r="U970" s="43">
        <f ca="1">_xll.BInterpol('Base CDI'!$H$4:$H$28,'Base CDI'!$I$4:$I$29,S970,"Cubic","Extrapolate=Linear","MultiX=Average","Skip=True","Sort=True")</f>
        <v>13.445872029136229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46748</v>
      </c>
      <c r="T971" s="43">
        <f ca="1">_xll.BInterpol('Base CDI'!$H$4:$H$28,'Base CDI'!$J$4:$J$29,S971,"Cubic","Extrapolate=Linear","MultiX=Average","Skip=True","Sort=True")</f>
        <v>13.420820698703467</v>
      </c>
      <c r="U971" s="43">
        <f ca="1">_xll.BInterpol('Base CDI'!$H$4:$H$28,'Base CDI'!$I$4:$I$29,S971,"Cubic","Extrapolate=Linear","MultiX=Average","Skip=True","Sort=True")</f>
        <v>13.445121930851919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46749</v>
      </c>
      <c r="T972" s="43">
        <f ca="1">_xll.BInterpol('Base CDI'!$H$4:$H$28,'Base CDI'!$J$4:$J$29,S972,"Cubic","Extrapolate=Linear","MultiX=Average","Skip=True","Sort=True")</f>
        <v>13.42012004351402</v>
      </c>
      <c r="U972" s="43">
        <f ca="1">_xll.BInterpol('Base CDI'!$H$4:$H$28,'Base CDI'!$I$4:$I$29,S972,"Cubic","Extrapolate=Linear","MultiX=Average","Skip=True","Sort=True")</f>
        <v>13.444376431005352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46750</v>
      </c>
      <c r="T973" s="43">
        <f ca="1">_xll.BInterpol('Base CDI'!$H$4:$H$28,'Base CDI'!$J$4:$J$29,S973,"Cubic","Extrapolate=Linear","MultiX=Average","Skip=True","Sort=True")</f>
        <v>13.419423394962459</v>
      </c>
      <c r="U973" s="43">
        <f ca="1">_xll.BInterpol('Base CDI'!$H$4:$H$28,'Base CDI'!$I$4:$I$29,S973,"Cubic","Extrapolate=Linear","MultiX=Average","Skip=True","Sort=True")</f>
        <v>13.443635529612274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46751</v>
      </c>
      <c r="T974" s="43">
        <f ca="1">_xll.BInterpol('Base CDI'!$H$4:$H$28,'Base CDI'!$J$4:$J$29,S974,"Cubic","Extrapolate=Linear","MultiX=Average","Skip=True","Sort=True")</f>
        <v>13.418730745855273</v>
      </c>
      <c r="U974" s="43">
        <f ca="1">_xll.BInterpol('Base CDI'!$H$4:$H$28,'Base CDI'!$I$4:$I$29,S974,"Cubic","Extrapolate=Linear","MultiX=Average","Skip=True","Sort=True")</f>
        <v>13.44289922668842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46752</v>
      </c>
      <c r="T975" s="43">
        <f ca="1">_xll.BInterpol('Base CDI'!$H$4:$H$28,'Base CDI'!$J$4:$J$29,S975,"Cubic","Extrapolate=Linear","MultiX=Average","Skip=True","Sort=True")</f>
        <v>13.418042088998947</v>
      </c>
      <c r="U975" s="43">
        <f ca="1">_xll.BInterpol('Base CDI'!$H$4:$H$28,'Base CDI'!$I$4:$I$29,S975,"Cubic","Extrapolate=Linear","MultiX=Average","Skip=True","Sort=True")</f>
        <v>13.442167522249527</v>
      </c>
    </row>
    <row r="976" spans="16:21" x14ac:dyDescent="0.25">
      <c r="P976" s="10">
        <v>35933</v>
      </c>
      <c r="Q976">
        <v>3.442806</v>
      </c>
      <c r="S976" s="42">
        <f t="shared" ca="1" si="20"/>
        <v>46753</v>
      </c>
      <c r="T976" s="43">
        <f ca="1">_xll.BInterpol('Base CDI'!$H$4:$H$28,'Base CDI'!$J$4:$J$29,S976,"Cubic","Extrapolate=Linear","MultiX=Average","Skip=True","Sort=True")</f>
        <v>13.417357417199968</v>
      </c>
      <c r="U976" s="43">
        <f ca="1">_xll.BInterpol('Base CDI'!$H$4:$H$28,'Base CDI'!$I$4:$I$29,S976,"Cubic","Extrapolate=Linear","MultiX=Average","Skip=True","Sort=True")</f>
        <v>13.441440416311334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46754</v>
      </c>
      <c r="T977" s="43">
        <f ca="1">_xll.BInterpol('Base CDI'!$H$4:$H$28,'Base CDI'!$J$4:$J$29,S977,"Cubic","Extrapolate=Linear","MultiX=Average","Skip=True","Sort=True")</f>
        <v>13.416676723264823</v>
      </c>
      <c r="U977" s="43">
        <f ca="1">_xll.BInterpol('Base CDI'!$H$4:$H$28,'Base CDI'!$I$4:$I$29,S977,"Cubic","Extrapolate=Linear","MultiX=Average","Skip=True","Sort=True")</f>
        <v>13.440717908889578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46755</v>
      </c>
      <c r="T978" s="43">
        <f ca="1">_xll.BInterpol('Base CDI'!$H$4:$H$28,'Base CDI'!$J$4:$J$29,S978,"Cubic","Extrapolate=Linear","MultiX=Average","Skip=True","Sort=True")</f>
        <v>13.416</v>
      </c>
      <c r="U978" s="43">
        <f ca="1">_xll.BInterpol('Base CDI'!$H$4:$H$28,'Base CDI'!$I$4:$I$29,S978,"Cubic","Extrapolate=Linear","MultiX=Average","Skip=True","Sort=True")</f>
        <v>13.44</v>
      </c>
    </row>
    <row r="979" spans="16:21" x14ac:dyDescent="0.25">
      <c r="P979" s="10">
        <v>35936</v>
      </c>
      <c r="Q979">
        <v>3.451206</v>
      </c>
      <c r="S979" s="42">
        <f t="shared" ca="1" si="20"/>
        <v>46756</v>
      </c>
      <c r="T979" s="43">
        <f ca="1">_xll.BInterpol('Base CDI'!$H$4:$H$28,'Base CDI'!$J$4:$J$29,S979,"Cubic","Extrapolate=Linear","MultiX=Average","Skip=True","Sort=True")</f>
        <v>13.415327239832838</v>
      </c>
      <c r="U979" s="43">
        <f ca="1">_xll.BInterpol('Base CDI'!$H$4:$H$28,'Base CDI'!$I$4:$I$29,S979,"Cubic","Extrapolate=Linear","MultiX=Average","Skip=True","Sort=True")</f>
        <v>13.439286687596711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46757</v>
      </c>
      <c r="T980" s="43">
        <f ca="1">_xll.BInterpol('Base CDI'!$H$4:$H$28,'Base CDI'!$J$4:$J$29,S980,"Cubic","Extrapolate=Linear","MultiX=Average","Skip=True","Sort=True")</f>
        <v>13.414658433674079</v>
      </c>
      <c r="U980" s="43">
        <f ca="1">_xll.BInterpol('Base CDI'!$H$4:$H$28,'Base CDI'!$I$4:$I$29,S980,"Cubic","Extrapolate=Linear","MultiX=Average","Skip=True","Sort=True")</f>
        <v>13.438577961387335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46758</v>
      </c>
      <c r="T981" s="43">
        <f ca="1">_xll.BInterpol('Base CDI'!$H$4:$H$28,'Base CDI'!$J$4:$J$29,S981,"Cubic","Extrapolate=Linear","MultiX=Average","Skip=True","Sort=True")</f>
        <v>13.413993572055322</v>
      </c>
      <c r="U981" s="43">
        <f ca="1">_xll.BInterpol('Base CDI'!$H$4:$H$28,'Base CDI'!$I$4:$I$29,S981,"Cubic","Extrapolate=Linear","MultiX=Average","Skip=True","Sort=True")</f>
        <v>13.437873809017868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46759</v>
      </c>
      <c r="T982" s="43">
        <f ca="1">_xll.BInterpol('Base CDI'!$H$4:$H$28,'Base CDI'!$J$4:$J$29,S982,"Cubic","Extrapolate=Linear","MultiX=Average","Skip=True","Sort=True")</f>
        <v>13.413332645508161</v>
      </c>
      <c r="U982" s="43">
        <f ca="1">_xll.BInterpol('Base CDI'!$H$4:$H$28,'Base CDI'!$I$4:$I$29,S982,"Cubic","Extrapolate=Linear","MultiX=Average","Skip=True","Sort=True")</f>
        <v>13.437174218134311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46760</v>
      </c>
      <c r="T983" s="43">
        <f ca="1">_xll.BInterpol('Base CDI'!$H$4:$H$28,'Base CDI'!$J$4:$J$29,S983,"Cubic","Extrapolate=Linear","MultiX=Average","Skip=True","Sort=True")</f>
        <v>13.412675644564191</v>
      </c>
      <c r="U983" s="43">
        <f ca="1">_xll.BInterpol('Base CDI'!$H$4:$H$28,'Base CDI'!$I$4:$I$29,S983,"Cubic","Extrapolate=Linear","MultiX=Average","Skip=True","Sort=True")</f>
        <v>13.436479176382663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46761</v>
      </c>
      <c r="T984" s="43">
        <f ca="1">_xll.BInterpol('Base CDI'!$H$4:$H$28,'Base CDI'!$J$4:$J$29,S984,"Cubic","Extrapolate=Linear","MultiX=Average","Skip=True","Sort=True")</f>
        <v>13.412022559755009</v>
      </c>
      <c r="U984" s="43">
        <f ca="1">_xll.BInterpol('Base CDI'!$H$4:$H$28,'Base CDI'!$I$4:$I$29,S984,"Cubic","Extrapolate=Linear","MultiX=Average","Skip=True","Sort=True")</f>
        <v>13.43578867140892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46762</v>
      </c>
      <c r="T985" s="43">
        <f ca="1">_xll.BInterpol('Base CDI'!$H$4:$H$28,'Base CDI'!$J$4:$J$29,S985,"Cubic","Extrapolate=Linear","MultiX=Average","Skip=True","Sort=True")</f>
        <v>13.41137338161221</v>
      </c>
      <c r="U985" s="43">
        <f ca="1">_xll.BInterpol('Base CDI'!$H$4:$H$28,'Base CDI'!$I$4:$I$29,S985,"Cubic","Extrapolate=Linear","MultiX=Average","Skip=True","Sort=True")</f>
        <v>13.435102690859082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46763</v>
      </c>
      <c r="T986" s="43">
        <f ca="1">_xll.BInterpol('Base CDI'!$H$4:$H$28,'Base CDI'!$J$4:$J$29,S986,"Cubic","Extrapolate=Linear","MultiX=Average","Skip=True","Sort=True")</f>
        <v>13.41072810066739</v>
      </c>
      <c r="U986" s="43">
        <f ca="1">_xll.BInterpol('Base CDI'!$H$4:$H$28,'Base CDI'!$I$4:$I$29,S986,"Cubic","Extrapolate=Linear","MultiX=Average","Skip=True","Sort=True")</f>
        <v>13.43442122237915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46764</v>
      </c>
      <c r="T987" s="43">
        <f ca="1">_xll.BInterpol('Base CDI'!$H$4:$H$28,'Base CDI'!$J$4:$J$29,S987,"Cubic","Extrapolate=Linear","MultiX=Average","Skip=True","Sort=True")</f>
        <v>13.410086707452145</v>
      </c>
      <c r="U987" s="43">
        <f ca="1">_xll.BInterpol('Base CDI'!$H$4:$H$28,'Base CDI'!$I$4:$I$29,S987,"Cubic","Extrapolate=Linear","MultiX=Average","Skip=True","Sort=True")</f>
        <v>13.433744253615117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46765</v>
      </c>
      <c r="T988" s="43">
        <f ca="1">_xll.BInterpol('Base CDI'!$H$4:$H$28,'Base CDI'!$J$4:$J$29,S988,"Cubic","Extrapolate=Linear","MultiX=Average","Skip=True","Sort=True")</f>
        <v>13.409449192498071</v>
      </c>
      <c r="U988" s="43">
        <f ca="1">_xll.BInterpol('Base CDI'!$H$4:$H$28,'Base CDI'!$I$4:$I$29,S988,"Cubic","Extrapolate=Linear","MultiX=Average","Skip=True","Sort=True")</f>
        <v>13.433071772212987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46766</v>
      </c>
      <c r="T989" s="43">
        <f ca="1">_xll.BInterpol('Base CDI'!$H$4:$H$28,'Base CDI'!$J$4:$J$29,S989,"Cubic","Extrapolate=Linear","MultiX=Average","Skip=True","Sort=True")</f>
        <v>13.408815546336763</v>
      </c>
      <c r="U989" s="43">
        <f ca="1">_xll.BInterpol('Base CDI'!$H$4:$H$28,'Base CDI'!$I$4:$I$29,S989,"Cubic","Extrapolate=Linear","MultiX=Average","Skip=True","Sort=True")</f>
        <v>13.432403765818755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46767</v>
      </c>
      <c r="T990" s="43">
        <f ca="1">_xll.BInterpol('Base CDI'!$H$4:$H$28,'Base CDI'!$J$4:$J$29,S990,"Cubic","Extrapolate=Linear","MultiX=Average","Skip=True","Sort=True")</f>
        <v>13.408185759499817</v>
      </c>
      <c r="U990" s="43">
        <f ca="1">_xll.BInterpol('Base CDI'!$H$4:$H$28,'Base CDI'!$I$4:$I$29,S990,"Cubic","Extrapolate=Linear","MultiX=Average","Skip=True","Sort=True")</f>
        <v>13.431740222078419</v>
      </c>
    </row>
    <row r="991" spans="16:21" x14ac:dyDescent="0.25">
      <c r="P991" s="10">
        <v>35954</v>
      </c>
      <c r="Q991">
        <v>3.483196</v>
      </c>
      <c r="S991" s="42">
        <f t="shared" ca="1" si="20"/>
        <v>46768</v>
      </c>
      <c r="T991" s="43">
        <f ca="1">_xll.BInterpol('Base CDI'!$H$4:$H$28,'Base CDI'!$J$4:$J$29,S991,"Cubic","Extrapolate=Linear","MultiX=Average","Skip=True","Sort=True")</f>
        <v>13.407559822518829</v>
      </c>
      <c r="U991" s="43">
        <f ca="1">_xll.BInterpol('Base CDI'!$H$4:$H$28,'Base CDI'!$I$4:$I$29,S991,"Cubic","Extrapolate=Linear","MultiX=Average","Skip=True","Sort=True")</f>
        <v>13.431081128637981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46769</v>
      </c>
      <c r="T992" s="43">
        <f ca="1">_xll.BInterpol('Base CDI'!$H$4:$H$28,'Base CDI'!$J$4:$J$29,S992,"Cubic","Extrapolate=Linear","MultiX=Average","Skip=True","Sort=True")</f>
        <v>13.406937725925395</v>
      </c>
      <c r="U992" s="43">
        <f ca="1">_xll.BInterpol('Base CDI'!$H$4:$H$28,'Base CDI'!$I$4:$I$29,S992,"Cubic","Extrapolate=Linear","MultiX=Average","Skip=True","Sort=True")</f>
        <v>13.430426473143438</v>
      </c>
    </row>
    <row r="993" spans="16:21" x14ac:dyDescent="0.25">
      <c r="P993" s="10">
        <v>35956</v>
      </c>
      <c r="Q993">
        <v>3.488483</v>
      </c>
      <c r="S993" s="42">
        <f t="shared" ca="1" si="20"/>
        <v>46770</v>
      </c>
      <c r="T993" s="43">
        <f ca="1">_xll.BInterpol('Base CDI'!$H$4:$H$28,'Base CDI'!$J$4:$J$29,S993,"Cubic","Extrapolate=Linear","MultiX=Average","Skip=True","Sort=True")</f>
        <v>13.40631946025111</v>
      </c>
      <c r="U993" s="43">
        <f ca="1">_xll.BInterpol('Base CDI'!$H$4:$H$28,'Base CDI'!$I$4:$I$29,S993,"Cubic","Extrapolate=Linear","MultiX=Average","Skip=True","Sort=True")</f>
        <v>13.429776243240786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46771</v>
      </c>
      <c r="T994" s="43">
        <f ca="1">_xll.BInterpol('Base CDI'!$H$4:$H$28,'Base CDI'!$J$4:$J$29,S994,"Cubic","Extrapolate=Linear","MultiX=Average","Skip=True","Sort=True")</f>
        <v>13.405705016027571</v>
      </c>
      <c r="U994" s="43">
        <f ca="1">_xll.BInterpol('Base CDI'!$H$4:$H$28,'Base CDI'!$I$4:$I$29,S994,"Cubic","Extrapolate=Linear","MultiX=Average","Skip=True","Sort=True")</f>
        <v>13.429130426576029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46772</v>
      </c>
      <c r="T995" s="43">
        <f ca="1">_xll.BInterpol('Base CDI'!$H$4:$H$28,'Base CDI'!$J$4:$J$29,S995,"Cubic","Extrapolate=Linear","MultiX=Average","Skip=True","Sort=True")</f>
        <v>13.405094383786373</v>
      </c>
      <c r="U995" s="43">
        <f ca="1">_xll.BInterpol('Base CDI'!$H$4:$H$28,'Base CDI'!$I$4:$I$29,S995,"Cubic","Extrapolate=Linear","MultiX=Average","Skip=True","Sort=True")</f>
        <v>13.428489010795159</v>
      </c>
    </row>
    <row r="996" spans="16:21" x14ac:dyDescent="0.25">
      <c r="P996" s="10">
        <v>35962</v>
      </c>
      <c r="Q996">
        <v>3.496429</v>
      </c>
      <c r="S996" s="42">
        <f t="shared" ca="1" si="20"/>
        <v>46773</v>
      </c>
      <c r="T996" s="43">
        <f ca="1">_xll.BInterpol('Base CDI'!$H$4:$H$28,'Base CDI'!$J$4:$J$29,S996,"Cubic","Extrapolate=Linear","MultiX=Average","Skip=True","Sort=True")</f>
        <v>13.404487554059111</v>
      </c>
      <c r="U996" s="43">
        <f ca="1">_xll.BInterpol('Base CDI'!$H$4:$H$28,'Base CDI'!$I$4:$I$29,S996,"Cubic","Extrapolate=Linear","MultiX=Average","Skip=True","Sort=True")</f>
        <v>13.42785198354418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46774</v>
      </c>
      <c r="T997" s="43">
        <f ca="1">_xll.BInterpol('Base CDI'!$H$4:$H$28,'Base CDI'!$J$4:$J$29,S997,"Cubic","Extrapolate=Linear","MultiX=Average","Skip=True","Sort=True")</f>
        <v>13.403884517377382</v>
      </c>
      <c r="U997" s="43">
        <f ca="1">_xll.BInterpol('Base CDI'!$H$4:$H$28,'Base CDI'!$I$4:$I$29,S997,"Cubic","Extrapolate=Linear","MultiX=Average","Skip=True","Sort=True")</f>
        <v>13.427219332469088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46775</v>
      </c>
      <c r="T998" s="43">
        <f ca="1">_xll.BInterpol('Base CDI'!$H$4:$H$28,'Base CDI'!$J$4:$J$29,S998,"Cubic","Extrapolate=Linear","MultiX=Average","Skip=True","Sort=True")</f>
        <v>13.403285264272782</v>
      </c>
      <c r="U998" s="43">
        <f ca="1">_xll.BInterpol('Base CDI'!$H$4:$H$28,'Base CDI'!$I$4:$I$29,S998,"Cubic","Extrapolate=Linear","MultiX=Average","Skip=True","Sort=True")</f>
        <v>13.426591045215881</v>
      </c>
    </row>
    <row r="999" spans="16:21" x14ac:dyDescent="0.25">
      <c r="P999" s="10">
        <v>35965</v>
      </c>
      <c r="Q999">
        <v>3.504407</v>
      </c>
      <c r="S999" s="42">
        <f t="shared" ca="1" si="20"/>
        <v>46776</v>
      </c>
      <c r="T999" s="43">
        <f ca="1">_xll.BInterpol('Base CDI'!$H$4:$H$28,'Base CDI'!$J$4:$J$29,S999,"Cubic","Extrapolate=Linear","MultiX=Average","Skip=True","Sort=True")</f>
        <v>13.402689785276904</v>
      </c>
      <c r="U999" s="43">
        <f ca="1">_xll.BInterpol('Base CDI'!$H$4:$H$28,'Base CDI'!$I$4:$I$29,S999,"Cubic","Extrapolate=Linear","MultiX=Average","Skip=True","Sort=True")</f>
        <v>13.425967109430561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46777</v>
      </c>
      <c r="T1000" s="43">
        <f ca="1">_xll.BInterpol('Base CDI'!$H$4:$H$28,'Base CDI'!$J$4:$J$29,S1000,"Cubic","Extrapolate=Linear","MultiX=Average","Skip=True","Sort=True")</f>
        <v>13.402098070921348</v>
      </c>
      <c r="U1000" s="43">
        <f ca="1">_xll.BInterpol('Base CDI'!$H$4:$H$28,'Base CDI'!$I$4:$I$29,S1000,"Cubic","Extrapolate=Linear","MultiX=Average","Skip=True","Sort=True")</f>
        <v>13.425347512759121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46778</v>
      </c>
      <c r="T1001" s="43">
        <f ca="1">_xll.BInterpol('Base CDI'!$H$4:$H$28,'Base CDI'!$J$4:$J$29,S1001,"Cubic","Extrapolate=Linear","MultiX=Average","Skip=True","Sort=True")</f>
        <v>13.401510111737705</v>
      </c>
      <c r="U1001" s="43">
        <f ca="1">_xll.BInterpol('Base CDI'!$H$4:$H$28,'Base CDI'!$I$4:$I$29,S1001,"Cubic","Extrapolate=Linear","MultiX=Average","Skip=True","Sort=True")</f>
        <v>13.424732242847563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46779</v>
      </c>
      <c r="T1002" s="43">
        <f ca="1">_xll.BInterpol('Base CDI'!$H$4:$H$28,'Base CDI'!$J$4:$J$29,S1002,"Cubic","Extrapolate=Linear","MultiX=Average","Skip=True","Sort=True")</f>
        <v>13.400925898257576</v>
      </c>
      <c r="U1002" s="43">
        <f ca="1">_xll.BInterpol('Base CDI'!$H$4:$H$28,'Base CDI'!$I$4:$I$29,S1002,"Cubic","Extrapolate=Linear","MultiX=Average","Skip=True","Sort=True")</f>
        <v>13.424121287341887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46780</v>
      </c>
      <c r="T1003" s="43">
        <f ca="1">_xll.BInterpol('Base CDI'!$H$4:$H$28,'Base CDI'!$J$4:$J$29,S1003,"Cubic","Extrapolate=Linear","MultiX=Average","Skip=True","Sort=True")</f>
        <v>13.400345421012553</v>
      </c>
      <c r="U1003" s="43">
        <f ca="1">_xll.BInterpol('Base CDI'!$H$4:$H$28,'Base CDI'!$I$4:$I$29,S1003,"Cubic","Extrapolate=Linear","MultiX=Average","Skip=True","Sort=True")</f>
        <v>13.423514633888088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46781</v>
      </c>
      <c r="T1004" s="43">
        <f ca="1">_xll.BInterpol('Base CDI'!$H$4:$H$28,'Base CDI'!$J$4:$J$29,S1004,"Cubic","Extrapolate=Linear","MultiX=Average","Skip=True","Sort=True")</f>
        <v>13.399768670534232</v>
      </c>
      <c r="U1004" s="43">
        <f ca="1">_xll.BInterpol('Base CDI'!$H$4:$H$28,'Base CDI'!$I$4:$I$29,S1004,"Cubic","Extrapolate=Linear","MultiX=Average","Skip=True","Sort=True")</f>
        <v>13.422912270132166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46782</v>
      </c>
      <c r="T1005" s="43">
        <f ca="1">_xll.BInterpol('Base CDI'!$H$4:$H$28,'Base CDI'!$J$4:$J$29,S1005,"Cubic","Extrapolate=Linear","MultiX=Average","Skip=True","Sort=True")</f>
        <v>13.399195637354211</v>
      </c>
      <c r="U1005" s="43">
        <f ca="1">_xll.BInterpol('Base CDI'!$H$4:$H$28,'Base CDI'!$I$4:$I$29,S1005,"Cubic","Extrapolate=Linear","MultiX=Average","Skip=True","Sort=True")</f>
        <v>13.42231418372012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46783</v>
      </c>
      <c r="T1006" s="43">
        <f ca="1">_xll.BInterpol('Base CDI'!$H$4:$H$28,'Base CDI'!$J$4:$J$29,S1006,"Cubic","Extrapolate=Linear","MultiX=Average","Skip=True","Sort=True")</f>
        <v>13.398626312004083</v>
      </c>
      <c r="U1006" s="43">
        <f ca="1">_xll.BInterpol('Base CDI'!$H$4:$H$28,'Base CDI'!$I$4:$I$29,S1006,"Cubic","Extrapolate=Linear","MultiX=Average","Skip=True","Sort=True")</f>
        <v>13.421720362297949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46784</v>
      </c>
      <c r="T1007" s="43">
        <f ca="1">_xll.BInterpol('Base CDI'!$H$4:$H$28,'Base CDI'!$J$4:$J$29,S1007,"Cubic","Extrapolate=Linear","MultiX=Average","Skip=True","Sort=True")</f>
        <v>13.398060685015446</v>
      </c>
      <c r="U1007" s="43">
        <f ca="1">_xll.BInterpol('Base CDI'!$H$4:$H$28,'Base CDI'!$I$4:$I$29,S1007,"Cubic","Extrapolate=Linear","MultiX=Average","Skip=True","Sort=True")</f>
        <v>13.421130793511649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46785</v>
      </c>
      <c r="T1008" s="43">
        <f ca="1">_xll.BInterpol('Base CDI'!$H$4:$H$28,'Base CDI'!$J$4:$J$29,S1008,"Cubic","Extrapolate=Linear","MultiX=Average","Skip=True","Sort=True")</f>
        <v>13.397498746919895</v>
      </c>
      <c r="U1008" s="43">
        <f ca="1">_xll.BInterpol('Base CDI'!$H$4:$H$28,'Base CDI'!$I$4:$I$29,S1008,"Cubic","Extrapolate=Linear","MultiX=Average","Skip=True","Sort=True")</f>
        <v>13.420545465007221</v>
      </c>
    </row>
    <row r="1009" spans="16:21" x14ac:dyDescent="0.25">
      <c r="P1009" s="10">
        <v>35979</v>
      </c>
      <c r="Q1009">
        <v>3.530605</v>
      </c>
      <c r="S1009" s="42">
        <f t="shared" ca="1" si="20"/>
        <v>46786</v>
      </c>
      <c r="T1009" s="43">
        <f ca="1">_xll.BInterpol('Base CDI'!$H$4:$H$28,'Base CDI'!$J$4:$J$29,S1009,"Cubic","Extrapolate=Linear","MultiX=Average","Skip=True","Sort=True")</f>
        <v>13.396940488249026</v>
      </c>
      <c r="U1009" s="43">
        <f ca="1">_xll.BInterpol('Base CDI'!$H$4:$H$28,'Base CDI'!$I$4:$I$29,S1009,"Cubic","Extrapolate=Linear","MultiX=Average","Skip=True","Sort=True")</f>
        <v>13.419964364430664</v>
      </c>
    </row>
    <row r="1010" spans="16:21" x14ac:dyDescent="0.25">
      <c r="P1010" s="10">
        <v>35982</v>
      </c>
      <c r="Q1010">
        <v>3.533201</v>
      </c>
      <c r="S1010" s="42">
        <f t="shared" ca="1" si="20"/>
        <v>46787</v>
      </c>
      <c r="T1010" s="43">
        <f ca="1">_xll.BInterpol('Base CDI'!$H$4:$H$28,'Base CDI'!$J$4:$J$29,S1010,"Cubic","Extrapolate=Linear","MultiX=Average","Skip=True","Sort=True")</f>
        <v>13.396385899534435</v>
      </c>
      <c r="U1010" s="43">
        <f ca="1">_xll.BInterpol('Base CDI'!$H$4:$H$28,'Base CDI'!$I$4:$I$29,S1010,"Cubic","Extrapolate=Linear","MultiX=Average","Skip=True","Sort=True")</f>
        <v>13.419387479427973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46788</v>
      </c>
      <c r="T1011" s="43">
        <f ca="1">_xll.BInterpol('Base CDI'!$H$4:$H$28,'Base CDI'!$J$4:$J$29,S1011,"Cubic","Extrapolate=Linear","MultiX=Average","Skip=True","Sort=True")</f>
        <v>13.395834971307716</v>
      </c>
      <c r="U1011" s="43">
        <f ca="1">_xll.BInterpol('Base CDI'!$H$4:$H$28,'Base CDI'!$I$4:$I$29,S1011,"Cubic","Extrapolate=Linear","MultiX=Average","Skip=True","Sort=True")</f>
        <v>13.418814797645151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46789</v>
      </c>
      <c r="T1012" s="43">
        <f ca="1">_xll.BInterpol('Base CDI'!$H$4:$H$28,'Base CDI'!$J$4:$J$29,S1012,"Cubic","Extrapolate=Linear","MultiX=Average","Skip=True","Sort=True")</f>
        <v>13.395287694100466</v>
      </c>
      <c r="U1012" s="43">
        <f ca="1">_xll.BInterpol('Base CDI'!$H$4:$H$28,'Base CDI'!$I$4:$I$29,S1012,"Cubic","Extrapolate=Linear","MultiX=Average","Skip=True","Sort=True")</f>
        <v>13.418246306728195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46790</v>
      </c>
      <c r="T1013" s="43">
        <f ca="1">_xll.BInterpol('Base CDI'!$H$4:$H$28,'Base CDI'!$J$4:$J$29,S1013,"Cubic","Extrapolate=Linear","MultiX=Average","Skip=True","Sort=True")</f>
        <v>13.394744058444282</v>
      </c>
      <c r="U1013" s="43">
        <f ca="1">_xll.BInterpol('Base CDI'!$H$4:$H$28,'Base CDI'!$I$4:$I$29,S1013,"Cubic","Extrapolate=Linear","MultiX=Average","Skip=True","Sort=True")</f>
        <v>13.4176819943231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46791</v>
      </c>
      <c r="T1014" s="43">
        <f ca="1">_xll.BInterpol('Base CDI'!$H$4:$H$28,'Base CDI'!$J$4:$J$29,S1014,"Cubic","Extrapolate=Linear","MultiX=Average","Skip=True","Sort=True")</f>
        <v>13.394204054870757</v>
      </c>
      <c r="U1014" s="43">
        <f ca="1">_xll.BInterpol('Base CDI'!$H$4:$H$28,'Base CDI'!$I$4:$I$29,S1014,"Cubic","Extrapolate=Linear","MultiX=Average","Skip=True","Sort=True")</f>
        <v>13.417121848075869</v>
      </c>
    </row>
    <row r="1015" spans="16:21" x14ac:dyDescent="0.25">
      <c r="P1015" s="10">
        <v>35989</v>
      </c>
      <c r="Q1015">
        <v>3.546227</v>
      </c>
      <c r="S1015" s="42">
        <f t="shared" ca="1" si="20"/>
        <v>46792</v>
      </c>
      <c r="T1015" s="43">
        <f ca="1">_xll.BInterpol('Base CDI'!$H$4:$H$28,'Base CDI'!$J$4:$J$29,S1015,"Cubic","Extrapolate=Linear","MultiX=Average","Skip=True","Sort=True")</f>
        <v>13.393667673911489</v>
      </c>
      <c r="U1015" s="43">
        <f ca="1">_xll.BInterpol('Base CDI'!$H$4:$H$28,'Base CDI'!$I$4:$I$29,S1015,"Cubic","Extrapolate=Linear","MultiX=Average","Skip=True","Sort=True")</f>
        <v>13.4165658556325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46793</v>
      </c>
      <c r="T1016" s="43">
        <f ca="1">_xll.BInterpol('Base CDI'!$H$4:$H$28,'Base CDI'!$J$4:$J$29,S1016,"Cubic","Extrapolate=Linear","MultiX=Average","Skip=True","Sort=True")</f>
        <v>13.393134906098073</v>
      </c>
      <c r="U1016" s="43">
        <f ca="1">_xll.BInterpol('Base CDI'!$H$4:$H$28,'Base CDI'!$I$4:$I$29,S1016,"Cubic","Extrapolate=Linear","MultiX=Average","Skip=True","Sort=True")</f>
        <v>13.416014004638988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46794</v>
      </c>
      <c r="T1017" s="43">
        <f ca="1">_xll.BInterpol('Base CDI'!$H$4:$H$28,'Base CDI'!$J$4:$J$29,S1017,"Cubic","Extrapolate=Linear","MultiX=Average","Skip=True","Sort=True")</f>
        <v>13.392605741962104</v>
      </c>
      <c r="U1017" s="43">
        <f ca="1">_xll.BInterpol('Base CDI'!$H$4:$H$28,'Base CDI'!$I$4:$I$29,S1017,"Cubic","Extrapolate=Linear","MultiX=Average","Skip=True","Sort=True")</f>
        <v>13.415466282741336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46795</v>
      </c>
      <c r="T1018" s="43">
        <f ca="1">_xll.BInterpol('Base CDI'!$H$4:$H$28,'Base CDI'!$J$4:$J$29,S1018,"Cubic","Extrapolate=Linear","MultiX=Average","Skip=True","Sort=True")</f>
        <v>13.392080172035179</v>
      </c>
      <c r="U1018" s="43">
        <f ca="1">_xll.BInterpol('Base CDI'!$H$4:$H$28,'Base CDI'!$I$4:$I$29,S1018,"Cubic","Extrapolate=Linear","MultiX=Average","Skip=True","Sort=True")</f>
        <v>13.41492267758554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46796</v>
      </c>
      <c r="T1019" s="43">
        <f ca="1">_xll.BInterpol('Base CDI'!$H$4:$H$28,'Base CDI'!$J$4:$J$29,S1019,"Cubic","Extrapolate=Linear","MultiX=Average","Skip=True","Sort=True")</f>
        <v>13.391558186848894</v>
      </c>
      <c r="U1019" s="43">
        <f ca="1">_xll.BInterpol('Base CDI'!$H$4:$H$28,'Base CDI'!$I$4:$I$29,S1019,"Cubic","Extrapolate=Linear","MultiX=Average","Skip=True","Sort=True")</f>
        <v>13.414383176817601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46797</v>
      </c>
      <c r="T1020" s="43">
        <f ca="1">_xll.BInterpol('Base CDI'!$H$4:$H$28,'Base CDI'!$J$4:$J$29,S1020,"Cubic","Extrapolate=Linear","MultiX=Average","Skip=True","Sort=True")</f>
        <v>13.391039776934843</v>
      </c>
      <c r="U1020" s="43">
        <f ca="1">_xll.BInterpol('Base CDI'!$H$4:$H$28,'Base CDI'!$I$4:$I$29,S1020,"Cubic","Extrapolate=Linear","MultiX=Average","Skip=True","Sort=True")</f>
        <v>13.413847768083514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46798</v>
      </c>
      <c r="T1021" s="43">
        <f ca="1">_xll.BInterpol('Base CDI'!$H$4:$H$28,'Base CDI'!$J$4:$J$29,S1021,"Cubic","Extrapolate=Linear","MultiX=Average","Skip=True","Sort=True")</f>
        <v>13.390524932824624</v>
      </c>
      <c r="U1021" s="43">
        <f ca="1">_xll.BInterpol('Base CDI'!$H$4:$H$28,'Base CDI'!$I$4:$I$29,S1021,"Cubic","Extrapolate=Linear","MultiX=Average","Skip=True","Sort=True")</f>
        <v>13.413316439029279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46799</v>
      </c>
      <c r="T1022" s="43">
        <f ca="1">_xll.BInterpol('Base CDI'!$H$4:$H$28,'Base CDI'!$J$4:$J$29,S1022,"Cubic","Extrapolate=Linear","MultiX=Average","Skip=True","Sort=True")</f>
        <v>13.390013645049832</v>
      </c>
      <c r="U1022" s="43">
        <f ca="1">_xll.BInterpol('Base CDI'!$H$4:$H$28,'Base CDI'!$I$4:$I$29,S1022,"Cubic","Extrapolate=Linear","MultiX=Average","Skip=True","Sort=True")</f>
        <v>13.412789177300896</v>
      </c>
    </row>
    <row r="1023" spans="16:21" x14ac:dyDescent="0.25">
      <c r="P1023" s="10">
        <v>35999</v>
      </c>
      <c r="Q1023">
        <v>3.567148</v>
      </c>
      <c r="S1023" s="42">
        <f t="shared" ca="1" si="20"/>
        <v>46800</v>
      </c>
      <c r="T1023" s="43">
        <f ca="1">_xll.BInterpol('Base CDI'!$H$4:$H$28,'Base CDI'!$J$4:$J$29,S1023,"Cubic","Extrapolate=Linear","MultiX=Average","Skip=True","Sort=True")</f>
        <v>13.389505904142061</v>
      </c>
      <c r="U1023" s="43">
        <f ca="1">_xll.BInterpol('Base CDI'!$H$4:$H$28,'Base CDI'!$I$4:$I$29,S1023,"Cubic","Extrapolate=Linear","MultiX=Average","Skip=True","Sort=True")</f>
        <v>13.412265970544361</v>
      </c>
    </row>
    <row r="1024" spans="16:21" x14ac:dyDescent="0.25">
      <c r="P1024" s="10">
        <v>36000</v>
      </c>
      <c r="Q1024">
        <v>3.56975</v>
      </c>
      <c r="S1024" s="42">
        <f t="shared" ca="1" si="20"/>
        <v>46801</v>
      </c>
      <c r="T1024" s="43">
        <f ca="1">_xll.BInterpol('Base CDI'!$H$4:$H$28,'Base CDI'!$J$4:$J$29,S1024,"Cubic","Extrapolate=Linear","MultiX=Average","Skip=True","Sort=True")</f>
        <v>13.389001700632909</v>
      </c>
      <c r="U1024" s="43">
        <f ca="1">_xll.BInterpol('Base CDI'!$H$4:$H$28,'Base CDI'!$I$4:$I$29,S1024,"Cubic","Extrapolate=Linear","MultiX=Average","Skip=True","Sort=True")</f>
        <v>13.411746806405674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46802</v>
      </c>
      <c r="T1025" s="43">
        <f ca="1">_xll.BInterpol('Base CDI'!$H$4:$H$28,'Base CDI'!$J$4:$J$29,S1025,"Cubic","Extrapolate=Linear","MultiX=Average","Skip=True","Sort=True")</f>
        <v>13.388501025053969</v>
      </c>
      <c r="U1025" s="43">
        <f ca="1">_xll.BInterpol('Base CDI'!$H$4:$H$28,'Base CDI'!$I$4:$I$29,S1025,"Cubic","Extrapolate=Linear","MultiX=Average","Skip=True","Sort=True")</f>
        <v>13.411231672530834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46803</v>
      </c>
      <c r="T1026" s="43">
        <f ca="1">_xll.BInterpol('Base CDI'!$H$4:$H$28,'Base CDI'!$J$4:$J$29,S1026,"Cubic","Extrapolate=Linear","MultiX=Average","Skip=True","Sort=True")</f>
        <v>13.388003867936842</v>
      </c>
      <c r="U1026" s="43">
        <f ca="1">_xll.BInterpol('Base CDI'!$H$4:$H$28,'Base CDI'!$I$4:$I$29,S1026,"Cubic","Extrapolate=Linear","MultiX=Average","Skip=True","Sort=True")</f>
        <v>13.410720556565838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46804</v>
      </c>
      <c r="T1027" s="43">
        <f ca="1">_xll.BInterpol('Base CDI'!$H$4:$H$28,'Base CDI'!$J$4:$J$29,S1027,"Cubic","Extrapolate=Linear","MultiX=Average","Skip=True","Sort=True")</f>
        <v>13.387510219813118</v>
      </c>
      <c r="U1027" s="43">
        <f ca="1">_xll.BInterpol('Base CDI'!$H$4:$H$28,'Base CDI'!$I$4:$I$29,S1027,"Cubic","Extrapolate=Linear","MultiX=Average","Skip=True","Sort=True")</f>
        <v>13.410213446156686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46805</v>
      </c>
      <c r="T1028" s="43">
        <f ca="1">_xll.BInterpol('Base CDI'!$H$4:$H$28,'Base CDI'!$J$4:$J$29,S1028,"Cubic","Extrapolate=Linear","MultiX=Average","Skip=True","Sort=True")</f>
        <v>13.387020071214396</v>
      </c>
      <c r="U1028" s="43">
        <f ca="1">_xll.BInterpol('Base CDI'!$H$4:$H$28,'Base CDI'!$I$4:$I$29,S1028,"Cubic","Extrapolate=Linear","MultiX=Average","Skip=True","Sort=True")</f>
        <v>13.409710328949377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46806</v>
      </c>
      <c r="T1029" s="43">
        <f ca="1">_xll.BInterpol('Base CDI'!$H$4:$H$28,'Base CDI'!$J$4:$J$29,S1029,"Cubic","Extrapolate=Linear","MultiX=Average","Skip=True","Sort=True")</f>
        <v>13.386533412672271</v>
      </c>
      <c r="U1029" s="43">
        <f ca="1">_xll.BInterpol('Base CDI'!$H$4:$H$28,'Base CDI'!$I$4:$I$29,S1029,"Cubic","Extrapolate=Linear","MultiX=Average","Skip=True","Sort=True")</f>
        <v>13.409211192589906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46807</v>
      </c>
      <c r="T1030" s="43">
        <f ca="1">_xll.BInterpol('Base CDI'!$H$4:$H$28,'Base CDI'!$J$4:$J$29,S1030,"Cubic","Extrapolate=Linear","MultiX=Average","Skip=True","Sort=True")</f>
        <v>13.386050234718338</v>
      </c>
      <c r="U1030" s="43">
        <f ca="1">_xll.BInterpol('Base CDI'!$H$4:$H$28,'Base CDI'!$I$4:$I$29,S1030,"Cubic","Extrapolate=Linear","MultiX=Average","Skip=True","Sort=True")</f>
        <v>13.408716024724276</v>
      </c>
    </row>
    <row r="1031" spans="16:21" x14ac:dyDescent="0.25">
      <c r="P1031" s="10">
        <v>36011</v>
      </c>
      <c r="Q1031">
        <v>3.587656</v>
      </c>
      <c r="S1031" s="42">
        <f t="shared" ca="1" si="20"/>
        <v>46808</v>
      </c>
      <c r="T1031" s="43">
        <f ca="1">_xll.BInterpol('Base CDI'!$H$4:$H$28,'Base CDI'!$J$4:$J$29,S1031,"Cubic","Extrapolate=Linear","MultiX=Average","Skip=True","Sort=True")</f>
        <v>13.385570527884195</v>
      </c>
      <c r="U1031" s="43">
        <f ca="1">_xll.BInterpol('Base CDI'!$H$4:$H$28,'Base CDI'!$I$4:$I$29,S1031,"Cubic","Extrapolate=Linear","MultiX=Average","Skip=True","Sort=True")</f>
        <v>13.408224812998483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46809</v>
      </c>
      <c r="T1032" s="43">
        <f ca="1">_xll.BInterpol('Base CDI'!$H$4:$H$28,'Base CDI'!$J$4:$J$29,S1032,"Cubic","Extrapolate=Linear","MultiX=Average","Skip=True","Sort=True")</f>
        <v>13.385094282701436</v>
      </c>
      <c r="U1032" s="43">
        <f ca="1">_xll.BInterpol('Base CDI'!$H$4:$H$28,'Base CDI'!$I$4:$I$29,S1032,"Cubic","Extrapolate=Linear","MultiX=Average","Skip=True","Sort=True")</f>
        <v>13.407737545058527</v>
      </c>
    </row>
    <row r="1033" spans="16:21" x14ac:dyDescent="0.25">
      <c r="P1033" s="10">
        <v>36013</v>
      </c>
      <c r="Q1033">
        <v>3.592714</v>
      </c>
      <c r="S1033" s="42">
        <f t="shared" ca="1" si="20"/>
        <v>46810</v>
      </c>
      <c r="T1033" s="43">
        <f ca="1">_xll.BInterpol('Base CDI'!$H$4:$H$28,'Base CDI'!$J$4:$J$29,S1033,"Cubic","Extrapolate=Linear","MultiX=Average","Skip=True","Sort=True")</f>
        <v>13.384621489701656</v>
      </c>
      <c r="U1033" s="43">
        <f ca="1">_xll.BInterpol('Base CDI'!$H$4:$H$28,'Base CDI'!$I$4:$I$29,S1033,"Cubic","Extrapolate=Linear","MultiX=Average","Skip=True","Sort=True")</f>
        <v>13.407254208550404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46811</v>
      </c>
      <c r="T1034" s="43">
        <f ca="1">_xll.BInterpol('Base CDI'!$H$4:$H$28,'Base CDI'!$J$4:$J$29,S1034,"Cubic","Extrapolate=Linear","MultiX=Average","Skip=True","Sort=True")</f>
        <v>13.384152139416452</v>
      </c>
      <c r="U1034" s="43">
        <f ca="1">_xll.BInterpol('Base CDI'!$H$4:$H$28,'Base CDI'!$I$4:$I$29,S1034,"Cubic","Extrapolate=Linear","MultiX=Average","Skip=True","Sort=True")</f>
        <v>13.406774791120116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46812</v>
      </c>
      <c r="T1035" s="43">
        <f ca="1">_xll.BInterpol('Base CDI'!$H$4:$H$28,'Base CDI'!$J$4:$J$29,S1035,"Cubic","Extrapolate=Linear","MultiX=Average","Skip=True","Sort=True")</f>
        <v>13.38368622237742</v>
      </c>
      <c r="U1035" s="43">
        <f ca="1">_xll.BInterpol('Base CDI'!$H$4:$H$28,'Base CDI'!$I$4:$I$29,S1035,"Cubic","Extrapolate=Linear","MultiX=Average","Skip=True","Sort=True")</f>
        <v>13.406299280413657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46813</v>
      </c>
      <c r="T1036" s="43">
        <f ca="1">_xll.BInterpol('Base CDI'!$H$4:$H$28,'Base CDI'!$J$4:$J$29,S1036,"Cubic","Extrapolate=Linear","MultiX=Average","Skip=True","Sort=True")</f>
        <v>13.383223729116155</v>
      </c>
      <c r="U1036" s="43">
        <f ca="1">_xll.BInterpol('Base CDI'!$H$4:$H$28,'Base CDI'!$I$4:$I$29,S1036,"Cubic","Extrapolate=Linear","MultiX=Average","Skip=True","Sort=True")</f>
        <v>13.40582766407703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46814</v>
      </c>
      <c r="T1037" s="43">
        <f ca="1">_xll.BInterpol('Base CDI'!$H$4:$H$28,'Base CDI'!$J$4:$J$29,S1037,"Cubic","Extrapolate=Linear","MultiX=Average","Skip=True","Sort=True")</f>
        <v>13.382764650164253</v>
      </c>
      <c r="U1037" s="43">
        <f ca="1">_xll.BInterpol('Base CDI'!$H$4:$H$28,'Base CDI'!$I$4:$I$29,S1037,"Cubic","Extrapolate=Linear","MultiX=Average","Skip=True","Sort=True")</f>
        <v>13.405359929756234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46815</v>
      </c>
      <c r="T1038" s="43">
        <f ca="1">_xll.BInterpol('Base CDI'!$H$4:$H$28,'Base CDI'!$J$4:$J$29,S1038,"Cubic","Extrapolate=Linear","MultiX=Average","Skip=True","Sort=True")</f>
        <v>13.382308976053311</v>
      </c>
      <c r="U1038" s="43">
        <f ca="1">_xll.BInterpol('Base CDI'!$H$4:$H$28,'Base CDI'!$I$4:$I$29,S1038,"Cubic","Extrapolate=Linear","MultiX=Average","Skip=True","Sort=True")</f>
        <v>13.404896065097262</v>
      </c>
    </row>
    <row r="1039" spans="16:21" x14ac:dyDescent="0.25">
      <c r="P1039" s="10">
        <v>36021</v>
      </c>
      <c r="Q1039">
        <v>3.607802</v>
      </c>
      <c r="S1039" s="42">
        <f t="shared" ca="1" si="21"/>
        <v>46816</v>
      </c>
      <c r="T1039" s="43">
        <f ca="1">_xll.BInterpol('Base CDI'!$H$4:$H$28,'Base CDI'!$J$4:$J$29,S1039,"Cubic","Extrapolate=Linear","MultiX=Average","Skip=True","Sort=True")</f>
        <v>13.381856697314923</v>
      </c>
      <c r="U1039" s="43">
        <f ca="1">_xll.BInterpol('Base CDI'!$H$4:$H$28,'Base CDI'!$I$4:$I$29,S1039,"Cubic","Extrapolate=Linear","MultiX=Average","Skip=True","Sort=True")</f>
        <v>13.404436057746118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46817</v>
      </c>
      <c r="T1040" s="43">
        <f ca="1">_xll.BInterpol('Base CDI'!$H$4:$H$28,'Base CDI'!$J$4:$J$29,S1040,"Cubic","Extrapolate=Linear","MultiX=Average","Skip=True","Sort=True")</f>
        <v>13.381407804480684</v>
      </c>
      <c r="U1040" s="43">
        <f ca="1">_xll.BInterpol('Base CDI'!$H$4:$H$28,'Base CDI'!$I$4:$I$29,S1040,"Cubic","Extrapolate=Linear","MultiX=Average","Skip=True","Sort=True")</f>
        <v>13.403979895348796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46818</v>
      </c>
      <c r="T1041" s="43">
        <f ca="1">_xll.BInterpol('Base CDI'!$H$4:$H$28,'Base CDI'!$J$4:$J$29,S1041,"Cubic","Extrapolate=Linear","MultiX=Average","Skip=True","Sort=True")</f>
        <v>13.380962288082193</v>
      </c>
      <c r="U1041" s="43">
        <f ca="1">_xll.BInterpol('Base CDI'!$H$4:$H$28,'Base CDI'!$I$4:$I$29,S1041,"Cubic","Extrapolate=Linear","MultiX=Average","Skip=True","Sort=True")</f>
        <v>13.403527565551299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46819</v>
      </c>
      <c r="T1042" s="43">
        <f ca="1">_xll.BInterpol('Base CDI'!$H$4:$H$28,'Base CDI'!$J$4:$J$29,S1042,"Cubic","Extrapolate=Linear","MultiX=Average","Skip=True","Sort=True")</f>
        <v>13.380520138651043</v>
      </c>
      <c r="U1042" s="43">
        <f ca="1">_xll.BInterpol('Base CDI'!$H$4:$H$28,'Base CDI'!$I$4:$I$29,S1042,"Cubic","Extrapolate=Linear","MultiX=Average","Skip=True","Sort=True")</f>
        <v>13.403079055999623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46820</v>
      </c>
      <c r="T1043" s="43">
        <f ca="1">_xll.BInterpol('Base CDI'!$H$4:$H$28,'Base CDI'!$J$4:$J$29,S1043,"Cubic","Extrapolate=Linear","MultiX=Average","Skip=True","Sort=True")</f>
        <v>13.38008134671883</v>
      </c>
      <c r="U1043" s="43">
        <f ca="1">_xll.BInterpol('Base CDI'!$H$4:$H$28,'Base CDI'!$I$4:$I$29,S1043,"Cubic","Extrapolate=Linear","MultiX=Average","Skip=True","Sort=True")</f>
        <v>13.402634354339765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46821</v>
      </c>
      <c r="T1044" s="43">
        <f ca="1">_xll.BInterpol('Base CDI'!$H$4:$H$28,'Base CDI'!$J$4:$J$29,S1044,"Cubic","Extrapolate=Linear","MultiX=Average","Skip=True","Sort=True")</f>
        <v>13.379645902817153</v>
      </c>
      <c r="U1044" s="43">
        <f ca="1">_xll.BInterpol('Base CDI'!$H$4:$H$28,'Base CDI'!$I$4:$I$29,S1044,"Cubic","Extrapolate=Linear","MultiX=Average","Skip=True","Sort=True")</f>
        <v>13.402193448217728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46822</v>
      </c>
      <c r="T1045" s="43">
        <f ca="1">_xll.BInterpol('Base CDI'!$H$4:$H$28,'Base CDI'!$J$4:$J$29,S1045,"Cubic","Extrapolate=Linear","MultiX=Average","Skip=True","Sort=True")</f>
        <v>13.379213797477602</v>
      </c>
      <c r="U1045" s="43">
        <f ca="1">_xll.BInterpol('Base CDI'!$H$4:$H$28,'Base CDI'!$I$4:$I$29,S1045,"Cubic","Extrapolate=Linear","MultiX=Average","Skip=True","Sort=True")</f>
        <v>13.401756325279507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46823</v>
      </c>
      <c r="T1046" s="43">
        <f ca="1">_xll.BInterpol('Base CDI'!$H$4:$H$28,'Base CDI'!$J$4:$J$29,S1046,"Cubic","Extrapolate=Linear","MultiX=Average","Skip=True","Sort=True")</f>
        <v>13.378785021231778</v>
      </c>
      <c r="U1046" s="43">
        <f ca="1">_xll.BInterpol('Base CDI'!$H$4:$H$28,'Base CDI'!$I$4:$I$29,S1046,"Cubic","Extrapolate=Linear","MultiX=Average","Skip=True","Sort=True")</f>
        <v>13.401322973171103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46824</v>
      </c>
      <c r="T1047" s="43">
        <f ca="1">_xll.BInterpol('Base CDI'!$H$4:$H$28,'Base CDI'!$J$4:$J$29,S1047,"Cubic","Extrapolate=Linear","MultiX=Average","Skip=True","Sort=True")</f>
        <v>13.378359564611275</v>
      </c>
      <c r="U1047" s="43">
        <f ca="1">_xll.BInterpol('Base CDI'!$H$4:$H$28,'Base CDI'!$I$4:$I$29,S1047,"Cubic","Extrapolate=Linear","MultiX=Average","Skip=True","Sort=True")</f>
        <v>13.400893379538513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46825</v>
      </c>
      <c r="T1048" s="43">
        <f ca="1">_xll.BInterpol('Base CDI'!$H$4:$H$28,'Base CDI'!$J$4:$J$29,S1048,"Cubic","Extrapolate=Linear","MultiX=Average","Skip=True","Sort=True")</f>
        <v>13.377937418147686</v>
      </c>
      <c r="U1048" s="43">
        <f ca="1">_xll.BInterpol('Base CDI'!$H$4:$H$28,'Base CDI'!$I$4:$I$29,S1048,"Cubic","Extrapolate=Linear","MultiX=Average","Skip=True","Sort=True")</f>
        <v>13.400467532027735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46826</v>
      </c>
      <c r="T1049" s="43">
        <f ca="1">_xll.BInterpol('Base CDI'!$H$4:$H$28,'Base CDI'!$J$4:$J$29,S1049,"Cubic","Extrapolate=Linear","MultiX=Average","Skip=True","Sort=True")</f>
        <v>13.377518572372612</v>
      </c>
      <c r="U1049" s="43">
        <f ca="1">_xll.BInterpol('Base CDI'!$H$4:$H$28,'Base CDI'!$I$4:$I$29,S1049,"Cubic","Extrapolate=Linear","MultiX=Average","Skip=True","Sort=True")</f>
        <v>13.400045418284767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46827</v>
      </c>
      <c r="T1050" s="43">
        <f ca="1">_xll.BInterpol('Base CDI'!$H$4:$H$28,'Base CDI'!$J$4:$J$29,S1050,"Cubic","Extrapolate=Linear","MultiX=Average","Skip=True","Sort=True")</f>
        <v>13.377103017817646</v>
      </c>
      <c r="U1050" s="43">
        <f ca="1">_xll.BInterpol('Base CDI'!$H$4:$H$28,'Base CDI'!$I$4:$I$29,S1050,"Cubic","Extrapolate=Linear","MultiX=Average","Skip=True","Sort=True")</f>
        <v>13.39962702595561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46828</v>
      </c>
      <c r="T1051" s="43">
        <f ca="1">_xll.BInterpol('Base CDI'!$H$4:$H$28,'Base CDI'!$J$4:$J$29,S1051,"Cubic","Extrapolate=Linear","MultiX=Average","Skip=True","Sort=True")</f>
        <v>13.376690745014383</v>
      </c>
      <c r="U1051" s="43">
        <f ca="1">_xll.BInterpol('Base CDI'!$H$4:$H$28,'Base CDI'!$I$4:$I$29,S1051,"Cubic","Extrapolate=Linear","MultiX=Average","Skip=True","Sort=True")</f>
        <v>13.399212342686262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46829</v>
      </c>
      <c r="T1052" s="43">
        <f ca="1">_xll.BInterpol('Base CDI'!$H$4:$H$28,'Base CDI'!$J$4:$J$29,S1052,"Cubic","Extrapolate=Linear","MultiX=Average","Skip=True","Sort=True")</f>
        <v>13.376281744494419</v>
      </c>
      <c r="U1052" s="43">
        <f ca="1">_xll.BInterpol('Base CDI'!$H$4:$H$28,'Base CDI'!$I$4:$I$29,S1052,"Cubic","Extrapolate=Linear","MultiX=Average","Skip=True","Sort=True")</f>
        <v>13.398801356122719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46830</v>
      </c>
      <c r="T1053" s="43">
        <f ca="1">_xll.BInterpol('Base CDI'!$H$4:$H$28,'Base CDI'!$J$4:$J$29,S1053,"Cubic","Extrapolate=Linear","MultiX=Average","Skip=True","Sort=True")</f>
        <v>13.375876006789349</v>
      </c>
      <c r="U1053" s="43">
        <f ca="1">_xll.BInterpol('Base CDI'!$H$4:$H$28,'Base CDI'!$I$4:$I$29,S1053,"Cubic","Extrapolate=Linear","MultiX=Average","Skip=True","Sort=True")</f>
        <v>13.398394053910982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46831</v>
      </c>
      <c r="T1054" s="43">
        <f ca="1">_xll.BInterpol('Base CDI'!$H$4:$H$28,'Base CDI'!$J$4:$J$29,S1054,"Cubic","Extrapolate=Linear","MultiX=Average","Skip=True","Sort=True")</f>
        <v>13.375473522430772</v>
      </c>
      <c r="U1054" s="43">
        <f ca="1">_xll.BInterpol('Base CDI'!$H$4:$H$28,'Base CDI'!$I$4:$I$29,S1054,"Cubic","Extrapolate=Linear","MultiX=Average","Skip=True","Sort=True")</f>
        <v>13.397990423697049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46832</v>
      </c>
      <c r="T1055" s="43">
        <f ca="1">_xll.BInterpol('Base CDI'!$H$4:$H$28,'Base CDI'!$J$4:$J$29,S1055,"Cubic","Extrapolate=Linear","MultiX=Average","Skip=True","Sort=True")</f>
        <v>13.375074281950283</v>
      </c>
      <c r="U1055" s="43">
        <f ca="1">_xll.BInterpol('Base CDI'!$H$4:$H$28,'Base CDI'!$I$4:$I$29,S1055,"Cubic","Extrapolate=Linear","MultiX=Average","Skip=True","Sort=True")</f>
        <v>13.39759045312692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46833</v>
      </c>
      <c r="T1056" s="43">
        <f ca="1">_xll.BInterpol('Base CDI'!$H$4:$H$28,'Base CDI'!$J$4:$J$29,S1056,"Cubic","Extrapolate=Linear","MultiX=Average","Skip=True","Sort=True")</f>
        <v>13.374678275879475</v>
      </c>
      <c r="U1056" s="43">
        <f ca="1">_xll.BInterpol('Base CDI'!$H$4:$H$28,'Base CDI'!$I$4:$I$29,S1056,"Cubic","Extrapolate=Linear","MultiX=Average","Skip=True","Sort=True")</f>
        <v>13.397194129846589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46834</v>
      </c>
      <c r="T1057" s="43">
        <f ca="1">_xll.BInterpol('Base CDI'!$H$4:$H$28,'Base CDI'!$J$4:$J$29,S1057,"Cubic","Extrapolate=Linear","MultiX=Average","Skip=True","Sort=True")</f>
        <v>13.374285494749945</v>
      </c>
      <c r="U1057" s="43">
        <f ca="1">_xll.BInterpol('Base CDI'!$H$4:$H$28,'Base CDI'!$I$4:$I$29,S1057,"Cubic","Extrapolate=Linear","MultiX=Average","Skip=True","Sort=True")</f>
        <v>13.39680144150206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46835</v>
      </c>
      <c r="T1058" s="43">
        <f ca="1">_xll.BInterpol('Base CDI'!$H$4:$H$28,'Base CDI'!$J$4:$J$29,S1058,"Cubic","Extrapolate=Linear","MultiX=Average","Skip=True","Sort=True")</f>
        <v>13.37389592909329</v>
      </c>
      <c r="U1058" s="43">
        <f ca="1">_xll.BInterpol('Base CDI'!$H$4:$H$28,'Base CDI'!$I$4:$I$29,S1058,"Cubic","Extrapolate=Linear","MultiX=Average","Skip=True","Sort=True")</f>
        <v>13.396412375739327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46836</v>
      </c>
      <c r="T1059" s="43">
        <f ca="1">_xll.BInterpol('Base CDI'!$H$4:$H$28,'Base CDI'!$J$4:$J$29,S1059,"Cubic","Extrapolate=Linear","MultiX=Average","Skip=True","Sort=True")</f>
        <v>13.373509569441104</v>
      </c>
      <c r="U1059" s="43">
        <f ca="1">_xll.BInterpol('Base CDI'!$H$4:$H$28,'Base CDI'!$I$4:$I$29,S1059,"Cubic","Extrapolate=Linear","MultiX=Average","Skip=True","Sort=True")</f>
        <v>13.396026920204394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46837</v>
      </c>
      <c r="T1060" s="43">
        <f ca="1">_xll.BInterpol('Base CDI'!$H$4:$H$28,'Base CDI'!$J$4:$J$29,S1060,"Cubic","Extrapolate=Linear","MultiX=Average","Skip=True","Sort=True")</f>
        <v>13.373126406324985</v>
      </c>
      <c r="U1060" s="43">
        <f ca="1">_xll.BInterpol('Base CDI'!$H$4:$H$28,'Base CDI'!$I$4:$I$29,S1060,"Cubic","Extrapolate=Linear","MultiX=Average","Skip=True","Sort=True")</f>
        <v>13.395645062543252</v>
      </c>
    </row>
    <row r="1061" spans="16:21" x14ac:dyDescent="0.25">
      <c r="P1061" s="10">
        <v>36054</v>
      </c>
      <c r="Q1061">
        <v>3.674531</v>
      </c>
      <c r="S1061" s="42">
        <f t="shared" ca="1" si="21"/>
        <v>46838</v>
      </c>
      <c r="T1061" s="43">
        <f ca="1">_xll.BInterpol('Base CDI'!$H$4:$H$28,'Base CDI'!$J$4:$J$29,S1061,"Cubic","Extrapolate=Linear","MultiX=Average","Skip=True","Sort=True")</f>
        <v>13.372746430276527</v>
      </c>
      <c r="U1061" s="43">
        <f ca="1">_xll.BInterpol('Base CDI'!$H$4:$H$28,'Base CDI'!$I$4:$I$29,S1061,"Cubic","Extrapolate=Linear","MultiX=Average","Skip=True","Sort=True")</f>
        <v>13.395266790401907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46839</v>
      </c>
      <c r="T1062" s="43">
        <f ca="1">_xll.BInterpol('Base CDI'!$H$4:$H$28,'Base CDI'!$J$4:$J$29,S1062,"Cubic","Extrapolate=Linear","MultiX=Average","Skip=True","Sort=True")</f>
        <v>13.372369631827326</v>
      </c>
      <c r="U1062" s="43">
        <f ca="1">_xll.BInterpol('Base CDI'!$H$4:$H$28,'Base CDI'!$I$4:$I$29,S1062,"Cubic","Extrapolate=Linear","MultiX=Average","Skip=True","Sort=True")</f>
        <v>13.394892091426351</v>
      </c>
    </row>
    <row r="1063" spans="16:21" x14ac:dyDescent="0.25">
      <c r="P1063" s="10">
        <v>36056</v>
      </c>
      <c r="Q1063">
        <v>3.684186</v>
      </c>
      <c r="S1063" s="42">
        <f t="shared" ca="1" si="21"/>
        <v>46840</v>
      </c>
      <c r="T1063" s="43">
        <f ca="1">_xll.BInterpol('Base CDI'!$H$4:$H$28,'Base CDI'!$J$4:$J$29,S1063,"Cubic","Extrapolate=Linear","MultiX=Average","Skip=True","Sort=True")</f>
        <v>13.371996001508977</v>
      </c>
      <c r="U1063" s="43">
        <f ca="1">_xll.BInterpol('Base CDI'!$H$4:$H$28,'Base CDI'!$I$4:$I$29,S1063,"Cubic","Extrapolate=Linear","MultiX=Average","Skip=True","Sort=True")</f>
        <v>13.394520953262589</v>
      </c>
    </row>
    <row r="1064" spans="16:21" x14ac:dyDescent="0.25">
      <c r="P1064" s="10">
        <v>36059</v>
      </c>
      <c r="Q1064">
        <v>3.689038</v>
      </c>
      <c r="S1064" s="42">
        <f t="shared" ca="1" si="21"/>
        <v>46841</v>
      </c>
      <c r="T1064" s="43">
        <f ca="1">_xll.BInterpol('Base CDI'!$H$4:$H$28,'Base CDI'!$J$4:$J$29,S1064,"Cubic","Extrapolate=Linear","MultiX=Average","Skip=True","Sort=True")</f>
        <v>13.371625529853079</v>
      </c>
      <c r="U1064" s="43">
        <f ca="1">_xll.BInterpol('Base CDI'!$H$4:$H$28,'Base CDI'!$I$4:$I$29,S1064,"Cubic","Extrapolate=Linear","MultiX=Average","Skip=True","Sort=True")</f>
        <v>13.394153363556613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46842</v>
      </c>
      <c r="T1065" s="43">
        <f ca="1">_xll.BInterpol('Base CDI'!$H$4:$H$28,'Base CDI'!$J$4:$J$29,S1065,"Cubic","Extrapolate=Linear","MultiX=Average","Skip=True","Sort=True")</f>
        <v>13.371258207391223</v>
      </c>
      <c r="U1065" s="43">
        <f ca="1">_xll.BInterpol('Base CDI'!$H$4:$H$28,'Base CDI'!$I$4:$I$29,S1065,"Cubic","Extrapolate=Linear","MultiX=Average","Skip=True","Sort=True")</f>
        <v>13.393789309954427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46843</v>
      </c>
      <c r="T1066" s="43">
        <f ca="1">_xll.BInterpol('Base CDI'!$H$4:$H$28,'Base CDI'!$J$4:$J$29,S1066,"Cubic","Extrapolate=Linear","MultiX=Average","Skip=True","Sort=True")</f>
        <v>13.370894024655009</v>
      </c>
      <c r="U1066" s="43">
        <f ca="1">_xll.BInterpol('Base CDI'!$H$4:$H$28,'Base CDI'!$I$4:$I$29,S1066,"Cubic","Extrapolate=Linear","MultiX=Average","Skip=True","Sort=True")</f>
        <v>13.393428780102028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46844</v>
      </c>
      <c r="T1067" s="43">
        <f ca="1">_xll.BInterpol('Base CDI'!$H$4:$H$28,'Base CDI'!$J$4:$J$29,S1067,"Cubic","Extrapolate=Linear","MultiX=Average","Skip=True","Sort=True")</f>
        <v>13.370532972176031</v>
      </c>
      <c r="U1067" s="43">
        <f ca="1">_xll.BInterpol('Base CDI'!$H$4:$H$28,'Base CDI'!$I$4:$I$29,S1067,"Cubic","Extrapolate=Linear","MultiX=Average","Skip=True","Sort=True")</f>
        <v>13.393071761645412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46845</v>
      </c>
      <c r="T1068" s="43">
        <f ca="1">_xll.BInterpol('Base CDI'!$H$4:$H$28,'Base CDI'!$J$4:$J$29,S1068,"Cubic","Extrapolate=Linear","MultiX=Average","Skip=True","Sort=True")</f>
        <v>13.370175040485883</v>
      </c>
      <c r="U1068" s="43">
        <f ca="1">_xll.BInterpol('Base CDI'!$H$4:$H$28,'Base CDI'!$I$4:$I$29,S1068,"Cubic","Extrapolate=Linear","MultiX=Average","Skip=True","Sort=True")</f>
        <v>13.392718242230579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46846</v>
      </c>
      <c r="T1069" s="43">
        <f ca="1">_xll.BInterpol('Base CDI'!$H$4:$H$28,'Base CDI'!$J$4:$J$29,S1069,"Cubic","Extrapolate=Linear","MultiX=Average","Skip=True","Sort=True")</f>
        <v>13.369820220116164</v>
      </c>
      <c r="U1069" s="43">
        <f ca="1">_xll.BInterpol('Base CDI'!$H$4:$H$28,'Base CDI'!$I$4:$I$29,S1069,"Cubic","Extrapolate=Linear","MultiX=Average","Skip=True","Sort=True")</f>
        <v>13.39236820950353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46847</v>
      </c>
      <c r="T1070" s="43">
        <f ca="1">_xll.BInterpol('Base CDI'!$H$4:$H$28,'Base CDI'!$J$4:$J$29,S1070,"Cubic","Extrapolate=Linear","MultiX=Average","Skip=True","Sort=True")</f>
        <v>13.369468501598469</v>
      </c>
      <c r="U1070" s="43">
        <f ca="1">_xll.BInterpol('Base CDI'!$H$4:$H$28,'Base CDI'!$I$4:$I$29,S1070,"Cubic","Extrapolate=Linear","MultiX=Average","Skip=True","Sort=True")</f>
        <v>13.392021651110261</v>
      </c>
    </row>
    <row r="1071" spans="16:21" x14ac:dyDescent="0.25">
      <c r="P1071" s="10">
        <v>36068</v>
      </c>
      <c r="Q1071">
        <v>3.723592</v>
      </c>
      <c r="S1071" s="42">
        <f t="shared" ca="1" si="21"/>
        <v>46848</v>
      </c>
      <c r="T1071" s="43">
        <f ca="1">_xll.BInterpol('Base CDI'!$H$4:$H$28,'Base CDI'!$J$4:$J$29,S1071,"Cubic","Extrapolate=Linear","MultiX=Average","Skip=True","Sort=True")</f>
        <v>13.369119875464392</v>
      </c>
      <c r="U1071" s="43">
        <f ca="1">_xll.BInterpol('Base CDI'!$H$4:$H$28,'Base CDI'!$I$4:$I$29,S1071,"Cubic","Extrapolate=Linear","MultiX=Average","Skip=True","Sort=True")</f>
        <v>13.391678554696769</v>
      </c>
    </row>
    <row r="1072" spans="16:21" x14ac:dyDescent="0.25">
      <c r="P1072" s="10">
        <v>36069</v>
      </c>
      <c r="Q1072">
        <v>3.728593</v>
      </c>
      <c r="S1072" s="42">
        <f t="shared" ca="1" si="21"/>
        <v>46849</v>
      </c>
      <c r="T1072" s="43">
        <f ca="1">_xll.BInterpol('Base CDI'!$H$4:$H$28,'Base CDI'!$J$4:$J$29,S1072,"Cubic","Extrapolate=Linear","MultiX=Average","Skip=True","Sort=True")</f>
        <v>13.368774332245529</v>
      </c>
      <c r="U1072" s="43">
        <f ca="1">_xll.BInterpol('Base CDI'!$H$4:$H$28,'Base CDI'!$I$4:$I$29,S1072,"Cubic","Extrapolate=Linear","MultiX=Average","Skip=True","Sort=True")</f>
        <v>13.391338907909056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46850</v>
      </c>
      <c r="T1073" s="43">
        <f ca="1">_xll.BInterpol('Base CDI'!$H$4:$H$28,'Base CDI'!$J$4:$J$29,S1073,"Cubic","Extrapolate=Linear","MultiX=Average","Skip=True","Sort=True")</f>
        <v>13.368431862473479</v>
      </c>
      <c r="U1073" s="43">
        <f ca="1">_xll.BInterpol('Base CDI'!$H$4:$H$28,'Base CDI'!$I$4:$I$29,S1073,"Cubic","Extrapolate=Linear","MultiX=Average","Skip=True","Sort=True")</f>
        <v>13.39100269839312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46851</v>
      </c>
      <c r="T1074" s="43">
        <f ca="1">_xll.BInterpol('Base CDI'!$H$4:$H$28,'Base CDI'!$J$4:$J$29,S1074,"Cubic","Extrapolate=Linear","MultiX=Average","Skip=True","Sort=True")</f>
        <v>13.368092456679832</v>
      </c>
      <c r="U1074" s="43">
        <f ca="1">_xll.BInterpol('Base CDI'!$H$4:$H$28,'Base CDI'!$I$4:$I$29,S1074,"Cubic","Extrapolate=Linear","MultiX=Average","Skip=True","Sort=True")</f>
        <v>13.390669913794957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46852</v>
      </c>
      <c r="T1075" s="43">
        <f ca="1">_xll.BInterpol('Base CDI'!$H$4:$H$28,'Base CDI'!$J$4:$J$29,S1075,"Cubic","Extrapolate=Linear","MultiX=Average","Skip=True","Sort=True")</f>
        <v>13.36775610539619</v>
      </c>
      <c r="U1075" s="43">
        <f ca="1">_xll.BInterpol('Base CDI'!$H$4:$H$28,'Base CDI'!$I$4:$I$29,S1075,"Cubic","Extrapolate=Linear","MultiX=Average","Skip=True","Sort=True")</f>
        <v>13.390340541760567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46853</v>
      </c>
      <c r="T1076" s="43">
        <f ca="1">_xll.BInterpol('Base CDI'!$H$4:$H$28,'Base CDI'!$J$4:$J$29,S1076,"Cubic","Extrapolate=Linear","MultiX=Average","Skip=True","Sort=True")</f>
        <v>13.367422799154145</v>
      </c>
      <c r="U1076" s="43">
        <f ca="1">_xll.BInterpol('Base CDI'!$H$4:$H$28,'Base CDI'!$I$4:$I$29,S1076,"Cubic","Extrapolate=Linear","MultiX=Average","Skip=True","Sort=True")</f>
        <v>13.39001456993595</v>
      </c>
    </row>
    <row r="1077" spans="16:21" x14ac:dyDescent="0.25">
      <c r="P1077" s="10">
        <v>36076</v>
      </c>
      <c r="Q1077">
        <v>3.753889</v>
      </c>
      <c r="S1077" s="42">
        <f t="shared" ca="1" si="21"/>
        <v>46854</v>
      </c>
      <c r="T1077" s="43">
        <f ca="1">_xll.BInterpol('Base CDI'!$H$4:$H$28,'Base CDI'!$J$4:$J$29,S1077,"Cubic","Extrapolate=Linear","MultiX=Average","Skip=True","Sort=True")</f>
        <v>13.367092528485294</v>
      </c>
      <c r="U1077" s="43">
        <f ca="1">_xll.BInterpol('Base CDI'!$H$4:$H$28,'Base CDI'!$I$4:$I$29,S1077,"Cubic","Extrapolate=Linear","MultiX=Average","Skip=True","Sort=True")</f>
        <v>13.389691985967103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46855</v>
      </c>
      <c r="T1078" s="43">
        <f ca="1">_xll.BInterpol('Base CDI'!$H$4:$H$28,'Base CDI'!$J$4:$J$29,S1078,"Cubic","Extrapolate=Linear","MultiX=Average","Skip=True","Sort=True")</f>
        <v>13.366765283921232</v>
      </c>
      <c r="U1078" s="43">
        <f ca="1">_xll.BInterpol('Base CDI'!$H$4:$H$28,'Base CDI'!$I$4:$I$29,S1078,"Cubic","Extrapolate=Linear","MultiX=Average","Skip=True","Sort=True")</f>
        <v>13.389372777500023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46856</v>
      </c>
      <c r="T1079" s="43">
        <f ca="1">_xll.BInterpol('Base CDI'!$H$4:$H$28,'Base CDI'!$J$4:$J$29,S1079,"Cubic","Extrapolate=Linear","MultiX=Average","Skip=True","Sort=True")</f>
        <v>13.366441055993555</v>
      </c>
      <c r="U1079" s="43">
        <f ca="1">_xll.BInterpol('Base CDI'!$H$4:$H$28,'Base CDI'!$I$4:$I$29,S1079,"Cubic","Extrapolate=Linear","MultiX=Average","Skip=True","Sort=True")</f>
        <v>13.389056932180713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46857</v>
      </c>
      <c r="T1080" s="43">
        <f ca="1">_xll.BInterpol('Base CDI'!$H$4:$H$28,'Base CDI'!$J$4:$J$29,S1080,"Cubic","Extrapolate=Linear","MultiX=Average","Skip=True","Sort=True")</f>
        <v>13.36611983523386</v>
      </c>
      <c r="U1080" s="43">
        <f ca="1">_xll.BInterpol('Base CDI'!$H$4:$H$28,'Base CDI'!$I$4:$I$29,S1080,"Cubic","Extrapolate=Linear","MultiX=Average","Skip=True","Sort=True")</f>
        <v>13.388744437655168</v>
      </c>
    </row>
    <row r="1081" spans="16:21" x14ac:dyDescent="0.25">
      <c r="P1081" s="10">
        <v>36083</v>
      </c>
      <c r="Q1081">
        <v>3.774448</v>
      </c>
      <c r="S1081" s="42">
        <f t="shared" ca="1" si="21"/>
        <v>46858</v>
      </c>
      <c r="T1081" s="43">
        <f ca="1">_xll.BInterpol('Base CDI'!$H$4:$H$28,'Base CDI'!$J$4:$J$29,S1081,"Cubic","Extrapolate=Linear","MultiX=Average","Skip=True","Sort=True")</f>
        <v>13.36580161217374</v>
      </c>
      <c r="U1081" s="43">
        <f ca="1">_xll.BInterpol('Base CDI'!$H$4:$H$28,'Base CDI'!$I$4:$I$29,S1081,"Cubic","Extrapolate=Linear","MultiX=Average","Skip=True","Sort=True")</f>
        <v>13.388435281569386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46859</v>
      </c>
      <c r="T1082" s="43">
        <f ca="1">_xll.BInterpol('Base CDI'!$H$4:$H$28,'Base CDI'!$J$4:$J$29,S1082,"Cubic","Extrapolate=Linear","MultiX=Average","Skip=True","Sort=True")</f>
        <v>13.365486377344794</v>
      </c>
      <c r="U1082" s="43">
        <f ca="1">_xll.BInterpol('Base CDI'!$H$4:$H$28,'Base CDI'!$I$4:$I$29,S1082,"Cubic","Extrapolate=Linear","MultiX=Average","Skip=True","Sort=True")</f>
        <v>13.388129451569368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46860</v>
      </c>
      <c r="T1083" s="43">
        <f ca="1">_xll.BInterpol('Base CDI'!$H$4:$H$28,'Base CDI'!$J$4:$J$29,S1083,"Cubic","Extrapolate=Linear","MultiX=Average","Skip=True","Sort=True")</f>
        <v>13.365174121278615</v>
      </c>
      <c r="U1083" s="43">
        <f ca="1">_xll.BInterpol('Base CDI'!$H$4:$H$28,'Base CDI'!$I$4:$I$29,S1083,"Cubic","Extrapolate=Linear","MultiX=Average","Skip=True","Sort=True")</f>
        <v>13.387826935301112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46861</v>
      </c>
      <c r="T1084" s="43">
        <f ca="1">_xll.BInterpol('Base CDI'!$H$4:$H$28,'Base CDI'!$J$4:$J$29,S1084,"Cubic","Extrapolate=Linear","MultiX=Average","Skip=True","Sort=True")</f>
        <v>13.364864834506802</v>
      </c>
      <c r="U1084" s="43">
        <f ca="1">_xll.BInterpol('Base CDI'!$H$4:$H$28,'Base CDI'!$I$4:$I$29,S1084,"Cubic","Extrapolate=Linear","MultiX=Average","Skip=True","Sort=True")</f>
        <v>13.387527720410613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46862</v>
      </c>
      <c r="T1085" s="43">
        <f ca="1">_xll.BInterpol('Base CDI'!$H$4:$H$28,'Base CDI'!$J$4:$J$29,S1085,"Cubic","Extrapolate=Linear","MultiX=Average","Skip=True","Sort=True")</f>
        <v>13.364558507560947</v>
      </c>
      <c r="U1085" s="43">
        <f ca="1">_xll.BInterpol('Base CDI'!$H$4:$H$28,'Base CDI'!$I$4:$I$29,S1085,"Cubic","Extrapolate=Linear","MultiX=Average","Skip=True","Sort=True")</f>
        <v>13.387231794543876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46863</v>
      </c>
      <c r="T1086" s="43">
        <f ca="1">_xll.BInterpol('Base CDI'!$H$4:$H$28,'Base CDI'!$J$4:$J$29,S1086,"Cubic","Extrapolate=Linear","MultiX=Average","Skip=True","Sort=True")</f>
        <v>13.364255130972648</v>
      </c>
      <c r="U1086" s="43">
        <f ca="1">_xll.BInterpol('Base CDI'!$H$4:$H$28,'Base CDI'!$I$4:$I$29,S1086,"Cubic","Extrapolate=Linear","MultiX=Average","Skip=True","Sort=True")</f>
        <v>13.386939145346894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46864</v>
      </c>
      <c r="T1087" s="43">
        <f ca="1">_xll.BInterpol('Base CDI'!$H$4:$H$28,'Base CDI'!$J$4:$J$29,S1087,"Cubic","Extrapolate=Linear","MultiX=Average","Skip=True","Sort=True")</f>
        <v>13.363954695273501</v>
      </c>
      <c r="U1087" s="43">
        <f ca="1">_xll.BInterpol('Base CDI'!$H$4:$H$28,'Base CDI'!$I$4:$I$29,S1087,"Cubic","Extrapolate=Linear","MultiX=Average","Skip=True","Sort=True")</f>
        <v>13.386649760465669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46865</v>
      </c>
      <c r="T1088" s="43">
        <f ca="1">_xll.BInterpol('Base CDI'!$H$4:$H$28,'Base CDI'!$J$4:$J$29,S1088,"Cubic","Extrapolate=Linear","MultiX=Average","Skip=True","Sort=True")</f>
        <v>13.363657190995101</v>
      </c>
      <c r="U1088" s="43">
        <f ca="1">_xll.BInterpol('Base CDI'!$H$4:$H$28,'Base CDI'!$I$4:$I$29,S1088,"Cubic","Extrapolate=Linear","MultiX=Average","Skip=True","Sort=True")</f>
        <v>13.386363627546197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46866</v>
      </c>
      <c r="T1089" s="43">
        <f ca="1">_xll.BInterpol('Base CDI'!$H$4:$H$28,'Base CDI'!$J$4:$J$29,S1089,"Cubic","Extrapolate=Linear","MultiX=Average","Skip=True","Sort=True")</f>
        <v>13.363362608669043</v>
      </c>
      <c r="U1089" s="43">
        <f ca="1">_xll.BInterpol('Base CDI'!$H$4:$H$28,'Base CDI'!$I$4:$I$29,S1089,"Cubic","Extrapolate=Linear","MultiX=Average","Skip=True","Sort=True")</f>
        <v>13.386080734234477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46867</v>
      </c>
      <c r="T1090" s="43">
        <f ca="1">_xll.BInterpol('Base CDI'!$H$4:$H$28,'Base CDI'!$J$4:$J$29,S1090,"Cubic","Extrapolate=Linear","MultiX=Average","Skip=True","Sort=True")</f>
        <v>13.363070938826924</v>
      </c>
      <c r="U1090" s="43">
        <f ca="1">_xll.BInterpol('Base CDI'!$H$4:$H$28,'Base CDI'!$I$4:$I$29,S1090,"Cubic","Extrapolate=Linear","MultiX=Average","Skip=True","Sort=True")</f>
        <v>13.38580106817651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46868</v>
      </c>
      <c r="T1091" s="43">
        <f ca="1">_xll.BInterpol('Base CDI'!$H$4:$H$28,'Base CDI'!$J$4:$J$29,S1091,"Cubic","Extrapolate=Linear","MultiX=Average","Skip=True","Sort=True")</f>
        <v>13.362782172000339</v>
      </c>
      <c r="U1091" s="43">
        <f ca="1">_xll.BInterpol('Base CDI'!$H$4:$H$28,'Base CDI'!$I$4:$I$29,S1091,"Cubic","Extrapolate=Linear","MultiX=Average","Skip=True","Sort=True")</f>
        <v>13.385524617018293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46869</v>
      </c>
      <c r="T1092" s="43">
        <f ca="1">_xll.BInterpol('Base CDI'!$H$4:$H$28,'Base CDI'!$J$4:$J$29,S1092,"Cubic","Extrapolate=Linear","MultiX=Average","Skip=True","Sort=True")</f>
        <v>13.362496298720885</v>
      </c>
      <c r="U1092" s="43">
        <f ca="1">_xll.BInterpol('Base CDI'!$H$4:$H$28,'Base CDI'!$I$4:$I$29,S1092,"Cubic","Extrapolate=Linear","MultiX=Average","Skip=True","Sort=True")</f>
        <v>13.385251368405822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46870</v>
      </c>
      <c r="T1093" s="43">
        <f ca="1">_xll.BInterpol('Base CDI'!$H$4:$H$28,'Base CDI'!$J$4:$J$29,S1093,"Cubic","Extrapolate=Linear","MultiX=Average","Skip=True","Sort=True")</f>
        <v>13.362213309520156</v>
      </c>
      <c r="U1093" s="43">
        <f ca="1">_xll.BInterpol('Base CDI'!$H$4:$H$28,'Base CDI'!$I$4:$I$29,S1093,"Cubic","Extrapolate=Linear","MultiX=Average","Skip=True","Sort=True")</f>
        <v>13.384981309985099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46871</v>
      </c>
      <c r="T1094" s="43">
        <f ca="1">_xll.BInterpol('Base CDI'!$H$4:$H$28,'Base CDI'!$J$4:$J$29,S1094,"Cubic","Extrapolate=Linear","MultiX=Average","Skip=True","Sort=True")</f>
        <v>13.361933194929749</v>
      </c>
      <c r="U1094" s="43">
        <f ca="1">_xll.BInterpol('Base CDI'!$H$4:$H$28,'Base CDI'!$I$4:$I$29,S1094,"Cubic","Extrapolate=Linear","MultiX=Average","Skip=True","Sort=True")</f>
        <v>13.384714429402122</v>
      </c>
    </row>
    <row r="1095" spans="16:21" x14ac:dyDescent="0.25">
      <c r="P1095" s="10">
        <v>36104</v>
      </c>
      <c r="Q1095">
        <v>3.848382</v>
      </c>
      <c r="S1095" s="42">
        <f t="shared" ca="1" si="21"/>
        <v>46872</v>
      </c>
      <c r="T1095" s="43">
        <f ca="1">_xll.BInterpol('Base CDI'!$H$4:$H$28,'Base CDI'!$J$4:$J$29,S1095,"Cubic","Extrapolate=Linear","MultiX=Average","Skip=True","Sort=True")</f>
        <v>13.361655945481258</v>
      </c>
      <c r="U1095" s="43">
        <f ca="1">_xll.BInterpol('Base CDI'!$H$4:$H$28,'Base CDI'!$I$4:$I$29,S1095,"Cubic","Extrapolate=Linear","MultiX=Average","Skip=True","Sort=True")</f>
        <v>13.384450714302888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46873</v>
      </c>
      <c r="T1096" s="43">
        <f ca="1">_xll.BInterpol('Base CDI'!$H$4:$H$28,'Base CDI'!$J$4:$J$29,S1096,"Cubic","Extrapolate=Linear","MultiX=Average","Skip=True","Sort=True")</f>
        <v>13.361381551706282</v>
      </c>
      <c r="U1096" s="43">
        <f ca="1">_xll.BInterpol('Base CDI'!$H$4:$H$28,'Base CDI'!$I$4:$I$29,S1096,"Cubic","Extrapolate=Linear","MultiX=Average","Skip=True","Sort=True")</f>
        <v>13.384190152333396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46874</v>
      </c>
      <c r="T1097" s="43">
        <f ca="1">_xll.BInterpol('Base CDI'!$H$4:$H$28,'Base CDI'!$J$4:$J$29,S1097,"Cubic","Extrapolate=Linear","MultiX=Average","Skip=True","Sort=True")</f>
        <v>13.361110004136416</v>
      </c>
      <c r="U1097" s="43">
        <f ca="1">_xll.BInterpol('Base CDI'!$H$4:$H$28,'Base CDI'!$I$4:$I$29,S1097,"Cubic","Extrapolate=Linear","MultiX=Average","Skip=True","Sort=True")</f>
        <v>13.383932731139645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46875</v>
      </c>
      <c r="T1098" s="43">
        <f ca="1">_xll.BInterpol('Base CDI'!$H$4:$H$28,'Base CDI'!$J$4:$J$29,S1098,"Cubic","Extrapolate=Linear","MultiX=Average","Skip=True","Sort=True")</f>
        <v>13.360841293303253</v>
      </c>
      <c r="U1098" s="43">
        <f ca="1">_xll.BInterpol('Base CDI'!$H$4:$H$28,'Base CDI'!$I$4:$I$29,S1098,"Cubic","Extrapolate=Linear","MultiX=Average","Skip=True","Sort=True")</f>
        <v>13.383678438367633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46876</v>
      </c>
      <c r="T1099" s="43">
        <f ca="1">_xll.BInterpol('Base CDI'!$H$4:$H$28,'Base CDI'!$J$4:$J$29,S1099,"Cubic","Extrapolate=Linear","MultiX=Average","Skip=True","Sort=True")</f>
        <v>13.36057540973839</v>
      </c>
      <c r="U1099" s="43">
        <f ca="1">_xll.BInterpol('Base CDI'!$H$4:$H$28,'Base CDI'!$I$4:$I$29,S1099,"Cubic","Extrapolate=Linear","MultiX=Average","Skip=True","Sort=True")</f>
        <v>13.38342726166336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46877</v>
      </c>
      <c r="T1100" s="43">
        <f ca="1">_xll.BInterpol('Base CDI'!$H$4:$H$28,'Base CDI'!$J$4:$J$29,S1100,"Cubic","Extrapolate=Linear","MultiX=Average","Skip=True","Sort=True")</f>
        <v>13.360312343973424</v>
      </c>
      <c r="U1100" s="43">
        <f ca="1">_xll.BInterpol('Base CDI'!$H$4:$H$28,'Base CDI'!$I$4:$I$29,S1100,"Cubic","Extrapolate=Linear","MultiX=Average","Skip=True","Sort=True")</f>
        <v>13.383179188672823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46878</v>
      </c>
      <c r="T1101" s="43">
        <f ca="1">_xll.BInterpol('Base CDI'!$H$4:$H$28,'Base CDI'!$J$4:$J$29,S1101,"Cubic","Extrapolate=Linear","MultiX=Average","Skip=True","Sort=True")</f>
        <v>13.36005208653995</v>
      </c>
      <c r="U1101" s="43">
        <f ca="1">_xll.BInterpol('Base CDI'!$H$4:$H$28,'Base CDI'!$I$4:$I$29,S1101,"Cubic","Extrapolate=Linear","MultiX=Average","Skip=True","Sort=True")</f>
        <v>13.382934207042023</v>
      </c>
    </row>
    <row r="1102" spans="16:21" x14ac:dyDescent="0.25">
      <c r="P1102" s="10">
        <v>36115</v>
      </c>
      <c r="Q1102">
        <v>3.884541</v>
      </c>
      <c r="S1102" s="42">
        <f t="shared" ca="1" si="22"/>
        <v>46879</v>
      </c>
      <c r="T1102" s="43">
        <f ca="1">_xll.BInterpol('Base CDI'!$H$4:$H$28,'Base CDI'!$J$4:$J$29,S1102,"Cubic","Extrapolate=Linear","MultiX=Average","Skip=True","Sort=True")</f>
        <v>13.359794627969563</v>
      </c>
      <c r="U1102" s="43">
        <f ca="1">_xll.BInterpol('Base CDI'!$H$4:$H$28,'Base CDI'!$I$4:$I$29,S1102,"Cubic","Extrapolate=Linear","MultiX=Average","Skip=True","Sort=True")</f>
        <v>13.382692304416954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46880</v>
      </c>
      <c r="T1103" s="43">
        <f ca="1">_xll.BInterpol('Base CDI'!$H$4:$H$28,'Base CDI'!$J$4:$J$29,S1103,"Cubic","Extrapolate=Linear","MultiX=Average","Skip=True","Sort=True")</f>
        <v>13.359539958793862</v>
      </c>
      <c r="U1103" s="43">
        <f ca="1">_xll.BInterpol('Base CDI'!$H$4:$H$28,'Base CDI'!$I$4:$I$29,S1103,"Cubic","Extrapolate=Linear","MultiX=Average","Skip=True","Sort=True")</f>
        <v>13.382453468443618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46881</v>
      </c>
      <c r="T1104" s="43">
        <f ca="1">_xll.BInterpol('Base CDI'!$H$4:$H$28,'Base CDI'!$J$4:$J$29,S1104,"Cubic","Extrapolate=Linear","MultiX=Average","Skip=True","Sort=True")</f>
        <v>13.359288069544437</v>
      </c>
      <c r="U1104" s="43">
        <f ca="1">_xll.BInterpol('Base CDI'!$H$4:$H$28,'Base CDI'!$I$4:$I$29,S1104,"Cubic","Extrapolate=Linear","MultiX=Average","Skip=True","Sort=True")</f>
        <v>13.382217686768014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46882</v>
      </c>
      <c r="T1105" s="43">
        <f ca="1">_xll.BInterpol('Base CDI'!$H$4:$H$28,'Base CDI'!$J$4:$J$29,S1105,"Cubic","Extrapolate=Linear","MultiX=Average","Skip=True","Sort=True")</f>
        <v>13.35903895075289</v>
      </c>
      <c r="U1105" s="43">
        <f ca="1">_xll.BInterpol('Base CDI'!$H$4:$H$28,'Base CDI'!$I$4:$I$29,S1105,"Cubic","Extrapolate=Linear","MultiX=Average","Skip=True","Sort=True")</f>
        <v>13.381984947036138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46883</v>
      </c>
      <c r="T1106" s="43">
        <f ca="1">_xll.BInterpol('Base CDI'!$H$4:$H$28,'Base CDI'!$J$4:$J$29,S1106,"Cubic","Extrapolate=Linear","MultiX=Average","Skip=True","Sort=True")</f>
        <v>13.358792592950811</v>
      </c>
      <c r="U1106" s="43">
        <f ca="1">_xll.BInterpol('Base CDI'!$H$4:$H$28,'Base CDI'!$I$4:$I$29,S1106,"Cubic","Extrapolate=Linear","MultiX=Average","Skip=True","Sort=True")</f>
        <v>13.381755236893989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46884</v>
      </c>
      <c r="T1107" s="43">
        <f ca="1">_xll.BInterpol('Base CDI'!$H$4:$H$28,'Base CDI'!$J$4:$J$29,S1107,"Cubic","Extrapolate=Linear","MultiX=Average","Skip=True","Sort=True")</f>
        <v>13.358548986669801</v>
      </c>
      <c r="U1107" s="43">
        <f ca="1">_xll.BInterpol('Base CDI'!$H$4:$H$28,'Base CDI'!$I$4:$I$29,S1107,"Cubic","Extrapolate=Linear","MultiX=Average","Skip=True","Sort=True")</f>
        <v>13.381528543987567</v>
      </c>
    </row>
    <row r="1108" spans="16:21" x14ac:dyDescent="0.25">
      <c r="P1108" s="10">
        <v>36123</v>
      </c>
      <c r="Q1108">
        <v>3.913421</v>
      </c>
      <c r="S1108" s="42">
        <f t="shared" ca="1" si="22"/>
        <v>46885</v>
      </c>
      <c r="T1108" s="43">
        <f ca="1">_xll.BInterpol('Base CDI'!$H$4:$H$28,'Base CDI'!$J$4:$J$29,S1108,"Cubic","Extrapolate=Linear","MultiX=Average","Skip=True","Sort=True")</f>
        <v>13.358308122441453</v>
      </c>
      <c r="U1108" s="43">
        <f ca="1">_xll.BInterpol('Base CDI'!$H$4:$H$28,'Base CDI'!$I$4:$I$29,S1108,"Cubic","Extrapolate=Linear","MultiX=Average","Skip=True","Sort=True")</f>
        <v>13.38130485596287</v>
      </c>
    </row>
    <row r="1109" spans="16:21" x14ac:dyDescent="0.25">
      <c r="P1109" s="10">
        <v>36124</v>
      </c>
      <c r="Q1109">
        <v>3.918072</v>
      </c>
      <c r="S1109" s="42">
        <f t="shared" ca="1" si="22"/>
        <v>46886</v>
      </c>
      <c r="T1109" s="43">
        <f ca="1">_xll.BInterpol('Base CDI'!$H$4:$H$28,'Base CDI'!$J$4:$J$29,S1109,"Cubic","Extrapolate=Linear","MultiX=Average","Skip=True","Sort=True")</f>
        <v>13.358069990797363</v>
      </c>
      <c r="U1109" s="43">
        <f ca="1">_xll.BInterpol('Base CDI'!$H$4:$H$28,'Base CDI'!$I$4:$I$29,S1109,"Cubic","Extrapolate=Linear","MultiX=Average","Skip=True","Sort=True")</f>
        <v>13.381084160465896</v>
      </c>
    </row>
    <row r="1110" spans="16:21" x14ac:dyDescent="0.25">
      <c r="P1110" s="10">
        <v>36125</v>
      </c>
      <c r="Q1110">
        <v>3.922682</v>
      </c>
      <c r="S1110" s="42">
        <f t="shared" ca="1" si="22"/>
        <v>46887</v>
      </c>
      <c r="T1110" s="43">
        <f ca="1">_xll.BInterpol('Base CDI'!$H$4:$H$28,'Base CDI'!$J$4:$J$29,S1110,"Cubic","Extrapolate=Linear","MultiX=Average","Skip=True","Sort=True")</f>
        <v>13.357834582269126</v>
      </c>
      <c r="U1110" s="43">
        <f ca="1">_xll.BInterpol('Base CDI'!$H$4:$H$28,'Base CDI'!$I$4:$I$29,S1110,"Cubic","Extrapolate=Linear","MultiX=Average","Skip=True","Sort=True")</f>
        <v>13.380866445142646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46888</v>
      </c>
      <c r="T1111" s="43">
        <f ca="1">_xll.BInterpol('Base CDI'!$H$4:$H$28,'Base CDI'!$J$4:$J$29,S1111,"Cubic","Extrapolate=Linear","MultiX=Average","Skip=True","Sort=True")</f>
        <v>13.35760188738834</v>
      </c>
      <c r="U1111" s="43">
        <f ca="1">_xll.BInterpol('Base CDI'!$H$4:$H$28,'Base CDI'!$I$4:$I$29,S1111,"Cubic","Extrapolate=Linear","MultiX=Average","Skip=True","Sort=True")</f>
        <v>13.380651697639113</v>
      </c>
    </row>
    <row r="1112" spans="16:21" x14ac:dyDescent="0.25">
      <c r="P1112" s="10">
        <v>36129</v>
      </c>
      <c r="Q1112">
        <v>3.931915</v>
      </c>
      <c r="S1112" s="42">
        <f t="shared" ca="1" si="22"/>
        <v>46889</v>
      </c>
      <c r="T1112" s="43">
        <f ca="1">_xll.BInterpol('Base CDI'!$H$4:$H$28,'Base CDI'!$J$4:$J$29,S1112,"Cubic","Extrapolate=Linear","MultiX=Average","Skip=True","Sort=True")</f>
        <v>13.357371896686598</v>
      </c>
      <c r="U1112" s="43">
        <f ca="1">_xll.BInterpol('Base CDI'!$H$4:$H$28,'Base CDI'!$I$4:$I$29,S1112,"Cubic","Extrapolate=Linear","MultiX=Average","Skip=True","Sort=True")</f>
        <v>13.380439905601301</v>
      </c>
    </row>
    <row r="1113" spans="16:21" x14ac:dyDescent="0.25">
      <c r="P1113" s="10">
        <v>36130</v>
      </c>
      <c r="Q1113">
        <v>3.936509</v>
      </c>
      <c r="S1113" s="42">
        <f t="shared" ca="1" si="22"/>
        <v>46890</v>
      </c>
      <c r="T1113" s="43">
        <f ca="1">_xll.BInterpol('Base CDI'!$H$4:$H$28,'Base CDI'!$J$4:$J$29,S1113,"Cubic","Extrapolate=Linear","MultiX=Average","Skip=True","Sort=True")</f>
        <v>13.357144600695497</v>
      </c>
      <c r="U1113" s="43">
        <f ca="1">_xll.BInterpol('Base CDI'!$H$4:$H$28,'Base CDI'!$I$4:$I$29,S1113,"Cubic","Extrapolate=Linear","MultiX=Average","Skip=True","Sort=True")</f>
        <v>13.380231056675205</v>
      </c>
    </row>
    <row r="1114" spans="16:21" x14ac:dyDescent="0.25">
      <c r="P1114" s="10">
        <v>36131</v>
      </c>
      <c r="Q1114">
        <v>3.941074</v>
      </c>
      <c r="S1114" s="42">
        <f t="shared" ca="1" si="22"/>
        <v>46891</v>
      </c>
      <c r="T1114" s="43">
        <f ca="1">_xll.BInterpol('Base CDI'!$H$4:$H$28,'Base CDI'!$J$4:$J$29,S1114,"Cubic","Extrapolate=Linear","MultiX=Average","Skip=True","Sort=True")</f>
        <v>13.356919989946634</v>
      </c>
      <c r="U1114" s="43">
        <f ca="1">_xll.BInterpol('Base CDI'!$H$4:$H$28,'Base CDI'!$I$4:$I$29,S1114,"Cubic","Extrapolate=Linear","MultiX=Average","Skip=True","Sort=True")</f>
        <v>13.380025138506827</v>
      </c>
    </row>
    <row r="1115" spans="16:21" x14ac:dyDescent="0.25">
      <c r="P1115" s="10">
        <v>36132</v>
      </c>
      <c r="Q1115">
        <v>3.945611</v>
      </c>
      <c r="S1115" s="42">
        <f t="shared" ca="1" si="22"/>
        <v>46892</v>
      </c>
      <c r="T1115" s="43">
        <f ca="1">_xll.BInterpol('Base CDI'!$H$4:$H$28,'Base CDI'!$J$4:$J$29,S1115,"Cubic","Extrapolate=Linear","MultiX=Average","Skip=True","Sort=True")</f>
        <v>13.356698054971604</v>
      </c>
      <c r="U1115" s="43">
        <f ca="1">_xll.BInterpol('Base CDI'!$H$4:$H$28,'Base CDI'!$I$4:$I$29,S1115,"Cubic","Extrapolate=Linear","MultiX=Average","Skip=True","Sort=True")</f>
        <v>13.379822138742162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46893</v>
      </c>
      <c r="T1116" s="43">
        <f ca="1">_xll.BInterpol('Base CDI'!$H$4:$H$28,'Base CDI'!$J$4:$J$29,S1116,"Cubic","Extrapolate=Linear","MultiX=Average","Skip=True","Sort=True")</f>
        <v>13.356478786302002</v>
      </c>
      <c r="U1116" s="43">
        <f ca="1">_xll.BInterpol('Base CDI'!$H$4:$H$28,'Base CDI'!$I$4:$I$29,S1116,"Cubic","Extrapolate=Linear","MultiX=Average","Skip=True","Sort=True")</f>
        <v>13.379622045027212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46894</v>
      </c>
      <c r="T1117" s="43">
        <f ca="1">_xll.BInterpol('Base CDI'!$H$4:$H$28,'Base CDI'!$J$4:$J$29,S1117,"Cubic","Extrapolate=Linear","MultiX=Average","Skip=True","Sort=True")</f>
        <v>13.356262174469423</v>
      </c>
      <c r="U1117" s="43">
        <f ca="1">_xll.BInterpol('Base CDI'!$H$4:$H$28,'Base CDI'!$I$4:$I$29,S1117,"Cubic","Extrapolate=Linear","MultiX=Average","Skip=True","Sort=True")</f>
        <v>13.379424845007971</v>
      </c>
    </row>
    <row r="1118" spans="16:21" x14ac:dyDescent="0.25">
      <c r="P1118" s="10">
        <v>36137</v>
      </c>
      <c r="Q1118">
        <v>3.95913</v>
      </c>
      <c r="S1118" s="42">
        <f t="shared" ca="1" si="22"/>
        <v>46895</v>
      </c>
      <c r="T1118" s="43">
        <f ca="1">_xll.BInterpol('Base CDI'!$H$4:$H$28,'Base CDI'!$J$4:$J$29,S1118,"Cubic","Extrapolate=Linear","MultiX=Average","Skip=True","Sort=True")</f>
        <v>13.356048210005465</v>
      </c>
      <c r="U1118" s="43">
        <f ca="1">_xll.BInterpol('Base CDI'!$H$4:$H$28,'Base CDI'!$I$4:$I$29,S1118,"Cubic","Extrapolate=Linear","MultiX=Average","Skip=True","Sort=True")</f>
        <v>13.379230526330442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46896</v>
      </c>
      <c r="T1119" s="43">
        <f ca="1">_xll.BInterpol('Base CDI'!$H$4:$H$28,'Base CDI'!$J$4:$J$29,S1119,"Cubic","Extrapolate=Linear","MultiX=Average","Skip=True","Sort=True")</f>
        <v>13.355836883441723</v>
      </c>
      <c r="U1119" s="43">
        <f ca="1">_xll.BInterpol('Base CDI'!$H$4:$H$28,'Base CDI'!$I$4:$I$29,S1119,"Cubic","Extrapolate=Linear","MultiX=Average","Skip=True","Sort=True")</f>
        <v>13.379039076640622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46897</v>
      </c>
      <c r="T1120" s="43">
        <f ca="1">_xll.BInterpol('Base CDI'!$H$4:$H$28,'Base CDI'!$J$4:$J$29,S1120,"Cubic","Extrapolate=Linear","MultiX=Average","Skip=True","Sort=True")</f>
        <v>13.355628185309794</v>
      </c>
      <c r="U1120" s="43">
        <f ca="1">_xll.BInterpol('Base CDI'!$H$4:$H$28,'Base CDI'!$I$4:$I$29,S1120,"Cubic","Extrapolate=Linear","MultiX=Average","Skip=True","Sort=True")</f>
        <v>13.378850483584507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46898</v>
      </c>
      <c r="T1121" s="43">
        <f ca="1">_xll.BInterpol('Base CDI'!$H$4:$H$28,'Base CDI'!$J$4:$J$29,S1121,"Cubic","Extrapolate=Linear","MultiX=Average","Skip=True","Sort=True")</f>
        <v>13.355422106141269</v>
      </c>
      <c r="U1121" s="43">
        <f ca="1">_xll.BInterpol('Base CDI'!$H$4:$H$28,'Base CDI'!$I$4:$I$29,S1121,"Cubic","Extrapolate=Linear","MultiX=Average","Skip=True","Sort=True")</f>
        <v>13.378664734808099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46899</v>
      </c>
      <c r="T1122" s="43">
        <f ca="1">_xll.BInterpol('Base CDI'!$H$4:$H$28,'Base CDI'!$J$4:$J$29,S1122,"Cubic","Extrapolate=Linear","MultiX=Average","Skip=True","Sort=True")</f>
        <v>13.35521863646775</v>
      </c>
      <c r="U1122" s="43">
        <f ca="1">_xll.BInterpol('Base CDI'!$H$4:$H$28,'Base CDI'!$I$4:$I$29,S1122,"Cubic","Extrapolate=Linear","MultiX=Average","Skip=True","Sort=True")</f>
        <v>13.378481817957397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46900</v>
      </c>
      <c r="T1123" s="43">
        <f ca="1">_xll.BInterpol('Base CDI'!$H$4:$H$28,'Base CDI'!$J$4:$J$29,S1123,"Cubic","Extrapolate=Linear","MultiX=Average","Skip=True","Sort=True")</f>
        <v>13.355017766820827</v>
      </c>
      <c r="U1123" s="43">
        <f ca="1">_xll.BInterpol('Base CDI'!$H$4:$H$28,'Base CDI'!$I$4:$I$29,S1123,"Cubic","Extrapolate=Linear","MultiX=Average","Skip=True","Sort=True")</f>
        <v>13.378301720678396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46901</v>
      </c>
      <c r="T1124" s="43">
        <f ca="1">_xll.BInterpol('Base CDI'!$H$4:$H$28,'Base CDI'!$J$4:$J$29,S1124,"Cubic","Extrapolate=Linear","MultiX=Average","Skip=True","Sort=True")</f>
        <v>13.354819487732101</v>
      </c>
      <c r="U1124" s="43">
        <f ca="1">_xll.BInterpol('Base CDI'!$H$4:$H$28,'Base CDI'!$I$4:$I$29,S1124,"Cubic","Extrapolate=Linear","MultiX=Average","Skip=True","Sort=True")</f>
        <v>13.378124430617097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46902</v>
      </c>
      <c r="T1125" s="43">
        <f ca="1">_xll.BInterpol('Base CDI'!$H$4:$H$28,'Base CDI'!$J$4:$J$29,S1125,"Cubic","Extrapolate=Linear","MultiX=Average","Skip=True","Sort=True")</f>
        <v>13.354623789733164</v>
      </c>
      <c r="U1125" s="43">
        <f ca="1">_xll.BInterpol('Base CDI'!$H$4:$H$28,'Base CDI'!$I$4:$I$29,S1125,"Cubic","Extrapolate=Linear","MultiX=Average","Skip=True","Sort=True")</f>
        <v>13.377949935419498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46903</v>
      </c>
      <c r="T1126" s="43">
        <f ca="1">_xll.BInterpol('Base CDI'!$H$4:$H$28,'Base CDI'!$J$4:$J$29,S1126,"Cubic","Extrapolate=Linear","MultiX=Average","Skip=True","Sort=True")</f>
        <v>13.354430663355615</v>
      </c>
      <c r="U1126" s="43">
        <f ca="1">_xll.BInterpol('Base CDI'!$H$4:$H$28,'Base CDI'!$I$4:$I$29,S1126,"Cubic","Extrapolate=Linear","MultiX=Average","Skip=True","Sort=True")</f>
        <v>13.377778222731596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46904</v>
      </c>
      <c r="T1127" s="43">
        <f ca="1">_xll.BInterpol('Base CDI'!$H$4:$H$28,'Base CDI'!$J$4:$J$29,S1127,"Cubic","Extrapolate=Linear","MultiX=Average","Skip=True","Sort=True")</f>
        <v>13.354240099131047</v>
      </c>
      <c r="U1127" s="43">
        <f ca="1">_xll.BInterpol('Base CDI'!$H$4:$H$28,'Base CDI'!$I$4:$I$29,S1127,"Cubic","Extrapolate=Linear","MultiX=Average","Skip=True","Sort=True")</f>
        <v>13.377609280199392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46905</v>
      </c>
      <c r="T1128" s="43">
        <f ca="1">_xll.BInterpol('Base CDI'!$H$4:$H$28,'Base CDI'!$J$4:$J$29,S1128,"Cubic","Extrapolate=Linear","MultiX=Average","Skip=True","Sort=True")</f>
        <v>13.354052087591056</v>
      </c>
      <c r="U1128" s="43">
        <f ca="1">_xll.BInterpol('Base CDI'!$H$4:$H$28,'Base CDI'!$I$4:$I$29,S1128,"Cubic","Extrapolate=Linear","MultiX=Average","Skip=True","Sort=True")</f>
        <v>13.377443095468884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46906</v>
      </c>
      <c r="T1129" s="43">
        <f ca="1">_xll.BInterpol('Base CDI'!$H$4:$H$28,'Base CDI'!$J$4:$J$29,S1129,"Cubic","Extrapolate=Linear","MultiX=Average","Skip=True","Sort=True")</f>
        <v>13.353866619267238</v>
      </c>
      <c r="U1129" s="43">
        <f ca="1">_xll.BInterpol('Base CDI'!$H$4:$H$28,'Base CDI'!$I$4:$I$29,S1129,"Cubic","Extrapolate=Linear","MultiX=Average","Skip=True","Sort=True")</f>
        <v>13.377279656186071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46907</v>
      </c>
      <c r="T1130" s="43">
        <f ca="1">_xll.BInterpol('Base CDI'!$H$4:$H$28,'Base CDI'!$J$4:$J$29,S1130,"Cubic","Extrapolate=Linear","MultiX=Average","Skip=True","Sort=True")</f>
        <v>13.353683684691189</v>
      </c>
      <c r="U1130" s="43">
        <f ca="1">_xll.BInterpol('Base CDI'!$H$4:$H$28,'Base CDI'!$I$4:$I$29,S1130,"Cubic","Extrapolate=Linear","MultiX=Average","Skip=True","Sort=True")</f>
        <v>13.377118949996948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46908</v>
      </c>
      <c r="T1131" s="43">
        <f ca="1">_xll.BInterpol('Base CDI'!$H$4:$H$28,'Base CDI'!$J$4:$J$29,S1131,"Cubic","Extrapolate=Linear","MultiX=Average","Skip=True","Sort=True")</f>
        <v>13.353503274394507</v>
      </c>
      <c r="U1131" s="43">
        <f ca="1">_xll.BInterpol('Base CDI'!$H$4:$H$28,'Base CDI'!$I$4:$I$29,S1131,"Cubic","Extrapolate=Linear","MultiX=Average","Skip=True","Sort=True")</f>
        <v>13.376960964547518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46909</v>
      </c>
      <c r="T1132" s="43">
        <f ca="1">_xll.BInterpol('Base CDI'!$H$4:$H$28,'Base CDI'!$J$4:$J$29,S1132,"Cubic","Extrapolate=Linear","MultiX=Average","Skip=True","Sort=True")</f>
        <v>13.353325378908785</v>
      </c>
      <c r="U1132" s="43">
        <f ca="1">_xll.BInterpol('Base CDI'!$H$4:$H$28,'Base CDI'!$I$4:$I$29,S1132,"Cubic","Extrapolate=Linear","MultiX=Average","Skip=True","Sort=True")</f>
        <v>13.376805687483778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46910</v>
      </c>
      <c r="T1133" s="43">
        <f ca="1">_xll.BInterpol('Base CDI'!$H$4:$H$28,'Base CDI'!$J$4:$J$29,S1133,"Cubic","Extrapolate=Linear","MultiX=Average","Skip=True","Sort=True")</f>
        <v>13.353149988765619</v>
      </c>
      <c r="U1133" s="43">
        <f ca="1">_xll.BInterpol('Base CDI'!$H$4:$H$28,'Base CDI'!$I$4:$I$29,S1133,"Cubic","Extrapolate=Linear","MultiX=Average","Skip=True","Sort=True")</f>
        <v>13.376653106451725</v>
      </c>
    </row>
    <row r="1134" spans="16:21" x14ac:dyDescent="0.25">
      <c r="P1134" s="10">
        <v>36160</v>
      </c>
      <c r="Q1134">
        <v>4.026046</v>
      </c>
      <c r="S1134" s="42">
        <f t="shared" ca="1" si="22"/>
        <v>46911</v>
      </c>
      <c r="T1134" s="43">
        <f ca="1">_xll.BInterpol('Base CDI'!$H$4:$H$28,'Base CDI'!$J$4:$J$29,S1134,"Cubic","Extrapolate=Linear","MultiX=Average","Skip=True","Sort=True")</f>
        <v>13.352977094496605</v>
      </c>
      <c r="U1134" s="43">
        <f ca="1">_xll.BInterpol('Base CDI'!$H$4:$H$28,'Base CDI'!$I$4:$I$29,S1134,"Cubic","Extrapolate=Linear","MultiX=Average","Skip=True","Sort=True")</f>
        <v>13.376503209097358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46912</v>
      </c>
      <c r="T1135" s="43">
        <f ca="1">_xll.BInterpol('Base CDI'!$H$4:$H$28,'Base CDI'!$J$4:$J$29,S1135,"Cubic","Extrapolate=Linear","MultiX=Average","Skip=True","Sort=True")</f>
        <v>13.352806686633338</v>
      </c>
      <c r="U1135" s="43">
        <f ca="1">_xll.BInterpol('Base CDI'!$H$4:$H$28,'Base CDI'!$I$4:$I$29,S1135,"Cubic","Extrapolate=Linear","MultiX=Average","Skip=True","Sort=True")</f>
        <v>13.376355983066677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46913</v>
      </c>
      <c r="T1136" s="43">
        <f ca="1">_xll.BInterpol('Base CDI'!$H$4:$H$28,'Base CDI'!$J$4:$J$29,S1136,"Cubic","Extrapolate=Linear","MultiX=Average","Skip=True","Sort=True")</f>
        <v>13.352638755707417</v>
      </c>
      <c r="U1136" s="43">
        <f ca="1">_xll.BInterpol('Base CDI'!$H$4:$H$28,'Base CDI'!$I$4:$I$29,S1136,"Cubic","Extrapolate=Linear","MultiX=Average","Skip=True","Sort=True")</f>
        <v>13.376211416005681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46914</v>
      </c>
      <c r="T1137" s="43">
        <f ca="1">_xll.BInterpol('Base CDI'!$H$4:$H$28,'Base CDI'!$J$4:$J$29,S1137,"Cubic","Extrapolate=Linear","MultiX=Average","Skip=True","Sort=True")</f>
        <v>13.352473292250433</v>
      </c>
      <c r="U1137" s="43">
        <f ca="1">_xll.BInterpol('Base CDI'!$H$4:$H$28,'Base CDI'!$I$4:$I$29,S1137,"Cubic","Extrapolate=Linear","MultiX=Average","Skip=True","Sort=True")</f>
        <v>13.376069495560365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46915</v>
      </c>
      <c r="T1138" s="43">
        <f ca="1">_xll.BInterpol('Base CDI'!$H$4:$H$28,'Base CDI'!$J$4:$J$29,S1138,"Cubic","Extrapolate=Linear","MultiX=Average","Skip=True","Sort=True")</f>
        <v>13.352310286793987</v>
      </c>
      <c r="U1138" s="43">
        <f ca="1">_xll.BInterpol('Base CDI'!$H$4:$H$28,'Base CDI'!$I$4:$I$29,S1138,"Cubic","Extrapolate=Linear","MultiX=Average","Skip=True","Sort=True")</f>
        <v>13.375930209376733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46916</v>
      </c>
      <c r="T1139" s="43">
        <f ca="1">_xll.BInterpol('Base CDI'!$H$4:$H$28,'Base CDI'!$J$4:$J$29,S1139,"Cubic","Extrapolate=Linear","MultiX=Average","Skip=True","Sort=True")</f>
        <v>13.352149729869671</v>
      </c>
      <c r="U1139" s="43">
        <f ca="1">_xll.BInterpol('Base CDI'!$H$4:$H$28,'Base CDI'!$I$4:$I$29,S1139,"Cubic","Extrapolate=Linear","MultiX=Average","Skip=True","Sort=True")</f>
        <v>13.375793545100779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46917</v>
      </c>
      <c r="T1140" s="43">
        <f ca="1">_xll.BInterpol('Base CDI'!$H$4:$H$28,'Base CDI'!$J$4:$J$29,S1140,"Cubic","Extrapolate=Linear","MultiX=Average","Skip=True","Sort=True")</f>
        <v>13.351991612009082</v>
      </c>
      <c r="U1140" s="43">
        <f ca="1">_xll.BInterpol('Base CDI'!$H$4:$H$28,'Base CDI'!$I$4:$I$29,S1140,"Cubic","Extrapolate=Linear","MultiX=Average","Skip=True","Sort=True")</f>
        <v>13.375659490378501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46918</v>
      </c>
      <c r="T1141" s="43">
        <f ca="1">_xll.BInterpol('Base CDI'!$H$4:$H$28,'Base CDI'!$J$4:$J$29,S1141,"Cubic","Extrapolate=Linear","MultiX=Average","Skip=True","Sort=True")</f>
        <v>13.351835923743815</v>
      </c>
      <c r="U1141" s="43">
        <f ca="1">_xll.BInterpol('Base CDI'!$H$4:$H$28,'Base CDI'!$I$4:$I$29,S1141,"Cubic","Extrapolate=Linear","MultiX=Average","Skip=True","Sort=True")</f>
        <v>13.375528032855902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46919</v>
      </c>
      <c r="T1142" s="43">
        <f ca="1">_xll.BInterpol('Base CDI'!$H$4:$H$28,'Base CDI'!$J$4:$J$29,S1142,"Cubic","Extrapolate=Linear","MultiX=Average","Skip=True","Sort=True")</f>
        <v>13.351682655605467</v>
      </c>
      <c r="U1142" s="43">
        <f ca="1">_xll.BInterpol('Base CDI'!$H$4:$H$28,'Base CDI'!$I$4:$I$29,S1142,"Cubic","Extrapolate=Linear","MultiX=Average","Skip=True","Sort=True")</f>
        <v>13.375399160178977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46920</v>
      </c>
      <c r="T1143" s="43">
        <f ca="1">_xll.BInterpol('Base CDI'!$H$4:$H$28,'Base CDI'!$J$4:$J$29,S1143,"Cubic","Extrapolate=Linear","MultiX=Average","Skip=True","Sort=True")</f>
        <v>13.351531798125633</v>
      </c>
      <c r="U1143" s="43">
        <f ca="1">_xll.BInterpol('Base CDI'!$H$4:$H$28,'Base CDI'!$I$4:$I$29,S1143,"Cubic","Extrapolate=Linear","MultiX=Average","Skip=True","Sort=True")</f>
        <v>13.375272859993727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46921</v>
      </c>
      <c r="T1144" s="43">
        <f ca="1">_xll.BInterpol('Base CDI'!$H$4:$H$28,'Base CDI'!$J$4:$J$29,S1144,"Cubic","Extrapolate=Linear","MultiX=Average","Skip=True","Sort=True")</f>
        <v>13.351383341835907</v>
      </c>
      <c r="U1144" s="43">
        <f ca="1">_xll.BInterpol('Base CDI'!$H$4:$H$28,'Base CDI'!$I$4:$I$29,S1144,"Cubic","Extrapolate=Linear","MultiX=Average","Skip=True","Sort=True")</f>
        <v>13.375149119946148</v>
      </c>
    </row>
    <row r="1145" spans="16:21" x14ac:dyDescent="0.25">
      <c r="P1145" s="10">
        <v>36178</v>
      </c>
      <c r="Q1145">
        <v>4.071332</v>
      </c>
      <c r="S1145" s="42">
        <f t="shared" ca="1" si="22"/>
        <v>46922</v>
      </c>
      <c r="T1145" s="43">
        <f ca="1">_xll.BInterpol('Base CDI'!$H$4:$H$28,'Base CDI'!$J$4:$J$29,S1145,"Cubic","Extrapolate=Linear","MultiX=Average","Skip=True","Sort=True")</f>
        <v>13.351237277267888</v>
      </c>
      <c r="U1145" s="43">
        <f ca="1">_xll.BInterpol('Base CDI'!$H$4:$H$28,'Base CDI'!$I$4:$I$29,S1145,"Cubic","Extrapolate=Linear","MultiX=Average","Skip=True","Sort=True")</f>
        <v>13.375027927682238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46923</v>
      </c>
      <c r="T1146" s="43">
        <f ca="1">_xll.BInterpol('Base CDI'!$H$4:$H$28,'Base CDI'!$J$4:$J$29,S1146,"Cubic","Extrapolate=Linear","MultiX=Average","Skip=True","Sort=True")</f>
        <v>13.351093594953172</v>
      </c>
      <c r="U1146" s="43">
        <f ca="1">_xll.BInterpol('Base CDI'!$H$4:$H$28,'Base CDI'!$I$4:$I$29,S1146,"Cubic","Extrapolate=Linear","MultiX=Average","Skip=True","Sort=True")</f>
        <v>13.374909270847999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46924</v>
      </c>
      <c r="T1147" s="43">
        <f ca="1">_xll.BInterpol('Base CDI'!$H$4:$H$28,'Base CDI'!$J$4:$J$29,S1147,"Cubic","Extrapolate=Linear","MultiX=Average","Skip=True","Sort=True")</f>
        <v>13.350952285423352</v>
      </c>
      <c r="U1147" s="43">
        <f ca="1">_xll.BInterpol('Base CDI'!$H$4:$H$28,'Base CDI'!$I$4:$I$29,S1147,"Cubic","Extrapolate=Linear","MultiX=Average","Skip=True","Sort=True")</f>
        <v>13.374793137089428</v>
      </c>
    </row>
    <row r="1148" spans="16:21" x14ac:dyDescent="0.25">
      <c r="P1148" s="10">
        <v>36181</v>
      </c>
      <c r="Q1148">
        <v>4.084543</v>
      </c>
      <c r="S1148" s="42">
        <f t="shared" ca="1" si="22"/>
        <v>46925</v>
      </c>
      <c r="T1148" s="43">
        <f ca="1">_xll.BInterpol('Base CDI'!$H$4:$H$28,'Base CDI'!$J$4:$J$29,S1148,"Cubic","Extrapolate=Linear","MultiX=Average","Skip=True","Sort=True")</f>
        <v>13.350813339210024</v>
      </c>
      <c r="U1148" s="43">
        <f ca="1">_xll.BInterpol('Base CDI'!$H$4:$H$28,'Base CDI'!$I$4:$I$29,S1148,"Cubic","Extrapolate=Linear","MultiX=Average","Skip=True","Sort=True")</f>
        <v>13.374679514052522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46926</v>
      </c>
      <c r="T1149" s="43">
        <f ca="1">_xll.BInterpol('Base CDI'!$H$4:$H$28,'Base CDI'!$J$4:$J$29,S1149,"Cubic","Extrapolate=Linear","MultiX=Average","Skip=True","Sort=True")</f>
        <v>13.350676746844785</v>
      </c>
      <c r="U1149" s="43">
        <f ca="1">_xll.BInterpol('Base CDI'!$H$4:$H$28,'Base CDI'!$I$4:$I$29,S1149,"Cubic","Extrapolate=Linear","MultiX=Average","Skip=True","Sort=True")</f>
        <v>13.374568389383281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46927</v>
      </c>
      <c r="T1150" s="43">
        <f ca="1">_xll.BInterpol('Base CDI'!$H$4:$H$28,'Base CDI'!$J$4:$J$29,S1150,"Cubic","Extrapolate=Linear","MultiX=Average","Skip=True","Sort=True")</f>
        <v>13.350542498859232</v>
      </c>
      <c r="U1150" s="43">
        <f ca="1">_xll.BInterpol('Base CDI'!$H$4:$H$28,'Base CDI'!$I$4:$I$29,S1150,"Cubic","Extrapolate=Linear","MultiX=Average","Skip=True","Sort=True")</f>
        <v>13.374459750727704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46928</v>
      </c>
      <c r="T1151" s="43">
        <f ca="1">_xll.BInterpol('Base CDI'!$H$4:$H$28,'Base CDI'!$J$4:$J$29,S1151,"Cubic","Extrapolate=Linear","MultiX=Average","Skip=True","Sort=True")</f>
        <v>13.350410585784958</v>
      </c>
      <c r="U1151" s="43">
        <f ca="1">_xll.BInterpol('Base CDI'!$H$4:$H$28,'Base CDI'!$I$4:$I$29,S1151,"Cubic","Extrapolate=Linear","MultiX=Average","Skip=True","Sort=True")</f>
        <v>13.374353585731789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46929</v>
      </c>
      <c r="T1152" s="43">
        <f ca="1">_xll.BInterpol('Base CDI'!$H$4:$H$28,'Base CDI'!$J$4:$J$29,S1152,"Cubic","Extrapolate=Linear","MultiX=Average","Skip=True","Sort=True")</f>
        <v>13.35028099815356</v>
      </c>
      <c r="U1152" s="43">
        <f ca="1">_xll.BInterpol('Base CDI'!$H$4:$H$28,'Base CDI'!$I$4:$I$29,S1152,"Cubic","Extrapolate=Linear","MultiX=Average","Skip=True","Sort=True")</f>
        <v>13.374249882041534</v>
      </c>
    </row>
    <row r="1153" spans="16:21" x14ac:dyDescent="0.25">
      <c r="P1153" s="10">
        <v>36188</v>
      </c>
      <c r="Q1153">
        <v>4.107634</v>
      </c>
      <c r="S1153" s="42">
        <f t="shared" ca="1" si="22"/>
        <v>46930</v>
      </c>
      <c r="T1153" s="43">
        <f ca="1">_xll.BInterpol('Base CDI'!$H$4:$H$28,'Base CDI'!$J$4:$J$29,S1153,"Cubic","Extrapolate=Linear","MultiX=Average","Skip=True","Sort=True")</f>
        <v>13.350153726496634</v>
      </c>
      <c r="U1153" s="43">
        <f ca="1">_xll.BInterpol('Base CDI'!$H$4:$H$28,'Base CDI'!$I$4:$I$29,S1153,"Cubic","Extrapolate=Linear","MultiX=Average","Skip=True","Sort=True")</f>
        <v>13.374148627302938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46931</v>
      </c>
      <c r="T1154" s="43">
        <f ca="1">_xll.BInterpol('Base CDI'!$H$4:$H$28,'Base CDI'!$J$4:$J$29,S1154,"Cubic","Extrapolate=Linear","MultiX=Average","Skip=True","Sort=True")</f>
        <v>13.350028761345776</v>
      </c>
      <c r="U1154" s="43">
        <f ca="1">_xll.BInterpol('Base CDI'!$H$4:$H$28,'Base CDI'!$I$4:$I$29,S1154,"Cubic","Extrapolate=Linear","MultiX=Average","Skip=True","Sort=True")</f>
        <v>13.374049809161999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46932</v>
      </c>
      <c r="T1155" s="43">
        <f ca="1">_xll.BInterpol('Base CDI'!$H$4:$H$28,'Base CDI'!$J$4:$J$29,S1155,"Cubic","Extrapolate=Linear","MultiX=Average","Skip=True","Sort=True")</f>
        <v>13.34990609323258</v>
      </c>
      <c r="U1155" s="43">
        <f ca="1">_xll.BInterpol('Base CDI'!$H$4:$H$28,'Base CDI'!$I$4:$I$29,S1155,"Cubic","Extrapolate=Linear","MultiX=Average","Skip=True","Sort=True")</f>
        <v>13.373953415264717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46933</v>
      </c>
      <c r="T1156" s="43">
        <f ca="1">_xll.BInterpol('Base CDI'!$H$4:$H$28,'Base CDI'!$J$4:$J$29,S1156,"Cubic","Extrapolate=Linear","MultiX=Average","Skip=True","Sort=True")</f>
        <v>13.349785712688643</v>
      </c>
      <c r="U1156" s="43">
        <f ca="1">_xll.BInterpol('Base CDI'!$H$4:$H$28,'Base CDI'!$I$4:$I$29,S1156,"Cubic","Extrapolate=Linear","MultiX=Average","Skip=True","Sort=True")</f>
        <v>13.373859433257088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46934</v>
      </c>
      <c r="T1157" s="43">
        <f ca="1">_xll.BInterpol('Base CDI'!$H$4:$H$28,'Base CDI'!$J$4:$J$29,S1157,"Cubic","Extrapolate=Linear","MultiX=Average","Skip=True","Sort=True")</f>
        <v>13.349667610245563</v>
      </c>
      <c r="U1157" s="43">
        <f ca="1">_xll.BInterpol('Base CDI'!$H$4:$H$28,'Base CDI'!$I$4:$I$29,S1157,"Cubic","Extrapolate=Linear","MultiX=Average","Skip=True","Sort=True")</f>
        <v>13.373767850785113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46935</v>
      </c>
      <c r="T1158" s="43">
        <f ca="1">_xll.BInterpol('Base CDI'!$H$4:$H$28,'Base CDI'!$J$4:$J$29,S1158,"Cubic","Extrapolate=Linear","MultiX=Average","Skip=True","Sort=True")</f>
        <v>13.349551776434931</v>
      </c>
      <c r="U1158" s="43">
        <f ca="1">_xll.BInterpol('Base CDI'!$H$4:$H$28,'Base CDI'!$I$4:$I$29,S1158,"Cubic","Extrapolate=Linear","MultiX=Average","Skip=True","Sort=True")</f>
        <v>13.373678655494789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46936</v>
      </c>
      <c r="T1159" s="43">
        <f ca="1">_xll.BInterpol('Base CDI'!$H$4:$H$28,'Base CDI'!$J$4:$J$29,S1159,"Cubic","Extrapolate=Linear","MultiX=Average","Skip=True","Sort=True")</f>
        <v>13.349438201788347</v>
      </c>
      <c r="U1159" s="43">
        <f ca="1">_xll.BInterpol('Base CDI'!$H$4:$H$28,'Base CDI'!$I$4:$I$29,S1159,"Cubic","Extrapolate=Linear","MultiX=Average","Skip=True","Sort=True")</f>
        <v>13.373591835032116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46937</v>
      </c>
      <c r="T1160" s="43">
        <f ca="1">_xll.BInterpol('Base CDI'!$H$4:$H$28,'Base CDI'!$J$4:$J$29,S1160,"Cubic","Extrapolate=Linear","MultiX=Average","Skip=True","Sort=True")</f>
        <v>13.349326876837404</v>
      </c>
      <c r="U1160" s="43">
        <f ca="1">_xll.BInterpol('Base CDI'!$H$4:$H$28,'Base CDI'!$I$4:$I$29,S1160,"Cubic","Extrapolate=Linear","MultiX=Average","Skip=True","Sort=True")</f>
        <v>13.373507377043092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46938</v>
      </c>
      <c r="T1161" s="43">
        <f ca="1">_xll.BInterpol('Base CDI'!$H$4:$H$28,'Base CDI'!$J$4:$J$29,S1161,"Cubic","Extrapolate=Linear","MultiX=Average","Skip=True","Sort=True")</f>
        <v>13.3492177921137</v>
      </c>
      <c r="U1161" s="43">
        <f ca="1">_xll.BInterpol('Base CDI'!$H$4:$H$28,'Base CDI'!$I$4:$I$29,S1161,"Cubic","Extrapolate=Linear","MultiX=Average","Skip=True","Sort=True")</f>
        <v>13.373425269173714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46939</v>
      </c>
      <c r="T1162" s="43">
        <f ca="1">_xll.BInterpol('Base CDI'!$H$4:$H$28,'Base CDI'!$J$4:$J$29,S1162,"Cubic","Extrapolate=Linear","MultiX=Average","Skip=True","Sort=True")</f>
        <v>13.349110938148829</v>
      </c>
      <c r="U1162" s="43">
        <f ca="1">_xll.BInterpol('Base CDI'!$H$4:$H$28,'Base CDI'!$I$4:$I$29,S1162,"Cubic","Extrapolate=Linear","MultiX=Average","Skip=True","Sort=True")</f>
        <v>13.373345499069982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46940</v>
      </c>
      <c r="T1163" s="43">
        <f ca="1">_xll.BInterpol('Base CDI'!$H$4:$H$28,'Base CDI'!$J$4:$J$29,S1163,"Cubic","Extrapolate=Linear","MultiX=Average","Skip=True","Sort=True")</f>
        <v>13.349006305474388</v>
      </c>
      <c r="U1163" s="43">
        <f ca="1">_xll.BInterpol('Base CDI'!$H$4:$H$28,'Base CDI'!$I$4:$I$29,S1163,"Cubic","Extrapolate=Linear","MultiX=Average","Skip=True","Sort=True")</f>
        <v>13.373268054377894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46941</v>
      </c>
      <c r="T1164" s="43">
        <f ca="1">_xll.BInterpol('Base CDI'!$H$4:$H$28,'Base CDI'!$J$4:$J$29,S1164,"Cubic","Extrapolate=Linear","MultiX=Average","Skip=True","Sort=True")</f>
        <v>13.348903884621972</v>
      </c>
      <c r="U1164" s="43">
        <f ca="1">_xll.BInterpol('Base CDI'!$H$4:$H$28,'Base CDI'!$I$4:$I$29,S1164,"Cubic","Extrapolate=Linear","MultiX=Average","Skip=True","Sort=True")</f>
        <v>13.373192922743449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46942</v>
      </c>
      <c r="T1165" s="43">
        <f ca="1">_xll.BInterpol('Base CDI'!$H$4:$H$28,'Base CDI'!$J$4:$J$29,S1165,"Cubic","Extrapolate=Linear","MultiX=Average","Skip=True","Sort=True")</f>
        <v>13.348803666123176</v>
      </c>
      <c r="U1165" s="43">
        <f ca="1">_xll.BInterpol('Base CDI'!$H$4:$H$28,'Base CDI'!$I$4:$I$29,S1165,"Cubic","Extrapolate=Linear","MultiX=Average","Skip=True","Sort=True")</f>
        <v>13.373120091812646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46943</v>
      </c>
      <c r="T1166" s="43">
        <f ca="1">_xll.BInterpol('Base CDI'!$H$4:$H$28,'Base CDI'!$J$4:$J$29,S1166,"Cubic","Extrapolate=Linear","MultiX=Average","Skip=True","Sort=True")</f>
        <v>13.348705640509598</v>
      </c>
      <c r="U1166" s="43">
        <f ca="1">_xll.BInterpol('Base CDI'!$H$4:$H$28,'Base CDI'!$I$4:$I$29,S1166,"Cubic","Extrapolate=Linear","MultiX=Average","Skip=True","Sort=True")</f>
        <v>13.373049549231483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46944</v>
      </c>
      <c r="T1167" s="43">
        <f ca="1">_xll.BInterpol('Base CDI'!$H$4:$H$28,'Base CDI'!$J$4:$J$29,S1167,"Cubic","Extrapolate=Linear","MultiX=Average","Skip=True","Sort=True")</f>
        <v>13.348609798312831</v>
      </c>
      <c r="U1167" s="43">
        <f ca="1">_xll.BInterpol('Base CDI'!$H$4:$H$28,'Base CDI'!$I$4:$I$29,S1167,"Cubic","Extrapolate=Linear","MultiX=Average","Skip=True","Sort=True")</f>
        <v>13.372981282645958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46945</v>
      </c>
      <c r="T1168" s="43">
        <f ca="1">_xll.BInterpol('Base CDI'!$H$4:$H$28,'Base CDI'!$J$4:$J$29,S1168,"Cubic","Extrapolate=Linear","MultiX=Average","Skip=True","Sort=True")</f>
        <v>13.348516130064473</v>
      </c>
      <c r="U1168" s="43">
        <f ca="1">_xll.BInterpol('Base CDI'!$H$4:$H$28,'Base CDI'!$I$4:$I$29,S1168,"Cubic","Extrapolate=Linear","MultiX=Average","Skip=True","Sort=True")</f>
        <v>13.372915279702069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46946</v>
      </c>
      <c r="T1169" s="43">
        <f ca="1">_xll.BInterpol('Base CDI'!$H$4:$H$28,'Base CDI'!$J$4:$J$29,S1169,"Cubic","Extrapolate=Linear","MultiX=Average","Skip=True","Sort=True")</f>
        <v>13.348424626296119</v>
      </c>
      <c r="U1169" s="43">
        <f ca="1">_xll.BInterpol('Base CDI'!$H$4:$H$28,'Base CDI'!$I$4:$I$29,S1169,"Cubic","Extrapolate=Linear","MultiX=Average","Skip=True","Sort=True")</f>
        <v>13.372851528045818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46947</v>
      </c>
      <c r="T1170" s="43">
        <f ca="1">_xll.BInterpol('Base CDI'!$H$4:$H$28,'Base CDI'!$J$4:$J$29,S1170,"Cubic","Extrapolate=Linear","MultiX=Average","Skip=True","Sort=True")</f>
        <v>13.348335277539364</v>
      </c>
      <c r="U1170" s="43">
        <f ca="1">_xll.BInterpol('Base CDI'!$H$4:$H$28,'Base CDI'!$I$4:$I$29,S1170,"Cubic","Extrapolate=Linear","MultiX=Average","Skip=True","Sort=True")</f>
        <v>13.372790015323197</v>
      </c>
    </row>
    <row r="1171" spans="16:21" x14ac:dyDescent="0.25">
      <c r="P1171" s="10">
        <v>36216</v>
      </c>
      <c r="Q1171">
        <v>4.203627</v>
      </c>
      <c r="S1171" s="42">
        <f t="shared" ca="1" si="23"/>
        <v>46948</v>
      </c>
      <c r="T1171" s="43">
        <f ca="1">_xll.BInterpol('Base CDI'!$H$4:$H$28,'Base CDI'!$J$4:$J$29,S1171,"Cubic","Extrapolate=Linear","MultiX=Average","Skip=True","Sort=True")</f>
        <v>13.348248074325806</v>
      </c>
      <c r="U1171" s="43">
        <f ca="1">_xll.BInterpol('Base CDI'!$H$4:$H$28,'Base CDI'!$I$4:$I$29,S1171,"Cubic","Extrapolate=Linear","MultiX=Average","Skip=True","Sort=True")</f>
        <v>13.372730729180212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46949</v>
      </c>
      <c r="T1172" s="43">
        <f ca="1">_xll.BInterpol('Base CDI'!$H$4:$H$28,'Base CDI'!$J$4:$J$29,S1172,"Cubic","Extrapolate=Linear","MultiX=Average","Skip=True","Sort=True")</f>
        <v>13.348163007187038</v>
      </c>
      <c r="U1172" s="43">
        <f ca="1">_xll.BInterpol('Base CDI'!$H$4:$H$28,'Base CDI'!$I$4:$I$29,S1172,"Cubic","Extrapolate=Linear","MultiX=Average","Skip=True","Sort=True")</f>
        <v>13.372673657262856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46950</v>
      </c>
      <c r="T1173" s="43">
        <f ca="1">_xll.BInterpol('Base CDI'!$H$4:$H$28,'Base CDI'!$J$4:$J$29,S1173,"Cubic","Extrapolate=Linear","MultiX=Average","Skip=True","Sort=True")</f>
        <v>13.348080066654658</v>
      </c>
      <c r="U1173" s="43">
        <f ca="1">_xll.BInterpol('Base CDI'!$H$4:$H$28,'Base CDI'!$I$4:$I$29,S1173,"Cubic","Extrapolate=Linear","MultiX=Average","Skip=True","Sort=True")</f>
        <v>13.372618787217132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46951</v>
      </c>
      <c r="T1174" s="43">
        <f ca="1">_xll.BInterpol('Base CDI'!$H$4:$H$28,'Base CDI'!$J$4:$J$29,S1174,"Cubic","Extrapolate=Linear","MultiX=Average","Skip=True","Sort=True")</f>
        <v>13.347999243260261</v>
      </c>
      <c r="U1174" s="43">
        <f ca="1">_xll.BInterpol('Base CDI'!$H$4:$H$28,'Base CDI'!$I$4:$I$29,S1174,"Cubic","Extrapolate=Linear","MultiX=Average","Skip=True","Sort=True")</f>
        <v>13.372566106689034</v>
      </c>
    </row>
    <row r="1175" spans="16:21" x14ac:dyDescent="0.25">
      <c r="P1175" s="10">
        <v>36222</v>
      </c>
      <c r="Q1175">
        <v>4.225365</v>
      </c>
      <c r="S1175" s="42">
        <f t="shared" ca="1" si="23"/>
        <v>46952</v>
      </c>
      <c r="T1175" s="43">
        <f ca="1">_xll.BInterpol('Base CDI'!$H$4:$H$28,'Base CDI'!$J$4:$J$29,S1175,"Cubic","Extrapolate=Linear","MultiX=Average","Skip=True","Sort=True")</f>
        <v>13.347920527535441</v>
      </c>
      <c r="U1175" s="43">
        <f ca="1">_xll.BInterpol('Base CDI'!$H$4:$H$28,'Base CDI'!$I$4:$I$29,S1175,"Cubic","Extrapolate=Linear","MultiX=Average","Skip=True","Sort=True")</f>
        <v>13.372515603324564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46953</v>
      </c>
      <c r="T1176" s="43">
        <f ca="1">_xll.BInterpol('Base CDI'!$H$4:$H$28,'Base CDI'!$J$4:$J$29,S1176,"Cubic","Extrapolate=Linear","MultiX=Average","Skip=True","Sort=True")</f>
        <v>13.347843910011797</v>
      </c>
      <c r="U1176" s="43">
        <f ca="1">_xll.BInterpol('Base CDI'!$H$4:$H$28,'Base CDI'!$I$4:$I$29,S1176,"Cubic","Extrapolate=Linear","MultiX=Average","Skip=True","Sort=True")</f>
        <v>13.372467264769718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46954</v>
      </c>
      <c r="T1177" s="43">
        <f ca="1">_xll.BInterpol('Base CDI'!$H$4:$H$28,'Base CDI'!$J$4:$J$29,S1177,"Cubic","Extrapolate=Linear","MultiX=Average","Skip=True","Sort=True")</f>
        <v>13.347769381220923</v>
      </c>
      <c r="U1177" s="43">
        <f ca="1">_xll.BInterpol('Base CDI'!$H$4:$H$28,'Base CDI'!$I$4:$I$29,S1177,"Cubic","Extrapolate=Linear","MultiX=Average","Skip=True","Sort=True")</f>
        <v>13.372421078670497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46955</v>
      </c>
      <c r="T1178" s="43">
        <f ca="1">_xll.BInterpol('Base CDI'!$H$4:$H$28,'Base CDI'!$J$4:$J$29,S1178,"Cubic","Extrapolate=Linear","MultiX=Average","Skip=True","Sort=True")</f>
        <v>13.347696931694413</v>
      </c>
      <c r="U1178" s="43">
        <f ca="1">_xll.BInterpol('Base CDI'!$H$4:$H$28,'Base CDI'!$I$4:$I$29,S1178,"Cubic","Extrapolate=Linear","MultiX=Average","Skip=True","Sort=True")</f>
        <v>13.372377032672897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46956</v>
      </c>
      <c r="T1179" s="43">
        <f ca="1">_xll.BInterpol('Base CDI'!$H$4:$H$28,'Base CDI'!$J$4:$J$29,S1179,"Cubic","Extrapolate=Linear","MultiX=Average","Skip=True","Sort=True")</f>
        <v>13.347626551963867</v>
      </c>
      <c r="U1179" s="43">
        <f ca="1">_xll.BInterpol('Base CDI'!$H$4:$H$28,'Base CDI'!$I$4:$I$29,S1179,"Cubic","Extrapolate=Linear","MultiX=Average","Skip=True","Sort=True")</f>
        <v>13.372335114422919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46957</v>
      </c>
      <c r="T1180" s="43">
        <f ca="1">_xll.BInterpol('Base CDI'!$H$4:$H$28,'Base CDI'!$J$4:$J$29,S1180,"Cubic","Extrapolate=Linear","MultiX=Average","Skip=True","Sort=True")</f>
        <v>13.347558232560877</v>
      </c>
      <c r="U1180" s="43">
        <f ca="1">_xll.BInterpol('Base CDI'!$H$4:$H$28,'Base CDI'!$I$4:$I$29,S1180,"Cubic","Extrapolate=Linear","MultiX=Average","Skip=True","Sort=True")</f>
        <v>13.37229531156656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46958</v>
      </c>
      <c r="T1181" s="43">
        <f ca="1">_xll.BInterpol('Base CDI'!$H$4:$H$28,'Base CDI'!$J$4:$J$29,S1181,"Cubic","Extrapolate=Linear","MultiX=Average","Skip=True","Sort=True")</f>
        <v>13.34749196401704</v>
      </c>
      <c r="U1181" s="43">
        <f ca="1">_xll.BInterpol('Base CDI'!$H$4:$H$28,'Base CDI'!$I$4:$I$29,S1181,"Cubic","Extrapolate=Linear","MultiX=Average","Skip=True","Sort=True")</f>
        <v>13.372257611749818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46959</v>
      </c>
      <c r="T1182" s="43">
        <f ca="1">_xll.BInterpol('Base CDI'!$H$4:$H$28,'Base CDI'!$J$4:$J$29,S1182,"Cubic","Extrapolate=Linear","MultiX=Average","Skip=True","Sort=True")</f>
        <v>13.347427736863953</v>
      </c>
      <c r="U1182" s="43">
        <f ca="1">_xll.BInterpol('Base CDI'!$H$4:$H$28,'Base CDI'!$I$4:$I$29,S1182,"Cubic","Extrapolate=Linear","MultiX=Average","Skip=True","Sort=True")</f>
        <v>13.372222002618694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46960</v>
      </c>
      <c r="T1183" s="43">
        <f ca="1">_xll.BInterpol('Base CDI'!$H$4:$H$28,'Base CDI'!$J$4:$J$29,S1183,"Cubic","Extrapolate=Linear","MultiX=Average","Skip=True","Sort=True")</f>
        <v>13.347365541633209</v>
      </c>
      <c r="U1183" s="43">
        <f ca="1">_xll.BInterpol('Base CDI'!$H$4:$H$28,'Base CDI'!$I$4:$I$29,S1183,"Cubic","Extrapolate=Linear","MultiX=Average","Skip=True","Sort=True")</f>
        <v>13.372188471819184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46961</v>
      </c>
      <c r="T1184" s="43">
        <f ca="1">_xll.BInterpol('Base CDI'!$H$4:$H$28,'Base CDI'!$J$4:$J$29,S1184,"Cubic","Extrapolate=Linear","MultiX=Average","Skip=True","Sort=True")</f>
        <v>13.347305368856407</v>
      </c>
      <c r="U1184" s="43">
        <f ca="1">_xll.BInterpol('Base CDI'!$H$4:$H$28,'Base CDI'!$I$4:$I$29,S1184,"Cubic","Extrapolate=Linear","MultiX=Average","Skip=True","Sort=True")</f>
        <v>13.372157006997288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46962</v>
      </c>
      <c r="T1185" s="43">
        <f ca="1">_xll.BInterpol('Base CDI'!$H$4:$H$28,'Base CDI'!$J$4:$J$29,S1185,"Cubic","Extrapolate=Linear","MultiX=Average","Skip=True","Sort=True")</f>
        <v>13.347247209065142</v>
      </c>
      <c r="U1185" s="43">
        <f ca="1">_xll.BInterpol('Base CDI'!$H$4:$H$28,'Base CDI'!$I$4:$I$29,S1185,"Cubic","Extrapolate=Linear","MultiX=Average","Skip=True","Sort=True")</f>
        <v>13.372127595799004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46963</v>
      </c>
      <c r="T1186" s="43">
        <f ca="1">_xll.BInterpol('Base CDI'!$H$4:$H$28,'Base CDI'!$J$4:$J$29,S1186,"Cubic","Extrapolate=Linear","MultiX=Average","Skip=True","Sort=True")</f>
        <v>13.347191052791008</v>
      </c>
      <c r="U1186" s="43">
        <f ca="1">_xll.BInterpol('Base CDI'!$H$4:$H$28,'Base CDI'!$I$4:$I$29,S1186,"Cubic","Extrapolate=Linear","MultiX=Average","Skip=True","Sort=True")</f>
        <v>13.37210022587033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46964</v>
      </c>
      <c r="T1187" s="43">
        <f ca="1">_xll.BInterpol('Base CDI'!$H$4:$H$28,'Base CDI'!$J$4:$J$29,S1187,"Cubic","Extrapolate=Linear","MultiX=Average","Skip=True","Sort=True")</f>
        <v>13.347136890565601</v>
      </c>
      <c r="U1187" s="43">
        <f ca="1">_xll.BInterpol('Base CDI'!$H$4:$H$28,'Base CDI'!$I$4:$I$29,S1187,"Cubic","Extrapolate=Linear","MultiX=Average","Skip=True","Sort=True")</f>
        <v>13.372074884857266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46965</v>
      </c>
      <c r="T1188" s="43">
        <f ca="1">_xll.BInterpol('Base CDI'!$H$4:$H$28,'Base CDI'!$J$4:$J$29,S1188,"Cubic","Extrapolate=Linear","MultiX=Average","Skip=True","Sort=True")</f>
        <v>13.347084712920518</v>
      </c>
      <c r="U1188" s="43">
        <f ca="1">_xll.BInterpol('Base CDI'!$H$4:$H$28,'Base CDI'!$I$4:$I$29,S1188,"Cubic","Extrapolate=Linear","MultiX=Average","Skip=True","Sort=True")</f>
        <v>13.37205156040581</v>
      </c>
    </row>
    <row r="1189" spans="16:21" x14ac:dyDescent="0.25">
      <c r="P1189" s="10">
        <v>36242</v>
      </c>
      <c r="Q1189">
        <v>4.310873</v>
      </c>
      <c r="S1189" s="42">
        <f t="shared" ca="1" si="23"/>
        <v>46966</v>
      </c>
      <c r="T1189" s="43">
        <f ca="1">_xll.BInterpol('Base CDI'!$H$4:$H$28,'Base CDI'!$J$4:$J$29,S1189,"Cubic","Extrapolate=Linear","MultiX=Average","Skip=True","Sort=True")</f>
        <v>13.347034510387354</v>
      </c>
      <c r="U1189" s="43">
        <f ca="1">_xll.BInterpol('Base CDI'!$H$4:$H$28,'Base CDI'!$I$4:$I$29,S1189,"Cubic","Extrapolate=Linear","MultiX=Average","Skip=True","Sort=True")</f>
        <v>13.372030240161958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46967</v>
      </c>
      <c r="T1190" s="43">
        <f ca="1">_xll.BInterpol('Base CDI'!$H$4:$H$28,'Base CDI'!$J$4:$J$29,S1190,"Cubic","Extrapolate=Linear","MultiX=Average","Skip=True","Sort=True")</f>
        <v>13.346986273497706</v>
      </c>
      <c r="U1190" s="43">
        <f ca="1">_xll.BInterpol('Base CDI'!$H$4:$H$28,'Base CDI'!$I$4:$I$29,S1190,"Cubic","Extrapolate=Linear","MultiX=Average","Skip=True","Sort=True")</f>
        <v>13.372010911771714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46968</v>
      </c>
      <c r="T1191" s="43">
        <f ca="1">_xll.BInterpol('Base CDI'!$H$4:$H$28,'Base CDI'!$J$4:$J$29,S1191,"Cubic","Extrapolate=Linear","MultiX=Average","Skip=True","Sort=True")</f>
        <v>13.346939992783167</v>
      </c>
      <c r="U1191" s="43">
        <f ca="1">_xll.BInterpol('Base CDI'!$H$4:$H$28,'Base CDI'!$I$4:$I$29,S1191,"Cubic","Extrapolate=Linear","MultiX=Average","Skip=True","Sort=True")</f>
        <v>13.37199356288107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46969</v>
      </c>
      <c r="T1192" s="43">
        <f ca="1">_xll.BInterpol('Base CDI'!$H$4:$H$28,'Base CDI'!$J$4:$J$29,S1192,"Cubic","Extrapolate=Linear","MultiX=Average","Skip=True","Sort=True")</f>
        <v>13.346895658775336</v>
      </c>
      <c r="U1192" s="43">
        <f ca="1">_xll.BInterpol('Base CDI'!$H$4:$H$28,'Base CDI'!$I$4:$I$29,S1192,"Cubic","Extrapolate=Linear","MultiX=Average","Skip=True","Sort=True")</f>
        <v>13.371978181136029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46970</v>
      </c>
      <c r="T1193" s="43">
        <f ca="1">_xll.BInterpol('Base CDI'!$H$4:$H$28,'Base CDI'!$J$4:$J$29,S1193,"Cubic","Extrapolate=Linear","MultiX=Average","Skip=True","Sort=True")</f>
        <v>13.346853262005807</v>
      </c>
      <c r="U1193" s="43">
        <f ca="1">_xll.BInterpol('Base CDI'!$H$4:$H$28,'Base CDI'!$I$4:$I$29,S1193,"Cubic","Extrapolate=Linear","MultiX=Average","Skip=True","Sort=True")</f>
        <v>13.371964754182589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46971</v>
      </c>
      <c r="T1194" s="43">
        <f ca="1">_xll.BInterpol('Base CDI'!$H$4:$H$28,'Base CDI'!$J$4:$J$29,S1194,"Cubic","Extrapolate=Linear","MultiX=Average","Skip=True","Sort=True")</f>
        <v>13.346812793006176</v>
      </c>
      <c r="U1194" s="43">
        <f ca="1">_xll.BInterpol('Base CDI'!$H$4:$H$28,'Base CDI'!$I$4:$I$29,S1194,"Cubic","Extrapolate=Linear","MultiX=Average","Skip=True","Sort=True")</f>
        <v>13.371953269666747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46972</v>
      </c>
      <c r="T1195" s="43">
        <f ca="1">_xll.BInterpol('Base CDI'!$H$4:$H$28,'Base CDI'!$J$4:$J$29,S1195,"Cubic","Extrapolate=Linear","MultiX=Average","Skip=True","Sort=True")</f>
        <v>13.34677424230804</v>
      </c>
      <c r="U1195" s="43">
        <f ca="1">_xll.BInterpol('Base CDI'!$H$4:$H$28,'Base CDI'!$I$4:$I$29,S1195,"Cubic","Extrapolate=Linear","MultiX=Average","Skip=True","Sort=True")</f>
        <v>13.371943715234503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46973</v>
      </c>
      <c r="T1196" s="43">
        <f ca="1">_xll.BInterpol('Base CDI'!$H$4:$H$28,'Base CDI'!$J$4:$J$29,S1196,"Cubic","Extrapolate=Linear","MultiX=Average","Skip=True","Sort=True")</f>
        <v>13.346737600442992</v>
      </c>
      <c r="U1196" s="43">
        <f ca="1">_xll.BInterpol('Base CDI'!$H$4:$H$28,'Base CDI'!$I$4:$I$29,S1196,"Cubic","Extrapolate=Linear","MultiX=Average","Skip=True","Sort=True")</f>
        <v>13.371936078531855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46974</v>
      </c>
      <c r="T1197" s="43">
        <f ca="1">_xll.BInterpol('Base CDI'!$H$4:$H$28,'Base CDI'!$J$4:$J$29,S1197,"Cubic","Extrapolate=Linear","MultiX=Average","Skip=True","Sort=True")</f>
        <v>13.346702857942629</v>
      </c>
      <c r="U1197" s="43">
        <f ca="1">_xll.BInterpol('Base CDI'!$H$4:$H$28,'Base CDI'!$I$4:$I$29,S1197,"Cubic","Extrapolate=Linear","MultiX=Average","Skip=True","Sort=True")</f>
        <v>13.371930347204801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46975</v>
      </c>
      <c r="T1198" s="43">
        <f ca="1">_xll.BInterpol('Base CDI'!$H$4:$H$28,'Base CDI'!$J$4:$J$29,S1198,"Cubic","Extrapolate=Linear","MultiX=Average","Skip=True","Sort=True")</f>
        <v>13.346670005338549</v>
      </c>
      <c r="U1198" s="43">
        <f ca="1">_xll.BInterpol('Base CDI'!$H$4:$H$28,'Base CDI'!$I$4:$I$29,S1198,"Cubic","Extrapolate=Linear","MultiX=Average","Skip=True","Sort=True")</f>
        <v>13.371926508899341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46976</v>
      </c>
      <c r="T1199" s="43">
        <f ca="1">_xll.BInterpol('Base CDI'!$H$4:$H$28,'Base CDI'!$J$4:$J$29,S1199,"Cubic","Extrapolate=Linear","MultiX=Average","Skip=True","Sort=True")</f>
        <v>13.346639033162345</v>
      </c>
      <c r="U1199" s="43">
        <f ca="1">_xll.BInterpol('Base CDI'!$H$4:$H$28,'Base CDI'!$I$4:$I$29,S1199,"Cubic","Extrapolate=Linear","MultiX=Average","Skip=True","Sort=True")</f>
        <v>13.371924551261472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46977</v>
      </c>
      <c r="T1200" s="43">
        <f ca="1">_xll.BInterpol('Base CDI'!$H$4:$H$28,'Base CDI'!$J$4:$J$29,S1200,"Cubic","Extrapolate=Linear","MultiX=Average","Skip=True","Sort=True")</f>
        <v>13.346609931945615</v>
      </c>
      <c r="U1200" s="43">
        <f ca="1">_xll.BInterpol('Base CDI'!$H$4:$H$28,'Base CDI'!$I$4:$I$29,S1200,"Cubic","Extrapolate=Linear","MultiX=Average","Skip=True","Sort=True")</f>
        <v>13.371924461937192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46978</v>
      </c>
      <c r="T1201" s="43">
        <f ca="1">_xll.BInterpol('Base CDI'!$H$4:$H$28,'Base CDI'!$J$4:$J$29,S1201,"Cubic","Extrapolate=Linear","MultiX=Average","Skip=True","Sort=True")</f>
        <v>13.346582692219952</v>
      </c>
      <c r="U1201" s="43">
        <f ca="1">_xll.BInterpol('Base CDI'!$H$4:$H$28,'Base CDI'!$I$4:$I$29,S1201,"Cubic","Extrapolate=Linear","MultiX=Average","Skip=True","Sort=True")</f>
        <v>13.371926228572502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46979</v>
      </c>
      <c r="T1202" s="43">
        <f ca="1">_xll.BInterpol('Base CDI'!$H$4:$H$28,'Base CDI'!$J$4:$J$29,S1202,"Cubic","Extrapolate=Linear","MultiX=Average","Skip=True","Sort=True")</f>
        <v>13.346557304516953</v>
      </c>
      <c r="U1202" s="43">
        <f ca="1">_xll.BInterpol('Base CDI'!$H$4:$H$28,'Base CDI'!$I$4:$I$29,S1202,"Cubic","Extrapolate=Linear","MultiX=Average","Skip=True","Sort=True")</f>
        <v>13.371929838813399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46980</v>
      </c>
      <c r="T1203" s="43">
        <f ca="1">_xll.BInterpol('Base CDI'!$H$4:$H$28,'Base CDI'!$J$4:$J$29,S1203,"Cubic","Extrapolate=Linear","MultiX=Average","Skip=True","Sort=True")</f>
        <v>13.346533759368214</v>
      </c>
      <c r="U1203" s="43">
        <f ca="1">_xll.BInterpol('Base CDI'!$H$4:$H$28,'Base CDI'!$I$4:$I$29,S1203,"Cubic","Extrapolate=Linear","MultiX=Average","Skip=True","Sort=True")</f>
        <v>13.37193528030588</v>
      </c>
    </row>
    <row r="1204" spans="16:21" x14ac:dyDescent="0.25">
      <c r="P1204" s="10">
        <v>36265</v>
      </c>
      <c r="Q1204">
        <v>4.3975</v>
      </c>
      <c r="S1204" s="42">
        <f t="shared" ca="1" si="23"/>
        <v>46981</v>
      </c>
      <c r="T1204" s="43">
        <f ca="1">_xll.BInterpol('Base CDI'!$H$4:$H$28,'Base CDI'!$J$4:$J$29,S1204,"Cubic","Extrapolate=Linear","MultiX=Average","Skip=True","Sort=True")</f>
        <v>13.346512047305332</v>
      </c>
      <c r="U1204" s="43">
        <f ca="1">_xll.BInterpol('Base CDI'!$H$4:$H$28,'Base CDI'!$I$4:$I$29,S1204,"Cubic","Extrapolate=Linear","MultiX=Average","Skip=True","Sort=True")</f>
        <v>13.371942540695947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46982</v>
      </c>
      <c r="T1205" s="43">
        <f ca="1">_xll.BInterpol('Base CDI'!$H$4:$H$28,'Base CDI'!$J$4:$J$29,S1205,"Cubic","Extrapolate=Linear","MultiX=Average","Skip=True","Sort=True")</f>
        <v>13.346492158859901</v>
      </c>
      <c r="U1205" s="43">
        <f ca="1">_xll.BInterpol('Base CDI'!$H$4:$H$28,'Base CDI'!$I$4:$I$29,S1205,"Cubic","Extrapolate=Linear","MultiX=Average","Skip=True","Sort=True")</f>
        <v>13.371951607629596</v>
      </c>
    </row>
    <row r="1206" spans="16:21" x14ac:dyDescent="0.25">
      <c r="P1206" s="10">
        <v>36269</v>
      </c>
      <c r="Q1206">
        <v>4.407559</v>
      </c>
      <c r="S1206" s="42">
        <f t="shared" ca="1" si="23"/>
        <v>46983</v>
      </c>
      <c r="T1206" s="43">
        <f ca="1">_xll.BInterpol('Base CDI'!$H$4:$H$28,'Base CDI'!$J$4:$J$29,S1206,"Cubic","Extrapolate=Linear","MultiX=Average","Skip=True","Sort=True")</f>
        <v>13.346474084563516</v>
      </c>
      <c r="U1206" s="43">
        <f ca="1">_xll.BInterpol('Base CDI'!$H$4:$H$28,'Base CDI'!$I$4:$I$29,S1206,"Cubic","Extrapolate=Linear","MultiX=Average","Skip=True","Sort=True")</f>
        <v>13.371962468752827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46984</v>
      </c>
      <c r="T1207" s="43">
        <f ca="1">_xll.BInterpol('Base CDI'!$H$4:$H$28,'Base CDI'!$J$4:$J$29,S1207,"Cubic","Extrapolate=Linear","MultiX=Average","Skip=True","Sort=True")</f>
        <v>13.346457814947776</v>
      </c>
      <c r="U1207" s="43">
        <f ca="1">_xll.BInterpol('Base CDI'!$H$4:$H$28,'Base CDI'!$I$4:$I$29,S1207,"Cubic","Extrapolate=Linear","MultiX=Average","Skip=True","Sort=True")</f>
        <v>13.371975111711638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46985</v>
      </c>
      <c r="T1208" s="43">
        <f ca="1">_xll.BInterpol('Base CDI'!$H$4:$H$28,'Base CDI'!$J$4:$J$29,S1208,"Cubic","Extrapolate=Linear","MultiX=Average","Skip=True","Sort=True")</f>
        <v>13.346443340544273</v>
      </c>
      <c r="U1208" s="43">
        <f ca="1">_xll.BInterpol('Base CDI'!$H$4:$H$28,'Base CDI'!$I$4:$I$29,S1208,"Cubic","Extrapolate=Linear","MultiX=Average","Skip=True","Sort=True")</f>
        <v>13.371989524152026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46986</v>
      </c>
      <c r="T1209" s="43">
        <f ca="1">_xll.BInterpol('Base CDI'!$H$4:$H$28,'Base CDI'!$J$4:$J$29,S1209,"Cubic","Extrapolate=Linear","MultiX=Average","Skip=True","Sort=True")</f>
        <v>13.346430651884605</v>
      </c>
      <c r="U1209" s="43">
        <f ca="1">_xll.BInterpol('Base CDI'!$H$4:$H$28,'Base CDI'!$I$4:$I$29,S1209,"Cubic","Extrapolate=Linear","MultiX=Average","Skip=True","Sort=True")</f>
        <v>13.372005693719991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46987</v>
      </c>
      <c r="T1210" s="43">
        <f ca="1">_xll.BInterpol('Base CDI'!$H$4:$H$28,'Base CDI'!$J$4:$J$29,S1210,"Cubic","Extrapolate=Linear","MultiX=Average","Skip=True","Sort=True")</f>
        <v>13.346419739500368</v>
      </c>
      <c r="U1210" s="43">
        <f ca="1">_xll.BInterpol('Base CDI'!$H$4:$H$28,'Base CDI'!$I$4:$I$29,S1210,"Cubic","Extrapolate=Linear","MultiX=Average","Skip=True","Sort=True")</f>
        <v>13.372023608061534</v>
      </c>
    </row>
    <row r="1211" spans="16:21" x14ac:dyDescent="0.25">
      <c r="P1211" s="10">
        <v>36277</v>
      </c>
      <c r="Q1211">
        <v>4.432512</v>
      </c>
      <c r="S1211" s="42">
        <f t="shared" ca="1" si="23"/>
        <v>46988</v>
      </c>
      <c r="T1211" s="43">
        <f ca="1">_xll.BInterpol('Base CDI'!$H$4:$H$28,'Base CDI'!$J$4:$J$29,S1211,"Cubic","Extrapolate=Linear","MultiX=Average","Skip=True","Sort=True")</f>
        <v>13.346410593923157</v>
      </c>
      <c r="U1211" s="43">
        <f ca="1">_xll.BInterpol('Base CDI'!$H$4:$H$28,'Base CDI'!$I$4:$I$29,S1211,"Cubic","Extrapolate=Linear","MultiX=Average","Skip=True","Sort=True")</f>
        <v>13.372043254822648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46989</v>
      </c>
      <c r="T1212" s="43">
        <f ca="1">_xll.BInterpol('Base CDI'!$H$4:$H$28,'Base CDI'!$J$4:$J$29,S1212,"Cubic","Extrapolate=Linear","MultiX=Average","Skip=True","Sort=True")</f>
        <v>13.346403205684567</v>
      </c>
      <c r="U1212" s="43">
        <f ca="1">_xll.BInterpol('Base CDI'!$H$4:$H$28,'Base CDI'!$I$4:$I$29,S1212,"Cubic","Extrapolate=Linear","MultiX=Average","Skip=True","Sort=True")</f>
        <v>13.372064621649336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46990</v>
      </c>
      <c r="T1213" s="43">
        <f ca="1">_xll.BInterpol('Base CDI'!$H$4:$H$28,'Base CDI'!$J$4:$J$29,S1213,"Cubic","Extrapolate=Linear","MultiX=Average","Skip=True","Sort=True")</f>
        <v>13.346397565316195</v>
      </c>
      <c r="U1213" s="43">
        <f ca="1">_xll.BInterpol('Base CDI'!$H$4:$H$28,'Base CDI'!$I$4:$I$29,S1213,"Cubic","Extrapolate=Linear","MultiX=Average","Skip=True","Sort=True")</f>
        <v>13.372087696187595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46991</v>
      </c>
      <c r="T1214" s="43">
        <f ca="1">_xll.BInterpol('Base CDI'!$H$4:$H$28,'Base CDI'!$J$4:$J$29,S1214,"Cubic","Extrapolate=Linear","MultiX=Average","Skip=True","Sort=True")</f>
        <v>13.346393663349637</v>
      </c>
      <c r="U1214" s="43">
        <f ca="1">_xll.BInterpol('Base CDI'!$H$4:$H$28,'Base CDI'!$I$4:$I$29,S1214,"Cubic","Extrapolate=Linear","MultiX=Average","Skip=True","Sort=True")</f>
        <v>13.372112466083424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46992</v>
      </c>
      <c r="T1215" s="43">
        <f ca="1">_xll.BInterpol('Base CDI'!$H$4:$H$28,'Base CDI'!$J$4:$J$29,S1215,"Cubic","Extrapolate=Linear","MultiX=Average","Skip=True","Sort=True")</f>
        <v>13.346391490316488</v>
      </c>
      <c r="U1215" s="43">
        <f ca="1">_xll.BInterpol('Base CDI'!$H$4:$H$28,'Base CDI'!$I$4:$I$29,S1215,"Cubic","Extrapolate=Linear","MultiX=Average","Skip=True","Sort=True")</f>
        <v>13.37213891898282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46993</v>
      </c>
      <c r="T1216" s="43">
        <f ca="1">_xll.BInterpol('Base CDI'!$H$4:$H$28,'Base CDI'!$J$4:$J$29,S1216,"Cubic","Extrapolate=Linear","MultiX=Average","Skip=True","Sort=True")</f>
        <v>13.346391036748344</v>
      </c>
      <c r="U1216" s="43">
        <f ca="1">_xll.BInterpol('Base CDI'!$H$4:$H$28,'Base CDI'!$I$4:$I$29,S1216,"Cubic","Extrapolate=Linear","MultiX=Average","Skip=True","Sort=True")</f>
        <v>13.372167042531782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46994</v>
      </c>
      <c r="T1217" s="43">
        <f ca="1">_xll.BInterpol('Base CDI'!$H$4:$H$28,'Base CDI'!$J$4:$J$29,S1217,"Cubic","Extrapolate=Linear","MultiX=Average","Skip=True","Sort=True")</f>
        <v>13.3463922931768</v>
      </c>
      <c r="U1217" s="43">
        <f ca="1">_xll.BInterpol('Base CDI'!$H$4:$H$28,'Base CDI'!$I$4:$I$29,S1217,"Cubic","Extrapolate=Linear","MultiX=Average","Skip=True","Sort=True")</f>
        <v>13.37219682437631</v>
      </c>
    </row>
    <row r="1218" spans="16:21" x14ac:dyDescent="0.25">
      <c r="P1218" s="10">
        <v>36286</v>
      </c>
      <c r="Q1218">
        <v>4.466475</v>
      </c>
      <c r="S1218" s="42">
        <f t="shared" ca="1" si="23"/>
        <v>46995</v>
      </c>
      <c r="T1218" s="43">
        <f ca="1">_xll.BInterpol('Base CDI'!$H$4:$H$28,'Base CDI'!$J$4:$J$29,S1218,"Cubic","Extrapolate=Linear","MultiX=Average","Skip=True","Sort=True")</f>
        <v>13.346395250133453</v>
      </c>
      <c r="U1218" s="43">
        <f ca="1">_xll.BInterpol('Base CDI'!$H$4:$H$28,'Base CDI'!$I$4:$I$29,S1218,"Cubic","Extrapolate=Linear","MultiX=Average","Skip=True","Sort=True")</f>
        <v>13.372228252162403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46996</v>
      </c>
      <c r="T1219" s="43">
        <f ca="1">_xll.BInterpol('Base CDI'!$H$4:$H$28,'Base CDI'!$J$4:$J$29,S1219,"Cubic","Extrapolate=Linear","MultiX=Average","Skip=True","Sort=True")</f>
        <v>13.346399898149897</v>
      </c>
      <c r="U1219" s="43">
        <f ca="1">_xll.BInterpol('Base CDI'!$H$4:$H$28,'Base CDI'!$I$4:$I$29,S1219,"Cubic","Extrapolate=Linear","MultiX=Average","Skip=True","Sort=True")</f>
        <v>13.372261313536058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46997</v>
      </c>
      <c r="T1220" s="43">
        <f ca="1">_xll.BInterpol('Base CDI'!$H$4:$H$28,'Base CDI'!$J$4:$J$29,S1220,"Cubic","Extrapolate=Linear","MultiX=Average","Skip=True","Sort=True")</f>
        <v>13.346406227757731</v>
      </c>
      <c r="U1220" s="43">
        <f ca="1">_xll.BInterpol('Base CDI'!$H$4:$H$28,'Base CDI'!$I$4:$I$29,S1220,"Cubic","Extrapolate=Linear","MultiX=Average","Skip=True","Sort=True")</f>
        <v>13.372295996143272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46998</v>
      </c>
      <c r="T1221" s="43">
        <f ca="1">_xll.BInterpol('Base CDI'!$H$4:$H$28,'Base CDI'!$J$4:$J$29,S1221,"Cubic","Extrapolate=Linear","MultiX=Average","Skip=True","Sort=True")</f>
        <v>13.346414229488548</v>
      </c>
      <c r="U1221" s="43">
        <f ca="1">_xll.BInterpol('Base CDI'!$H$4:$H$28,'Base CDI'!$I$4:$I$29,S1221,"Cubic","Extrapolate=Linear","MultiX=Average","Skip=True","Sort=True")</f>
        <v>13.372332287630046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46999</v>
      </c>
      <c r="T1222" s="43">
        <f ca="1">_xll.BInterpol('Base CDI'!$H$4:$H$28,'Base CDI'!$J$4:$J$29,S1222,"Cubic","Extrapolate=Linear","MultiX=Average","Skip=True","Sort=True")</f>
        <v>13.346423893873943</v>
      </c>
      <c r="U1222" s="43">
        <f ca="1">_xll.BInterpol('Base CDI'!$H$4:$H$28,'Base CDI'!$I$4:$I$29,S1222,"Cubic","Extrapolate=Linear","MultiX=Average","Skip=True","Sort=True")</f>
        <v>13.372370175642379</v>
      </c>
    </row>
    <row r="1223" spans="16:21" x14ac:dyDescent="0.25">
      <c r="P1223" s="10">
        <v>36293</v>
      </c>
      <c r="Q1223">
        <v>4.48956</v>
      </c>
      <c r="S1223" s="42">
        <f t="shared" ca="1" si="23"/>
        <v>47000</v>
      </c>
      <c r="T1223" s="43">
        <f ca="1">_xll.BInterpol('Base CDI'!$H$4:$H$28,'Base CDI'!$J$4:$J$29,S1223,"Cubic","Extrapolate=Linear","MultiX=Average","Skip=True","Sort=True")</f>
        <v>13.346435211445515</v>
      </c>
      <c r="U1223" s="43">
        <f ca="1">_xll.BInterpol('Base CDI'!$H$4:$H$28,'Base CDI'!$I$4:$I$29,S1223,"Cubic","Extrapolate=Linear","MultiX=Average","Skip=True","Sort=True")</f>
        <v>13.372409647826267</v>
      </c>
    </row>
    <row r="1224" spans="16:21" x14ac:dyDescent="0.25">
      <c r="P1224" s="10">
        <v>36294</v>
      </c>
      <c r="Q1224">
        <v>4.49376</v>
      </c>
      <c r="S1224" s="42">
        <f t="shared" ca="1" si="23"/>
        <v>47001</v>
      </c>
      <c r="T1224" s="43">
        <f ca="1">_xll.BInterpol('Base CDI'!$H$4:$H$28,'Base CDI'!$J$4:$J$29,S1224,"Cubic","Extrapolate=Linear","MultiX=Average","Skip=True","Sort=True")</f>
        <v>13.346448172734858</v>
      </c>
      <c r="U1224" s="43">
        <f ca="1">_xll.BInterpol('Base CDI'!$H$4:$H$28,'Base CDI'!$I$4:$I$29,S1224,"Cubic","Extrapolate=Linear","MultiX=Average","Skip=True","Sort=True")</f>
        <v>13.37245069182771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47002</v>
      </c>
      <c r="T1225" s="43">
        <f ca="1">_xll.BInterpol('Base CDI'!$H$4:$H$28,'Base CDI'!$J$4:$J$29,S1225,"Cubic","Extrapolate=Linear","MultiX=Average","Skip=True","Sort=True")</f>
        <v>13.346462768273568</v>
      </c>
      <c r="U1225" s="43">
        <f ca="1">_xll.BInterpol('Base CDI'!$H$4:$H$28,'Base CDI'!$I$4:$I$29,S1225,"Cubic","Extrapolate=Linear","MultiX=Average","Skip=True","Sort=True")</f>
        <v>13.372493295292708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47003</v>
      </c>
      <c r="T1226" s="43">
        <f ca="1">_xll.BInterpol('Base CDI'!$H$4:$H$28,'Base CDI'!$J$4:$J$29,S1226,"Cubic","Extrapolate=Linear","MultiX=Average","Skip=True","Sort=True")</f>
        <v>13.346478988593239</v>
      </c>
      <c r="U1226" s="43">
        <f ca="1">_xll.BInterpol('Base CDI'!$H$4:$H$28,'Base CDI'!$I$4:$I$29,S1226,"Cubic","Extrapolate=Linear","MultiX=Average","Skip=True","Sort=True")</f>
        <v>13.372537445867257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47004</v>
      </c>
      <c r="T1227" s="43">
        <f ca="1">_xll.BInterpol('Base CDI'!$H$4:$H$28,'Base CDI'!$J$4:$J$29,S1227,"Cubic","Extrapolate=Linear","MultiX=Average","Skip=True","Sort=True")</f>
        <v>13.34649682422547</v>
      </c>
      <c r="U1227" s="43">
        <f ca="1">_xll.BInterpol('Base CDI'!$H$4:$H$28,'Base CDI'!$I$4:$I$29,S1227,"Cubic","Extrapolate=Linear","MultiX=Average","Skip=True","Sort=True")</f>
        <v>13.372583131197356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47005</v>
      </c>
      <c r="T1228" s="43">
        <f ca="1">_xll.BInterpol('Base CDI'!$H$4:$H$28,'Base CDI'!$J$4:$J$29,S1228,"Cubic","Extrapolate=Linear","MultiX=Average","Skip=True","Sort=True")</f>
        <v>13.346516265701855</v>
      </c>
      <c r="U1228" s="43">
        <f ca="1">_xll.BInterpol('Base CDI'!$H$4:$H$28,'Base CDI'!$I$4:$I$29,S1228,"Cubic","Extrapolate=Linear","MultiX=Average","Skip=True","Sort=True")</f>
        <v>13.372630338929005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47006</v>
      </c>
      <c r="T1229" s="43">
        <f ca="1">_xll.BInterpol('Base CDI'!$H$4:$H$28,'Base CDI'!$J$4:$J$29,S1229,"Cubic","Extrapolate=Linear","MultiX=Average","Skip=True","Sort=True")</f>
        <v>13.346537303553989</v>
      </c>
      <c r="U1229" s="43">
        <f ca="1">_xll.BInterpol('Base CDI'!$H$4:$H$28,'Base CDI'!$I$4:$I$29,S1229,"Cubic","Extrapolate=Linear","MultiX=Average","Skip=True","Sort=True")</f>
        <v>13.372679056708201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47007</v>
      </c>
      <c r="T1230" s="43">
        <f ca="1">_xll.BInterpol('Base CDI'!$H$4:$H$28,'Base CDI'!$J$4:$J$29,S1230,"Cubic","Extrapolate=Linear","MultiX=Average","Skip=True","Sort=True")</f>
        <v>13.346559928313468</v>
      </c>
      <c r="U1230" s="43">
        <f ca="1">_xll.BInterpol('Base CDI'!$H$4:$H$28,'Base CDI'!$I$4:$I$29,S1230,"Cubic","Extrapolate=Linear","MultiX=Average","Skip=True","Sort=True")</f>
        <v>13.372729272180944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47008</v>
      </c>
      <c r="T1231" s="43">
        <f ca="1">_xll.BInterpol('Base CDI'!$H$4:$H$28,'Base CDI'!$J$4:$J$29,S1231,"Cubic","Extrapolate=Linear","MultiX=Average","Skip=True","Sort=True")</f>
        <v>13.346584130511889</v>
      </c>
      <c r="U1231" s="43">
        <f ca="1">_xll.BInterpol('Base CDI'!$H$4:$H$28,'Base CDI'!$I$4:$I$29,S1231,"Cubic","Extrapolate=Linear","MultiX=Average","Skip=True","Sort=True")</f>
        <v>13.372780972993231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47009</v>
      </c>
      <c r="T1232" s="43">
        <f ca="1">_xll.BInterpol('Base CDI'!$H$4:$H$28,'Base CDI'!$J$4:$J$29,S1232,"Cubic","Extrapolate=Linear","MultiX=Average","Skip=True","Sort=True")</f>
        <v>13.346609900680848</v>
      </c>
      <c r="U1232" s="43">
        <f ca="1">_xll.BInterpol('Base CDI'!$H$4:$H$28,'Base CDI'!$I$4:$I$29,S1232,"Cubic","Extrapolate=Linear","MultiX=Average","Skip=True","Sort=True")</f>
        <v>13.37283414679106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47010</v>
      </c>
      <c r="T1233" s="43">
        <f ca="1">_xll.BInterpol('Base CDI'!$H$4:$H$28,'Base CDI'!$J$4:$J$29,S1233,"Cubic","Extrapolate=Linear","MultiX=Average","Skip=True","Sort=True")</f>
        <v>13.346637229351938</v>
      </c>
      <c r="U1233" s="43">
        <f ca="1">_xll.BInterpol('Base CDI'!$H$4:$H$28,'Base CDI'!$I$4:$I$29,S1233,"Cubic","Extrapolate=Linear","MultiX=Average","Skip=True","Sort=True")</f>
        <v>13.372888781220434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47011</v>
      </c>
      <c r="T1234" s="43">
        <f ca="1">_xll.BInterpol('Base CDI'!$H$4:$H$28,'Base CDI'!$J$4:$J$29,S1234,"Cubic","Extrapolate=Linear","MultiX=Average","Skip=True","Sort=True")</f>
        <v>13.346666107056759</v>
      </c>
      <c r="U1234" s="43">
        <f ca="1">_xll.BInterpol('Base CDI'!$H$4:$H$28,'Base CDI'!$I$4:$I$29,S1234,"Cubic","Extrapolate=Linear","MultiX=Average","Skip=True","Sort=True")</f>
        <v>13.372944863927346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47012</v>
      </c>
      <c r="T1235" s="43">
        <f ca="1">_xll.BInterpol('Base CDI'!$H$4:$H$28,'Base CDI'!$J$4:$J$29,S1235,"Cubic","Extrapolate=Linear","MultiX=Average","Skip=True","Sort=True")</f>
        <v>13.346696524326903</v>
      </c>
      <c r="U1235" s="43">
        <f ca="1">_xll.BInterpol('Base CDI'!$H$4:$H$28,'Base CDI'!$I$4:$I$29,S1235,"Cubic","Extrapolate=Linear","MultiX=Average","Skip=True","Sort=True")</f>
        <v>13.373002382557797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47013</v>
      </c>
      <c r="T1236" s="43">
        <f ca="1">_xll.BInterpol('Base CDI'!$H$4:$H$28,'Base CDI'!$J$4:$J$29,S1236,"Cubic","Extrapolate=Linear","MultiX=Average","Skip=True","Sort=True")</f>
        <v>13.346728471693968</v>
      </c>
      <c r="U1236" s="43">
        <f ca="1">_xll.BInterpol('Base CDI'!$H$4:$H$28,'Base CDI'!$I$4:$I$29,S1236,"Cubic","Extrapolate=Linear","MultiX=Average","Skip=True","Sort=True")</f>
        <v>13.373061324757785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47014</v>
      </c>
      <c r="T1237" s="43">
        <f ca="1">_xll.BInterpol('Base CDI'!$H$4:$H$28,'Base CDI'!$J$4:$J$29,S1237,"Cubic","Extrapolate=Linear","MultiX=Average","Skip=True","Sort=True")</f>
        <v>13.346761939689548</v>
      </c>
      <c r="U1237" s="43">
        <f ca="1">_xll.BInterpol('Base CDI'!$H$4:$H$28,'Base CDI'!$I$4:$I$29,S1237,"Cubic","Extrapolate=Linear","MultiX=Average","Skip=True","Sort=True")</f>
        <v>13.373121678173309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47015</v>
      </c>
      <c r="T1238" s="43">
        <f ca="1">_xll.BInterpol('Base CDI'!$H$4:$H$28,'Base CDI'!$J$4:$J$29,S1238,"Cubic","Extrapolate=Linear","MultiX=Average","Skip=True","Sort=True")</f>
        <v>13.346796918845239</v>
      </c>
      <c r="U1238" s="43">
        <f ca="1">_xll.BInterpol('Base CDI'!$H$4:$H$28,'Base CDI'!$I$4:$I$29,S1238,"Cubic","Extrapolate=Linear","MultiX=Average","Skip=True","Sort=True")</f>
        <v>13.373183430450368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47016</v>
      </c>
      <c r="T1239" s="43">
        <f ca="1">_xll.BInterpol('Base CDI'!$H$4:$H$28,'Base CDI'!$J$4:$J$29,S1239,"Cubic","Extrapolate=Linear","MultiX=Average","Skip=True","Sort=True")</f>
        <v>13.34683339969264</v>
      </c>
      <c r="U1239" s="43">
        <f ca="1">_xll.BInterpol('Base CDI'!$H$4:$H$28,'Base CDI'!$I$4:$I$29,S1239,"Cubic","Extrapolate=Linear","MultiX=Average","Skip=True","Sort=True")</f>
        <v>13.37324656923496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47017</v>
      </c>
      <c r="T1240" s="43">
        <f ca="1">_xll.BInterpol('Base CDI'!$H$4:$H$28,'Base CDI'!$J$4:$J$29,S1240,"Cubic","Extrapolate=Linear","MultiX=Average","Skip=True","Sort=True")</f>
        <v>13.346871372763342</v>
      </c>
      <c r="U1240" s="43">
        <f ca="1">_xll.BInterpol('Base CDI'!$H$4:$H$28,'Base CDI'!$I$4:$I$29,S1240,"Cubic","Extrapolate=Linear","MultiX=Average","Skip=True","Sort=True")</f>
        <v>13.373311082173084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47018</v>
      </c>
      <c r="T1241" s="43">
        <f ca="1">_xll.BInterpol('Base CDI'!$H$4:$H$28,'Base CDI'!$J$4:$J$29,S1241,"Cubic","Extrapolate=Linear","MultiX=Average","Skip=True","Sort=True")</f>
        <v>13.346910828588944</v>
      </c>
      <c r="U1241" s="43">
        <f ca="1">_xll.BInterpol('Base CDI'!$H$4:$H$28,'Base CDI'!$I$4:$I$29,S1241,"Cubic","Extrapolate=Linear","MultiX=Average","Skip=True","Sort=True")</f>
        <v>13.373376956910738</v>
      </c>
    </row>
    <row r="1242" spans="16:21" x14ac:dyDescent="0.25">
      <c r="P1242" s="10">
        <v>36321</v>
      </c>
      <c r="Q1242">
        <v>4.561083</v>
      </c>
      <c r="S1242" s="42">
        <f t="shared" ca="1" si="24"/>
        <v>47019</v>
      </c>
      <c r="T1242" s="43">
        <f ca="1">_xll.BInterpol('Base CDI'!$H$4:$H$28,'Base CDI'!$J$4:$J$29,S1242,"Cubic","Extrapolate=Linear","MultiX=Average","Skip=True","Sort=True")</f>
        <v>13.346951757701042</v>
      </c>
      <c r="U1242" s="43">
        <f ca="1">_xll.BInterpol('Base CDI'!$H$4:$H$28,'Base CDI'!$I$4:$I$29,S1242,"Cubic","Extrapolate=Linear","MultiX=Average","Skip=True","Sort=True")</f>
        <v>13.37344418109392</v>
      </c>
    </row>
    <row r="1243" spans="16:21" x14ac:dyDescent="0.25">
      <c r="P1243" s="10">
        <v>36322</v>
      </c>
      <c r="Q1243">
        <v>4.564629</v>
      </c>
      <c r="S1243" s="42">
        <f t="shared" ca="1" si="24"/>
        <v>47020</v>
      </c>
      <c r="T1243" s="43">
        <f ca="1">_xll.BInterpol('Base CDI'!$H$4:$H$28,'Base CDI'!$J$4:$J$29,S1243,"Cubic","Extrapolate=Linear","MultiX=Average","Skip=True","Sort=True")</f>
        <v>13.346994150631229</v>
      </c>
      <c r="U1243" s="43">
        <f ca="1">_xll.BInterpol('Base CDI'!$H$4:$H$28,'Base CDI'!$I$4:$I$29,S1243,"Cubic","Extrapolate=Linear","MultiX=Average","Skip=True","Sort=True")</f>
        <v>13.373512742368629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47021</v>
      </c>
      <c r="T1244" s="43">
        <f ca="1">_xll.BInterpol('Base CDI'!$H$4:$H$28,'Base CDI'!$J$4:$J$29,S1244,"Cubic","Extrapolate=Linear","MultiX=Average","Skip=True","Sort=True")</f>
        <v>13.347037997911102</v>
      </c>
      <c r="U1244" s="43">
        <f ca="1">_xll.BInterpol('Base CDI'!$H$4:$H$28,'Base CDI'!$I$4:$I$29,S1244,"Cubic","Extrapolate=Linear","MultiX=Average","Skip=True","Sort=True")</f>
        <v>13.373582628380863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47022</v>
      </c>
      <c r="T1245" s="43">
        <f ca="1">_xll.BInterpol('Base CDI'!$H$4:$H$28,'Base CDI'!$J$4:$J$29,S1245,"Cubic","Extrapolate=Linear","MultiX=Average","Skip=True","Sort=True")</f>
        <v>13.347083290072257</v>
      </c>
      <c r="U1245" s="43">
        <f ca="1">_xll.BInterpol('Base CDI'!$H$4:$H$28,'Base CDI'!$I$4:$I$29,S1245,"Cubic","Extrapolate=Linear","MultiX=Average","Skip=True","Sort=True")</f>
        <v>13.373653826776621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47023</v>
      </c>
      <c r="T1246" s="43">
        <f ca="1">_xll.BInterpol('Base CDI'!$H$4:$H$28,'Base CDI'!$J$4:$J$29,S1246,"Cubic","Extrapolate=Linear","MultiX=Average","Skip=True","Sort=True")</f>
        <v>13.347130017646291</v>
      </c>
      <c r="U1246" s="43">
        <f ca="1">_xll.BInterpol('Base CDI'!$H$4:$H$28,'Base CDI'!$I$4:$I$29,S1246,"Cubic","Extrapolate=Linear","MultiX=Average","Skip=True","Sort=True")</f>
        <v>13.373726325201904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47024</v>
      </c>
      <c r="T1247" s="43">
        <f ca="1">_xll.BInterpol('Base CDI'!$H$4:$H$28,'Base CDI'!$J$4:$J$29,S1247,"Cubic","Extrapolate=Linear","MultiX=Average","Skip=True","Sort=True")</f>
        <v>13.347178171164799</v>
      </c>
      <c r="U1247" s="43">
        <f ca="1">_xll.BInterpol('Base CDI'!$H$4:$H$28,'Base CDI'!$I$4:$I$29,S1247,"Cubic","Extrapolate=Linear","MultiX=Average","Skip=True","Sort=True")</f>
        <v>13.373800111302707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47025</v>
      </c>
      <c r="T1248" s="43">
        <f ca="1">_xll.BInterpol('Base CDI'!$H$4:$H$28,'Base CDI'!$J$4:$J$29,S1248,"Cubic","Extrapolate=Linear","MultiX=Average","Skip=True","Sort=True")</f>
        <v>13.347227741159376</v>
      </c>
      <c r="U1248" s="43">
        <f ca="1">_xll.BInterpol('Base CDI'!$H$4:$H$28,'Base CDI'!$I$4:$I$29,S1248,"Cubic","Extrapolate=Linear","MultiX=Average","Skip=True","Sort=True")</f>
        <v>13.373875172725029</v>
      </c>
    </row>
    <row r="1249" spans="16:21" x14ac:dyDescent="0.25">
      <c r="P1249" s="10">
        <v>36332</v>
      </c>
      <c r="Q1249">
        <v>4.585934</v>
      </c>
      <c r="S1249" s="42">
        <f t="shared" ca="1" si="24"/>
        <v>47026</v>
      </c>
      <c r="T1249" s="43">
        <f ca="1">_xll.BInterpol('Base CDI'!$H$4:$H$28,'Base CDI'!$J$4:$J$29,S1249,"Cubic","Extrapolate=Linear","MultiX=Average","Skip=True","Sort=True")</f>
        <v>13.347278718161617</v>
      </c>
      <c r="U1249" s="43">
        <f ca="1">_xll.BInterpol('Base CDI'!$H$4:$H$28,'Base CDI'!$I$4:$I$29,S1249,"Cubic","Extrapolate=Linear","MultiX=Average","Skip=True","Sort=True")</f>
        <v>13.37395149711487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47027</v>
      </c>
      <c r="T1250" s="43">
        <f ca="1">_xll.BInterpol('Base CDI'!$H$4:$H$28,'Base CDI'!$J$4:$J$29,S1250,"Cubic","Extrapolate=Linear","MultiX=Average","Skip=True","Sort=True")</f>
        <v>13.34733109270312</v>
      </c>
      <c r="U1250" s="43">
        <f ca="1">_xll.BInterpol('Base CDI'!$H$4:$H$28,'Base CDI'!$I$4:$I$29,S1250,"Cubic","Extrapolate=Linear","MultiX=Average","Skip=True","Sort=True")</f>
        <v>13.374029072118228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47028</v>
      </c>
      <c r="T1251" s="43">
        <f ca="1">_xll.BInterpol('Base CDI'!$H$4:$H$28,'Base CDI'!$J$4:$J$29,S1251,"Cubic","Extrapolate=Linear","MultiX=Average","Skip=True","Sort=True")</f>
        <v>13.347384855315479</v>
      </c>
      <c r="U1251" s="43">
        <f ca="1">_xll.BInterpol('Base CDI'!$H$4:$H$28,'Base CDI'!$I$4:$I$29,S1251,"Cubic","Extrapolate=Linear","MultiX=Average","Skip=True","Sort=True")</f>
        <v>13.3741078853811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47029</v>
      </c>
      <c r="T1252" s="43">
        <f ca="1">_xll.BInterpol('Base CDI'!$H$4:$H$28,'Base CDI'!$J$4:$J$29,S1252,"Cubic","Extrapolate=Linear","MultiX=Average","Skip=True","Sort=True")</f>
        <v>13.347439996530291</v>
      </c>
      <c r="U1252" s="43">
        <f ca="1">_xll.BInterpol('Base CDI'!$H$4:$H$28,'Base CDI'!$I$4:$I$29,S1252,"Cubic","Extrapolate=Linear","MultiX=Average","Skip=True","Sort=True")</f>
        <v>13.374187924549489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47030</v>
      </c>
      <c r="T1253" s="43">
        <f ca="1">_xll.BInterpol('Base CDI'!$H$4:$H$28,'Base CDI'!$J$4:$J$29,S1253,"Cubic","Extrapolate=Linear","MultiX=Average","Skip=True","Sort=True")</f>
        <v>13.347496506879152</v>
      </c>
      <c r="U1253" s="43">
        <f ca="1">_xll.BInterpol('Base CDI'!$H$4:$H$28,'Base CDI'!$I$4:$I$29,S1253,"Cubic","Extrapolate=Linear","MultiX=Average","Skip=True","Sort=True")</f>
        <v>13.374269177269388</v>
      </c>
    </row>
    <row r="1254" spans="16:21" x14ac:dyDescent="0.25">
      <c r="P1254" s="10">
        <v>36339</v>
      </c>
      <c r="Q1254">
        <v>4.603173</v>
      </c>
      <c r="S1254" s="42">
        <f t="shared" ca="1" si="24"/>
        <v>47031</v>
      </c>
      <c r="T1254" s="43">
        <f ca="1">_xll.BInterpol('Base CDI'!$H$4:$H$28,'Base CDI'!$J$4:$J$29,S1254,"Cubic","Extrapolate=Linear","MultiX=Average","Skip=True","Sort=True")</f>
        <v>13.347554376893655</v>
      </c>
      <c r="U1254" s="43">
        <f ca="1">_xll.BInterpol('Base CDI'!$H$4:$H$28,'Base CDI'!$I$4:$I$29,S1254,"Cubic","Extrapolate=Linear","MultiX=Average","Skip=True","Sort=True")</f>
        <v>13.374351631186798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47032</v>
      </c>
      <c r="T1255" s="43">
        <f ca="1">_xll.BInterpol('Base CDI'!$H$4:$H$28,'Base CDI'!$J$4:$J$29,S1255,"Cubic","Extrapolate=Linear","MultiX=Average","Skip=True","Sort=True")</f>
        <v>13.347613597105399</v>
      </c>
      <c r="U1255" s="43">
        <f ca="1">_xll.BInterpol('Base CDI'!$H$4:$H$28,'Base CDI'!$I$4:$I$29,S1255,"Cubic","Extrapolate=Linear","MultiX=Average","Skip=True","Sort=True")</f>
        <v>13.37443527394772</v>
      </c>
    </row>
    <row r="1256" spans="16:21" x14ac:dyDescent="0.25">
      <c r="P1256" s="10">
        <v>36341</v>
      </c>
      <c r="Q1256">
        <v>4.610017</v>
      </c>
      <c r="S1256" s="42">
        <f t="shared" ca="1" si="24"/>
        <v>47033</v>
      </c>
      <c r="T1256" s="43">
        <f ca="1">_xll.BInterpol('Base CDI'!$H$4:$H$28,'Base CDI'!$J$4:$J$29,S1256,"Cubic","Extrapolate=Linear","MultiX=Average","Skip=True","Sort=True")</f>
        <v>13.347674158045978</v>
      </c>
      <c r="U1256" s="43">
        <f ca="1">_xll.BInterpol('Base CDI'!$H$4:$H$28,'Base CDI'!$I$4:$I$29,S1256,"Cubic","Extrapolate=Linear","MultiX=Average","Skip=True","Sort=True")</f>
        <v>13.374520093198146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47034</v>
      </c>
      <c r="T1257" s="43">
        <f ca="1">_xll.BInterpol('Base CDI'!$H$4:$H$28,'Base CDI'!$J$4:$J$29,S1257,"Cubic","Extrapolate=Linear","MultiX=Average","Skip=True","Sort=True")</f>
        <v>13.347736050246988</v>
      </c>
      <c r="U1257" s="43">
        <f ca="1">_xll.BInterpol('Base CDI'!$H$4:$H$28,'Base CDI'!$I$4:$I$29,S1257,"Cubic","Extrapolate=Linear","MultiX=Average","Skip=True","Sort=True")</f>
        <v>13.374606076584081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47035</v>
      </c>
      <c r="T1258" s="43">
        <f ca="1">_xll.BInterpol('Base CDI'!$H$4:$H$28,'Base CDI'!$J$4:$J$29,S1258,"Cubic","Extrapolate=Linear","MultiX=Average","Skip=True","Sort=True")</f>
        <v>13.347799264240026</v>
      </c>
      <c r="U1258" s="43">
        <f ca="1">_xll.BInterpol('Base CDI'!$H$4:$H$28,'Base CDI'!$I$4:$I$29,S1258,"Cubic","Extrapolate=Linear","MultiX=Average","Skip=True","Sort=True")</f>
        <v>13.374693211751522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47036</v>
      </c>
      <c r="T1259" s="43">
        <f ca="1">_xll.BInterpol('Base CDI'!$H$4:$H$28,'Base CDI'!$J$4:$J$29,S1259,"Cubic","Extrapolate=Linear","MultiX=Average","Skip=True","Sort=True")</f>
        <v>13.347863790556685</v>
      </c>
      <c r="U1259" s="43">
        <f ca="1">_xll.BInterpol('Base CDI'!$H$4:$H$28,'Base CDI'!$I$4:$I$29,S1259,"Cubic","Extrapolate=Linear","MultiX=Average","Skip=True","Sort=True")</f>
        <v>13.374781486346466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47037</v>
      </c>
      <c r="T1260" s="43">
        <f ca="1">_xll.BInterpol('Base CDI'!$H$4:$H$28,'Base CDI'!$J$4:$J$29,S1260,"Cubic","Extrapolate=Linear","MultiX=Average","Skip=True","Sort=True")</f>
        <v>13.347929619728564</v>
      </c>
      <c r="U1260" s="43">
        <f ca="1">_xll.BInterpol('Base CDI'!$H$4:$H$28,'Base CDI'!$I$4:$I$29,S1260,"Cubic","Extrapolate=Linear","MultiX=Average","Skip=True","Sort=True")</f>
        <v>13.374870888014911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47038</v>
      </c>
      <c r="T1261" s="43">
        <f ca="1">_xll.BInterpol('Base CDI'!$H$4:$H$28,'Base CDI'!$J$4:$J$29,S1261,"Cubic","Extrapolate=Linear","MultiX=Average","Skip=True","Sort=True")</f>
        <v>13.347996742287258</v>
      </c>
      <c r="U1261" s="43">
        <f ca="1">_xll.BInterpol('Base CDI'!$H$4:$H$28,'Base CDI'!$I$4:$I$29,S1261,"Cubic","Extrapolate=Linear","MultiX=Average","Skip=True","Sort=True")</f>
        <v>13.374961404402859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47039</v>
      </c>
      <c r="T1262" s="43">
        <f ca="1">_xll.BInterpol('Base CDI'!$H$4:$H$28,'Base CDI'!$J$4:$J$29,S1262,"Cubic","Extrapolate=Linear","MultiX=Average","Skip=True","Sort=True")</f>
        <v>13.348065148764359</v>
      </c>
      <c r="U1262" s="43">
        <f ca="1">_xll.BInterpol('Base CDI'!$H$4:$H$28,'Base CDI'!$I$4:$I$29,S1262,"Cubic","Extrapolate=Linear","MultiX=Average","Skip=True","Sort=True")</f>
        <v>13.375053023156305</v>
      </c>
    </row>
    <row r="1263" spans="16:21" x14ac:dyDescent="0.25">
      <c r="P1263" s="10">
        <v>36350</v>
      </c>
      <c r="Q1263">
        <v>4.633813</v>
      </c>
      <c r="S1263" s="42">
        <f t="shared" ca="1" si="24"/>
        <v>47040</v>
      </c>
      <c r="T1263" s="43">
        <f ca="1">_xll.BInterpol('Base CDI'!$H$4:$H$28,'Base CDI'!$J$4:$J$29,S1263,"Cubic","Extrapolate=Linear","MultiX=Average","Skip=True","Sort=True")</f>
        <v>13.348134829691469</v>
      </c>
      <c r="U1263" s="43">
        <f ca="1">_xll.BInterpol('Base CDI'!$H$4:$H$28,'Base CDI'!$I$4:$I$29,S1263,"Cubic","Extrapolate=Linear","MultiX=Average","Skip=True","Sort=True")</f>
        <v>13.375145731921249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47041</v>
      </c>
      <c r="T1264" s="43">
        <f ca="1">_xll.BInterpol('Base CDI'!$H$4:$H$28,'Base CDI'!$J$4:$J$29,S1264,"Cubic","Extrapolate=Linear","MultiX=Average","Skip=True","Sort=True")</f>
        <v>13.34820577560018</v>
      </c>
      <c r="U1264" s="43">
        <f ca="1">_xll.BInterpol('Base CDI'!$H$4:$H$28,'Base CDI'!$I$4:$I$29,S1264,"Cubic","Extrapolate=Linear","MultiX=Average","Skip=True","Sort=True")</f>
        <v>13.375239518343689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47042</v>
      </c>
      <c r="T1265" s="43">
        <f ca="1">_xll.BInterpol('Base CDI'!$H$4:$H$28,'Base CDI'!$J$4:$J$29,S1265,"Cubic","Extrapolate=Linear","MultiX=Average","Skip=True","Sort=True")</f>
        <v>13.348277977022088</v>
      </c>
      <c r="U1265" s="43">
        <f ca="1">_xll.BInterpol('Base CDI'!$H$4:$H$28,'Base CDI'!$I$4:$I$29,S1265,"Cubic","Extrapolate=Linear","MultiX=Average","Skip=True","Sort=True")</f>
        <v>13.375334370069623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47043</v>
      </c>
      <c r="T1266" s="43">
        <f ca="1">_xll.BInterpol('Base CDI'!$H$4:$H$28,'Base CDI'!$J$4:$J$29,S1266,"Cubic","Extrapolate=Linear","MultiX=Average","Skip=True","Sort=True")</f>
        <v>13.348351424488788</v>
      </c>
      <c r="U1266" s="43">
        <f ca="1">_xll.BInterpol('Base CDI'!$H$4:$H$28,'Base CDI'!$I$4:$I$29,S1266,"Cubic","Extrapolate=Linear","MultiX=Average","Skip=True","Sort=True")</f>
        <v>13.375430274745051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47044</v>
      </c>
      <c r="T1267" s="43">
        <f ca="1">_xll.BInterpol('Base CDI'!$H$4:$H$28,'Base CDI'!$J$4:$J$29,S1267,"Cubic","Extrapolate=Linear","MultiX=Average","Skip=True","Sort=True")</f>
        <v>13.348426108531878</v>
      </c>
      <c r="U1267" s="43">
        <f ca="1">_xll.BInterpol('Base CDI'!$H$4:$H$28,'Base CDI'!$I$4:$I$29,S1267,"Cubic","Extrapolate=Linear","MultiX=Average","Skip=True","Sort=True")</f>
        <v>13.375527220015972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47045</v>
      </c>
      <c r="T1268" s="43">
        <f ca="1">_xll.BInterpol('Base CDI'!$H$4:$H$28,'Base CDI'!$J$4:$J$29,S1268,"Cubic","Extrapolate=Linear","MultiX=Average","Skip=True","Sort=True")</f>
        <v>13.348502019682952</v>
      </c>
      <c r="U1268" s="43">
        <f ca="1">_xll.BInterpol('Base CDI'!$H$4:$H$28,'Base CDI'!$I$4:$I$29,S1268,"Cubic","Extrapolate=Linear","MultiX=Average","Skip=True","Sort=True")</f>
        <v>13.375625193528384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47046</v>
      </c>
      <c r="T1269" s="43">
        <f ca="1">_xll.BInterpol('Base CDI'!$H$4:$H$28,'Base CDI'!$J$4:$J$29,S1269,"Cubic","Extrapolate=Linear","MultiX=Average","Skip=True","Sort=True")</f>
        <v>13.348579148473608</v>
      </c>
      <c r="U1269" s="43">
        <f ca="1">_xll.BInterpol('Base CDI'!$H$4:$H$28,'Base CDI'!$I$4:$I$29,S1269,"Cubic","Extrapolate=Linear","MultiX=Average","Skip=True","Sort=True")</f>
        <v>13.375724182928282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47047</v>
      </c>
      <c r="T1270" s="43">
        <f ca="1">_xll.BInterpol('Base CDI'!$H$4:$H$28,'Base CDI'!$J$4:$J$29,S1270,"Cubic","Extrapolate=Linear","MultiX=Average","Skip=True","Sort=True")</f>
        <v>13.348657485435439</v>
      </c>
      <c r="U1270" s="43">
        <f ca="1">_xll.BInterpol('Base CDI'!$H$4:$H$28,'Base CDI'!$I$4:$I$29,S1270,"Cubic","Extrapolate=Linear","MultiX=Average","Skip=True","Sort=True")</f>
        <v>13.37582417586167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47048</v>
      </c>
      <c r="T1271" s="43">
        <f ca="1">_xll.BInterpol('Base CDI'!$H$4:$H$28,'Base CDI'!$J$4:$J$29,S1271,"Cubic","Extrapolate=Linear","MultiX=Average","Skip=True","Sort=True")</f>
        <v>13.348737021100042</v>
      </c>
      <c r="U1271" s="43">
        <f ca="1">_xll.BInterpol('Base CDI'!$H$4:$H$28,'Base CDI'!$I$4:$I$29,S1271,"Cubic","Extrapolate=Linear","MultiX=Average","Skip=True","Sort=True")</f>
        <v>13.375925159974544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47049</v>
      </c>
      <c r="T1272" s="43">
        <f ca="1">_xll.BInterpol('Base CDI'!$H$4:$H$28,'Base CDI'!$J$4:$J$29,S1272,"Cubic","Extrapolate=Linear","MultiX=Average","Skip=True","Sort=True")</f>
        <v>13.348817745999012</v>
      </c>
      <c r="U1272" s="43">
        <f ca="1">_xll.BInterpol('Base CDI'!$H$4:$H$28,'Base CDI'!$I$4:$I$29,S1272,"Cubic","Extrapolate=Linear","MultiX=Average","Skip=True","Sort=True")</f>
        <v>13.376027122912902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47050</v>
      </c>
      <c r="T1273" s="43">
        <f ca="1">_xll.BInterpol('Base CDI'!$H$4:$H$28,'Base CDI'!$J$4:$J$29,S1273,"Cubic","Extrapolate=Linear","MultiX=Average","Skip=True","Sort=True")</f>
        <v>13.348899650663947</v>
      </c>
      <c r="U1273" s="43">
        <f ca="1">_xll.BInterpol('Base CDI'!$H$4:$H$28,'Base CDI'!$I$4:$I$29,S1273,"Cubic","Extrapolate=Linear","MultiX=Average","Skip=True","Sort=True")</f>
        <v>13.376130052322743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47051</v>
      </c>
      <c r="T1274" s="43">
        <f ca="1">_xll.BInterpol('Base CDI'!$H$4:$H$28,'Base CDI'!$J$4:$J$29,S1274,"Cubic","Extrapolate=Linear","MultiX=Average","Skip=True","Sort=True")</f>
        <v>13.348982725626442</v>
      </c>
      <c r="U1274" s="43">
        <f ca="1">_xll.BInterpol('Base CDI'!$H$4:$H$28,'Base CDI'!$I$4:$I$29,S1274,"Cubic","Extrapolate=Linear","MultiX=Average","Skip=True","Sort=True")</f>
        <v>13.376233935850067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47052</v>
      </c>
      <c r="T1275" s="43">
        <f ca="1">_xll.BInterpol('Base CDI'!$H$4:$H$28,'Base CDI'!$J$4:$J$29,S1275,"Cubic","Extrapolate=Linear","MultiX=Average","Skip=True","Sort=True")</f>
        <v>13.349066961418091</v>
      </c>
      <c r="U1275" s="43">
        <f ca="1">_xll.BInterpol('Base CDI'!$H$4:$H$28,'Base CDI'!$I$4:$I$29,S1275,"Cubic","Extrapolate=Linear","MultiX=Average","Skip=True","Sort=True")</f>
        <v>13.37633876114087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47053</v>
      </c>
      <c r="T1276" s="43">
        <f ca="1">_xll.BInterpol('Base CDI'!$H$4:$H$28,'Base CDI'!$J$4:$J$29,S1276,"Cubic","Extrapolate=Linear","MultiX=Average","Skip=True","Sort=True")</f>
        <v>13.34915234857049</v>
      </c>
      <c r="U1276" s="43">
        <f ca="1">_xll.BInterpol('Base CDI'!$H$4:$H$28,'Base CDI'!$I$4:$I$29,S1276,"Cubic","Extrapolate=Linear","MultiX=Average","Skip=True","Sort=True")</f>
        <v>13.376444515841152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47054</v>
      </c>
      <c r="T1277" s="43">
        <f ca="1">_xll.BInterpol('Base CDI'!$H$4:$H$28,'Base CDI'!$J$4:$J$29,S1277,"Cubic","Extrapolate=Linear","MultiX=Average","Skip=True","Sort=True")</f>
        <v>13.349238877615235</v>
      </c>
      <c r="U1277" s="43">
        <f ca="1">_xll.BInterpol('Base CDI'!$H$4:$H$28,'Base CDI'!$I$4:$I$29,S1277,"Cubic","Extrapolate=Linear","MultiX=Average","Skip=True","Sort=True")</f>
        <v>13.376551187596911</v>
      </c>
    </row>
    <row r="1278" spans="16:21" x14ac:dyDescent="0.25">
      <c r="P1278" s="10">
        <v>36371</v>
      </c>
      <c r="Q1278">
        <v>4.685009</v>
      </c>
      <c r="S1278" s="42">
        <f t="shared" ca="1" si="24"/>
        <v>47055</v>
      </c>
      <c r="T1278" s="43">
        <f ca="1">_xll.BInterpol('Base CDI'!$H$4:$H$28,'Base CDI'!$J$4:$J$29,S1278,"Cubic","Extrapolate=Linear","MultiX=Average","Skip=True","Sort=True")</f>
        <v>13.349326539083924</v>
      </c>
      <c r="U1278" s="43">
        <f ca="1">_xll.BInterpol('Base CDI'!$H$4:$H$28,'Base CDI'!$I$4:$I$29,S1278,"Cubic","Extrapolate=Linear","MultiX=Average","Skip=True","Sort=True")</f>
        <v>13.376658764054147</v>
      </c>
    </row>
    <row r="1279" spans="16:21" x14ac:dyDescent="0.25">
      <c r="P1279" s="10">
        <v>36374</v>
      </c>
      <c r="Q1279">
        <v>4.688288</v>
      </c>
      <c r="S1279" s="42">
        <f t="shared" ca="1" si="24"/>
        <v>47056</v>
      </c>
      <c r="T1279" s="43">
        <f ca="1">_xll.BInterpol('Base CDI'!$H$4:$H$28,'Base CDI'!$J$4:$J$29,S1279,"Cubic","Extrapolate=Linear","MultiX=Average","Skip=True","Sort=True")</f>
        <v>13.349415323508151</v>
      </c>
      <c r="U1279" s="43">
        <f ca="1">_xll.BInterpol('Base CDI'!$H$4:$H$28,'Base CDI'!$I$4:$I$29,S1279,"Cubic","Extrapolate=Linear","MultiX=Average","Skip=True","Sort=True")</f>
        <v>13.376767232858857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47057</v>
      </c>
      <c r="T1280" s="43">
        <f ca="1">_xll.BInterpol('Base CDI'!$H$4:$H$28,'Base CDI'!$J$4:$J$29,S1280,"Cubic","Extrapolate=Linear","MultiX=Average","Skip=True","Sort=True")</f>
        <v>13.349505221419509</v>
      </c>
      <c r="U1280" s="43">
        <f ca="1">_xll.BInterpol('Base CDI'!$H$4:$H$28,'Base CDI'!$I$4:$I$29,S1280,"Cubic","Extrapolate=Linear","MultiX=Average","Skip=True","Sort=True")</f>
        <v>13.37687658165704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47058</v>
      </c>
      <c r="T1281" s="43">
        <f ca="1">_xll.BInterpol('Base CDI'!$H$4:$H$28,'Base CDI'!$J$4:$J$29,S1281,"Cubic","Extrapolate=Linear","MultiX=Average","Skip=True","Sort=True")</f>
        <v>13.3495962233496</v>
      </c>
      <c r="U1281" s="43">
        <f ca="1">_xll.BInterpol('Base CDI'!$H$4:$H$28,'Base CDI'!$I$4:$I$29,S1281,"Cubic","Extrapolate=Linear","MultiX=Average","Skip=True","Sort=True")</f>
        <v>13.376986798094695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47059</v>
      </c>
      <c r="T1282" s="43">
        <f ca="1">_xll.BInterpol('Base CDI'!$H$4:$H$28,'Base CDI'!$J$4:$J$29,S1282,"Cubic","Extrapolate=Linear","MultiX=Average","Skip=True","Sort=True")</f>
        <v>13.349688319830015</v>
      </c>
      <c r="U1282" s="43">
        <f ca="1">_xll.BInterpol('Base CDI'!$H$4:$H$28,'Base CDI'!$I$4:$I$29,S1282,"Cubic","Extrapolate=Linear","MultiX=Average","Skip=True","Sort=True")</f>
        <v>13.377097869817819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47060</v>
      </c>
      <c r="T1283" s="43">
        <f ca="1">_xll.BInterpol('Base CDI'!$H$4:$H$28,'Base CDI'!$J$4:$J$29,S1283,"Cubic","Extrapolate=Linear","MultiX=Average","Skip=True","Sort=True")</f>
        <v>13.349781501392352</v>
      </c>
      <c r="U1283" s="43">
        <f ca="1">_xll.BInterpol('Base CDI'!$H$4:$H$28,'Base CDI'!$I$4:$I$29,S1283,"Cubic","Extrapolate=Linear","MultiX=Average","Skip=True","Sort=True")</f>
        <v>13.377209784472411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47061</v>
      </c>
      <c r="T1284" s="43">
        <f ca="1">_xll.BInterpol('Base CDI'!$H$4:$H$28,'Base CDI'!$J$4:$J$29,S1284,"Cubic","Extrapolate=Linear","MultiX=Average","Skip=True","Sort=True")</f>
        <v>13.349875758568205</v>
      </c>
      <c r="U1284" s="43">
        <f ca="1">_xll.BInterpol('Base CDI'!$H$4:$H$28,'Base CDI'!$I$4:$I$29,S1284,"Cubic","Extrapolate=Linear","MultiX=Average","Skip=True","Sort=True")</f>
        <v>13.37732252970447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47062</v>
      </c>
      <c r="T1285" s="43">
        <f ca="1">_xll.BInterpol('Base CDI'!$H$4:$H$28,'Base CDI'!$J$4:$J$29,S1285,"Cubic","Extrapolate=Linear","MultiX=Average","Skip=True","Sort=True")</f>
        <v>13.349971081889169</v>
      </c>
      <c r="U1285" s="43">
        <f ca="1">_xll.BInterpol('Base CDI'!$H$4:$H$28,'Base CDI'!$I$4:$I$29,S1285,"Cubic","Extrapolate=Linear","MultiX=Average","Skip=True","Sort=True")</f>
        <v>13.377436093159996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47063</v>
      </c>
      <c r="T1286" s="43">
        <f ca="1">_xll.BInterpol('Base CDI'!$H$4:$H$28,'Base CDI'!$J$4:$J$29,S1286,"Cubic","Extrapolate=Linear","MultiX=Average","Skip=True","Sort=True")</f>
        <v>13.350067461886844</v>
      </c>
      <c r="U1286" s="43">
        <f ca="1">_xll.BInterpol('Base CDI'!$H$4:$H$28,'Base CDI'!$I$4:$I$29,S1286,"Cubic","Extrapolate=Linear","MultiX=Average","Skip=True","Sort=True")</f>
        <v>13.377550462484985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47064</v>
      </c>
      <c r="T1287" s="43">
        <f ca="1">_xll.BInterpol('Base CDI'!$H$4:$H$28,'Base CDI'!$J$4:$J$29,S1287,"Cubic","Extrapolate=Linear","MultiX=Average","Skip=True","Sort=True")</f>
        <v>13.350164889092822</v>
      </c>
      <c r="U1287" s="43">
        <f ca="1">_xll.BInterpol('Base CDI'!$H$4:$H$28,'Base CDI'!$I$4:$I$29,S1287,"Cubic","Extrapolate=Linear","MultiX=Average","Skip=True","Sort=True")</f>
        <v>13.377665625325438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47065</v>
      </c>
      <c r="T1288" s="43">
        <f ca="1">_xll.BInterpol('Base CDI'!$H$4:$H$28,'Base CDI'!$J$4:$J$29,S1288,"Cubic","Extrapolate=Linear","MultiX=Average","Skip=True","Sort=True")</f>
        <v>13.350263354038701</v>
      </c>
      <c r="U1288" s="43">
        <f ca="1">_xll.BInterpol('Base CDI'!$H$4:$H$28,'Base CDI'!$I$4:$I$29,S1288,"Cubic","Extrapolate=Linear","MultiX=Average","Skip=True","Sort=True")</f>
        <v>13.37778156932735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47066</v>
      </c>
      <c r="T1289" s="43">
        <f ca="1">_xll.BInterpol('Base CDI'!$H$4:$H$28,'Base CDI'!$J$4:$J$29,S1289,"Cubic","Extrapolate=Linear","MultiX=Average","Skip=True","Sort=True")</f>
        <v>13.350362847256076</v>
      </c>
      <c r="U1289" s="43">
        <f ca="1">_xll.BInterpol('Base CDI'!$H$4:$H$28,'Base CDI'!$I$4:$I$29,S1289,"Cubic","Extrapolate=Linear","MultiX=Average","Skip=True","Sort=True")</f>
        <v>13.377898282136725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47067</v>
      </c>
      <c r="T1290" s="43">
        <f ca="1">_xll.BInterpol('Base CDI'!$H$4:$H$28,'Base CDI'!$J$4:$J$29,S1290,"Cubic","Extrapolate=Linear","MultiX=Average","Skip=True","Sort=True")</f>
        <v>13.35046335927654</v>
      </c>
      <c r="U1290" s="43">
        <f ca="1">_xll.BInterpol('Base CDI'!$H$4:$H$28,'Base CDI'!$I$4:$I$29,S1290,"Cubic","Extrapolate=Linear","MultiX=Average","Skip=True","Sort=True")</f>
        <v>13.378015751399555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47068</v>
      </c>
      <c r="T1291" s="43">
        <f ca="1">_xll.BInterpol('Base CDI'!$H$4:$H$28,'Base CDI'!$J$4:$J$29,S1291,"Cubic","Extrapolate=Linear","MultiX=Average","Skip=True","Sort=True")</f>
        <v>13.350564880631694</v>
      </c>
      <c r="U1291" s="43">
        <f ca="1">_xll.BInterpol('Base CDI'!$H$4:$H$28,'Base CDI'!$I$4:$I$29,S1291,"Cubic","Extrapolate=Linear","MultiX=Average","Skip=True","Sort=True")</f>
        <v>13.378133964761844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47069</v>
      </c>
      <c r="T1292" s="43">
        <f ca="1">_xll.BInterpol('Base CDI'!$H$4:$H$28,'Base CDI'!$J$4:$J$29,S1292,"Cubic","Extrapolate=Linear","MultiX=Average","Skip=True","Sort=True")</f>
        <v>13.35066740185313</v>
      </c>
      <c r="U1292" s="43">
        <f ca="1">_xll.BInterpol('Base CDI'!$H$4:$H$28,'Base CDI'!$I$4:$I$29,S1292,"Cubic","Extrapolate=Linear","MultiX=Average","Skip=True","Sort=True")</f>
        <v>13.378252909869587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47070</v>
      </c>
      <c r="T1293" s="43">
        <f ca="1">_xll.BInterpol('Base CDI'!$H$4:$H$28,'Base CDI'!$J$4:$J$29,S1293,"Cubic","Extrapolate=Linear","MultiX=Average","Skip=True","Sort=True")</f>
        <v>13.350770913472443</v>
      </c>
      <c r="U1293" s="43">
        <f ca="1">_xll.BInterpol('Base CDI'!$H$4:$H$28,'Base CDI'!$I$4:$I$29,S1293,"Cubic","Extrapolate=Linear","MultiX=Average","Skip=True","Sort=True")</f>
        <v>13.378372574368784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47071</v>
      </c>
      <c r="T1294" s="43">
        <f ca="1">_xll.BInterpol('Base CDI'!$H$4:$H$28,'Base CDI'!$J$4:$J$29,S1294,"Cubic","Extrapolate=Linear","MultiX=Average","Skip=True","Sort=True")</f>
        <v>13.350875406021233</v>
      </c>
      <c r="U1294" s="43">
        <f ca="1">_xll.BInterpol('Base CDI'!$H$4:$H$28,'Base CDI'!$I$4:$I$29,S1294,"Cubic","Extrapolate=Linear","MultiX=Average","Skip=True","Sort=True")</f>
        <v>13.378492945905435</v>
      </c>
    </row>
    <row r="1295" spans="16:21" x14ac:dyDescent="0.25">
      <c r="P1295" s="10">
        <v>36396</v>
      </c>
      <c r="Q1295">
        <v>4.740926</v>
      </c>
      <c r="S1295" s="42">
        <f t="shared" ca="1" si="25"/>
        <v>47072</v>
      </c>
      <c r="T1295" s="43">
        <f ca="1">_xll.BInterpol('Base CDI'!$H$4:$H$28,'Base CDI'!$J$4:$J$29,S1295,"Cubic","Extrapolate=Linear","MultiX=Average","Skip=True","Sort=True")</f>
        <v>13.350980870031092</v>
      </c>
      <c r="U1295" s="43">
        <f ca="1">_xll.BInterpol('Base CDI'!$H$4:$H$28,'Base CDI'!$I$4:$I$29,S1295,"Cubic","Extrapolate=Linear","MultiX=Average","Skip=True","Sort=True")</f>
        <v>13.378614012125535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47073</v>
      </c>
      <c r="T1296" s="43">
        <f ca="1">_xll.BInterpol('Base CDI'!$H$4:$H$28,'Base CDI'!$J$4:$J$29,S1296,"Cubic","Extrapolate=Linear","MultiX=Average","Skip=True","Sort=True")</f>
        <v>13.351087296033617</v>
      </c>
      <c r="U1296" s="43">
        <f ca="1">_xll.BInterpol('Base CDI'!$H$4:$H$28,'Base CDI'!$I$4:$I$29,S1296,"Cubic","Extrapolate=Linear","MultiX=Average","Skip=True","Sort=True")</f>
        <v>13.378735760675086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47074</v>
      </c>
      <c r="T1297" s="43">
        <f ca="1">_xll.BInterpol('Base CDI'!$H$4:$H$28,'Base CDI'!$J$4:$J$29,S1297,"Cubic","Extrapolate=Linear","MultiX=Average","Skip=True","Sort=True")</f>
        <v>13.351194674560405</v>
      </c>
      <c r="U1297" s="43">
        <f ca="1">_xll.BInterpol('Base CDI'!$H$4:$H$28,'Base CDI'!$I$4:$I$29,S1297,"Cubic","Extrapolate=Linear","MultiX=Average","Skip=True","Sort=True")</f>
        <v>13.378858179200083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47075</v>
      </c>
      <c r="T1298" s="43">
        <f ca="1">_xll.BInterpol('Base CDI'!$H$4:$H$28,'Base CDI'!$J$4:$J$29,S1298,"Cubic","Extrapolate=Linear","MultiX=Average","Skip=True","Sort=True")</f>
        <v>13.351302996143049</v>
      </c>
      <c r="U1298" s="43">
        <f ca="1">_xll.BInterpol('Base CDI'!$H$4:$H$28,'Base CDI'!$I$4:$I$29,S1298,"Cubic","Extrapolate=Linear","MultiX=Average","Skip=True","Sort=True")</f>
        <v>13.378981255346529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47076</v>
      </c>
      <c r="T1299" s="43">
        <f ca="1">_xll.BInterpol('Base CDI'!$H$4:$H$28,'Base CDI'!$J$4:$J$29,S1299,"Cubic","Extrapolate=Linear","MultiX=Average","Skip=True","Sort=True")</f>
        <v>13.351412251313148</v>
      </c>
      <c r="U1299" s="43">
        <f ca="1">_xll.BInterpol('Base CDI'!$H$4:$H$28,'Base CDI'!$I$4:$I$29,S1299,"Cubic","Extrapolate=Linear","MultiX=Average","Skip=True","Sort=True")</f>
        <v>13.37910497676042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47077</v>
      </c>
      <c r="T1300" s="43">
        <f ca="1">_xll.BInterpol('Base CDI'!$H$4:$H$28,'Base CDI'!$J$4:$J$29,S1300,"Cubic","Extrapolate=Linear","MultiX=Average","Skip=True","Sort=True")</f>
        <v>13.351522430602296</v>
      </c>
      <c r="U1300" s="43">
        <f ca="1">_xll.BInterpol('Base CDI'!$H$4:$H$28,'Base CDI'!$I$4:$I$29,S1300,"Cubic","Extrapolate=Linear","MultiX=Average","Skip=True","Sort=True")</f>
        <v>13.379229331087753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47078</v>
      </c>
      <c r="T1301" s="43">
        <f ca="1">_xll.BInterpol('Base CDI'!$H$4:$H$28,'Base CDI'!$J$4:$J$29,S1301,"Cubic","Extrapolate=Linear","MultiX=Average","Skip=True","Sort=True")</f>
        <v>13.351633524542088</v>
      </c>
      <c r="U1301" s="43">
        <f ca="1">_xll.BInterpol('Base CDI'!$H$4:$H$28,'Base CDI'!$I$4:$I$29,S1301,"Cubic","Extrapolate=Linear","MultiX=Average","Skip=True","Sort=True")</f>
        <v>13.379354305974529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47079</v>
      </c>
      <c r="T1302" s="43">
        <f ca="1">_xll.BInterpol('Base CDI'!$H$4:$H$28,'Base CDI'!$J$4:$J$29,S1302,"Cubic","Extrapolate=Linear","MultiX=Average","Skip=True","Sort=True")</f>
        <v>13.351745523664121</v>
      </c>
      <c r="U1302" s="43">
        <f ca="1">_xll.BInterpol('Base CDI'!$H$4:$H$28,'Base CDI'!$I$4:$I$29,S1302,"Cubic","Extrapolate=Linear","MultiX=Average","Skip=True","Sort=True")</f>
        <v>13.379479889066745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47080</v>
      </c>
      <c r="T1303" s="43">
        <f ca="1">_xll.BInterpol('Base CDI'!$H$4:$H$28,'Base CDI'!$J$4:$J$29,S1303,"Cubic","Extrapolate=Linear","MultiX=Average","Skip=True","Sort=True")</f>
        <v>13.35185841849999</v>
      </c>
      <c r="U1303" s="43">
        <f ca="1">_xll.BInterpol('Base CDI'!$H$4:$H$28,'Base CDI'!$I$4:$I$29,S1303,"Cubic","Extrapolate=Linear","MultiX=Average","Skip=True","Sort=True")</f>
        <v>13.379606068010402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47081</v>
      </c>
      <c r="T1304" s="43">
        <f ca="1">_xll.BInterpol('Base CDI'!$H$4:$H$28,'Base CDI'!$J$4:$J$29,S1304,"Cubic","Extrapolate=Linear","MultiX=Average","Skip=True","Sort=True")</f>
        <v>13.351972199581292</v>
      </c>
      <c r="U1304" s="43">
        <f ca="1">_xll.BInterpol('Base CDI'!$H$4:$H$28,'Base CDI'!$I$4:$I$29,S1304,"Cubic","Extrapolate=Linear","MultiX=Average","Skip=True","Sort=True")</f>
        <v>13.379732830451495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47082</v>
      </c>
      <c r="T1305" s="43">
        <f ca="1">_xll.BInterpol('Base CDI'!$H$4:$H$28,'Base CDI'!$J$4:$J$29,S1305,"Cubic","Extrapolate=Linear","MultiX=Average","Skip=True","Sort=True")</f>
        <v>13.352086857439621</v>
      </c>
      <c r="U1305" s="43">
        <f ca="1">_xll.BInterpol('Base CDI'!$H$4:$H$28,'Base CDI'!$I$4:$I$29,S1305,"Cubic","Extrapolate=Linear","MultiX=Average","Skip=True","Sort=True")</f>
        <v>13.379860164036025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47083</v>
      </c>
      <c r="T1306" s="43">
        <f ca="1">_xll.BInterpol('Base CDI'!$H$4:$H$28,'Base CDI'!$J$4:$J$29,S1306,"Cubic","Extrapolate=Linear","MultiX=Average","Skip=True","Sort=True")</f>
        <v>13.352202382606574</v>
      </c>
      <c r="U1306" s="43">
        <f ca="1">_xll.BInterpol('Base CDI'!$H$4:$H$28,'Base CDI'!$I$4:$I$29,S1306,"Cubic","Extrapolate=Linear","MultiX=Average","Skip=True","Sort=True")</f>
        <v>13.379988056409989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47084</v>
      </c>
      <c r="T1307" s="43">
        <f ca="1">_xll.BInterpol('Base CDI'!$H$4:$H$28,'Base CDI'!$J$4:$J$29,S1307,"Cubic","Extrapolate=Linear","MultiX=Average","Skip=True","Sort=True")</f>
        <v>13.352318765613747</v>
      </c>
      <c r="U1307" s="43">
        <f ca="1">_xll.BInterpol('Base CDI'!$H$4:$H$28,'Base CDI'!$I$4:$I$29,S1307,"Cubic","Extrapolate=Linear","MultiX=Average","Skip=True","Sort=True")</f>
        <v>13.380116495219387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47085</v>
      </c>
      <c r="T1308" s="43">
        <f ca="1">_xll.BInterpol('Base CDI'!$H$4:$H$28,'Base CDI'!$J$4:$J$29,S1308,"Cubic","Extrapolate=Linear","MultiX=Average","Skip=True","Sort=True")</f>
        <v>13.352435996992735</v>
      </c>
      <c r="U1308" s="43">
        <f ca="1">_xll.BInterpol('Base CDI'!$H$4:$H$28,'Base CDI'!$I$4:$I$29,S1308,"Cubic","Extrapolate=Linear","MultiX=Average","Skip=True","Sort=True")</f>
        <v>13.380245468110218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47086</v>
      </c>
      <c r="T1309" s="43">
        <f ca="1">_xll.BInterpol('Base CDI'!$H$4:$H$28,'Base CDI'!$J$4:$J$29,S1309,"Cubic","Extrapolate=Linear","MultiX=Average","Skip=True","Sort=True")</f>
        <v>13.352554067275134</v>
      </c>
      <c r="U1309" s="43">
        <f ca="1">_xll.BInterpol('Base CDI'!$H$4:$H$28,'Base CDI'!$I$4:$I$29,S1309,"Cubic","Extrapolate=Linear","MultiX=Average","Skip=True","Sort=True")</f>
        <v>13.380374962728478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47087</v>
      </c>
      <c r="T1310" s="43">
        <f ca="1">_xll.BInterpol('Base CDI'!$H$4:$H$28,'Base CDI'!$J$4:$J$29,S1310,"Cubic","Extrapolate=Linear","MultiX=Average","Skip=True","Sort=True")</f>
        <v>13.352672966992539</v>
      </c>
      <c r="U1310" s="43">
        <f ca="1">_xll.BInterpol('Base CDI'!$H$4:$H$28,'Base CDI'!$I$4:$I$29,S1310,"Cubic","Extrapolate=Linear","MultiX=Average","Skip=True","Sort=True")</f>
        <v>13.380504966720167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47088</v>
      </c>
      <c r="T1311" s="43">
        <f ca="1">_xll.BInterpol('Base CDI'!$H$4:$H$28,'Base CDI'!$J$4:$J$29,S1311,"Cubic","Extrapolate=Linear","MultiX=Average","Skip=True","Sort=True")</f>
        <v>13.352792686676548</v>
      </c>
      <c r="U1311" s="43">
        <f ca="1">_xll.BInterpol('Base CDI'!$H$4:$H$28,'Base CDI'!$I$4:$I$29,S1311,"Cubic","Extrapolate=Linear","MultiX=Average","Skip=True","Sort=True")</f>
        <v>13.380635467731285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47089</v>
      </c>
      <c r="T1312" s="43">
        <f ca="1">_xll.BInterpol('Base CDI'!$H$4:$H$28,'Base CDI'!$J$4:$J$29,S1312,"Cubic","Extrapolate=Linear","MultiX=Average","Skip=True","Sort=True")</f>
        <v>13.352913216858754</v>
      </c>
      <c r="U1312" s="43">
        <f ca="1">_xll.BInterpol('Base CDI'!$H$4:$H$28,'Base CDI'!$I$4:$I$29,S1312,"Cubic","Extrapolate=Linear","MultiX=Average","Skip=True","Sort=True")</f>
        <v>13.380766453407828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47090</v>
      </c>
      <c r="T1313" s="43">
        <f ca="1">_xll.BInterpol('Base CDI'!$H$4:$H$28,'Base CDI'!$J$4:$J$29,S1313,"Cubic","Extrapolate=Linear","MultiX=Average","Skip=True","Sort=True")</f>
        <v>13.353034548070754</v>
      </c>
      <c r="U1313" s="43">
        <f ca="1">_xll.BInterpol('Base CDI'!$H$4:$H$28,'Base CDI'!$I$4:$I$29,S1313,"Cubic","Extrapolate=Linear","MultiX=Average","Skip=True","Sort=True")</f>
        <v>13.380897911395795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47091</v>
      </c>
      <c r="T1314" s="43">
        <f ca="1">_xll.BInterpol('Base CDI'!$H$4:$H$28,'Base CDI'!$J$4:$J$29,S1314,"Cubic","Extrapolate=Linear","MultiX=Average","Skip=True","Sort=True")</f>
        <v>13.353156670844145</v>
      </c>
      <c r="U1314" s="43">
        <f ca="1">_xll.BInterpol('Base CDI'!$H$4:$H$28,'Base CDI'!$I$4:$I$29,S1314,"Cubic","Extrapolate=Linear","MultiX=Average","Skip=True","Sort=True")</f>
        <v>13.381029829341186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47092</v>
      </c>
      <c r="T1315" s="43">
        <f ca="1">_xll.BInterpol('Base CDI'!$H$4:$H$28,'Base CDI'!$J$4:$J$29,S1315,"Cubic","Extrapolate=Linear","MultiX=Average","Skip=True","Sort=True")</f>
        <v>13.35327957571052</v>
      </c>
      <c r="U1315" s="43">
        <f ca="1">_xll.BInterpol('Base CDI'!$H$4:$H$28,'Base CDI'!$I$4:$I$29,S1315,"Cubic","Extrapolate=Linear","MultiX=Average","Skip=True","Sort=True")</f>
        <v>13.381162194889999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47093</v>
      </c>
      <c r="T1316" s="43">
        <f ca="1">_xll.BInterpol('Base CDI'!$H$4:$H$28,'Base CDI'!$J$4:$J$29,S1316,"Cubic","Extrapolate=Linear","MultiX=Average","Skip=True","Sort=True")</f>
        <v>13.353403253201478</v>
      </c>
      <c r="U1316" s="43">
        <f ca="1">_xll.BInterpol('Base CDI'!$H$4:$H$28,'Base CDI'!$I$4:$I$29,S1316,"Cubic","Extrapolate=Linear","MultiX=Average","Skip=True","Sort=True")</f>
        <v>13.381294995688231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47094</v>
      </c>
      <c r="T1317" s="43">
        <f ca="1">_xll.BInterpol('Base CDI'!$H$4:$H$28,'Base CDI'!$J$4:$J$29,S1317,"Cubic","Extrapolate=Linear","MultiX=Average","Skip=True","Sort=True")</f>
        <v>13.353527693848612</v>
      </c>
      <c r="U1317" s="43">
        <f ca="1">_xll.BInterpol('Base CDI'!$H$4:$H$28,'Base CDI'!$I$4:$I$29,S1317,"Cubic","Extrapolate=Linear","MultiX=Average","Skip=True","Sort=True")</f>
        <v>13.381428219381883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47095</v>
      </c>
      <c r="T1318" s="43">
        <f ca="1">_xll.BInterpol('Base CDI'!$H$4:$H$28,'Base CDI'!$J$4:$J$29,S1318,"Cubic","Extrapolate=Linear","MultiX=Average","Skip=True","Sort=True")</f>
        <v>13.35365288818352</v>
      </c>
      <c r="U1318" s="43">
        <f ca="1">_xll.BInterpol('Base CDI'!$H$4:$H$28,'Base CDI'!$I$4:$I$29,S1318,"Cubic","Extrapolate=Linear","MultiX=Average","Skip=True","Sort=True")</f>
        <v>13.381561853616951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47096</v>
      </c>
      <c r="T1319" s="43">
        <f ca="1">_xll.BInterpol('Base CDI'!$H$4:$H$28,'Base CDI'!$J$4:$J$29,S1319,"Cubic","Extrapolate=Linear","MultiX=Average","Skip=True","Sort=True")</f>
        <v>13.353778826737795</v>
      </c>
      <c r="U1319" s="43">
        <f ca="1">_xll.BInterpol('Base CDI'!$H$4:$H$28,'Base CDI'!$I$4:$I$29,S1319,"Cubic","Extrapolate=Linear","MultiX=Average","Skip=True","Sort=True")</f>
        <v>13.381695886039436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47097</v>
      </c>
      <c r="T1320" s="43">
        <f ca="1">_xll.BInterpol('Base CDI'!$H$4:$H$28,'Base CDI'!$J$4:$J$29,S1320,"Cubic","Extrapolate=Linear","MultiX=Average","Skip=True","Sort=True")</f>
        <v>13.353905500043036</v>
      </c>
      <c r="U1320" s="43">
        <f ca="1">_xll.BInterpol('Base CDI'!$H$4:$H$28,'Base CDI'!$I$4:$I$29,S1320,"Cubic","Extrapolate=Linear","MultiX=Average","Skip=True","Sort=True")</f>
        <v>13.381830304295335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47098</v>
      </c>
      <c r="T1321" s="43">
        <f ca="1">_xll.BInterpol('Base CDI'!$H$4:$H$28,'Base CDI'!$J$4:$J$29,S1321,"Cubic","Extrapolate=Linear","MultiX=Average","Skip=True","Sort=True")</f>
        <v>13.354032898630836</v>
      </c>
      <c r="U1321" s="43">
        <f ca="1">_xll.BInterpol('Base CDI'!$H$4:$H$28,'Base CDI'!$I$4:$I$29,S1321,"Cubic","Extrapolate=Linear","MultiX=Average","Skip=True","Sort=True")</f>
        <v>13.381965096030646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47099</v>
      </c>
      <c r="T1322" s="43">
        <f ca="1">_xll.BInterpol('Base CDI'!$H$4:$H$28,'Base CDI'!$J$4:$J$29,S1322,"Cubic","Extrapolate=Linear","MultiX=Average","Skip=True","Sort=True")</f>
        <v>13.354161013032792</v>
      </c>
      <c r="U1322" s="43">
        <f ca="1">_xll.BInterpol('Base CDI'!$H$4:$H$28,'Base CDI'!$I$4:$I$29,S1322,"Cubic","Extrapolate=Linear","MultiX=Average","Skip=True","Sort=True")</f>
        <v>13.382100248891369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47100</v>
      </c>
      <c r="T1323" s="43">
        <f ca="1">_xll.BInterpol('Base CDI'!$H$4:$H$28,'Base CDI'!$J$4:$J$29,S1323,"Cubic","Extrapolate=Linear","MultiX=Average","Skip=True","Sort=True")</f>
        <v>13.354289833780502</v>
      </c>
      <c r="U1323" s="43">
        <f ca="1">_xll.BInterpol('Base CDI'!$H$4:$H$28,'Base CDI'!$I$4:$I$29,S1323,"Cubic","Extrapolate=Linear","MultiX=Average","Skip=True","Sort=True")</f>
        <v>13.382235750523503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47101</v>
      </c>
      <c r="T1324" s="43">
        <f ca="1">_xll.BInterpol('Base CDI'!$H$4:$H$28,'Base CDI'!$J$4:$J$29,S1324,"Cubic","Extrapolate=Linear","MultiX=Average","Skip=True","Sort=True")</f>
        <v>13.354419351405557</v>
      </c>
      <c r="U1324" s="43">
        <f ca="1">_xll.BInterpol('Base CDI'!$H$4:$H$28,'Base CDI'!$I$4:$I$29,S1324,"Cubic","Extrapolate=Linear","MultiX=Average","Skip=True","Sort=True")</f>
        <v>13.382371588573044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47102</v>
      </c>
      <c r="T1325" s="43">
        <f ca="1">_xll.BInterpol('Base CDI'!$H$4:$H$28,'Base CDI'!$J$4:$J$29,S1325,"Cubic","Extrapolate=Linear","MultiX=Average","Skip=True","Sort=True")</f>
        <v>13.354549556439556</v>
      </c>
      <c r="U1325" s="43">
        <f ca="1">_xll.BInterpol('Base CDI'!$H$4:$H$28,'Base CDI'!$I$4:$I$29,S1325,"Cubic","Extrapolate=Linear","MultiX=Average","Skip=True","Sort=True")</f>
        <v>13.382507750685992</v>
      </c>
    </row>
    <row r="1326" spans="16:21" x14ac:dyDescent="0.25">
      <c r="P1326" s="10">
        <v>36440</v>
      </c>
      <c r="Q1326">
        <v>4.843915</v>
      </c>
      <c r="S1326" s="42">
        <f t="shared" ca="1" si="25"/>
        <v>47103</v>
      </c>
      <c r="T1326" s="43">
        <f ca="1">_xll.BInterpol('Base CDI'!$H$4:$H$28,'Base CDI'!$J$4:$J$29,S1326,"Cubic","Extrapolate=Linear","MultiX=Average","Skip=True","Sort=True")</f>
        <v>13.354680439414093</v>
      </c>
      <c r="U1326" s="43">
        <f ca="1">_xll.BInterpol('Base CDI'!$H$4:$H$28,'Base CDI'!$I$4:$I$29,S1326,"Cubic","Extrapolate=Linear","MultiX=Average","Skip=True","Sort=True")</f>
        <v>13.382644224508347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47104</v>
      </c>
      <c r="T1327" s="43">
        <f ca="1">_xll.BInterpol('Base CDI'!$H$4:$H$28,'Base CDI'!$J$4:$J$29,S1327,"Cubic","Extrapolate=Linear","MultiX=Average","Skip=True","Sort=True")</f>
        <v>13.354811990860766</v>
      </c>
      <c r="U1327" s="43">
        <f ca="1">_xll.BInterpol('Base CDI'!$H$4:$H$28,'Base CDI'!$I$4:$I$29,S1327,"Cubic","Extrapolate=Linear","MultiX=Average","Skip=True","Sort=True")</f>
        <v>13.382780997686105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47105</v>
      </c>
      <c r="T1328" s="43">
        <f ca="1">_xll.BInterpol('Base CDI'!$H$4:$H$28,'Base CDI'!$J$4:$J$29,S1328,"Cubic","Extrapolate=Linear","MultiX=Average","Skip=True","Sort=True")</f>
        <v>13.35494420131117</v>
      </c>
      <c r="U1328" s="43">
        <f ca="1">_xll.BInterpol('Base CDI'!$H$4:$H$28,'Base CDI'!$I$4:$I$29,S1328,"Cubic","Extrapolate=Linear","MultiX=Average","Skip=True","Sort=True")</f>
        <v>13.382918057865266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47106</v>
      </c>
      <c r="T1329" s="43">
        <f ca="1">_xll.BInterpol('Base CDI'!$H$4:$H$28,'Base CDI'!$J$4:$J$29,S1329,"Cubic","Extrapolate=Linear","MultiX=Average","Skip=True","Sort=True")</f>
        <v>13.355077061296898</v>
      </c>
      <c r="U1329" s="43">
        <f ca="1">_xll.BInterpol('Base CDI'!$H$4:$H$28,'Base CDI'!$I$4:$I$29,S1329,"Cubic","Extrapolate=Linear","MultiX=Average","Skip=True","Sort=True")</f>
        <v>13.383055392691828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47107</v>
      </c>
      <c r="T1330" s="43">
        <f ca="1">_xll.BInterpol('Base CDI'!$H$4:$H$28,'Base CDI'!$J$4:$J$29,S1330,"Cubic","Extrapolate=Linear","MultiX=Average","Skip=True","Sort=True")</f>
        <v>13.35521056134955</v>
      </c>
      <c r="U1330" s="43">
        <f ca="1">_xll.BInterpol('Base CDI'!$H$4:$H$28,'Base CDI'!$I$4:$I$29,S1330,"Cubic","Extrapolate=Linear","MultiX=Average","Skip=True","Sort=True")</f>
        <v>13.383192989811789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47108</v>
      </c>
      <c r="T1331" s="43">
        <f ca="1">_xll.BInterpol('Base CDI'!$H$4:$H$28,'Base CDI'!$J$4:$J$29,S1331,"Cubic","Extrapolate=Linear","MultiX=Average","Skip=True","Sort=True")</f>
        <v>13.35534469200072</v>
      </c>
      <c r="U1331" s="43">
        <f ca="1">_xll.BInterpol('Base CDI'!$H$4:$H$28,'Base CDI'!$I$4:$I$29,S1331,"Cubic","Extrapolate=Linear","MultiX=Average","Skip=True","Sort=True")</f>
        <v>13.383330836871149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47109</v>
      </c>
      <c r="T1332" s="43">
        <f ca="1">_xll.BInterpol('Base CDI'!$H$4:$H$28,'Base CDI'!$J$4:$J$29,S1332,"Cubic","Extrapolate=Linear","MultiX=Average","Skip=True","Sort=True")</f>
        <v>13.355479443782002</v>
      </c>
      <c r="U1332" s="43">
        <f ca="1">_xll.BInterpol('Base CDI'!$H$4:$H$28,'Base CDI'!$I$4:$I$29,S1332,"Cubic","Extrapolate=Linear","MultiX=Average","Skip=True","Sort=True")</f>
        <v>13.383468921515908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47110</v>
      </c>
      <c r="T1333" s="43">
        <f ca="1">_xll.BInterpol('Base CDI'!$H$4:$H$28,'Base CDI'!$J$4:$J$29,S1333,"Cubic","Extrapolate=Linear","MultiX=Average","Skip=True","Sort=True")</f>
        <v>13.355614807224995</v>
      </c>
      <c r="U1333" s="43">
        <f ca="1">_xll.BInterpol('Base CDI'!$H$4:$H$28,'Base CDI'!$I$4:$I$29,S1333,"Cubic","Extrapolate=Linear","MultiX=Average","Skip=True","Sort=True")</f>
        <v>13.383607231392059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47111</v>
      </c>
      <c r="T1334" s="43">
        <f ca="1">_xll.BInterpol('Base CDI'!$H$4:$H$28,'Base CDI'!$J$4:$J$29,S1334,"Cubic","Extrapolate=Linear","MultiX=Average","Skip=True","Sort=True")</f>
        <v>13.355750772861292</v>
      </c>
      <c r="U1334" s="43">
        <f ca="1">_xll.BInterpol('Base CDI'!$H$4:$H$28,'Base CDI'!$I$4:$I$29,S1334,"Cubic","Extrapolate=Linear","MultiX=Average","Skip=True","Sort=True")</f>
        <v>13.383745754145606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47112</v>
      </c>
      <c r="T1335" s="43">
        <f ca="1">_xll.BInterpol('Base CDI'!$H$4:$H$28,'Base CDI'!$J$4:$J$29,S1335,"Cubic","Extrapolate=Linear","MultiX=Average","Skip=True","Sort=True")</f>
        <v>13.35588733122249</v>
      </c>
      <c r="U1335" s="43">
        <f ca="1">_xll.BInterpol('Base CDI'!$H$4:$H$28,'Base CDI'!$I$4:$I$29,S1335,"Cubic","Extrapolate=Linear","MultiX=Average","Skip=True","Sort=True")</f>
        <v>13.383884477422543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47113</v>
      </c>
      <c r="T1336" s="43">
        <f ca="1">_xll.BInterpol('Base CDI'!$H$4:$H$28,'Base CDI'!$J$4:$J$29,S1336,"Cubic","Extrapolate=Linear","MultiX=Average","Skip=True","Sort=True")</f>
        <v>13.356024472840184</v>
      </c>
      <c r="U1336" s="43">
        <f ca="1">_xll.BInterpol('Base CDI'!$H$4:$H$28,'Base CDI'!$I$4:$I$29,S1336,"Cubic","Extrapolate=Linear","MultiX=Average","Skip=True","Sort=True")</f>
        <v>13.384023388868872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47114</v>
      </c>
      <c r="T1337" s="43">
        <f ca="1">_xll.BInterpol('Base CDI'!$H$4:$H$28,'Base CDI'!$J$4:$J$29,S1337,"Cubic","Extrapolate=Linear","MultiX=Average","Skip=True","Sort=True")</f>
        <v>13.356162188245973</v>
      </c>
      <c r="U1337" s="43">
        <f ca="1">_xll.BInterpol('Base CDI'!$H$4:$H$28,'Base CDI'!$I$4:$I$29,S1337,"Cubic","Extrapolate=Linear","MultiX=Average","Skip=True","Sort=True")</f>
        <v>13.384162476130591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47115</v>
      </c>
      <c r="T1338" s="43">
        <f ca="1">_xll.BInterpol('Base CDI'!$H$4:$H$28,'Base CDI'!$J$4:$J$29,S1338,"Cubic","Extrapolate=Linear","MultiX=Average","Skip=True","Sort=True")</f>
        <v>13.356300467971447</v>
      </c>
      <c r="U1338" s="43">
        <f ca="1">_xll.BInterpol('Base CDI'!$H$4:$H$28,'Base CDI'!$I$4:$I$29,S1338,"Cubic","Extrapolate=Linear","MultiX=Average","Skip=True","Sort=True")</f>
        <v>13.384301726853698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47116</v>
      </c>
      <c r="T1339" s="43">
        <f ca="1">_xll.BInterpol('Base CDI'!$H$4:$H$28,'Base CDI'!$J$4:$J$29,S1339,"Cubic","Extrapolate=Linear","MultiX=Average","Skip=True","Sort=True")</f>
        <v>13.356439302548207</v>
      </c>
      <c r="U1339" s="43">
        <f ca="1">_xll.BInterpol('Base CDI'!$H$4:$H$28,'Base CDI'!$I$4:$I$29,S1339,"Cubic","Extrapolate=Linear","MultiX=Average","Skip=True","Sort=True")</f>
        <v>13.384441128684191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47117</v>
      </c>
      <c r="T1340" s="43">
        <f ca="1">_xll.BInterpol('Base CDI'!$H$4:$H$28,'Base CDI'!$J$4:$J$29,S1340,"Cubic","Extrapolate=Linear","MultiX=Average","Skip=True","Sort=True")</f>
        <v>13.356578682507847</v>
      </c>
      <c r="U1340" s="43">
        <f ca="1">_xll.BInterpol('Base CDI'!$H$4:$H$28,'Base CDI'!$I$4:$I$29,S1340,"Cubic","Extrapolate=Linear","MultiX=Average","Skip=True","Sort=True")</f>
        <v>13.38458066926807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47118</v>
      </c>
      <c r="T1341" s="43">
        <f ca="1">_xll.BInterpol('Base CDI'!$H$4:$H$28,'Base CDI'!$J$4:$J$29,S1341,"Cubic","Extrapolate=Linear","MultiX=Average","Skip=True","Sort=True")</f>
        <v>13.356718598381962</v>
      </c>
      <c r="U1341" s="43">
        <f ca="1">_xll.BInterpol('Base CDI'!$H$4:$H$28,'Base CDI'!$I$4:$I$29,S1341,"Cubic","Extrapolate=Linear","MultiX=Average","Skip=True","Sort=True")</f>
        <v>13.384720336251331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47119</v>
      </c>
      <c r="T1342" s="43">
        <f ca="1">_xll.BInterpol('Base CDI'!$H$4:$H$28,'Base CDI'!$J$4:$J$29,S1342,"Cubic","Extrapolate=Linear","MultiX=Average","Skip=True","Sort=True")</f>
        <v>13.356859040702146</v>
      </c>
      <c r="U1342" s="43">
        <f ca="1">_xll.BInterpol('Base CDI'!$H$4:$H$28,'Base CDI'!$I$4:$I$29,S1342,"Cubic","Extrapolate=Linear","MultiX=Average","Skip=True","Sort=True")</f>
        <v>13.384860117279976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47120</v>
      </c>
      <c r="T1343" s="43">
        <f ca="1">_xll.BInterpol('Base CDI'!$H$4:$H$28,'Base CDI'!$J$4:$J$29,S1343,"Cubic","Extrapolate=Linear","MultiX=Average","Skip=True","Sort=True")</f>
        <v>13.356999999999999</v>
      </c>
      <c r="U1343" s="43">
        <f ca="1">_xll.BInterpol('Base CDI'!$H$4:$H$28,'Base CDI'!$I$4:$I$29,S1343,"Cubic","Extrapolate=Linear","MultiX=Average","Skip=True","Sort=True")</f>
        <v>13.385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47121</v>
      </c>
      <c r="T1344" s="43">
        <f ca="1">_xll.BInterpol('Base CDI'!$H$4:$H$28,'Base CDI'!$J$4:$J$29,S1344,"Cubic","Extrapolate=Linear","MultiX=Average","Skip=True","Sort=True")</f>
        <v>13.357141468110648</v>
      </c>
      <c r="U1344" s="43">
        <f ca="1">_xll.BInterpol('Base CDI'!$H$4:$H$28,'Base CDI'!$I$4:$I$29,S1344,"Cubic","Extrapolate=Linear","MultiX=Average","Skip=True","Sort=True")</f>
        <v>13.385139974177578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47122</v>
      </c>
      <c r="T1345" s="43">
        <f ca="1">_xll.BInterpol('Base CDI'!$H$4:$H$28,'Base CDI'!$J$4:$J$29,S1345,"Cubic","Extrapolate=Linear","MultiX=Average","Skip=True","Sort=True")</f>
        <v>13.357283442083355</v>
      </c>
      <c r="U1345" s="43">
        <f ca="1">_xll.BInterpol('Base CDI'!$H$4:$H$28,'Base CDI'!$I$4:$I$29,S1345,"Cubic","Extrapolate=Linear","MultiX=Average","Skip=True","Sort=True")</f>
        <v>13.385280038059587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47123</v>
      </c>
      <c r="T1346" s="43">
        <f ca="1">_xll.BInterpol('Base CDI'!$H$4:$H$28,'Base CDI'!$J$4:$J$29,S1346,"Cubic","Extrapolate=Linear","MultiX=Average","Skip=True","Sort=True")</f>
        <v>13.357425920270916</v>
      </c>
      <c r="U1346" s="43">
        <f ca="1">_xll.BInterpol('Base CDI'!$H$4:$H$28,'Base CDI'!$I$4:$I$29,S1346,"Cubic","Extrapolate=Linear","MultiX=Average","Skip=True","Sort=True")</f>
        <v>13.385420192013076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47124</v>
      </c>
      <c r="T1347" s="43">
        <f ca="1">_xll.BInterpol('Base CDI'!$H$4:$H$28,'Base CDI'!$J$4:$J$29,S1347,"Cubic","Extrapolate=Linear","MultiX=Average","Skip=True","Sort=True")</f>
        <v>13.357568901026129</v>
      </c>
      <c r="U1347" s="43">
        <f ca="1">_xll.BInterpol('Base CDI'!$H$4:$H$28,'Base CDI'!$I$4:$I$29,S1347,"Cubic","Extrapolate=Linear","MultiX=Average","Skip=True","Sort=True")</f>
        <v>13.385560436405093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47125</v>
      </c>
      <c r="T1348" s="43">
        <f ca="1">_xll.BInterpol('Base CDI'!$H$4:$H$28,'Base CDI'!$J$4:$J$29,S1348,"Cubic","Extrapolate=Linear","MultiX=Average","Skip=True","Sort=True")</f>
        <v>13.357712382701786</v>
      </c>
      <c r="U1348" s="43">
        <f ca="1">_xll.BInterpol('Base CDI'!$H$4:$H$28,'Base CDI'!$I$4:$I$29,S1348,"Cubic","Extrapolate=Linear","MultiX=Average","Skip=True","Sort=True")</f>
        <v>13.385700771602689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47126</v>
      </c>
      <c r="T1349" s="43">
        <f ca="1">_xll.BInterpol('Base CDI'!$H$4:$H$28,'Base CDI'!$J$4:$J$29,S1349,"Cubic","Extrapolate=Linear","MultiX=Average","Skip=True","Sort=True")</f>
        <v>13.357856363650686</v>
      </c>
      <c r="U1349" s="43">
        <f ca="1">_xll.BInterpol('Base CDI'!$H$4:$H$28,'Base CDI'!$I$4:$I$29,S1349,"Cubic","Extrapolate=Linear","MultiX=Average","Skip=True","Sort=True")</f>
        <v>13.385841197972917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47127</v>
      </c>
      <c r="T1350" s="43">
        <f ca="1">_xll.BInterpol('Base CDI'!$H$4:$H$28,'Base CDI'!$J$4:$J$29,S1350,"Cubic","Extrapolate=Linear","MultiX=Average","Skip=True","Sort=True")</f>
        <v>13.358000842225623</v>
      </c>
      <c r="U1350" s="43">
        <f ca="1">_xll.BInterpol('Base CDI'!$H$4:$H$28,'Base CDI'!$I$4:$I$29,S1350,"Cubic","Extrapolate=Linear","MultiX=Average","Skip=True","Sort=True")</f>
        <v>13.385981715882824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47128</v>
      </c>
      <c r="T1351" s="43">
        <f ca="1">_xll.BInterpol('Base CDI'!$H$4:$H$28,'Base CDI'!$J$4:$J$29,S1351,"Cubic","Extrapolate=Linear","MultiX=Average","Skip=True","Sort=True")</f>
        <v>13.358145816779393</v>
      </c>
      <c r="U1351" s="43">
        <f ca="1">_xll.BInterpol('Base CDI'!$H$4:$H$28,'Base CDI'!$I$4:$I$29,S1351,"Cubic","Extrapolate=Linear","MultiX=Average","Skip=True","Sort=True")</f>
        <v>13.386122325699461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47129</v>
      </c>
      <c r="T1352" s="43">
        <f ca="1">_xll.BInterpol('Base CDI'!$H$4:$H$28,'Base CDI'!$J$4:$J$29,S1352,"Cubic","Extrapolate=Linear","MultiX=Average","Skip=True","Sort=True")</f>
        <v>13.358291285664791</v>
      </c>
      <c r="U1352" s="43">
        <f ca="1">_xll.BInterpol('Base CDI'!$H$4:$H$28,'Base CDI'!$I$4:$I$29,S1352,"Cubic","Extrapolate=Linear","MultiX=Average","Skip=True","Sort=True")</f>
        <v>13.386263027789878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47130</v>
      </c>
      <c r="T1353" s="43">
        <f ca="1">_xll.BInterpol('Base CDI'!$H$4:$H$28,'Base CDI'!$J$4:$J$29,S1353,"Cubic","Extrapolate=Linear","MultiX=Average","Skip=True","Sort=True")</f>
        <v>13.358437247234615</v>
      </c>
      <c r="U1353" s="43">
        <f ca="1">_xll.BInterpol('Base CDI'!$H$4:$H$28,'Base CDI'!$I$4:$I$29,S1353,"Cubic","Extrapolate=Linear","MultiX=Average","Skip=True","Sort=True")</f>
        <v>13.386403822521126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47131</v>
      </c>
      <c r="T1354" s="43">
        <f ca="1">_xll.BInterpol('Base CDI'!$H$4:$H$28,'Base CDI'!$J$4:$J$29,S1354,"Cubic","Extrapolate=Linear","MultiX=Average","Skip=True","Sort=True")</f>
        <v>13.35858369984166</v>
      </c>
      <c r="U1354" s="43">
        <f ca="1">_xll.BInterpol('Base CDI'!$H$4:$H$28,'Base CDI'!$I$4:$I$29,S1354,"Cubic","Extrapolate=Linear","MultiX=Average","Skip=True","Sort=True")</f>
        <v>13.386544710260255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47132</v>
      </c>
      <c r="T1355" s="43">
        <f ca="1">_xll.BInterpol('Base CDI'!$H$4:$H$28,'Base CDI'!$J$4:$J$29,S1355,"Cubic","Extrapolate=Linear","MultiX=Average","Skip=True","Sort=True")</f>
        <v>13.35873064183872</v>
      </c>
      <c r="U1355" s="43">
        <f ca="1">_xll.BInterpol('Base CDI'!$H$4:$H$28,'Base CDI'!$I$4:$I$29,S1355,"Cubic","Extrapolate=Linear","MultiX=Average","Skip=True","Sort=True")</f>
        <v>13.386685691374312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47133</v>
      </c>
      <c r="T1356" s="43">
        <f ca="1">_xll.BInterpol('Base CDI'!$H$4:$H$28,'Base CDI'!$J$4:$J$29,S1356,"Cubic","Extrapolate=Linear","MultiX=Average","Skip=True","Sort=True")</f>
        <v>13.358878071578593</v>
      </c>
      <c r="U1356" s="43">
        <f ca="1">_xll.BInterpol('Base CDI'!$H$4:$H$28,'Base CDI'!$I$4:$I$29,S1356,"Cubic","Extrapolate=Linear","MultiX=Average","Skip=True","Sort=True")</f>
        <v>13.386826766230353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47134</v>
      </c>
      <c r="T1357" s="43">
        <f ca="1">_xll.BInterpol('Base CDI'!$H$4:$H$28,'Base CDI'!$J$4:$J$29,S1357,"Cubic","Extrapolate=Linear","MultiX=Average","Skip=True","Sort=True")</f>
        <v>13.359025987414073</v>
      </c>
      <c r="U1357" s="43">
        <f ca="1">_xll.BInterpol('Base CDI'!$H$4:$H$28,'Base CDI'!$I$4:$I$29,S1357,"Cubic","Extrapolate=Linear","MultiX=Average","Skip=True","Sort=True")</f>
        <v>13.386967935195424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47135</v>
      </c>
      <c r="T1358" s="43">
        <f ca="1">_xll.BInterpol('Base CDI'!$H$4:$H$28,'Base CDI'!$J$4:$J$29,S1358,"Cubic","Extrapolate=Linear","MultiX=Average","Skip=True","Sort=True")</f>
        <v>13.359174387697959</v>
      </c>
      <c r="U1358" s="43">
        <f ca="1">_xll.BInterpol('Base CDI'!$H$4:$H$28,'Base CDI'!$I$4:$I$29,S1358,"Cubic","Extrapolate=Linear","MultiX=Average","Skip=True","Sort=True")</f>
        <v>13.387109198636574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47136</v>
      </c>
      <c r="T1359" s="43">
        <f ca="1">_xll.BInterpol('Base CDI'!$H$4:$H$28,'Base CDI'!$J$4:$J$29,S1359,"Cubic","Extrapolate=Linear","MultiX=Average","Skip=True","Sort=True")</f>
        <v>13.359323270783042</v>
      </c>
      <c r="U1359" s="43">
        <f ca="1">_xll.BInterpol('Base CDI'!$H$4:$H$28,'Base CDI'!$I$4:$I$29,S1359,"Cubic","Extrapolate=Linear","MultiX=Average","Skip=True","Sort=True")</f>
        <v>13.387250556920856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47137</v>
      </c>
      <c r="T1360" s="43">
        <f ca="1">_xll.BInterpol('Base CDI'!$H$4:$H$28,'Base CDI'!$J$4:$J$29,S1360,"Cubic","Extrapolate=Linear","MultiX=Average","Skip=True","Sort=True")</f>
        <v>13.35947263502212</v>
      </c>
      <c r="U1360" s="43">
        <f ca="1">_xll.BInterpol('Base CDI'!$H$4:$H$28,'Base CDI'!$I$4:$I$29,S1360,"Cubic","Extrapolate=Linear","MultiX=Average","Skip=True","Sort=True")</f>
        <v>13.38739201041532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47138</v>
      </c>
      <c r="T1361" s="43">
        <f ca="1">_xll.BInterpol('Base CDI'!$H$4:$H$28,'Base CDI'!$J$4:$J$29,S1361,"Cubic","Extrapolate=Linear","MultiX=Average","Skip=True","Sort=True")</f>
        <v>13.35962247876799</v>
      </c>
      <c r="U1361" s="43">
        <f ca="1">_xll.BInterpol('Base CDI'!$H$4:$H$28,'Base CDI'!$I$4:$I$29,S1361,"Cubic","Extrapolate=Linear","MultiX=Average","Skip=True","Sort=True")</f>
        <v>13.387533559487016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47139</v>
      </c>
      <c r="T1362" s="43">
        <f ca="1">_xll.BInterpol('Base CDI'!$H$4:$H$28,'Base CDI'!$J$4:$J$29,S1362,"Cubic","Extrapolate=Linear","MultiX=Average","Skip=True","Sort=True")</f>
        <v>13.359772800373447</v>
      </c>
      <c r="U1362" s="43">
        <f ca="1">_xll.BInterpol('Base CDI'!$H$4:$H$28,'Base CDI'!$I$4:$I$29,S1362,"Cubic","Extrapolate=Linear","MultiX=Average","Skip=True","Sort=True")</f>
        <v>13.387675204502992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47140</v>
      </c>
      <c r="T1363" s="43">
        <f ca="1">_xll.BInterpol('Base CDI'!$H$4:$H$28,'Base CDI'!$J$4:$J$29,S1363,"Cubic","Extrapolate=Linear","MultiX=Average","Skip=True","Sort=True")</f>
        <v>13.359923598191287</v>
      </c>
      <c r="U1363" s="43">
        <f ca="1">_xll.BInterpol('Base CDI'!$H$4:$H$28,'Base CDI'!$I$4:$I$29,S1363,"Cubic","Extrapolate=Linear","MultiX=Average","Skip=True","Sort=True")</f>
        <v>13.3878169458303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47141</v>
      </c>
      <c r="T1364" s="43">
        <f ca="1">_xll.BInterpol('Base CDI'!$H$4:$H$28,'Base CDI'!$J$4:$J$29,S1364,"Cubic","Extrapolate=Linear","MultiX=Average","Skip=True","Sort=True")</f>
        <v>13.360074870574305</v>
      </c>
      <c r="U1364" s="43">
        <f ca="1">_xll.BInterpol('Base CDI'!$H$4:$H$28,'Base CDI'!$I$4:$I$29,S1364,"Cubic","Extrapolate=Linear","MultiX=Average","Skip=True","Sort=True")</f>
        <v>13.387958783835991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47142</v>
      </c>
      <c r="T1365" s="43">
        <f ca="1">_xll.BInterpol('Base CDI'!$H$4:$H$28,'Base CDI'!$J$4:$J$29,S1365,"Cubic","Extrapolate=Linear","MultiX=Average","Skip=True","Sort=True")</f>
        <v>13.360226615875296</v>
      </c>
      <c r="U1365" s="43">
        <f ca="1">_xll.BInterpol('Base CDI'!$H$4:$H$28,'Base CDI'!$I$4:$I$29,S1365,"Cubic","Extrapolate=Linear","MultiX=Average","Skip=True","Sort=True")</f>
        <v>13.388100718887113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47143</v>
      </c>
      <c r="T1366" s="43">
        <f ca="1">_xll.BInterpol('Base CDI'!$H$4:$H$28,'Base CDI'!$J$4:$J$29,S1366,"Cubic","Extrapolate=Linear","MultiX=Average","Skip=True","Sort=True")</f>
        <v>13.36037883244706</v>
      </c>
      <c r="U1366" s="43">
        <f ca="1">_xll.BInterpol('Base CDI'!$H$4:$H$28,'Base CDI'!$I$4:$I$29,S1366,"Cubic","Extrapolate=Linear","MultiX=Average","Skip=True","Sort=True")</f>
        <v>13.388242751350717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47144</v>
      </c>
      <c r="T1367" s="43">
        <f ca="1">_xll.BInterpol('Base CDI'!$H$4:$H$28,'Base CDI'!$J$4:$J$29,S1367,"Cubic","Extrapolate=Linear","MultiX=Average","Skip=True","Sort=True")</f>
        <v>13.360531518642386</v>
      </c>
      <c r="U1367" s="43">
        <f ca="1">_xll.BInterpol('Base CDI'!$H$4:$H$28,'Base CDI'!$I$4:$I$29,S1367,"Cubic","Extrapolate=Linear","MultiX=Average","Skip=True","Sort=True")</f>
        <v>13.388384881593852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47145</v>
      </c>
      <c r="T1368" s="43">
        <f ca="1">_xll.BInterpol('Base CDI'!$H$4:$H$28,'Base CDI'!$J$4:$J$29,S1368,"Cubic","Extrapolate=Linear","MultiX=Average","Skip=True","Sort=True")</f>
        <v>13.360684672814076</v>
      </c>
      <c r="U1368" s="43">
        <f ca="1">_xll.BInterpol('Base CDI'!$H$4:$H$28,'Base CDI'!$I$4:$I$29,S1368,"Cubic","Extrapolate=Linear","MultiX=Average","Skip=True","Sort=True")</f>
        <v>13.388527109983571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47146</v>
      </c>
      <c r="T1369" s="43">
        <f ca="1">_xll.BInterpol('Base CDI'!$H$4:$H$28,'Base CDI'!$J$4:$J$29,S1369,"Cubic","Extrapolate=Linear","MultiX=Average","Skip=True","Sort=True")</f>
        <v>13.360838293314922</v>
      </c>
      <c r="U1369" s="43">
        <f ca="1">_xll.BInterpol('Base CDI'!$H$4:$H$28,'Base CDI'!$I$4:$I$29,S1369,"Cubic","Extrapolate=Linear","MultiX=Average","Skip=True","Sort=True")</f>
        <v>13.388669436886921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47147</v>
      </c>
      <c r="T1370" s="43">
        <f ca="1">_xll.BInterpol('Base CDI'!$H$4:$H$28,'Base CDI'!$J$4:$J$29,S1370,"Cubic","Extrapolate=Linear","MultiX=Average","Skip=True","Sort=True")</f>
        <v>13.360992378497722</v>
      </c>
      <c r="U1370" s="43">
        <f ca="1">_xll.BInterpol('Base CDI'!$H$4:$H$28,'Base CDI'!$I$4:$I$29,S1370,"Cubic","Extrapolate=Linear","MultiX=Average","Skip=True","Sort=True")</f>
        <v>13.388811862670956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47148</v>
      </c>
      <c r="T1371" s="43">
        <f ca="1">_xll.BInterpol('Base CDI'!$H$4:$H$28,'Base CDI'!$J$4:$J$29,S1371,"Cubic","Extrapolate=Linear","MultiX=Average","Skip=True","Sort=True")</f>
        <v>13.36114692671527</v>
      </c>
      <c r="U1371" s="43">
        <f ca="1">_xll.BInterpol('Base CDI'!$H$4:$H$28,'Base CDI'!$I$4:$I$29,S1371,"Cubic","Extrapolate=Linear","MultiX=Average","Skip=True","Sort=True")</f>
        <v>13.388954387702722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47149</v>
      </c>
      <c r="T1372" s="43">
        <f ca="1">_xll.BInterpol('Base CDI'!$H$4:$H$28,'Base CDI'!$J$4:$J$29,S1372,"Cubic","Extrapolate=Linear","MultiX=Average","Skip=True","Sort=True")</f>
        <v>13.361301936320361</v>
      </c>
      <c r="U1372" s="43">
        <f ca="1">_xll.BInterpol('Base CDI'!$H$4:$H$28,'Base CDI'!$I$4:$I$29,S1372,"Cubic","Extrapolate=Linear","MultiX=Average","Skip=True","Sort=True")</f>
        <v>13.38909701234927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47150</v>
      </c>
      <c r="T1373" s="43">
        <f ca="1">_xll.BInterpol('Base CDI'!$H$4:$H$28,'Base CDI'!$J$4:$J$29,S1373,"Cubic","Extrapolate=Linear","MultiX=Average","Skip=True","Sort=True")</f>
        <v>13.361457405665796</v>
      </c>
      <c r="U1373" s="43">
        <f ca="1">_xll.BInterpol('Base CDI'!$H$4:$H$28,'Base CDI'!$I$4:$I$29,S1373,"Cubic","Extrapolate=Linear","MultiX=Average","Skip=True","Sort=True")</f>
        <v>13.389239736977652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47151</v>
      </c>
      <c r="T1374" s="43">
        <f ca="1">_xll.BInterpol('Base CDI'!$H$4:$H$28,'Base CDI'!$J$4:$J$29,S1374,"Cubic","Extrapolate=Linear","MultiX=Average","Skip=True","Sort=True")</f>
        <v>13.361613333104364</v>
      </c>
      <c r="U1374" s="43">
        <f ca="1">_xll.BInterpol('Base CDI'!$H$4:$H$28,'Base CDI'!$I$4:$I$29,S1374,"Cubic","Extrapolate=Linear","MultiX=Average","Skip=True","Sort=True")</f>
        <v>13.389382561954918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47152</v>
      </c>
      <c r="T1375" s="43">
        <f ca="1">_xll.BInterpol('Base CDI'!$H$4:$H$28,'Base CDI'!$J$4:$J$29,S1375,"Cubic","Extrapolate=Linear","MultiX=Average","Skip=True","Sort=True")</f>
        <v>13.361769716988865</v>
      </c>
      <c r="U1375" s="43">
        <f ca="1">_xll.BInterpol('Base CDI'!$H$4:$H$28,'Base CDI'!$I$4:$I$29,S1375,"Cubic","Extrapolate=Linear","MultiX=Average","Skip=True","Sort=True")</f>
        <v>13.389525487648115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47153</v>
      </c>
      <c r="T1376" s="43">
        <f ca="1">_xll.BInterpol('Base CDI'!$H$4:$H$28,'Base CDI'!$J$4:$J$29,S1376,"Cubic","Extrapolate=Linear","MultiX=Average","Skip=True","Sort=True")</f>
        <v>13.361926555672094</v>
      </c>
      <c r="U1376" s="43">
        <f ca="1">_xll.BInterpol('Base CDI'!$H$4:$H$28,'Base CDI'!$I$4:$I$29,S1376,"Cubic","Extrapolate=Linear","MultiX=Average","Skip=True","Sort=True")</f>
        <v>13.389668514424296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47154</v>
      </c>
      <c r="T1377" s="43">
        <f ca="1">_xll.BInterpol('Base CDI'!$H$4:$H$28,'Base CDI'!$J$4:$J$29,S1377,"Cubic","Extrapolate=Linear","MultiX=Average","Skip=True","Sort=True")</f>
        <v>13.362083847506847</v>
      </c>
      <c r="U1377" s="43">
        <f ca="1">_xll.BInterpol('Base CDI'!$H$4:$H$28,'Base CDI'!$I$4:$I$29,S1377,"Cubic","Extrapolate=Linear","MultiX=Average","Skip=True","Sort=True")</f>
        <v>13.38981164265051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47155</v>
      </c>
      <c r="T1378" s="43">
        <f ca="1">_xll.BInterpol('Base CDI'!$H$4:$H$28,'Base CDI'!$J$4:$J$29,S1378,"Cubic","Extrapolate=Linear","MultiX=Average","Skip=True","Sort=True")</f>
        <v>13.362241590845919</v>
      </c>
      <c r="U1378" s="43">
        <f ca="1">_xll.BInterpol('Base CDI'!$H$4:$H$28,'Base CDI'!$I$4:$I$29,S1378,"Cubic","Extrapolate=Linear","MultiX=Average","Skip=True","Sort=True")</f>
        <v>13.389954872693808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47156</v>
      </c>
      <c r="T1379" s="43">
        <f ca="1">_xll.BInterpol('Base CDI'!$H$4:$H$28,'Base CDI'!$J$4:$J$29,S1379,"Cubic","Extrapolate=Linear","MultiX=Average","Skip=True","Sort=True")</f>
        <v>13.362399784042106</v>
      </c>
      <c r="U1379" s="43">
        <f ca="1">_xll.BInterpol('Base CDI'!$H$4:$H$28,'Base CDI'!$I$4:$I$29,S1379,"Cubic","Extrapolate=Linear","MultiX=Average","Skip=True","Sort=True")</f>
        <v>13.390098204921241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47157</v>
      </c>
      <c r="T1380" s="43">
        <f ca="1">_xll.BInterpol('Base CDI'!$H$4:$H$28,'Base CDI'!$J$4:$J$29,S1380,"Cubic","Extrapolate=Linear","MultiX=Average","Skip=True","Sort=True")</f>
        <v>13.362558425448203</v>
      </c>
      <c r="U1380" s="43">
        <f ca="1">_xll.BInterpol('Base CDI'!$H$4:$H$28,'Base CDI'!$I$4:$I$29,S1380,"Cubic","Extrapolate=Linear","MultiX=Average","Skip=True","Sort=True")</f>
        <v>13.390241639699857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47158</v>
      </c>
      <c r="T1381" s="43">
        <f ca="1">_xll.BInterpol('Base CDI'!$H$4:$H$28,'Base CDI'!$J$4:$J$29,S1381,"Cubic","Extrapolate=Linear","MultiX=Average","Skip=True","Sort=True")</f>
        <v>13.362717513417007</v>
      </c>
      <c r="U1381" s="43">
        <f ca="1">_xll.BInterpol('Base CDI'!$H$4:$H$28,'Base CDI'!$I$4:$I$29,S1381,"Cubic","Extrapolate=Linear","MultiX=Average","Skip=True","Sort=True")</f>
        <v>13.390385177396707</v>
      </c>
    </row>
    <row r="1382" spans="16:21" x14ac:dyDescent="0.25">
      <c r="P1382" s="10">
        <v>36523</v>
      </c>
      <c r="Q1382">
        <v>5.032502</v>
      </c>
      <c r="S1382" s="42">
        <f t="shared" ca="1" si="26"/>
        <v>47159</v>
      </c>
      <c r="T1382" s="43">
        <f ca="1">_xll.BInterpol('Base CDI'!$H$4:$H$28,'Base CDI'!$J$4:$J$29,S1382,"Cubic","Extrapolate=Linear","MultiX=Average","Skip=True","Sort=True")</f>
        <v>13.362877046301314</v>
      </c>
      <c r="U1382" s="43">
        <f ca="1">_xll.BInterpol('Base CDI'!$H$4:$H$28,'Base CDI'!$I$4:$I$29,S1382,"Cubic","Extrapolate=Linear","MultiX=Average","Skip=True","Sort=True")</f>
        <v>13.39052881837884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47160</v>
      </c>
      <c r="T1383" s="43">
        <f ca="1">_xll.BInterpol('Base CDI'!$H$4:$H$28,'Base CDI'!$J$4:$J$29,S1383,"Cubic","Extrapolate=Linear","MultiX=Average","Skip=True","Sort=True")</f>
        <v>13.363037022453918</v>
      </c>
      <c r="U1383" s="43">
        <f ca="1">_xll.BInterpol('Base CDI'!$H$4:$H$28,'Base CDI'!$I$4:$I$29,S1383,"Cubic","Extrapolate=Linear","MultiX=Average","Skip=True","Sort=True")</f>
        <v>13.390672563013309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47161</v>
      </c>
      <c r="T1384" s="43">
        <f ca="1">_xll.BInterpol('Base CDI'!$H$4:$H$28,'Base CDI'!$J$4:$J$29,S1384,"Cubic","Extrapolate=Linear","MultiX=Average","Skip=True","Sort=True")</f>
        <v>13.363197440227617</v>
      </c>
      <c r="U1384" s="43">
        <f ca="1">_xll.BInterpol('Base CDI'!$H$4:$H$28,'Base CDI'!$I$4:$I$29,S1384,"Cubic","Extrapolate=Linear","MultiX=Average","Skip=True","Sort=True")</f>
        <v>13.39081641166716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47162</v>
      </c>
      <c r="T1385" s="43">
        <f ca="1">_xll.BInterpol('Base CDI'!$H$4:$H$28,'Base CDI'!$J$4:$J$29,S1385,"Cubic","Extrapolate=Linear","MultiX=Average","Skip=True","Sort=True")</f>
        <v>13.363358297975205</v>
      </c>
      <c r="U1385" s="43">
        <f ca="1">_xll.BInterpol('Base CDI'!$H$4:$H$28,'Base CDI'!$I$4:$I$29,S1385,"Cubic","Extrapolate=Linear","MultiX=Average","Skip=True","Sort=True")</f>
        <v>13.390960364707448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47163</v>
      </c>
      <c r="T1386" s="43">
        <f ca="1">_xll.BInterpol('Base CDI'!$H$4:$H$28,'Base CDI'!$J$4:$J$29,S1386,"Cubic","Extrapolate=Linear","MultiX=Average","Skip=True","Sort=True")</f>
        <v>13.36351959404948</v>
      </c>
      <c r="U1386" s="43">
        <f ca="1">_xll.BInterpol('Base CDI'!$H$4:$H$28,'Base CDI'!$I$4:$I$29,S1386,"Cubic","Extrapolate=Linear","MultiX=Average","Skip=True","Sort=True")</f>
        <v>13.391104422501218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47164</v>
      </c>
      <c r="T1387" s="43">
        <f ca="1">_xll.BInterpol('Base CDI'!$H$4:$H$28,'Base CDI'!$J$4:$J$29,S1387,"Cubic","Extrapolate=Linear","MultiX=Average","Skip=True","Sort=True")</f>
        <v>13.363681326803235</v>
      </c>
      <c r="U1387" s="43">
        <f ca="1">_xll.BInterpol('Base CDI'!$H$4:$H$28,'Base CDI'!$I$4:$I$29,S1387,"Cubic","Extrapolate=Linear","MultiX=Average","Skip=True","Sort=True")</f>
        <v>13.391248585415525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47165</v>
      </c>
      <c r="T1388" s="43">
        <f ca="1">_xll.BInterpol('Base CDI'!$H$4:$H$28,'Base CDI'!$J$4:$J$29,S1388,"Cubic","Extrapolate=Linear","MultiX=Average","Skip=True","Sort=True")</f>
        <v>13.363843494589268</v>
      </c>
      <c r="U1388" s="43">
        <f ca="1">_xll.BInterpol('Base CDI'!$H$4:$H$28,'Base CDI'!$I$4:$I$29,S1388,"Cubic","Extrapolate=Linear","MultiX=Average","Skip=True","Sort=True")</f>
        <v>13.391392853817417</v>
      </c>
    </row>
    <row r="1389" spans="16:21" x14ac:dyDescent="0.25">
      <c r="P1389" s="10">
        <v>36532</v>
      </c>
      <c r="Q1389">
        <v>5.05661</v>
      </c>
      <c r="S1389" s="42">
        <f t="shared" ca="1" si="26"/>
        <v>47166</v>
      </c>
      <c r="T1389" s="43">
        <f ca="1">_xll.BInterpol('Base CDI'!$H$4:$H$28,'Base CDI'!$J$4:$J$29,S1389,"Cubic","Extrapolate=Linear","MultiX=Average","Skip=True","Sort=True")</f>
        <v>13.364006095760372</v>
      </c>
      <c r="U1389" s="43">
        <f ca="1">_xll.BInterpol('Base CDI'!$H$4:$H$28,'Base CDI'!$I$4:$I$29,S1389,"Cubic","Extrapolate=Linear","MultiX=Average","Skip=True","Sort=True")</f>
        <v>13.391537228073942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47167</v>
      </c>
      <c r="T1390" s="43">
        <f ca="1">_xll.BInterpol('Base CDI'!$H$4:$H$28,'Base CDI'!$J$4:$J$29,S1390,"Cubic","Extrapolate=Linear","MultiX=Average","Skip=True","Sort=True")</f>
        <v>13.364169128669346</v>
      </c>
      <c r="U1390" s="43">
        <f ca="1">_xll.BInterpol('Base CDI'!$H$4:$H$28,'Base CDI'!$I$4:$I$29,S1390,"Cubic","Extrapolate=Linear","MultiX=Average","Skip=True","Sort=True")</f>
        <v>13.391681708552154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47168</v>
      </c>
      <c r="T1391" s="43">
        <f ca="1">_xll.BInterpol('Base CDI'!$H$4:$H$28,'Base CDI'!$J$4:$J$29,S1391,"Cubic","Extrapolate=Linear","MultiX=Average","Skip=True","Sort=True")</f>
        <v>13.364332591668985</v>
      </c>
      <c r="U1391" s="43">
        <f ca="1">_xll.BInterpol('Base CDI'!$H$4:$H$28,'Base CDI'!$I$4:$I$29,S1391,"Cubic","Extrapolate=Linear","MultiX=Average","Skip=True","Sort=True")</f>
        <v>13.391826295619099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47169</v>
      </c>
      <c r="T1392" s="43">
        <f ca="1">_xll.BInterpol('Base CDI'!$H$4:$H$28,'Base CDI'!$J$4:$J$29,S1392,"Cubic","Extrapolate=Linear","MultiX=Average","Skip=True","Sort=True")</f>
        <v>13.364496483112083</v>
      </c>
      <c r="U1392" s="43">
        <f ca="1">_xll.BInterpol('Base CDI'!$H$4:$H$28,'Base CDI'!$I$4:$I$29,S1392,"Cubic","Extrapolate=Linear","MultiX=Average","Skip=True","Sort=True")</f>
        <v>13.39197098964183</v>
      </c>
    </row>
    <row r="1393" spans="16:21" x14ac:dyDescent="0.25">
      <c r="P1393" s="10">
        <v>36538</v>
      </c>
      <c r="Q1393">
        <v>5.070424</v>
      </c>
      <c r="S1393" s="42">
        <f t="shared" ca="1" si="26"/>
        <v>47170</v>
      </c>
      <c r="T1393" s="43">
        <f ca="1">_xll.BInterpol('Base CDI'!$H$4:$H$28,'Base CDI'!$J$4:$J$29,S1393,"Cubic","Extrapolate=Linear","MultiX=Average","Skip=True","Sort=True")</f>
        <v>13.364660801351437</v>
      </c>
      <c r="U1393" s="43">
        <f ca="1">_xll.BInterpol('Base CDI'!$H$4:$H$28,'Base CDI'!$I$4:$I$29,S1393,"Cubic","Extrapolate=Linear","MultiX=Average","Skip=True","Sort=True")</f>
        <v>13.392115790987399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47171</v>
      </c>
      <c r="T1394" s="43">
        <f ca="1">_xll.BInterpol('Base CDI'!$H$4:$H$28,'Base CDI'!$J$4:$J$29,S1394,"Cubic","Extrapolate=Linear","MultiX=Average","Skip=True","Sort=True")</f>
        <v>13.364825544739844</v>
      </c>
      <c r="U1394" s="43">
        <f ca="1">_xll.BInterpol('Base CDI'!$H$4:$H$28,'Base CDI'!$I$4:$I$29,S1394,"Cubic","Extrapolate=Linear","MultiX=Average","Skip=True","Sort=True")</f>
        <v>13.392260700022851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47172</v>
      </c>
      <c r="T1395" s="43">
        <f ca="1">_xll.BInterpol('Base CDI'!$H$4:$H$28,'Base CDI'!$J$4:$J$29,S1395,"Cubic","Extrapolate=Linear","MultiX=Average","Skip=True","Sort=True")</f>
        <v>13.364990711630098</v>
      </c>
      <c r="U1395" s="43">
        <f ca="1">_xll.BInterpol('Base CDI'!$H$4:$H$28,'Base CDI'!$I$4:$I$29,S1395,"Cubic","Extrapolate=Linear","MultiX=Average","Skip=True","Sort=True")</f>
        <v>13.39240571711524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47173</v>
      </c>
      <c r="T1396" s="43">
        <f ca="1">_xll.BInterpol('Base CDI'!$H$4:$H$28,'Base CDI'!$J$4:$J$29,S1396,"Cubic","Extrapolate=Linear","MultiX=Average","Skip=True","Sort=True")</f>
        <v>13.365156300374995</v>
      </c>
      <c r="U1396" s="43">
        <f ca="1">_xll.BInterpol('Base CDI'!$H$4:$H$28,'Base CDI'!$I$4:$I$29,S1396,"Cubic","Extrapolate=Linear","MultiX=Average","Skip=True","Sort=True")</f>
        <v>13.392550842631614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47174</v>
      </c>
      <c r="T1397" s="43">
        <f ca="1">_xll.BInterpol('Base CDI'!$H$4:$H$28,'Base CDI'!$J$4:$J$29,S1397,"Cubic","Extrapolate=Linear","MultiX=Average","Skip=True","Sort=True")</f>
        <v>13.365322309327331</v>
      </c>
      <c r="U1397" s="43">
        <f ca="1">_xll.BInterpol('Base CDI'!$H$4:$H$28,'Base CDI'!$I$4:$I$29,S1397,"Cubic","Extrapolate=Linear","MultiX=Average","Skip=True","Sort=True")</f>
        <v>13.392696076939025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47175</v>
      </c>
      <c r="T1398" s="43">
        <f ca="1">_xll.BInterpol('Base CDI'!$H$4:$H$28,'Base CDI'!$J$4:$J$29,S1398,"Cubic","Extrapolate=Linear","MultiX=Average","Skip=True","Sort=True")</f>
        <v>13.365488736839902</v>
      </c>
      <c r="U1398" s="43">
        <f ca="1">_xll.BInterpol('Base CDI'!$H$4:$H$28,'Base CDI'!$I$4:$I$29,S1398,"Cubic","Extrapolate=Linear","MultiX=Average","Skip=True","Sort=True")</f>
        <v>13.392841420404521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47176</v>
      </c>
      <c r="T1399" s="43">
        <f ca="1">_xll.BInterpol('Base CDI'!$H$4:$H$28,'Base CDI'!$J$4:$J$29,S1399,"Cubic","Extrapolate=Linear","MultiX=Average","Skip=True","Sort=True")</f>
        <v>13.365655581265505</v>
      </c>
      <c r="U1399" s="43">
        <f ca="1">_xll.BInterpol('Base CDI'!$H$4:$H$28,'Base CDI'!$I$4:$I$29,S1399,"Cubic","Extrapolate=Linear","MultiX=Average","Skip=True","Sort=True")</f>
        <v>13.392986873395154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47177</v>
      </c>
      <c r="T1400" s="43">
        <f ca="1">_xll.BInterpol('Base CDI'!$H$4:$H$28,'Base CDI'!$J$4:$J$29,S1400,"Cubic","Extrapolate=Linear","MultiX=Average","Skip=True","Sort=True")</f>
        <v>13.365822840956932</v>
      </c>
      <c r="U1400" s="43">
        <f ca="1">_xll.BInterpol('Base CDI'!$H$4:$H$28,'Base CDI'!$I$4:$I$29,S1400,"Cubic","Extrapolate=Linear","MultiX=Average","Skip=True","Sort=True")</f>
        <v>13.393132436277973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47178</v>
      </c>
      <c r="T1401" s="43">
        <f ca="1">_xll.BInterpol('Base CDI'!$H$4:$H$28,'Base CDI'!$J$4:$J$29,S1401,"Cubic","Extrapolate=Linear","MultiX=Average","Skip=True","Sort=True")</f>
        <v>13.365990514266983</v>
      </c>
      <c r="U1401" s="43">
        <f ca="1">_xll.BInterpol('Base CDI'!$H$4:$H$28,'Base CDI'!$I$4:$I$29,S1401,"Cubic","Extrapolate=Linear","MultiX=Average","Skip=True","Sort=True")</f>
        <v>13.393278109420029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47179</v>
      </c>
      <c r="T1402" s="43">
        <f ca="1">_xll.BInterpol('Base CDI'!$H$4:$H$28,'Base CDI'!$J$4:$J$29,S1402,"Cubic","Extrapolate=Linear","MultiX=Average","Skip=True","Sort=True")</f>
        <v>13.366158599548452</v>
      </c>
      <c r="U1402" s="43">
        <f ca="1">_xll.BInterpol('Base CDI'!$H$4:$H$28,'Base CDI'!$I$4:$I$29,S1402,"Cubic","Extrapolate=Linear","MultiX=Average","Skip=True","Sort=True")</f>
        <v>13.393423893188372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47180</v>
      </c>
      <c r="T1403" s="43">
        <f ca="1">_xll.BInterpol('Base CDI'!$H$4:$H$28,'Base CDI'!$J$4:$J$29,S1403,"Cubic","Extrapolate=Linear","MultiX=Average","Skip=True","Sort=True")</f>
        <v>13.366327095154134</v>
      </c>
      <c r="U1403" s="43">
        <f ca="1">_xll.BInterpol('Base CDI'!$H$4:$H$28,'Base CDI'!$I$4:$I$29,S1403,"Cubic","Extrapolate=Linear","MultiX=Average","Skip=True","Sort=True")</f>
        <v>13.393569787950049</v>
      </c>
    </row>
    <row r="1404" spans="16:21" x14ac:dyDescent="0.25">
      <c r="P1404" s="10">
        <v>36553</v>
      </c>
      <c r="Q1404">
        <v>5.108562</v>
      </c>
      <c r="S1404" s="42">
        <f t="shared" ca="1" si="26"/>
        <v>47181</v>
      </c>
      <c r="T1404" s="43">
        <f ca="1">_xll.BInterpol('Base CDI'!$H$4:$H$28,'Base CDI'!$J$4:$J$29,S1404,"Cubic","Extrapolate=Linear","MultiX=Average","Skip=True","Sort=True")</f>
        <v>13.366495999436825</v>
      </c>
      <c r="U1404" s="43">
        <f ca="1">_xll.BInterpol('Base CDI'!$H$4:$H$28,'Base CDI'!$I$4:$I$29,S1404,"Cubic","Extrapolate=Linear","MultiX=Average","Skip=True","Sort=True")</f>
        <v>13.393715794072117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47182</v>
      </c>
      <c r="T1405" s="43">
        <f ca="1">_xll.BInterpol('Base CDI'!$H$4:$H$28,'Base CDI'!$J$4:$J$29,S1405,"Cubic","Extrapolate=Linear","MultiX=Average","Skip=True","Sort=True")</f>
        <v>13.366665310749323</v>
      </c>
      <c r="U1405" s="43">
        <f ca="1">_xll.BInterpol('Base CDI'!$H$4:$H$28,'Base CDI'!$I$4:$I$29,S1405,"Cubic","Extrapolate=Linear","MultiX=Average","Skip=True","Sort=True")</f>
        <v>13.393861911921618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47183</v>
      </c>
      <c r="T1406" s="43">
        <f ca="1">_xll.BInterpol('Base CDI'!$H$4:$H$28,'Base CDI'!$J$4:$J$29,S1406,"Cubic","Extrapolate=Linear","MultiX=Average","Skip=True","Sort=True")</f>
        <v>13.366835027444422</v>
      </c>
      <c r="U1406" s="43">
        <f ca="1">_xll.BInterpol('Base CDI'!$H$4:$H$28,'Base CDI'!$I$4:$I$29,S1406,"Cubic","Extrapolate=Linear","MultiX=Average","Skip=True","Sort=True")</f>
        <v>13.394008141865609</v>
      </c>
    </row>
    <row r="1407" spans="16:21" x14ac:dyDescent="0.25">
      <c r="P1407" s="10">
        <v>36558</v>
      </c>
      <c r="Q1407">
        <v>5.118995</v>
      </c>
      <c r="S1407" s="42">
        <f t="shared" ca="1" si="26"/>
        <v>47184</v>
      </c>
      <c r="T1407" s="43">
        <f ca="1">_xll.BInterpol('Base CDI'!$H$4:$H$28,'Base CDI'!$J$4:$J$29,S1407,"Cubic","Extrapolate=Linear","MultiX=Average","Skip=True","Sort=True")</f>
        <v>13.367005147874917</v>
      </c>
      <c r="U1407" s="43">
        <f ca="1">_xll.BInterpol('Base CDI'!$H$4:$H$28,'Base CDI'!$I$4:$I$29,S1407,"Cubic","Extrapolate=Linear","MultiX=Average","Skip=True","Sort=True")</f>
        <v>13.394154484271137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47185</v>
      </c>
      <c r="T1408" s="43">
        <f ca="1">_xll.BInterpol('Base CDI'!$H$4:$H$28,'Base CDI'!$J$4:$J$29,S1408,"Cubic","Extrapolate=Linear","MultiX=Average","Skip=True","Sort=True")</f>
        <v>13.367175670393605</v>
      </c>
      <c r="U1408" s="43">
        <f ca="1">_xll.BInterpol('Base CDI'!$H$4:$H$28,'Base CDI'!$I$4:$I$29,S1408,"Cubic","Extrapolate=Linear","MultiX=Average","Skip=True","Sort=True")</f>
        <v>13.394300939505252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47186</v>
      </c>
      <c r="T1409" s="43">
        <f ca="1">_xll.BInterpol('Base CDI'!$H$4:$H$28,'Base CDI'!$J$4:$J$29,S1409,"Cubic","Extrapolate=Linear","MultiX=Average","Skip=True","Sort=True")</f>
        <v>13.367346593353281</v>
      </c>
      <c r="U1409" s="43">
        <f ca="1">_xll.BInterpol('Base CDI'!$H$4:$H$28,'Base CDI'!$I$4:$I$29,S1409,"Cubic","Extrapolate=Linear","MultiX=Average","Skip=True","Sort=True")</f>
        <v>13.394447507935004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47187</v>
      </c>
      <c r="T1410" s="43">
        <f ca="1">_xll.BInterpol('Base CDI'!$H$4:$H$28,'Base CDI'!$J$4:$J$29,S1410,"Cubic","Extrapolate=Linear","MultiX=Average","Skip=True","Sort=True")</f>
        <v>13.367517915106742</v>
      </c>
      <c r="U1410" s="43">
        <f ca="1">_xll.BInterpol('Base CDI'!$H$4:$H$28,'Base CDI'!$I$4:$I$29,S1410,"Cubic","Extrapolate=Linear","MultiX=Average","Skip=True","Sort=True")</f>
        <v>13.394594189927444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47188</v>
      </c>
      <c r="T1411" s="43">
        <f ca="1">_xll.BInterpol('Base CDI'!$H$4:$H$28,'Base CDI'!$J$4:$J$29,S1411,"Cubic","Extrapolate=Linear","MultiX=Average","Skip=True","Sort=True")</f>
        <v>13.367689634006782</v>
      </c>
      <c r="U1411" s="43">
        <f ca="1">_xll.BInterpol('Base CDI'!$H$4:$H$28,'Base CDI'!$I$4:$I$29,S1411,"Cubic","Extrapolate=Linear","MultiX=Average","Skip=True","Sort=True")</f>
        <v>13.394740985849623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47189</v>
      </c>
      <c r="T1412" s="43">
        <f ca="1">_xll.BInterpol('Base CDI'!$H$4:$H$28,'Base CDI'!$J$4:$J$29,S1412,"Cubic","Extrapolate=Linear","MultiX=Average","Skip=True","Sort=True")</f>
        <v>13.367861748406199</v>
      </c>
      <c r="U1412" s="43">
        <f ca="1">_xll.BInterpol('Base CDI'!$H$4:$H$28,'Base CDI'!$I$4:$I$29,S1412,"Cubic","Extrapolate=Linear","MultiX=Average","Skip=True","Sort=True")</f>
        <v>13.394887896068589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47190</v>
      </c>
      <c r="T1413" s="43">
        <f ca="1">_xll.BInterpol('Base CDI'!$H$4:$H$28,'Base CDI'!$J$4:$J$29,S1413,"Cubic","Extrapolate=Linear","MultiX=Average","Skip=True","Sort=True")</f>
        <v>13.368034256657786</v>
      </c>
      <c r="U1413" s="43">
        <f ca="1">_xll.BInterpol('Base CDI'!$H$4:$H$28,'Base CDI'!$I$4:$I$29,S1413,"Cubic","Extrapolate=Linear","MultiX=Average","Skip=True","Sort=True")</f>
        <v>13.395034920951392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47191</v>
      </c>
      <c r="T1414" s="43">
        <f ca="1">_xll.BInterpol('Base CDI'!$H$4:$H$28,'Base CDI'!$J$4:$J$29,S1414,"Cubic","Extrapolate=Linear","MultiX=Average","Skip=True","Sort=True")</f>
        <v>13.368207157114341</v>
      </c>
      <c r="U1414" s="43">
        <f ca="1">_xll.BInterpol('Base CDI'!$H$4:$H$28,'Base CDI'!$I$4:$I$29,S1414,"Cubic","Extrapolate=Linear","MultiX=Average","Skip=True","Sort=True")</f>
        <v>13.395182060865084</v>
      </c>
    </row>
    <row r="1415" spans="16:21" x14ac:dyDescent="0.25">
      <c r="P1415" s="10">
        <v>36570</v>
      </c>
      <c r="Q1415">
        <v>5.146935</v>
      </c>
      <c r="S1415" s="42">
        <f t="shared" ca="1" si="26"/>
        <v>47192</v>
      </c>
      <c r="T1415" s="43">
        <f ca="1">_xll.BInterpol('Base CDI'!$H$4:$H$28,'Base CDI'!$J$4:$J$29,S1415,"Cubic","Extrapolate=Linear","MultiX=Average","Skip=True","Sort=True")</f>
        <v>13.36838044812866</v>
      </c>
      <c r="U1415" s="43">
        <f ca="1">_xll.BInterpol('Base CDI'!$H$4:$H$28,'Base CDI'!$I$4:$I$29,S1415,"Cubic","Extrapolate=Linear","MultiX=Average","Skip=True","Sort=True")</f>
        <v>13.395329316176715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47193</v>
      </c>
      <c r="T1416" s="43">
        <f ca="1">_xll.BInterpol('Base CDI'!$H$4:$H$28,'Base CDI'!$J$4:$J$29,S1416,"Cubic","Extrapolate=Linear","MultiX=Average","Skip=True","Sort=True")</f>
        <v>13.368554128053537</v>
      </c>
      <c r="U1416" s="43">
        <f ca="1">_xll.BInterpol('Base CDI'!$H$4:$H$28,'Base CDI'!$I$4:$I$29,S1416,"Cubic","Extrapolate=Linear","MultiX=Average","Skip=True","Sort=True")</f>
        <v>13.395476687253334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47194</v>
      </c>
      <c r="T1417" s="43">
        <f ca="1">_xll.BInterpol('Base CDI'!$H$4:$H$28,'Base CDI'!$J$4:$J$29,S1417,"Cubic","Extrapolate=Linear","MultiX=Average","Skip=True","Sort=True")</f>
        <v>13.36872819524177</v>
      </c>
      <c r="U1417" s="43">
        <f ca="1">_xll.BInterpol('Base CDI'!$H$4:$H$28,'Base CDI'!$I$4:$I$29,S1417,"Cubic","Extrapolate=Linear","MultiX=Average","Skip=True","Sort=True")</f>
        <v>13.395624174461991</v>
      </c>
    </row>
    <row r="1418" spans="16:21" x14ac:dyDescent="0.25">
      <c r="P1418" s="10">
        <v>36573</v>
      </c>
      <c r="Q1418">
        <v>5.157457</v>
      </c>
      <c r="S1418" s="42">
        <f t="shared" ca="1" si="26"/>
        <v>47195</v>
      </c>
      <c r="T1418" s="43">
        <f ca="1">_xll.BInterpol('Base CDI'!$H$4:$H$28,'Base CDI'!$J$4:$J$29,S1418,"Cubic","Extrapolate=Linear","MultiX=Average","Skip=True","Sort=True")</f>
        <v>13.368902648046152</v>
      </c>
      <c r="U1418" s="43">
        <f ca="1">_xll.BInterpol('Base CDI'!$H$4:$H$28,'Base CDI'!$I$4:$I$29,S1418,"Cubic","Extrapolate=Linear","MultiX=Average","Skip=True","Sort=True")</f>
        <v>13.395771778169737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47196</v>
      </c>
      <c r="T1419" s="43">
        <f ca="1">_xll.BInterpol('Base CDI'!$H$4:$H$28,'Base CDI'!$J$4:$J$29,S1419,"Cubic","Extrapolate=Linear","MultiX=Average","Skip=True","Sort=True")</f>
        <v>13.369077484819481</v>
      </c>
      <c r="U1419" s="43">
        <f ca="1">_xll.BInterpol('Base CDI'!$H$4:$H$28,'Base CDI'!$I$4:$I$29,S1419,"Cubic","Extrapolate=Linear","MultiX=Average","Skip=True","Sort=True")</f>
        <v>13.395919498743622</v>
      </c>
    </row>
    <row r="1420" spans="16:21" x14ac:dyDescent="0.25">
      <c r="P1420" s="10">
        <v>36577</v>
      </c>
      <c r="Q1420">
        <v>5.164485</v>
      </c>
      <c r="S1420" s="42">
        <f t="shared" ca="1" si="27"/>
        <v>47197</v>
      </c>
      <c r="T1420" s="43">
        <f ca="1">_xll.BInterpol('Base CDI'!$H$4:$H$28,'Base CDI'!$J$4:$J$29,S1420,"Cubic","Extrapolate=Linear","MultiX=Average","Skip=True","Sort=True")</f>
        <v>13.369252703914553</v>
      </c>
      <c r="U1420" s="43">
        <f ca="1">_xll.BInterpol('Base CDI'!$H$4:$H$28,'Base CDI'!$I$4:$I$29,S1420,"Cubic","Extrapolate=Linear","MultiX=Average","Skip=True","Sort=True")</f>
        <v>13.396067336550695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47198</v>
      </c>
      <c r="T1421" s="43">
        <f ca="1">_xll.BInterpol('Base CDI'!$H$4:$H$28,'Base CDI'!$J$4:$J$29,S1421,"Cubic","Extrapolate=Linear","MultiX=Average","Skip=True","Sort=True")</f>
        <v>13.369428303684161</v>
      </c>
      <c r="U1421" s="43">
        <f ca="1">_xll.BInterpol('Base CDI'!$H$4:$H$28,'Base CDI'!$I$4:$I$29,S1421,"Cubic","Extrapolate=Linear","MultiX=Average","Skip=True","Sort=True")</f>
        <v>13.39621529195801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47199</v>
      </c>
      <c r="T1422" s="43">
        <f ca="1">_xll.BInterpol('Base CDI'!$H$4:$H$28,'Base CDI'!$J$4:$J$29,S1422,"Cubic","Extrapolate=Linear","MultiX=Average","Skip=True","Sort=True")</f>
        <v>13.369604282481104</v>
      </c>
      <c r="U1422" s="43">
        <f ca="1">_xll.BInterpol('Base CDI'!$H$4:$H$28,'Base CDI'!$I$4:$I$29,S1422,"Cubic","Extrapolate=Linear","MultiX=Average","Skip=True","Sort=True")</f>
        <v>13.396363365332611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47200</v>
      </c>
      <c r="T1423" s="43">
        <f ca="1">_xll.BInterpol('Base CDI'!$H$4:$H$28,'Base CDI'!$J$4:$J$29,S1423,"Cubic","Extrapolate=Linear","MultiX=Average","Skip=True","Sort=True")</f>
        <v>13.369780638658176</v>
      </c>
      <c r="U1423" s="43">
        <f ca="1">_xll.BInterpol('Base CDI'!$H$4:$H$28,'Base CDI'!$I$4:$I$29,S1423,"Cubic","Extrapolate=Linear","MultiX=Average","Skip=True","Sort=True")</f>
        <v>13.396511557041553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47201</v>
      </c>
      <c r="T1424" s="43">
        <f ca="1">_xll.BInterpol('Base CDI'!$H$4:$H$28,'Base CDI'!$J$4:$J$29,S1424,"Cubic","Extrapolate=Linear","MultiX=Average","Skip=True","Sort=True")</f>
        <v>13.369957370568173</v>
      </c>
      <c r="U1424" s="43">
        <f ca="1">_xll.BInterpol('Base CDI'!$H$4:$H$28,'Base CDI'!$I$4:$I$29,S1424,"Cubic","Extrapolate=Linear","MultiX=Average","Skip=True","Sort=True")</f>
        <v>13.396659867451884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47202</v>
      </c>
      <c r="T1425" s="43">
        <f ca="1">_xll.BInterpol('Base CDI'!$H$4:$H$28,'Base CDI'!$J$4:$J$29,S1425,"Cubic","Extrapolate=Linear","MultiX=Average","Skip=True","Sort=True")</f>
        <v>13.370134476563891</v>
      </c>
      <c r="U1425" s="43">
        <f ca="1">_xll.BInterpol('Base CDI'!$H$4:$H$28,'Base CDI'!$I$4:$I$29,S1425,"Cubic","Extrapolate=Linear","MultiX=Average","Skip=True","Sort=True")</f>
        <v>13.396808296930654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47203</v>
      </c>
      <c r="T1426" s="43">
        <f ca="1">_xll.BInterpol('Base CDI'!$H$4:$H$28,'Base CDI'!$J$4:$J$29,S1426,"Cubic","Extrapolate=Linear","MultiX=Average","Skip=True","Sort=True")</f>
        <v>13.370311954998124</v>
      </c>
      <c r="U1426" s="43">
        <f ca="1">_xll.BInterpol('Base CDI'!$H$4:$H$28,'Base CDI'!$I$4:$I$29,S1426,"Cubic","Extrapolate=Linear","MultiX=Average","Skip=True","Sort=True")</f>
        <v>13.396956845844915</v>
      </c>
    </row>
    <row r="1427" spans="16:21" x14ac:dyDescent="0.25">
      <c r="P1427" s="10">
        <v>36586</v>
      </c>
      <c r="Q1427">
        <v>5.189203</v>
      </c>
      <c r="S1427" s="42">
        <f t="shared" ca="1" si="27"/>
        <v>47204</v>
      </c>
      <c r="T1427" s="43">
        <f ca="1">_xll.BInterpol('Base CDI'!$H$4:$H$28,'Base CDI'!$J$4:$J$29,S1427,"Cubic","Extrapolate=Linear","MultiX=Average","Skip=True","Sort=True")</f>
        <v>13.370489804223672</v>
      </c>
      <c r="U1427" s="43">
        <f ca="1">_xll.BInterpol('Base CDI'!$H$4:$H$28,'Base CDI'!$I$4:$I$29,S1427,"Cubic","Extrapolate=Linear","MultiX=Average","Skip=True","Sort=True")</f>
        <v>13.397105514561714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47205</v>
      </c>
      <c r="T1428" s="43">
        <f ca="1">_xll.BInterpol('Base CDI'!$H$4:$H$28,'Base CDI'!$J$4:$J$29,S1428,"Cubic","Extrapolate=Linear","MultiX=Average","Skip=True","Sort=True")</f>
        <v>13.370668022593327</v>
      </c>
      <c r="U1428" s="43">
        <f ca="1">_xll.BInterpol('Base CDI'!$H$4:$H$28,'Base CDI'!$I$4:$I$29,S1428,"Cubic","Extrapolate=Linear","MultiX=Average","Skip=True","Sort=True")</f>
        <v>13.397254303448104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47206</v>
      </c>
      <c r="T1429" s="43">
        <f ca="1">_xll.BInterpol('Base CDI'!$H$4:$H$28,'Base CDI'!$J$4:$J$29,S1429,"Cubic","Extrapolate=Linear","MultiX=Average","Skip=True","Sort=True")</f>
        <v>13.370846608459887</v>
      </c>
      <c r="U1429" s="43">
        <f ca="1">_xll.BInterpol('Base CDI'!$H$4:$H$28,'Base CDI'!$I$4:$I$29,S1429,"Cubic","Extrapolate=Linear","MultiX=Average","Skip=True","Sort=True")</f>
        <v>13.397403212871135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47207</v>
      </c>
      <c r="T1430" s="43">
        <f ca="1">_xll.BInterpol('Base CDI'!$H$4:$H$28,'Base CDI'!$J$4:$J$29,S1430,"Cubic","Extrapolate=Linear","MultiX=Average","Skip=True","Sort=True")</f>
        <v>13.371025560176145</v>
      </c>
      <c r="U1430" s="43">
        <f ca="1">_xll.BInterpol('Base CDI'!$H$4:$H$28,'Base CDI'!$I$4:$I$29,S1430,"Cubic","Extrapolate=Linear","MultiX=Average","Skip=True","Sort=True")</f>
        <v>13.397552243197856</v>
      </c>
    </row>
    <row r="1431" spans="16:21" x14ac:dyDescent="0.25">
      <c r="P1431" s="10">
        <v>36594</v>
      </c>
      <c r="Q1431">
        <v>5.203379</v>
      </c>
      <c r="S1431" s="42">
        <f t="shared" ca="1" si="27"/>
        <v>47208</v>
      </c>
      <c r="T1431" s="43">
        <f ca="1">_xll.BInterpol('Base CDI'!$H$4:$H$28,'Base CDI'!$J$4:$J$29,S1431,"Cubic","Extrapolate=Linear","MultiX=Average","Skip=True","Sort=True")</f>
        <v>13.3712048760949</v>
      </c>
      <c r="U1431" s="43">
        <f ca="1">_xll.BInterpol('Base CDI'!$H$4:$H$28,'Base CDI'!$I$4:$I$29,S1431,"Cubic","Extrapolate=Linear","MultiX=Average","Skip=True","Sort=True")</f>
        <v>13.397701394795316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47209</v>
      </c>
      <c r="T1432" s="43">
        <f ca="1">_xll.BInterpol('Base CDI'!$H$4:$H$28,'Base CDI'!$J$4:$J$29,S1432,"Cubic","Extrapolate=Linear","MultiX=Average","Skip=True","Sort=True")</f>
        <v>13.371384554568946</v>
      </c>
      <c r="U1432" s="43">
        <f ca="1">_xll.BInterpol('Base CDI'!$H$4:$H$28,'Base CDI'!$I$4:$I$29,S1432,"Cubic","Extrapolate=Linear","MultiX=Average","Skip=True","Sort=True")</f>
        <v>13.397850668030568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47210</v>
      </c>
      <c r="T1433" s="43">
        <f ca="1">_xll.BInterpol('Base CDI'!$H$4:$H$28,'Base CDI'!$J$4:$J$29,S1433,"Cubic","Extrapolate=Linear","MultiX=Average","Skip=True","Sort=True")</f>
        <v>13.371564593951081</v>
      </c>
      <c r="U1433" s="43">
        <f ca="1">_xll.BInterpol('Base CDI'!$H$4:$H$28,'Base CDI'!$I$4:$I$29,S1433,"Cubic","Extrapolate=Linear","MultiX=Average","Skip=True","Sort=True")</f>
        <v>13.39800006327066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47211</v>
      </c>
      <c r="T1434" s="43">
        <f ca="1">_xll.BInterpol('Base CDI'!$H$4:$H$28,'Base CDI'!$J$4:$J$29,S1434,"Cubic","Extrapolate=Linear","MultiX=Average","Skip=True","Sort=True")</f>
        <v>13.371744992594097</v>
      </c>
      <c r="U1434" s="43">
        <f ca="1">_xll.BInterpol('Base CDI'!$H$4:$H$28,'Base CDI'!$I$4:$I$29,S1434,"Cubic","Extrapolate=Linear","MultiX=Average","Skip=True","Sort=True")</f>
        <v>13.398149580882643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47212</v>
      </c>
      <c r="T1435" s="43">
        <f ca="1">_xll.BInterpol('Base CDI'!$H$4:$H$28,'Base CDI'!$J$4:$J$29,S1435,"Cubic","Extrapolate=Linear","MultiX=Average","Skip=True","Sort=True")</f>
        <v>13.371925748850792</v>
      </c>
      <c r="U1435" s="43">
        <f ca="1">_xll.BInterpol('Base CDI'!$H$4:$H$28,'Base CDI'!$I$4:$I$29,S1435,"Cubic","Extrapolate=Linear","MultiX=Average","Skip=True","Sort=True")</f>
        <v>13.398299221233566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47213</v>
      </c>
      <c r="T1436" s="43">
        <f ca="1">_xll.BInterpol('Base CDI'!$H$4:$H$28,'Base CDI'!$J$4:$J$29,S1436,"Cubic","Extrapolate=Linear","MultiX=Average","Skip=True","Sort=True")</f>
        <v>13.372106861073963</v>
      </c>
      <c r="U1436" s="43">
        <f ca="1">_xll.BInterpol('Base CDI'!$H$4:$H$28,'Base CDI'!$I$4:$I$29,S1436,"Cubic","Extrapolate=Linear","MultiX=Average","Skip=True","Sort=True")</f>
        <v>13.39844898469048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47214</v>
      </c>
      <c r="T1437" s="43">
        <f ca="1">_xll.BInterpol('Base CDI'!$H$4:$H$28,'Base CDI'!$J$4:$J$29,S1437,"Cubic","Extrapolate=Linear","MultiX=Average","Skip=True","Sort=True")</f>
        <v>13.372288327616403</v>
      </c>
      <c r="U1437" s="43">
        <f ca="1">_xll.BInterpol('Base CDI'!$H$4:$H$28,'Base CDI'!$I$4:$I$29,S1437,"Cubic","Extrapolate=Linear","MultiX=Average","Skip=True","Sort=True")</f>
        <v>13.398598871620436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47215</v>
      </c>
      <c r="T1438" s="43">
        <f ca="1">_xll.BInterpol('Base CDI'!$H$4:$H$28,'Base CDI'!$J$4:$J$29,S1438,"Cubic","Extrapolate=Linear","MultiX=Average","Skip=True","Sort=True")</f>
        <v>13.372470146830908</v>
      </c>
      <c r="U1438" s="43">
        <f ca="1">_xll.BInterpol('Base CDI'!$H$4:$H$28,'Base CDI'!$I$4:$I$29,S1438,"Cubic","Extrapolate=Linear","MultiX=Average","Skip=True","Sort=True")</f>
        <v>13.398748882390484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47216</v>
      </c>
      <c r="T1439" s="43">
        <f ca="1">_xll.BInterpol('Base CDI'!$H$4:$H$28,'Base CDI'!$J$4:$J$29,S1439,"Cubic","Extrapolate=Linear","MultiX=Average","Skip=True","Sort=True")</f>
        <v>13.372652317070276</v>
      </c>
      <c r="U1439" s="43">
        <f ca="1">_xll.BInterpol('Base CDI'!$H$4:$H$28,'Base CDI'!$I$4:$I$29,S1439,"Cubic","Extrapolate=Linear","MultiX=Average","Skip=True","Sort=True")</f>
        <v>13.398899017367672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47217</v>
      </c>
      <c r="T1440" s="43">
        <f ca="1">_xll.BInterpol('Base CDI'!$H$4:$H$28,'Base CDI'!$J$4:$J$29,S1440,"Cubic","Extrapolate=Linear","MultiX=Average","Skip=True","Sort=True")</f>
        <v>13.372834836687302</v>
      </c>
      <c r="U1440" s="43">
        <f ca="1">_xll.BInterpol('Base CDI'!$H$4:$H$28,'Base CDI'!$I$4:$I$29,S1440,"Cubic","Extrapolate=Linear","MultiX=Average","Skip=True","Sort=True")</f>
        <v>13.399049276919053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47218</v>
      </c>
      <c r="T1441" s="43">
        <f ca="1">_xll.BInterpol('Base CDI'!$H$4:$H$28,'Base CDI'!$J$4:$J$29,S1441,"Cubic","Extrapolate=Linear","MultiX=Average","Skip=True","Sort=True")</f>
        <v>13.373017704034782</v>
      </c>
      <c r="U1441" s="43">
        <f ca="1">_xll.BInterpol('Base CDI'!$H$4:$H$28,'Base CDI'!$I$4:$I$29,S1441,"Cubic","Extrapolate=Linear","MultiX=Average","Skip=True","Sort=True")</f>
        <v>13.399199661411673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47219</v>
      </c>
      <c r="T1442" s="43">
        <f ca="1">_xll.BInterpol('Base CDI'!$H$4:$H$28,'Base CDI'!$J$4:$J$29,S1442,"Cubic","Extrapolate=Linear","MultiX=Average","Skip=True","Sort=True")</f>
        <v>13.37320091746551</v>
      </c>
      <c r="U1442" s="43">
        <f ca="1">_xll.BInterpol('Base CDI'!$H$4:$H$28,'Base CDI'!$I$4:$I$29,S1442,"Cubic","Extrapolate=Linear","MultiX=Average","Skip=True","Sort=True")</f>
        <v>13.399350171212587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47220</v>
      </c>
      <c r="T1443" s="43">
        <f ca="1">_xll.BInterpol('Base CDI'!$H$4:$H$28,'Base CDI'!$J$4:$J$29,S1443,"Cubic","Extrapolate=Linear","MultiX=Average","Skip=True","Sort=True")</f>
        <v>13.373384475332283</v>
      </c>
      <c r="U1443" s="43">
        <f ca="1">_xll.BInterpol('Base CDI'!$H$4:$H$28,'Base CDI'!$I$4:$I$29,S1443,"Cubic","Extrapolate=Linear","MultiX=Average","Skip=True","Sort=True")</f>
        <v>13.399500806688843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47221</v>
      </c>
      <c r="T1444" s="43">
        <f ca="1">_xll.BInterpol('Base CDI'!$H$4:$H$28,'Base CDI'!$J$4:$J$29,S1444,"Cubic","Extrapolate=Linear","MultiX=Average","Skip=True","Sort=True")</f>
        <v>13.373568375987897</v>
      </c>
      <c r="U1444" s="43">
        <f ca="1">_xll.BInterpol('Base CDI'!$H$4:$H$28,'Base CDI'!$I$4:$I$29,S1444,"Cubic","Extrapolate=Linear","MultiX=Average","Skip=True","Sort=True")</f>
        <v>13.39965156820749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47222</v>
      </c>
      <c r="T1445" s="43">
        <f ca="1">_xll.BInterpol('Base CDI'!$H$4:$H$28,'Base CDI'!$J$4:$J$29,S1445,"Cubic","Extrapolate=Linear","MultiX=Average","Skip=True","Sort=True")</f>
        <v>13.373752617785147</v>
      </c>
      <c r="U1445" s="43">
        <f ca="1">_xll.BInterpol('Base CDI'!$H$4:$H$28,'Base CDI'!$I$4:$I$29,S1445,"Cubic","Extrapolate=Linear","MultiX=Average","Skip=True","Sort=True")</f>
        <v>13.39980245613558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47223</v>
      </c>
      <c r="T1446" s="43">
        <f ca="1">_xll.BInterpol('Base CDI'!$H$4:$H$28,'Base CDI'!$J$4:$J$29,S1446,"Cubic","Extrapolate=Linear","MultiX=Average","Skip=True","Sort=True")</f>
        <v>13.373937199076831</v>
      </c>
      <c r="U1446" s="43">
        <f ca="1">_xll.BInterpol('Base CDI'!$H$4:$H$28,'Base CDI'!$I$4:$I$29,S1446,"Cubic","Extrapolate=Linear","MultiX=Average","Skip=True","Sort=True")</f>
        <v>13.399953470840162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47224</v>
      </c>
      <c r="T1447" s="43">
        <f ca="1">_xll.BInterpol('Base CDI'!$H$4:$H$28,'Base CDI'!$J$4:$J$29,S1447,"Cubic","Extrapolate=Linear","MultiX=Average","Skip=True","Sort=True")</f>
        <v>13.374122118215741</v>
      </c>
      <c r="U1447" s="43">
        <f ca="1">_xll.BInterpol('Base CDI'!$H$4:$H$28,'Base CDI'!$I$4:$I$29,S1447,"Cubic","Extrapolate=Linear","MultiX=Average","Skip=True","Sort=True")</f>
        <v>13.400104612688287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47225</v>
      </c>
      <c r="T1448" s="43">
        <f ca="1">_xll.BInterpol('Base CDI'!$H$4:$H$28,'Base CDI'!$J$4:$J$29,S1448,"Cubic","Extrapolate=Linear","MultiX=Average","Skip=True","Sort=True")</f>
        <v>13.374307373554677</v>
      </c>
      <c r="U1448" s="43">
        <f ca="1">_xll.BInterpol('Base CDI'!$H$4:$H$28,'Base CDI'!$I$4:$I$29,S1448,"Cubic","Extrapolate=Linear","MultiX=Average","Skip=True","Sort=True")</f>
        <v>13.400255882047002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47226</v>
      </c>
      <c r="T1449" s="43">
        <f ca="1">_xll.BInterpol('Base CDI'!$H$4:$H$28,'Base CDI'!$J$4:$J$29,S1449,"Cubic","Extrapolate=Linear","MultiX=Average","Skip=True","Sort=True")</f>
        <v>13.374492963446432</v>
      </c>
      <c r="U1449" s="43">
        <f ca="1">_xll.BInterpol('Base CDI'!$H$4:$H$28,'Base CDI'!$I$4:$I$29,S1449,"Cubic","Extrapolate=Linear","MultiX=Average","Skip=True","Sort=True")</f>
        <v>13.400407279283362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47227</v>
      </c>
      <c r="T1450" s="43">
        <f ca="1">_xll.BInterpol('Base CDI'!$H$4:$H$28,'Base CDI'!$J$4:$J$29,S1450,"Cubic","Extrapolate=Linear","MultiX=Average","Skip=True","Sort=True")</f>
        <v>13.374678886243801</v>
      </c>
      <c r="U1450" s="43">
        <f ca="1">_xll.BInterpol('Base CDI'!$H$4:$H$28,'Base CDI'!$I$4:$I$29,S1450,"Cubic","Extrapolate=Linear","MultiX=Average","Skip=True","Sort=True")</f>
        <v>13.400558804764414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47228</v>
      </c>
      <c r="T1451" s="43">
        <f ca="1">_xll.BInterpol('Base CDI'!$H$4:$H$28,'Base CDI'!$J$4:$J$29,S1451,"Cubic","Extrapolate=Linear","MultiX=Average","Skip=True","Sort=True")</f>
        <v>13.374865140299583</v>
      </c>
      <c r="U1451" s="43">
        <f ca="1">_xll.BInterpol('Base CDI'!$H$4:$H$28,'Base CDI'!$I$4:$I$29,S1451,"Cubic","Extrapolate=Linear","MultiX=Average","Skip=True","Sort=True")</f>
        <v>13.40071045885721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47229</v>
      </c>
      <c r="T1452" s="43">
        <f ca="1">_xll.BInterpol('Base CDI'!$H$4:$H$28,'Base CDI'!$J$4:$J$29,S1452,"Cubic","Extrapolate=Linear","MultiX=Average","Skip=True","Sort=True")</f>
        <v>13.375051723966571</v>
      </c>
      <c r="U1452" s="43">
        <f ca="1">_xll.BInterpol('Base CDI'!$H$4:$H$28,'Base CDI'!$I$4:$I$29,S1452,"Cubic","Extrapolate=Linear","MultiX=Average","Skip=True","Sort=True")</f>
        <v>13.400862241928797</v>
      </c>
    </row>
    <row r="1453" spans="16:21" x14ac:dyDescent="0.25">
      <c r="P1453" s="10">
        <v>36626</v>
      </c>
      <c r="Q1453">
        <v>5.281523</v>
      </c>
      <c r="S1453" s="42">
        <f t="shared" ca="1" si="27"/>
        <v>47230</v>
      </c>
      <c r="T1453" s="43">
        <f ca="1">_xll.BInterpol('Base CDI'!$H$4:$H$28,'Base CDI'!$J$4:$J$29,S1453,"Cubic","Extrapolate=Linear","MultiX=Average","Skip=True","Sort=True")</f>
        <v>13.375238635597562</v>
      </c>
      <c r="U1453" s="43">
        <f ca="1">_xll.BInterpol('Base CDI'!$H$4:$H$28,'Base CDI'!$I$4:$I$29,S1453,"Cubic","Extrapolate=Linear","MultiX=Average","Skip=True","Sort=True")</f>
        <v>13.40101415434623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47231</v>
      </c>
      <c r="T1454" s="43">
        <f ca="1">_xll.BInterpol('Base CDI'!$H$4:$H$28,'Base CDI'!$J$4:$J$29,S1454,"Cubic","Extrapolate=Linear","MultiX=Average","Skip=True","Sort=True")</f>
        <v>13.375425873545352</v>
      </c>
      <c r="U1454" s="43">
        <f ca="1">_xll.BInterpol('Base CDI'!$H$4:$H$28,'Base CDI'!$I$4:$I$29,S1454,"Cubic","Extrapolate=Linear","MultiX=Average","Skip=True","Sort=True")</f>
        <v>13.401166196476554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47232</v>
      </c>
      <c r="T1455" s="43">
        <f ca="1">_xll.BInterpol('Base CDI'!$H$4:$H$28,'Base CDI'!$J$4:$J$29,S1455,"Cubic","Extrapolate=Linear","MultiX=Average","Skip=True","Sort=True")</f>
        <v>13.375613436162736</v>
      </c>
      <c r="U1455" s="43">
        <f ca="1">_xll.BInterpol('Base CDI'!$H$4:$H$28,'Base CDI'!$I$4:$I$29,S1455,"Cubic","Extrapolate=Linear","MultiX=Average","Skip=True","Sort=True")</f>
        <v>13.401318368686823</v>
      </c>
    </row>
    <row r="1456" spans="16:21" x14ac:dyDescent="0.25">
      <c r="P1456" s="10">
        <v>36629</v>
      </c>
      <c r="Q1456">
        <v>5.292154</v>
      </c>
      <c r="S1456" s="42">
        <f t="shared" ca="1" si="27"/>
        <v>47233</v>
      </c>
      <c r="T1456" s="43">
        <f ca="1">_xll.BInterpol('Base CDI'!$H$4:$H$28,'Base CDI'!$J$4:$J$29,S1456,"Cubic","Extrapolate=Linear","MultiX=Average","Skip=True","Sort=True")</f>
        <v>13.375801321802511</v>
      </c>
      <c r="U1456" s="43">
        <f ca="1">_xll.BInterpol('Base CDI'!$H$4:$H$28,'Base CDI'!$I$4:$I$29,S1456,"Cubic","Extrapolate=Linear","MultiX=Average","Skip=True","Sort=True")</f>
        <v>13.401470671344084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47234</v>
      </c>
      <c r="T1457" s="43">
        <f ca="1">_xll.BInterpol('Base CDI'!$H$4:$H$28,'Base CDI'!$J$4:$J$29,S1457,"Cubic","Extrapolate=Linear","MultiX=Average","Skip=True","Sort=True")</f>
        <v>13.37598952881747</v>
      </c>
      <c r="U1457" s="43">
        <f ca="1">_xll.BInterpol('Base CDI'!$H$4:$H$28,'Base CDI'!$I$4:$I$29,S1457,"Cubic","Extrapolate=Linear","MultiX=Average","Skip=True","Sort=True")</f>
        <v>13.401623104815389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47235</v>
      </c>
      <c r="T1458" s="43">
        <f ca="1">_xll.BInterpol('Base CDI'!$H$4:$H$28,'Base CDI'!$J$4:$J$29,S1458,"Cubic","Extrapolate=Linear","MultiX=Average","Skip=True","Sort=True")</f>
        <v>13.376178055560413</v>
      </c>
      <c r="U1458" s="43">
        <f ca="1">_xll.BInterpol('Base CDI'!$H$4:$H$28,'Base CDI'!$I$4:$I$29,S1458,"Cubic","Extrapolate=Linear","MultiX=Average","Skip=True","Sort=True")</f>
        <v>13.401775669467789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47236</v>
      </c>
      <c r="T1459" s="43">
        <f ca="1">_xll.BInterpol('Base CDI'!$H$4:$H$28,'Base CDI'!$J$4:$J$29,S1459,"Cubic","Extrapolate=Linear","MultiX=Average","Skip=True","Sort=True")</f>
        <v>13.376366900384131</v>
      </c>
      <c r="U1459" s="43">
        <f ca="1">_xll.BInterpol('Base CDI'!$H$4:$H$28,'Base CDI'!$I$4:$I$29,S1459,"Cubic","Extrapolate=Linear","MultiX=Average","Skip=True","Sort=True")</f>
        <v>13.401928365668333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47237</v>
      </c>
      <c r="T1460" s="43">
        <f ca="1">_xll.BInterpol('Base CDI'!$H$4:$H$28,'Base CDI'!$J$4:$J$29,S1460,"Cubic","Extrapolate=Linear","MultiX=Average","Skip=True","Sort=True")</f>
        <v>13.376556061641423</v>
      </c>
      <c r="U1460" s="43">
        <f ca="1">_xll.BInterpol('Base CDI'!$H$4:$H$28,'Base CDI'!$I$4:$I$29,S1460,"Cubic","Extrapolate=Linear","MultiX=Average","Skip=True","Sort=True")</f>
        <v>13.40208119378407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47238</v>
      </c>
      <c r="T1461" s="43">
        <f ca="1">_xll.BInterpol('Base CDI'!$H$4:$H$28,'Base CDI'!$J$4:$J$29,S1461,"Cubic","Extrapolate=Linear","MultiX=Average","Skip=True","Sort=True")</f>
        <v>13.376745537685085</v>
      </c>
      <c r="U1461" s="43">
        <f ca="1">_xll.BInterpol('Base CDI'!$H$4:$H$28,'Base CDI'!$I$4:$I$29,S1461,"Cubic","Extrapolate=Linear","MultiX=Average","Skip=True","Sort=True")</f>
        <v>13.402234154182052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47239</v>
      </c>
      <c r="T1462" s="43">
        <f ca="1">_xll.BInterpol('Base CDI'!$H$4:$H$28,'Base CDI'!$J$4:$J$29,S1462,"Cubic","Extrapolate=Linear","MultiX=Average","Skip=True","Sort=True")</f>
        <v>13.376935326867912</v>
      </c>
      <c r="U1462" s="43">
        <f ca="1">_xll.BInterpol('Base CDI'!$H$4:$H$28,'Base CDI'!$I$4:$I$29,S1462,"Cubic","Extrapolate=Linear","MultiX=Average","Skip=True","Sort=True")</f>
        <v>13.402387247229328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47240</v>
      </c>
      <c r="T1463" s="43">
        <f ca="1">_xll.BInterpol('Base CDI'!$H$4:$H$28,'Base CDI'!$J$4:$J$29,S1463,"Cubic","Extrapolate=Linear","MultiX=Average","Skip=True","Sort=True")</f>
        <v>13.377125427542698</v>
      </c>
      <c r="U1463" s="43">
        <f ca="1">_xll.BInterpol('Base CDI'!$H$4:$H$28,'Base CDI'!$I$4:$I$29,S1463,"Cubic","Extrapolate=Linear","MultiX=Average","Skip=True","Sort=True")</f>
        <v>13.402540473292948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47241</v>
      </c>
      <c r="T1464" s="43">
        <f ca="1">_xll.BInterpol('Base CDI'!$H$4:$H$28,'Base CDI'!$J$4:$J$29,S1464,"Cubic","Extrapolate=Linear","MultiX=Average","Skip=True","Sort=True")</f>
        <v>13.377315838062241</v>
      </c>
      <c r="U1464" s="43">
        <f ca="1">_xll.BInterpol('Base CDI'!$H$4:$H$28,'Base CDI'!$I$4:$I$29,S1464,"Cubic","Extrapolate=Linear","MultiX=Average","Skip=True","Sort=True")</f>
        <v>13.402693832739963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47242</v>
      </c>
      <c r="T1465" s="43">
        <f ca="1">_xll.BInterpol('Base CDI'!$H$4:$H$28,'Base CDI'!$J$4:$J$29,S1465,"Cubic","Extrapolate=Linear","MultiX=Average","Skip=True","Sort=True")</f>
        <v>13.377506556779338</v>
      </c>
      <c r="U1465" s="43">
        <f ca="1">_xll.BInterpol('Base CDI'!$H$4:$H$28,'Base CDI'!$I$4:$I$29,S1465,"Cubic","Extrapolate=Linear","MultiX=Average","Skip=True","Sort=True")</f>
        <v>13.402847325937422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47243</v>
      </c>
      <c r="T1466" s="43">
        <f ca="1">_xll.BInterpol('Base CDI'!$H$4:$H$28,'Base CDI'!$J$4:$J$29,S1466,"Cubic","Extrapolate=Linear","MultiX=Average","Skip=True","Sort=True")</f>
        <v>13.37769758204678</v>
      </c>
      <c r="U1466" s="43">
        <f ca="1">_xll.BInterpol('Base CDI'!$H$4:$H$28,'Base CDI'!$I$4:$I$29,S1466,"Cubic","Extrapolate=Linear","MultiX=Average","Skip=True","Sort=True")</f>
        <v>13.403000953252377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47244</v>
      </c>
      <c r="T1467" s="43">
        <f ca="1">_xll.BInterpol('Base CDI'!$H$4:$H$28,'Base CDI'!$J$4:$J$29,S1467,"Cubic","Extrapolate=Linear","MultiX=Average","Skip=True","Sort=True")</f>
        <v>13.377888912217367</v>
      </c>
      <c r="U1467" s="43">
        <f ca="1">_xll.BInterpol('Base CDI'!$H$4:$H$28,'Base CDI'!$I$4:$I$29,S1467,"Cubic","Extrapolate=Linear","MultiX=Average","Skip=True","Sort=True")</f>
        <v>13.403154715051876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47245</v>
      </c>
      <c r="T1468" s="43">
        <f ca="1">_xll.BInterpol('Base CDI'!$H$4:$H$28,'Base CDI'!$J$4:$J$29,S1468,"Cubic","Extrapolate=Linear","MultiX=Average","Skip=True","Sort=True")</f>
        <v>13.378080545643895</v>
      </c>
      <c r="U1468" s="43">
        <f ca="1">_xll.BInterpol('Base CDI'!$H$4:$H$28,'Base CDI'!$I$4:$I$29,S1468,"Cubic","Extrapolate=Linear","MultiX=Average","Skip=True","Sort=True")</f>
        <v>13.403308611702972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47246</v>
      </c>
      <c r="T1469" s="43">
        <f ca="1">_xll.BInterpol('Base CDI'!$H$4:$H$28,'Base CDI'!$J$4:$J$29,S1469,"Cubic","Extrapolate=Linear","MultiX=Average","Skip=True","Sort=True")</f>
        <v>13.378272480679156</v>
      </c>
      <c r="U1469" s="43">
        <f ca="1">_xll.BInterpol('Base CDI'!$H$4:$H$28,'Base CDI'!$I$4:$I$29,S1469,"Cubic","Extrapolate=Linear","MultiX=Average","Skip=True","Sort=True")</f>
        <v>13.403462643572713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47247</v>
      </c>
      <c r="T1470" s="43">
        <f ca="1">_xll.BInterpol('Base CDI'!$H$4:$H$28,'Base CDI'!$J$4:$J$29,S1470,"Cubic","Extrapolate=Linear","MultiX=Average","Skip=True","Sort=True")</f>
        <v>13.37846471567595</v>
      </c>
      <c r="U1470" s="43">
        <f ca="1">_xll.BInterpol('Base CDI'!$H$4:$H$28,'Base CDI'!$I$4:$I$29,S1470,"Cubic","Extrapolate=Linear","MultiX=Average","Skip=True","Sort=True")</f>
        <v>13.403616811028147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47248</v>
      </c>
      <c r="T1471" s="43">
        <f ca="1">_xll.BInterpol('Base CDI'!$H$4:$H$28,'Base CDI'!$J$4:$J$29,S1471,"Cubic","Extrapolate=Linear","MultiX=Average","Skip=True","Sort=True")</f>
        <v>13.37865724898707</v>
      </c>
      <c r="U1471" s="43">
        <f ca="1">_xll.BInterpol('Base CDI'!$H$4:$H$28,'Base CDI'!$I$4:$I$29,S1471,"Cubic","Extrapolate=Linear","MultiX=Average","Skip=True","Sort=True")</f>
        <v>13.403771114436328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47249</v>
      </c>
      <c r="T1472" s="43">
        <f ca="1">_xll.BInterpol('Base CDI'!$H$4:$H$28,'Base CDI'!$J$4:$J$29,S1472,"Cubic","Extrapolate=Linear","MultiX=Average","Skip=True","Sort=True")</f>
        <v>13.378850078965311</v>
      </c>
      <c r="U1472" s="43">
        <f ca="1">_xll.BInterpol('Base CDI'!$H$4:$H$28,'Base CDI'!$I$4:$I$29,S1472,"Cubic","Extrapolate=Linear","MultiX=Average","Skip=True","Sort=True")</f>
        <v>13.403925554164305</v>
      </c>
    </row>
    <row r="1473" spans="16:21" x14ac:dyDescent="0.25">
      <c r="P1473" s="10">
        <v>36656</v>
      </c>
      <c r="Q1473">
        <v>5.353021</v>
      </c>
      <c r="S1473" s="42">
        <f t="shared" ca="1" si="27"/>
        <v>47250</v>
      </c>
      <c r="T1473" s="43">
        <f ca="1">_xll.BInterpol('Base CDI'!$H$4:$H$28,'Base CDI'!$J$4:$J$29,S1473,"Cubic","Extrapolate=Linear","MultiX=Average","Skip=True","Sort=True")</f>
        <v>13.379043203963471</v>
      </c>
      <c r="U1473" s="43">
        <f ca="1">_xll.BInterpol('Base CDI'!$H$4:$H$28,'Base CDI'!$I$4:$I$29,S1473,"Cubic","Extrapolate=Linear","MultiX=Average","Skip=True","Sort=True")</f>
        <v>13.404080130579127</v>
      </c>
    </row>
    <row r="1474" spans="16:21" x14ac:dyDescent="0.25">
      <c r="P1474" s="10">
        <v>36657</v>
      </c>
      <c r="Q1474">
        <v>5.356617</v>
      </c>
      <c r="S1474" s="42">
        <f t="shared" ca="1" si="27"/>
        <v>47251</v>
      </c>
      <c r="T1474" s="43">
        <f ca="1">_xll.BInterpol('Base CDI'!$H$4:$H$28,'Base CDI'!$J$4:$J$29,S1474,"Cubic","Extrapolate=Linear","MultiX=Average","Skip=True","Sort=True")</f>
        <v>13.379236622334346</v>
      </c>
      <c r="U1474" s="43">
        <f ca="1">_xll.BInterpol('Base CDI'!$H$4:$H$28,'Base CDI'!$I$4:$I$29,S1474,"Cubic","Extrapolate=Linear","MultiX=Average","Skip=True","Sort=True")</f>
        <v>13.404234844047846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47252</v>
      </c>
      <c r="T1475" s="43">
        <f ca="1">_xll.BInterpol('Base CDI'!$H$4:$H$28,'Base CDI'!$J$4:$J$29,S1475,"Cubic","Extrapolate=Linear","MultiX=Average","Skip=True","Sort=True")</f>
        <v>13.379430332430731</v>
      </c>
      <c r="U1475" s="43">
        <f ca="1">_xll.BInterpol('Base CDI'!$H$4:$H$28,'Base CDI'!$I$4:$I$29,S1475,"Cubic","Extrapolate=Linear","MultiX=Average","Skip=True","Sort=True")</f>
        <v>13.404389694937509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47253</v>
      </c>
      <c r="T1476" s="43">
        <f ca="1">_xll.BInterpol('Base CDI'!$H$4:$H$28,'Base CDI'!$J$4:$J$29,S1476,"Cubic","Extrapolate=Linear","MultiX=Average","Skip=True","Sort=True")</f>
        <v>13.379624332605422</v>
      </c>
      <c r="U1476" s="43">
        <f ca="1">_xll.BInterpol('Base CDI'!$H$4:$H$28,'Base CDI'!$I$4:$I$29,S1476,"Cubic","Extrapolate=Linear","MultiX=Average","Skip=True","Sort=True")</f>
        <v>13.404544683615169</v>
      </c>
    </row>
    <row r="1477" spans="16:21" x14ac:dyDescent="0.25">
      <c r="P1477" s="10">
        <v>36662</v>
      </c>
      <c r="Q1477">
        <v>5.367413</v>
      </c>
      <c r="S1477" s="42">
        <f t="shared" ca="1" si="27"/>
        <v>47254</v>
      </c>
      <c r="T1477" s="43">
        <f ca="1">_xll.BInterpol('Base CDI'!$H$4:$H$28,'Base CDI'!$J$4:$J$29,S1477,"Cubic","Extrapolate=Linear","MultiX=Average","Skip=True","Sort=True")</f>
        <v>13.379818621211214</v>
      </c>
      <c r="U1477" s="43">
        <f ca="1">_xll.BInterpol('Base CDI'!$H$4:$H$28,'Base CDI'!$I$4:$I$29,S1477,"Cubic","Extrapolate=Linear","MultiX=Average","Skip=True","Sort=True")</f>
        <v>13.404699810447877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47255</v>
      </c>
      <c r="T1478" s="43">
        <f ca="1">_xll.BInterpol('Base CDI'!$H$4:$H$28,'Base CDI'!$J$4:$J$29,S1478,"Cubic","Extrapolate=Linear","MultiX=Average","Skip=True","Sort=True")</f>
        <v>13.380013196600904</v>
      </c>
      <c r="U1478" s="43">
        <f ca="1">_xll.BInterpol('Base CDI'!$H$4:$H$28,'Base CDI'!$I$4:$I$29,S1478,"Cubic","Extrapolate=Linear","MultiX=Average","Skip=True","Sort=True")</f>
        <v>13.404855075802679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47256</v>
      </c>
      <c r="T1479" s="43">
        <f ca="1">_xll.BInterpol('Base CDI'!$H$4:$H$28,'Base CDI'!$J$4:$J$29,S1479,"Cubic","Extrapolate=Linear","MultiX=Average","Skip=True","Sort=True")</f>
        <v>13.380208057127287</v>
      </c>
      <c r="U1479" s="43">
        <f ca="1">_xll.BInterpol('Base CDI'!$H$4:$H$28,'Base CDI'!$I$4:$I$29,S1479,"Cubic","Extrapolate=Linear","MultiX=Average","Skip=True","Sort=True")</f>
        <v>13.405010480046629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47257</v>
      </c>
      <c r="T1480" s="43">
        <f ca="1">_xll.BInterpol('Base CDI'!$H$4:$H$28,'Base CDI'!$J$4:$J$29,S1480,"Cubic","Extrapolate=Linear","MultiX=Average","Skip=True","Sort=True")</f>
        <v>13.380403201143158</v>
      </c>
      <c r="U1480" s="43">
        <f ca="1">_xll.BInterpol('Base CDI'!$H$4:$H$28,'Base CDI'!$I$4:$I$29,S1480,"Cubic","Extrapolate=Linear","MultiX=Average","Skip=True","Sort=True")</f>
        <v>13.405166023546775</v>
      </c>
    </row>
    <row r="1481" spans="16:21" x14ac:dyDescent="0.25">
      <c r="P1481" s="10">
        <v>36668</v>
      </c>
      <c r="Q1481">
        <v>5.381831</v>
      </c>
      <c r="S1481" s="42">
        <f t="shared" ca="1" si="27"/>
        <v>47258</v>
      </c>
      <c r="T1481" s="43">
        <f ca="1">_xll.BInterpol('Base CDI'!$H$4:$H$28,'Base CDI'!$J$4:$J$29,S1481,"Cubic","Extrapolate=Linear","MultiX=Average","Skip=True","Sort=True")</f>
        <v>13.380598627001314</v>
      </c>
      <c r="U1481" s="43">
        <f ca="1">_xll.BInterpol('Base CDI'!$H$4:$H$28,'Base CDI'!$I$4:$I$29,S1481,"Cubic","Extrapolate=Linear","MultiX=Average","Skip=True","Sort=True")</f>
        <v>13.405321706670168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47259</v>
      </c>
      <c r="T1482" s="43">
        <f ca="1">_xll.BInterpol('Base CDI'!$H$4:$H$28,'Base CDI'!$J$4:$J$29,S1482,"Cubic","Extrapolate=Linear","MultiX=Average","Skip=True","Sort=True")</f>
        <v>13.380794333054551</v>
      </c>
      <c r="U1482" s="43">
        <f ca="1">_xll.BInterpol('Base CDI'!$H$4:$H$28,'Base CDI'!$I$4:$I$29,S1482,"Cubic","Extrapolate=Linear","MultiX=Average","Skip=True","Sort=True")</f>
        <v>13.405477529783857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47260</v>
      </c>
      <c r="T1483" s="43">
        <f ca="1">_xll.BInterpol('Base CDI'!$H$4:$H$28,'Base CDI'!$J$4:$J$29,S1483,"Cubic","Extrapolate=Linear","MultiX=Average","Skip=True","Sort=True")</f>
        <v>13.380990317655662</v>
      </c>
      <c r="U1483" s="43">
        <f ca="1">_xll.BInterpol('Base CDI'!$H$4:$H$28,'Base CDI'!$I$4:$I$29,S1483,"Cubic","Extrapolate=Linear","MultiX=Average","Skip=True","Sort=True")</f>
        <v>13.405633493254895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47261</v>
      </c>
      <c r="T1484" s="43">
        <f ca="1">_xll.BInterpol('Base CDI'!$H$4:$H$28,'Base CDI'!$J$4:$J$29,S1484,"Cubic","Extrapolate=Linear","MultiX=Average","Skip=True","Sort=True")</f>
        <v>13.381186579157447</v>
      </c>
      <c r="U1484" s="43">
        <f ca="1">_xll.BInterpol('Base CDI'!$H$4:$H$28,'Base CDI'!$I$4:$I$29,S1484,"Cubic","Extrapolate=Linear","MultiX=Average","Skip=True","Sort=True")</f>
        <v>13.40578959745033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47262</v>
      </c>
      <c r="T1485" s="43">
        <f ca="1">_xll.BInterpol('Base CDI'!$H$4:$H$28,'Base CDI'!$J$4:$J$29,S1485,"Cubic","Extrapolate=Linear","MultiX=Average","Skip=True","Sort=True")</f>
        <v>13.381383115912699</v>
      </c>
      <c r="U1485" s="43">
        <f ca="1">_xll.BInterpol('Base CDI'!$H$4:$H$28,'Base CDI'!$I$4:$I$29,S1485,"Cubic","Extrapolate=Linear","MultiX=Average","Skip=True","Sort=True")</f>
        <v>13.405945842737211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47263</v>
      </c>
      <c r="T1486" s="43">
        <f ca="1">_xll.BInterpol('Base CDI'!$H$4:$H$28,'Base CDI'!$J$4:$J$29,S1486,"Cubic","Extrapolate=Linear","MultiX=Average","Skip=True","Sort=True")</f>
        <v>13.381579926274217</v>
      </c>
      <c r="U1486" s="43">
        <f ca="1">_xll.BInterpol('Base CDI'!$H$4:$H$28,'Base CDI'!$I$4:$I$29,S1486,"Cubic","Extrapolate=Linear","MultiX=Average","Skip=True","Sort=True")</f>
        <v>13.406102229482588</v>
      </c>
    </row>
    <row r="1487" spans="16:21" x14ac:dyDescent="0.25">
      <c r="P1487" s="10">
        <v>36676</v>
      </c>
      <c r="Q1487">
        <v>5.403537</v>
      </c>
      <c r="S1487" s="42">
        <f t="shared" ca="1" si="28"/>
        <v>47264</v>
      </c>
      <c r="T1487" s="43">
        <f ca="1">_xll.BInterpol('Base CDI'!$H$4:$H$28,'Base CDI'!$J$4:$J$29,S1487,"Cubic","Extrapolate=Linear","MultiX=Average","Skip=True","Sort=True")</f>
        <v>13.381777008594792</v>
      </c>
      <c r="U1487" s="43">
        <f ca="1">_xll.BInterpol('Base CDI'!$H$4:$H$28,'Base CDI'!$I$4:$I$29,S1487,"Cubic","Extrapolate=Linear","MultiX=Average","Skip=True","Sort=True")</f>
        <v>13.406258758053516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47265</v>
      </c>
      <c r="T1488" s="43">
        <f ca="1">_xll.BInterpol('Base CDI'!$H$4:$H$28,'Base CDI'!$J$4:$J$29,S1488,"Cubic","Extrapolate=Linear","MultiX=Average","Skip=True","Sort=True")</f>
        <v>13.381974361227222</v>
      </c>
      <c r="U1488" s="43">
        <f ca="1">_xll.BInterpol('Base CDI'!$H$4:$H$28,'Base CDI'!$I$4:$I$29,S1488,"Cubic","Extrapolate=Linear","MultiX=Average","Skip=True","Sort=True")</f>
        <v>13.40641542881704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47266</v>
      </c>
      <c r="T1489" s="43">
        <f ca="1">_xll.BInterpol('Base CDI'!$H$4:$H$28,'Base CDI'!$J$4:$J$29,S1489,"Cubic","Extrapolate=Linear","MultiX=Average","Skip=True","Sort=True")</f>
        <v>13.382171982524303</v>
      </c>
      <c r="U1489" s="43">
        <f ca="1">_xll.BInterpol('Base CDI'!$H$4:$H$28,'Base CDI'!$I$4:$I$29,S1489,"Cubic","Extrapolate=Linear","MultiX=Average","Skip=True","Sort=True")</f>
        <v>13.406572242140211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47267</v>
      </c>
      <c r="T1490" s="43">
        <f ca="1">_xll.BInterpol('Base CDI'!$H$4:$H$28,'Base CDI'!$J$4:$J$29,S1490,"Cubic","Extrapolate=Linear","MultiX=Average","Skip=True","Sort=True")</f>
        <v>13.382369870838831</v>
      </c>
      <c r="U1490" s="43">
        <f ca="1">_xll.BInterpol('Base CDI'!$H$4:$H$28,'Base CDI'!$I$4:$I$29,S1490,"Cubic","Extrapolate=Linear","MultiX=Average","Skip=True","Sort=True")</f>
        <v>13.406729198390082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47268</v>
      </c>
      <c r="T1491" s="43">
        <f ca="1">_xll.BInterpol('Base CDI'!$H$4:$H$28,'Base CDI'!$J$4:$J$29,S1491,"Cubic","Extrapolate=Linear","MultiX=Average","Skip=True","Sort=True")</f>
        <v>13.3825680245236</v>
      </c>
      <c r="U1491" s="43">
        <f ca="1">_xll.BInterpol('Base CDI'!$H$4:$H$28,'Base CDI'!$I$4:$I$29,S1491,"Cubic","Extrapolate=Linear","MultiX=Average","Skip=True","Sort=True")</f>
        <v>13.406886297933699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47269</v>
      </c>
      <c r="T1492" s="43">
        <f ca="1">_xll.BInterpol('Base CDI'!$H$4:$H$28,'Base CDI'!$J$4:$J$29,S1492,"Cubic","Extrapolate=Linear","MultiX=Average","Skip=True","Sort=True")</f>
        <v>13.382766441931409</v>
      </c>
      <c r="U1492" s="43">
        <f ca="1">_xll.BInterpol('Base CDI'!$H$4:$H$28,'Base CDI'!$I$4:$I$29,S1492,"Cubic","Extrapolate=Linear","MultiX=Average","Skip=True","Sort=True")</f>
        <v>13.407043541138115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47270</v>
      </c>
      <c r="T1493" s="43">
        <f ca="1">_xll.BInterpol('Base CDI'!$H$4:$H$28,'Base CDI'!$J$4:$J$29,S1493,"Cubic","Extrapolate=Linear","MultiX=Average","Skip=True","Sort=True")</f>
        <v>13.382965121415051</v>
      </c>
      <c r="U1493" s="43">
        <f ca="1">_xll.BInterpol('Base CDI'!$H$4:$H$28,'Base CDI'!$I$4:$I$29,S1493,"Cubic","Extrapolate=Linear","MultiX=Average","Skip=True","Sort=True")</f>
        <v>13.407200928370379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47271</v>
      </c>
      <c r="T1494" s="43">
        <f ca="1">_xll.BInterpol('Base CDI'!$H$4:$H$28,'Base CDI'!$J$4:$J$29,S1494,"Cubic","Extrapolate=Linear","MultiX=Average","Skip=True","Sort=True")</f>
        <v>13.383164061327324</v>
      </c>
      <c r="U1494" s="43">
        <f ca="1">_xll.BInterpol('Base CDI'!$H$4:$H$28,'Base CDI'!$I$4:$I$29,S1494,"Cubic","Extrapolate=Linear","MultiX=Average","Skip=True","Sort=True")</f>
        <v>13.407358459997543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47272</v>
      </c>
      <c r="T1495" s="43">
        <f ca="1">_xll.BInterpol('Base CDI'!$H$4:$H$28,'Base CDI'!$J$4:$J$29,S1495,"Cubic","Extrapolate=Linear","MultiX=Average","Skip=True","Sort=True")</f>
        <v>13.383363260021021</v>
      </c>
      <c r="U1495" s="43">
        <f ca="1">_xll.BInterpol('Base CDI'!$H$4:$H$28,'Base CDI'!$I$4:$I$29,S1495,"Cubic","Extrapolate=Linear","MultiX=Average","Skip=True","Sort=True")</f>
        <v>13.407516136386654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47273</v>
      </c>
      <c r="T1496" s="43">
        <f ca="1">_xll.BInterpol('Base CDI'!$H$4:$H$28,'Base CDI'!$J$4:$J$29,S1496,"Cubic","Extrapolate=Linear","MultiX=Average","Skip=True","Sort=True")</f>
        <v>13.383562715848941</v>
      </c>
      <c r="U1496" s="43">
        <f ca="1">_xll.BInterpol('Base CDI'!$H$4:$H$28,'Base CDI'!$I$4:$I$29,S1496,"Cubic","Extrapolate=Linear","MultiX=Average","Skip=True","Sort=True")</f>
        <v>13.407673957904764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47274</v>
      </c>
      <c r="T1497" s="43">
        <f ca="1">_xll.BInterpol('Base CDI'!$H$4:$H$28,'Base CDI'!$J$4:$J$29,S1497,"Cubic","Extrapolate=Linear","MultiX=Average","Skip=True","Sort=True")</f>
        <v>13.383762427163877</v>
      </c>
      <c r="U1497" s="43">
        <f ca="1">_xll.BInterpol('Base CDI'!$H$4:$H$28,'Base CDI'!$I$4:$I$29,S1497,"Cubic","Extrapolate=Linear","MultiX=Average","Skip=True","Sort=True")</f>
        <v>13.407831924918924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47275</v>
      </c>
      <c r="T1498" s="43">
        <f ca="1">_xll.BInterpol('Base CDI'!$H$4:$H$28,'Base CDI'!$J$4:$J$29,S1498,"Cubic","Extrapolate=Linear","MultiX=Average","Skip=True","Sort=True")</f>
        <v>13.383962392318626</v>
      </c>
      <c r="U1498" s="43">
        <f ca="1">_xll.BInterpol('Base CDI'!$H$4:$H$28,'Base CDI'!$I$4:$I$29,S1498,"Cubic","Extrapolate=Linear","MultiX=Average","Skip=True","Sort=True")</f>
        <v>13.407990037796182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47276</v>
      </c>
      <c r="T1499" s="43">
        <f ca="1">_xll.BInterpol('Base CDI'!$H$4:$H$28,'Base CDI'!$J$4:$J$29,S1499,"Cubic","Extrapolate=Linear","MultiX=Average","Skip=True","Sort=True")</f>
        <v>13.384162609665983</v>
      </c>
      <c r="U1499" s="43">
        <f ca="1">_xll.BInterpol('Base CDI'!$H$4:$H$28,'Base CDI'!$I$4:$I$29,S1499,"Cubic","Extrapolate=Linear","MultiX=Average","Skip=True","Sort=True")</f>
        <v>13.408148296903589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47277</v>
      </c>
      <c r="T1500" s="43">
        <f ca="1">_xll.BInterpol('Base CDI'!$H$4:$H$28,'Base CDI'!$J$4:$J$29,S1500,"Cubic","Extrapolate=Linear","MultiX=Average","Skip=True","Sort=True")</f>
        <v>13.384363077558746</v>
      </c>
      <c r="U1500" s="43">
        <f ca="1">_xll.BInterpol('Base CDI'!$H$4:$H$28,'Base CDI'!$I$4:$I$29,S1500,"Cubic","Extrapolate=Linear","MultiX=Average","Skip=True","Sort=True")</f>
        <v>13.408306702608195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47278</v>
      </c>
      <c r="T1501" s="43">
        <f ca="1">_xll.BInterpol('Base CDI'!$H$4:$H$28,'Base CDI'!$J$4:$J$29,S1501,"Cubic","Extrapolate=Linear","MultiX=Average","Skip=True","Sort=True")</f>
        <v>13.38456379434971</v>
      </c>
      <c r="U1501" s="43">
        <f ca="1">_xll.BInterpol('Base CDI'!$H$4:$H$28,'Base CDI'!$I$4:$I$29,S1501,"Cubic","Extrapolate=Linear","MultiX=Average","Skip=True","Sort=True")</f>
        <v>13.408465255277051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47279</v>
      </c>
      <c r="T1502" s="43">
        <f ca="1">_xll.BInterpol('Base CDI'!$H$4:$H$28,'Base CDI'!$J$4:$J$29,S1502,"Cubic","Extrapolate=Linear","MultiX=Average","Skip=True","Sort=True")</f>
        <v>13.384764758391668</v>
      </c>
      <c r="U1502" s="43">
        <f ca="1">_xll.BInterpol('Base CDI'!$H$4:$H$28,'Base CDI'!$I$4:$I$29,S1502,"Cubic","Extrapolate=Linear","MultiX=Average","Skip=True","Sort=True")</f>
        <v>13.408623955277205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47280</v>
      </c>
      <c r="T1503" s="43">
        <f ca="1">_xll.BInterpol('Base CDI'!$H$4:$H$28,'Base CDI'!$J$4:$J$29,S1503,"Cubic","Extrapolate=Linear","MultiX=Average","Skip=True","Sort=True")</f>
        <v>13.384965968037418</v>
      </c>
      <c r="U1503" s="43">
        <f ca="1">_xll.BInterpol('Base CDI'!$H$4:$H$28,'Base CDI'!$I$4:$I$29,S1503,"Cubic","Extrapolate=Linear","MultiX=Average","Skip=True","Sort=True")</f>
        <v>13.408782802975709</v>
      </c>
    </row>
    <row r="1504" spans="16:21" x14ac:dyDescent="0.25">
      <c r="P1504" s="10">
        <v>36700</v>
      </c>
      <c r="Q1504">
        <v>5.46495</v>
      </c>
      <c r="S1504" s="42">
        <f t="shared" ca="1" si="28"/>
        <v>47281</v>
      </c>
      <c r="T1504" s="43">
        <f ca="1">_xll.BInterpol('Base CDI'!$H$4:$H$28,'Base CDI'!$J$4:$J$29,S1504,"Cubic","Extrapolate=Linear","MultiX=Average","Skip=True","Sort=True")</f>
        <v>13.385167421639755</v>
      </c>
      <c r="U1504" s="43">
        <f ca="1">_xll.BInterpol('Base CDI'!$H$4:$H$28,'Base CDI'!$I$4:$I$29,S1504,"Cubic","Extrapolate=Linear","MultiX=Average","Skip=True","Sort=True")</f>
        <v>13.408941798739615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47282</v>
      </c>
      <c r="T1505" s="43">
        <f ca="1">_xll.BInterpol('Base CDI'!$H$4:$H$28,'Base CDI'!$J$4:$J$29,S1505,"Cubic","Extrapolate=Linear","MultiX=Average","Skip=True","Sort=True")</f>
        <v>13.385369117551477</v>
      </c>
      <c r="U1505" s="43">
        <f ca="1">_xll.BInterpol('Base CDI'!$H$4:$H$28,'Base CDI'!$I$4:$I$29,S1505,"Cubic","Extrapolate=Linear","MultiX=Average","Skip=True","Sort=True")</f>
        <v>13.40910094293597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47283</v>
      </c>
      <c r="T1506" s="43">
        <f ca="1">_xll.BInterpol('Base CDI'!$H$4:$H$28,'Base CDI'!$J$4:$J$29,S1506,"Cubic","Extrapolate=Linear","MultiX=Average","Skip=True","Sort=True")</f>
        <v>13.385571054125377</v>
      </c>
      <c r="U1506" s="43">
        <f ca="1">_xll.BInterpol('Base CDI'!$H$4:$H$28,'Base CDI'!$I$4:$I$29,S1506,"Cubic","Extrapolate=Linear","MultiX=Average","Skip=True","Sort=True")</f>
        <v>13.409260235931823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47284</v>
      </c>
      <c r="T1507" s="43">
        <f ca="1">_xll.BInterpol('Base CDI'!$H$4:$H$28,'Base CDI'!$J$4:$J$29,S1507,"Cubic","Extrapolate=Linear","MultiX=Average","Skip=True","Sort=True")</f>
        <v>13.385773229714253</v>
      </c>
      <c r="U1507" s="43">
        <f ca="1">_xll.BInterpol('Base CDI'!$H$4:$H$28,'Base CDI'!$I$4:$I$29,S1507,"Cubic","Extrapolate=Linear","MultiX=Average","Skip=True","Sort=True")</f>
        <v>13.409419678094228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47285</v>
      </c>
      <c r="T1508" s="43">
        <f ca="1">_xll.BInterpol('Base CDI'!$H$4:$H$28,'Base CDI'!$J$4:$J$29,S1508,"Cubic","Extrapolate=Linear","MultiX=Average","Skip=True","Sort=True")</f>
        <v>13.3859756426709</v>
      </c>
      <c r="U1508" s="43">
        <f ca="1">_xll.BInterpol('Base CDI'!$H$4:$H$28,'Base CDI'!$I$4:$I$29,S1508,"Cubic","Extrapolate=Linear","MultiX=Average","Skip=True","Sort=True")</f>
        <v>13.409579269790232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47286</v>
      </c>
      <c r="T1509" s="43">
        <f ca="1">_xll.BInterpol('Base CDI'!$H$4:$H$28,'Base CDI'!$J$4:$J$29,S1509,"Cubic","Extrapolate=Linear","MultiX=Average","Skip=True","Sort=True")</f>
        <v>13.386178291348111</v>
      </c>
      <c r="U1509" s="43">
        <f ca="1">_xll.BInterpol('Base CDI'!$H$4:$H$28,'Base CDI'!$I$4:$I$29,S1509,"Cubic","Extrapolate=Linear","MultiX=Average","Skip=True","Sort=True")</f>
        <v>13.409739011386888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47287</v>
      </c>
      <c r="T1510" s="43">
        <f ca="1">_xll.BInterpol('Base CDI'!$H$4:$H$28,'Base CDI'!$J$4:$J$29,S1510,"Cubic","Extrapolate=Linear","MultiX=Average","Skip=True","Sort=True")</f>
        <v>13.386381174098686</v>
      </c>
      <c r="U1510" s="43">
        <f ca="1">_xll.BInterpol('Base CDI'!$H$4:$H$28,'Base CDI'!$I$4:$I$29,S1510,"Cubic","Extrapolate=Linear","MultiX=Average","Skip=True","Sort=True")</f>
        <v>13.409898903251243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47288</v>
      </c>
      <c r="T1511" s="43">
        <f ca="1">_xll.BInterpol('Base CDI'!$H$4:$H$28,'Base CDI'!$J$4:$J$29,S1511,"Cubic","Extrapolate=Linear","MultiX=Average","Skip=True","Sort=True")</f>
        <v>13.386584289275419</v>
      </c>
      <c r="U1511" s="43">
        <f ca="1">_xll.BInterpol('Base CDI'!$H$4:$H$28,'Base CDI'!$I$4:$I$29,S1511,"Cubic","Extrapolate=Linear","MultiX=Average","Skip=True","Sort=True")</f>
        <v>13.41005894575035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47289</v>
      </c>
      <c r="T1512" s="43">
        <f ca="1">_xll.BInterpol('Base CDI'!$H$4:$H$28,'Base CDI'!$J$4:$J$29,S1512,"Cubic","Extrapolate=Linear","MultiX=Average","Skip=True","Sort=True")</f>
        <v>13.386787635231105</v>
      </c>
      <c r="U1512" s="43">
        <f ca="1">_xll.BInterpol('Base CDI'!$H$4:$H$28,'Base CDI'!$I$4:$I$29,S1512,"Cubic","Extrapolate=Linear","MultiX=Average","Skip=True","Sort=True")</f>
        <v>13.410219139251257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47290</v>
      </c>
      <c r="T1513" s="43">
        <f ca="1">_xll.BInterpol('Base CDI'!$H$4:$H$28,'Base CDI'!$J$4:$J$29,S1513,"Cubic","Extrapolate=Linear","MultiX=Average","Skip=True","Sort=True")</f>
        <v>13.386991210318541</v>
      </c>
      <c r="U1513" s="43">
        <f ca="1">_xll.BInterpol('Base CDI'!$H$4:$H$28,'Base CDI'!$I$4:$I$29,S1513,"Cubic","Extrapolate=Linear","MultiX=Average","Skip=True","Sort=True")</f>
        <v>13.410379484121014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47291</v>
      </c>
      <c r="T1514" s="43">
        <f ca="1">_xll.BInterpol('Base CDI'!$H$4:$H$28,'Base CDI'!$J$4:$J$29,S1514,"Cubic","Extrapolate=Linear","MultiX=Average","Skip=True","Sort=True")</f>
        <v>13.387195012890524</v>
      </c>
      <c r="U1514" s="43">
        <f ca="1">_xll.BInterpol('Base CDI'!$H$4:$H$28,'Base CDI'!$I$4:$I$29,S1514,"Cubic","Extrapolate=Linear","MultiX=Average","Skip=True","Sort=True")</f>
        <v>13.410539980726673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47292</v>
      </c>
      <c r="T1515" s="43">
        <f ca="1">_xll.BInterpol('Base CDI'!$H$4:$H$28,'Base CDI'!$J$4:$J$29,S1515,"Cubic","Extrapolate=Linear","MultiX=Average","Skip=True","Sort=True")</f>
        <v>13.387399041299846</v>
      </c>
      <c r="U1515" s="43">
        <f ca="1">_xll.BInterpol('Base CDI'!$H$4:$H$28,'Base CDI'!$I$4:$I$29,S1515,"Cubic","Extrapolate=Linear","MultiX=Average","Skip=True","Sort=True")</f>
        <v>13.410700629435283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47293</v>
      </c>
      <c r="T1516" s="43">
        <f ca="1">_xll.BInterpol('Base CDI'!$H$4:$H$28,'Base CDI'!$J$4:$J$29,S1516,"Cubic","Extrapolate=Linear","MultiX=Average","Skip=True","Sort=True")</f>
        <v>13.387603293899305</v>
      </c>
      <c r="U1516" s="43">
        <f ca="1">_xll.BInterpol('Base CDI'!$H$4:$H$28,'Base CDI'!$I$4:$I$29,S1516,"Cubic","Extrapolate=Linear","MultiX=Average","Skip=True","Sort=True")</f>
        <v>13.410861430613895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47294</v>
      </c>
      <c r="T1517" s="43">
        <f ca="1">_xll.BInterpol('Base CDI'!$H$4:$H$28,'Base CDI'!$J$4:$J$29,S1517,"Cubic","Extrapolate=Linear","MultiX=Average","Skip=True","Sort=True")</f>
        <v>13.387807769041698</v>
      </c>
      <c r="U1517" s="43">
        <f ca="1">_xll.BInterpol('Base CDI'!$H$4:$H$28,'Base CDI'!$I$4:$I$29,S1517,"Cubic","Extrapolate=Linear","MultiX=Average","Skip=True","Sort=True")</f>
        <v>13.411022384629558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47295</v>
      </c>
      <c r="T1518" s="43">
        <f ca="1">_xll.BInterpol('Base CDI'!$H$4:$H$28,'Base CDI'!$J$4:$J$29,S1518,"Cubic","Extrapolate=Linear","MultiX=Average","Skip=True","Sort=True")</f>
        <v>13.38801246507982</v>
      </c>
      <c r="U1518" s="43">
        <f ca="1">_xll.BInterpol('Base CDI'!$H$4:$H$28,'Base CDI'!$I$4:$I$29,S1518,"Cubic","Extrapolate=Linear","MultiX=Average","Skip=True","Sort=True")</f>
        <v>13.411183491849322</v>
      </c>
    </row>
    <row r="1519" spans="16:21" x14ac:dyDescent="0.25">
      <c r="P1519" s="10">
        <v>36721</v>
      </c>
      <c r="Q1519">
        <v>5.516686</v>
      </c>
      <c r="S1519" s="42">
        <f t="shared" ca="1" si="28"/>
        <v>47296</v>
      </c>
      <c r="T1519" s="43">
        <f ca="1">_xll.BInterpol('Base CDI'!$H$4:$H$28,'Base CDI'!$J$4:$J$29,S1519,"Cubic","Extrapolate=Linear","MultiX=Average","Skip=True","Sort=True")</f>
        <v>13.388217380366465</v>
      </c>
      <c r="U1519" s="43">
        <f ca="1">_xll.BInterpol('Base CDI'!$H$4:$H$28,'Base CDI'!$I$4:$I$29,S1519,"Cubic","Extrapolate=Linear","MultiX=Average","Skip=True","Sort=True")</f>
        <v>13.411344752640238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47297</v>
      </c>
      <c r="T1520" s="43">
        <f ca="1">_xll.BInterpol('Base CDI'!$H$4:$H$28,'Base CDI'!$J$4:$J$29,S1520,"Cubic","Extrapolate=Linear","MultiX=Average","Skip=True","Sort=True")</f>
        <v>13.388422513254429</v>
      </c>
      <c r="U1520" s="43">
        <f ca="1">_xll.BInterpol('Base CDI'!$H$4:$H$28,'Base CDI'!$I$4:$I$29,S1520,"Cubic","Extrapolate=Linear","MultiX=Average","Skip=True","Sort=True")</f>
        <v>13.411506167369357</v>
      </c>
    </row>
    <row r="1521" spans="16:21" x14ac:dyDescent="0.25">
      <c r="P1521" s="10">
        <v>36725</v>
      </c>
      <c r="Q1521">
        <v>5.523523</v>
      </c>
      <c r="S1521" s="42">
        <f t="shared" ca="1" si="28"/>
        <v>47298</v>
      </c>
      <c r="T1521" s="43">
        <f ca="1">_xll.BInterpol('Base CDI'!$H$4:$H$28,'Base CDI'!$J$4:$J$29,S1521,"Cubic","Extrapolate=Linear","MultiX=Average","Skip=True","Sort=True")</f>
        <v>13.388627862096511</v>
      </c>
      <c r="U1521" s="43">
        <f ca="1">_xll.BInterpol('Base CDI'!$H$4:$H$28,'Base CDI'!$I$4:$I$29,S1521,"Cubic","Extrapolate=Linear","MultiX=Average","Skip=True","Sort=True")</f>
        <v>13.411667736403725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47299</v>
      </c>
      <c r="T1522" s="43">
        <f ca="1">_xll.BInterpol('Base CDI'!$H$4:$H$28,'Base CDI'!$J$4:$J$29,S1522,"Cubic","Extrapolate=Linear","MultiX=Average","Skip=True","Sort=True")</f>
        <v>13.388833425245505</v>
      </c>
      <c r="U1522" s="43">
        <f ca="1">_xll.BInterpol('Base CDI'!$H$4:$H$28,'Base CDI'!$I$4:$I$29,S1522,"Cubic","Extrapolate=Linear","MultiX=Average","Skip=True","Sort=True")</f>
        <v>13.411829460110397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47300</v>
      </c>
      <c r="T1523" s="43">
        <f ca="1">_xll.BInterpol('Base CDI'!$H$4:$H$28,'Base CDI'!$J$4:$J$29,S1523,"Cubic","Extrapolate=Linear","MultiX=Average","Skip=True","Sort=True")</f>
        <v>13.389039201054205</v>
      </c>
      <c r="U1523" s="43">
        <f ca="1">_xll.BInterpol('Base CDI'!$H$4:$H$28,'Base CDI'!$I$4:$I$29,S1523,"Cubic","Extrapolate=Linear","MultiX=Average","Skip=True","Sort=True")</f>
        <v>13.411991338856421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47301</v>
      </c>
      <c r="T1524" s="43">
        <f ca="1">_xll.BInterpol('Base CDI'!$H$4:$H$28,'Base CDI'!$J$4:$J$29,S1524,"Cubic","Extrapolate=Linear","MultiX=Average","Skip=True","Sort=True")</f>
        <v>13.389245187875407</v>
      </c>
      <c r="U1524" s="43">
        <f ca="1">_xll.BInterpol('Base CDI'!$H$4:$H$28,'Base CDI'!$I$4:$I$29,S1524,"Cubic","Extrapolate=Linear","MultiX=Average","Skip=True","Sort=True")</f>
        <v>13.412153373008847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47302</v>
      </c>
      <c r="T1525" s="43">
        <f ca="1">_xll.BInterpol('Base CDI'!$H$4:$H$28,'Base CDI'!$J$4:$J$29,S1525,"Cubic","Extrapolate=Linear","MultiX=Average","Skip=True","Sort=True")</f>
        <v>13.389451384061909</v>
      </c>
      <c r="U1525" s="43">
        <f ca="1">_xll.BInterpol('Base CDI'!$H$4:$H$28,'Base CDI'!$I$4:$I$29,S1525,"Cubic","Extrapolate=Linear","MultiX=Average","Skip=True","Sort=True")</f>
        <v>13.412315562934726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47303</v>
      </c>
      <c r="T1526" s="43">
        <f ca="1">_xll.BInterpol('Base CDI'!$H$4:$H$28,'Base CDI'!$J$4:$J$29,S1526,"Cubic","Extrapolate=Linear","MultiX=Average","Skip=True","Sort=True")</f>
        <v>13.389657787966506</v>
      </c>
      <c r="U1526" s="43">
        <f ca="1">_xll.BInterpol('Base CDI'!$H$4:$H$28,'Base CDI'!$I$4:$I$29,S1526,"Cubic","Extrapolate=Linear","MultiX=Average","Skip=True","Sort=True")</f>
        <v>13.412477909001108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47304</v>
      </c>
      <c r="T1527" s="43">
        <f ca="1">_xll.BInterpol('Base CDI'!$H$4:$H$28,'Base CDI'!$J$4:$J$29,S1527,"Cubic","Extrapolate=Linear","MultiX=Average","Skip=True","Sort=True")</f>
        <v>13.389864397941993</v>
      </c>
      <c r="U1527" s="43">
        <f ca="1">_xll.BInterpol('Base CDI'!$H$4:$H$28,'Base CDI'!$I$4:$I$29,S1527,"Cubic","Extrapolate=Linear","MultiX=Average","Skip=True","Sort=True")</f>
        <v>13.412640411575042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47305</v>
      </c>
      <c r="T1528" s="43" t="str">
        <f ca="1">_xll.BInterpol('Base CDI'!$H$4:$H$28,'Base CDI'!$J$4:$J$29,S1528,"Cubic","Extrapolate=Linear","MultiX=Average","Skip=True","Sort=True")</f>
        <v>#N/A Missing Value</v>
      </c>
      <c r="U1528" s="43" t="str">
        <f ca="1">_xll.BInterpol('Base CDI'!$H$4:$H$28,'Base CDI'!$I$4:$I$29,S1528,"Cubic","Extrapolate=Linear","MultiX=Average","Skip=True","Sort=True")</f>
        <v>#N/A Missing Value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47306</v>
      </c>
      <c r="T1529" s="43" t="str">
        <f ca="1">_xll.BInterpol('Base CDI'!$H$4:$H$28,'Base CDI'!$J$4:$J$29,S1529,"Cubic","Extrapolate=Linear","MultiX=Average","Skip=True","Sort=True")</f>
        <v>#N/A Missing Value</v>
      </c>
      <c r="U1529" s="43" t="str">
        <f ca="1">_xll.BInterpol('Base CDI'!$H$4:$H$28,'Base CDI'!$I$4:$I$29,S1529,"Cubic","Extrapolate=Linear","MultiX=Average","Skip=True","Sort=True")</f>
        <v>#N/A Missing Value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47307</v>
      </c>
      <c r="T1530" s="43" t="str">
        <f ca="1">_xll.BInterpol('Base CDI'!$H$4:$H$28,'Base CDI'!$J$4:$J$29,S1530,"Cubic","Extrapolate=Linear","MultiX=Average","Skip=True","Sort=True")</f>
        <v>#N/A Missing Value</v>
      </c>
      <c r="U1530" s="43" t="str">
        <f ca="1">_xll.BInterpol('Base CDI'!$H$4:$H$28,'Base CDI'!$I$4:$I$29,S1530,"Cubic","Extrapolate=Linear","MultiX=Average","Skip=True","Sort=True")</f>
        <v>#N/A Missing Value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47308</v>
      </c>
      <c r="T1531" s="43" t="str">
        <f ca="1">_xll.BInterpol('Base CDI'!$H$4:$H$28,'Base CDI'!$J$4:$J$29,S1531,"Cubic","Extrapolate=Linear","MultiX=Average","Skip=True","Sort=True")</f>
        <v>#N/A Missing Value</v>
      </c>
      <c r="U1531" s="43" t="str">
        <f ca="1">_xll.BInterpol('Base CDI'!$H$4:$H$28,'Base CDI'!$I$4:$I$29,S1531,"Cubic","Extrapolate=Linear","MultiX=Average","Skip=True","Sort=True")</f>
        <v>#N/A Missing Value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47309</v>
      </c>
      <c r="T1532" s="43" t="str">
        <f ca="1">_xll.BInterpol('Base CDI'!$H$4:$H$28,'Base CDI'!$J$4:$J$29,S1532,"Cubic","Extrapolate=Linear","MultiX=Average","Skip=True","Sort=True")</f>
        <v>#N/A Missing Value</v>
      </c>
      <c r="U1532" s="43" t="str">
        <f ca="1">_xll.BInterpol('Base CDI'!$H$4:$H$28,'Base CDI'!$I$4:$I$29,S1532,"Cubic","Extrapolate=Linear","MultiX=Average","Skip=True","Sort=True")</f>
        <v>#N/A Missing Value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47310</v>
      </c>
      <c r="T1533" s="43" t="str">
        <f ca="1">_xll.BInterpol('Base CDI'!$H$4:$H$28,'Base CDI'!$J$4:$J$29,S1533,"Cubic","Extrapolate=Linear","MultiX=Average","Skip=True","Sort=True")</f>
        <v>#N/A Missing Value</v>
      </c>
      <c r="U1533" s="43" t="str">
        <f ca="1">_xll.BInterpol('Base CDI'!$H$4:$H$28,'Base CDI'!$I$4:$I$29,S1533,"Cubic","Extrapolate=Linear","MultiX=Average","Skip=True","Sort=True")</f>
        <v>#N/A Missing Value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47311</v>
      </c>
      <c r="T1534" s="43" t="str">
        <f ca="1">_xll.BInterpol('Base CDI'!$H$4:$H$28,'Base CDI'!$J$4:$J$29,S1534,"Cubic","Extrapolate=Linear","MultiX=Average","Skip=True","Sort=True")</f>
        <v>#N/A Missing Value</v>
      </c>
      <c r="U1534" s="43" t="str">
        <f ca="1">_xll.BInterpol('Base CDI'!$H$4:$H$28,'Base CDI'!$I$4:$I$29,S1534,"Cubic","Extrapolate=Linear","MultiX=Average","Skip=True","Sort=True")</f>
        <v>#N/A Missing Value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47312</v>
      </c>
      <c r="T1535" s="43" t="str">
        <f ca="1">_xll.BInterpol('Base CDI'!$H$4:$H$28,'Base CDI'!$J$4:$J$29,S1535,"Cubic","Extrapolate=Linear","MultiX=Average","Skip=True","Sort=True")</f>
        <v>#N/A Missing Value</v>
      </c>
      <c r="U1535" s="43" t="str">
        <f ca="1">_xll.BInterpol('Base CDI'!$H$4:$H$28,'Base CDI'!$I$4:$I$29,S1535,"Cubic","Extrapolate=Linear","MultiX=Average","Skip=True","Sort=True")</f>
        <v>#N/A Missing Value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47313</v>
      </c>
      <c r="T1536" s="43" t="str">
        <f ca="1">_xll.BInterpol('Base CDI'!$H$4:$H$28,'Base CDI'!$J$4:$J$29,S1536,"Cubic","Extrapolate=Linear","MultiX=Average","Skip=True","Sort=True")</f>
        <v>#N/A Missing Value</v>
      </c>
      <c r="U1536" s="43" t="str">
        <f ca="1">_xll.BInterpol('Base CDI'!$H$4:$H$28,'Base CDI'!$I$4:$I$29,S1536,"Cubic","Extrapolate=Linear","MultiX=Average","Skip=True","Sort=True")</f>
        <v>#N/A Missing Value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47314</v>
      </c>
      <c r="T1537" s="43" t="str">
        <f ca="1">_xll.BInterpol('Base CDI'!$H$4:$H$28,'Base CDI'!$J$4:$J$29,S1537,"Cubic","Extrapolate=Linear","MultiX=Average","Skip=True","Sort=True")</f>
        <v>#N/A Missing Value</v>
      </c>
      <c r="U1537" s="43" t="str">
        <f ca="1">_xll.BInterpol('Base CDI'!$H$4:$H$28,'Base CDI'!$I$4:$I$29,S1537,"Cubic","Extrapolate=Linear","MultiX=Average","Skip=True","Sort=True")</f>
        <v>#N/A Missing Value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47315</v>
      </c>
      <c r="T1538" s="43" t="str">
        <f ca="1">_xll.BInterpol('Base CDI'!$H$4:$H$28,'Base CDI'!$J$4:$J$29,S1538,"Cubic","Extrapolate=Linear","MultiX=Average","Skip=True","Sort=True")</f>
        <v>#N/A Missing Value</v>
      </c>
      <c r="U1538" s="43" t="str">
        <f ca="1">_xll.BInterpol('Base CDI'!$H$4:$H$28,'Base CDI'!$I$4:$I$29,S1538,"Cubic","Extrapolate=Linear","MultiX=Average","Skip=True","Sort=True")</f>
        <v>#N/A Missing Value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47316</v>
      </c>
      <c r="T1539" s="43" t="str">
        <f ca="1">_xll.BInterpol('Base CDI'!$H$4:$H$28,'Base CDI'!$J$4:$J$29,S1539,"Cubic","Extrapolate=Linear","MultiX=Average","Skip=True","Sort=True")</f>
        <v>#N/A Missing Value</v>
      </c>
      <c r="U1539" s="43" t="str">
        <f ca="1">_xll.BInterpol('Base CDI'!$H$4:$H$28,'Base CDI'!$I$4:$I$29,S1539,"Cubic","Extrapolate=Linear","MultiX=Average","Skip=True","Sort=True")</f>
        <v>#N/A Missing Value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47317</v>
      </c>
      <c r="T1540" s="43" t="str">
        <f ca="1">_xll.BInterpol('Base CDI'!$H$4:$H$28,'Base CDI'!$J$4:$J$29,S1540,"Cubic","Extrapolate=Linear","MultiX=Average","Skip=True","Sort=True")</f>
        <v>#N/A Missing Value</v>
      </c>
      <c r="U1540" s="43" t="str">
        <f ca="1">_xll.BInterpol('Base CDI'!$H$4:$H$28,'Base CDI'!$I$4:$I$29,S1540,"Cubic","Extrapolate=Linear","MultiX=Average","Skip=True","Sort=True")</f>
        <v>#N/A Missing Value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47318</v>
      </c>
      <c r="T1541" s="43" t="str">
        <f ca="1">_xll.BInterpol('Base CDI'!$H$4:$H$28,'Base CDI'!$J$4:$J$29,S1541,"Cubic","Extrapolate=Linear","MultiX=Average","Skip=True","Sort=True")</f>
        <v>#N/A Missing Value</v>
      </c>
      <c r="U1541" s="43" t="str">
        <f ca="1">_xll.BInterpol('Base CDI'!$H$4:$H$28,'Base CDI'!$I$4:$I$29,S1541,"Cubic","Extrapolate=Linear","MultiX=Average","Skip=True","Sort=True")</f>
        <v>#N/A Missing Value</v>
      </c>
    </row>
    <row r="1542" spans="16:21" x14ac:dyDescent="0.25">
      <c r="P1542" s="10">
        <v>36754</v>
      </c>
      <c r="Q1542">
        <v>5.594074</v>
      </c>
      <c r="S1542" s="42">
        <f t="shared" ca="1" si="28"/>
        <v>47319</v>
      </c>
      <c r="T1542" s="43" t="str">
        <f ca="1">_xll.BInterpol('Base CDI'!$H$4:$H$28,'Base CDI'!$J$4:$J$29,S1542,"Cubic","Extrapolate=Linear","MultiX=Average","Skip=True","Sort=True")</f>
        <v>#N/A Missing Value</v>
      </c>
      <c r="U1542" s="43" t="str">
        <f ca="1">_xll.BInterpol('Base CDI'!$H$4:$H$28,'Base CDI'!$I$4:$I$29,S1542,"Cubic","Extrapolate=Linear","MultiX=Average","Skip=True","Sort=True")</f>
        <v>#N/A Missing Value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47320</v>
      </c>
      <c r="T1543" s="43" t="str">
        <f ca="1">_xll.BInterpol('Base CDI'!$H$4:$H$28,'Base CDI'!$J$4:$J$29,S1543,"Cubic","Extrapolate=Linear","MultiX=Average","Skip=True","Sort=True")</f>
        <v>#N/A Missing Value</v>
      </c>
      <c r="U1543" s="43" t="str">
        <f ca="1">_xll.BInterpol('Base CDI'!$H$4:$H$28,'Base CDI'!$I$4:$I$29,S1543,"Cubic","Extrapolate=Linear","MultiX=Average","Skip=True","Sort=True")</f>
        <v>#N/A Missing Value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47321</v>
      </c>
      <c r="T1544" s="43" t="str">
        <f ca="1">_xll.BInterpol('Base CDI'!$H$4:$H$28,'Base CDI'!$J$4:$J$29,S1544,"Cubic","Extrapolate=Linear","MultiX=Average","Skip=True","Sort=True")</f>
        <v>#N/A Missing Value</v>
      </c>
      <c r="U1544" s="43" t="str">
        <f ca="1">_xll.BInterpol('Base CDI'!$H$4:$H$28,'Base CDI'!$I$4:$I$29,S1544,"Cubic","Extrapolate=Linear","MultiX=Average","Skip=True","Sort=True")</f>
        <v>#N/A Missing Value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47322</v>
      </c>
      <c r="T1545" s="43" t="str">
        <f ca="1">_xll.BInterpol('Base CDI'!$H$4:$H$28,'Base CDI'!$J$4:$J$29,S1545,"Cubic","Extrapolate=Linear","MultiX=Average","Skip=True","Sort=True")</f>
        <v>#N/A Missing Value</v>
      </c>
      <c r="U1545" s="43" t="str">
        <f ca="1">_xll.BInterpol('Base CDI'!$H$4:$H$28,'Base CDI'!$I$4:$I$29,S1545,"Cubic","Extrapolate=Linear","MultiX=Average","Skip=True","Sort=True")</f>
        <v>#N/A Missing Value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47323</v>
      </c>
      <c r="T1546" s="43" t="str">
        <f ca="1">_xll.BInterpol('Base CDI'!$H$4:$H$28,'Base CDI'!$J$4:$J$29,S1546,"Cubic","Extrapolate=Linear","MultiX=Average","Skip=True","Sort=True")</f>
        <v>#N/A Missing Value</v>
      </c>
      <c r="U1546" s="43" t="str">
        <f ca="1">_xll.BInterpol('Base CDI'!$H$4:$H$28,'Base CDI'!$I$4:$I$29,S1546,"Cubic","Extrapolate=Linear","MultiX=Average","Skip=True","Sort=True")</f>
        <v>#N/A Missing Value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47324</v>
      </c>
      <c r="T1547" s="43" t="str">
        <f ca="1">_xll.BInterpol('Base CDI'!$H$4:$H$28,'Base CDI'!$J$4:$J$29,S1547,"Cubic","Extrapolate=Linear","MultiX=Average","Skip=True","Sort=True")</f>
        <v>#N/A Missing Value</v>
      </c>
      <c r="U1547" s="43" t="str">
        <f ca="1">_xll.BInterpol('Base CDI'!$H$4:$H$28,'Base CDI'!$I$4:$I$29,S1547,"Cubic","Extrapolate=Linear","MultiX=Average","Skip=True","Sort=True")</f>
        <v>#N/A Missing Value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47325</v>
      </c>
      <c r="T1548" s="43" t="str">
        <f ca="1">_xll.BInterpol('Base CDI'!$H$4:$H$28,'Base CDI'!$J$4:$J$29,S1548,"Cubic","Extrapolate=Linear","MultiX=Average","Skip=True","Sort=True")</f>
        <v>#N/A Missing Value</v>
      </c>
      <c r="U1548" s="43" t="str">
        <f ca="1">_xll.BInterpol('Base CDI'!$H$4:$H$28,'Base CDI'!$I$4:$I$29,S1548,"Cubic","Extrapolate=Linear","MultiX=Average","Skip=True","Sort=True")</f>
        <v>#N/A Missing Value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47326</v>
      </c>
      <c r="T1549" s="43" t="str">
        <f ca="1">_xll.BInterpol('Base CDI'!$H$4:$H$28,'Base CDI'!$J$4:$J$29,S1549,"Cubic","Extrapolate=Linear","MultiX=Average","Skip=True","Sort=True")</f>
        <v>#N/A Missing Value</v>
      </c>
      <c r="U1549" s="43" t="str">
        <f ca="1">_xll.BInterpol('Base CDI'!$H$4:$H$28,'Base CDI'!$I$4:$I$29,S1549,"Cubic","Extrapolate=Linear","MultiX=Average","Skip=True","Sort=True")</f>
        <v>#N/A Missing Value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47327</v>
      </c>
      <c r="T1550" s="43" t="str">
        <f ca="1">_xll.BInterpol('Base CDI'!$H$4:$H$28,'Base CDI'!$J$4:$J$29,S1550,"Cubic","Extrapolate=Linear","MultiX=Average","Skip=True","Sort=True")</f>
        <v>#N/A Missing Value</v>
      </c>
      <c r="U1550" s="43" t="str">
        <f ca="1">_xll.BInterpol('Base CDI'!$H$4:$H$28,'Base CDI'!$I$4:$I$29,S1550,"Cubic","Extrapolate=Linear","MultiX=Average","Skip=True","Sort=True")</f>
        <v>#N/A Missing Value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47328</v>
      </c>
      <c r="T1551" s="43" t="str">
        <f ca="1">_xll.BInterpol('Base CDI'!$H$4:$H$28,'Base CDI'!$J$4:$J$29,S1551,"Cubic","Extrapolate=Linear","MultiX=Average","Skip=True","Sort=True")</f>
        <v>#N/A Missing Value</v>
      </c>
      <c r="U1551" s="43" t="str">
        <f ca="1">_xll.BInterpol('Base CDI'!$H$4:$H$28,'Base CDI'!$I$4:$I$29,S1551,"Cubic","Extrapolate=Linear","MultiX=Average","Skip=True","Sort=True")</f>
        <v>#N/A Missing Value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47329</v>
      </c>
      <c r="T1552" s="43" t="str">
        <f ca="1">_xll.BInterpol('Base CDI'!$H$4:$H$28,'Base CDI'!$J$4:$J$29,S1552,"Cubic","Extrapolate=Linear","MultiX=Average","Skip=True","Sort=True")</f>
        <v>#N/A Missing Value</v>
      </c>
      <c r="U1552" s="43" t="str">
        <f ca="1">_xll.BInterpol('Base CDI'!$H$4:$H$28,'Base CDI'!$I$4:$I$29,S1552,"Cubic","Extrapolate=Linear","MultiX=Average","Skip=True","Sort=True")</f>
        <v>#N/A Missing Value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47330</v>
      </c>
      <c r="T1553" s="43" t="str">
        <f ca="1">_xll.BInterpol('Base CDI'!$H$4:$H$28,'Base CDI'!$J$4:$J$29,S1553,"Cubic","Extrapolate=Linear","MultiX=Average","Skip=True","Sort=True")</f>
        <v>#N/A Missing Value</v>
      </c>
      <c r="U1553" s="43" t="str">
        <f ca="1">_xll.BInterpol('Base CDI'!$H$4:$H$28,'Base CDI'!$I$4:$I$29,S1553,"Cubic","Extrapolate=Linear","MultiX=Average","Skip=True","Sort=True")</f>
        <v>#N/A Missing Value</v>
      </c>
    </row>
    <row r="1554" spans="16:21" x14ac:dyDescent="0.25">
      <c r="P1554" s="10">
        <v>36770</v>
      </c>
      <c r="Q1554">
        <v>5.634652</v>
      </c>
      <c r="S1554" s="42">
        <f t="shared" ca="1" si="29"/>
        <v>47331</v>
      </c>
      <c r="T1554" s="43" t="str">
        <f ca="1">_xll.BInterpol('Base CDI'!$H$4:$H$28,'Base CDI'!$J$4:$J$29,S1554,"Cubic","Extrapolate=Linear","MultiX=Average","Skip=True","Sort=True")</f>
        <v>#N/A Missing Value</v>
      </c>
      <c r="U1554" s="43" t="str">
        <f ca="1">_xll.BInterpol('Base CDI'!$H$4:$H$28,'Base CDI'!$I$4:$I$29,S1554,"Cubic","Extrapolate=Linear","MultiX=Average","Skip=True","Sort=True")</f>
        <v>#N/A Missing Value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47332</v>
      </c>
      <c r="T1555" s="43" t="str">
        <f ca="1">_xll.BInterpol('Base CDI'!$H$4:$H$28,'Base CDI'!$J$4:$J$29,S1555,"Cubic","Extrapolate=Linear","MultiX=Average","Skip=True","Sort=True")</f>
        <v>#N/A Missing Value</v>
      </c>
      <c r="U1555" s="43" t="str">
        <f ca="1">_xll.BInterpol('Base CDI'!$H$4:$H$28,'Base CDI'!$I$4:$I$29,S1555,"Cubic","Extrapolate=Linear","MultiX=Average","Skip=True","Sort=True")</f>
        <v>#N/A Missing Value</v>
      </c>
    </row>
    <row r="1556" spans="16:21" x14ac:dyDescent="0.25">
      <c r="P1556" s="10">
        <v>36774</v>
      </c>
      <c r="Q1556">
        <v>5.641438</v>
      </c>
      <c r="S1556" s="42">
        <f t="shared" ca="1" si="29"/>
        <v>47333</v>
      </c>
      <c r="T1556" s="43" t="str">
        <f ca="1">_xll.BInterpol('Base CDI'!$H$4:$H$28,'Base CDI'!$J$4:$J$29,S1556,"Cubic","Extrapolate=Linear","MultiX=Average","Skip=True","Sort=True")</f>
        <v>#N/A Missing Value</v>
      </c>
      <c r="U1556" s="43" t="str">
        <f ca="1">_xll.BInterpol('Base CDI'!$H$4:$H$28,'Base CDI'!$I$4:$I$29,S1556,"Cubic","Extrapolate=Linear","MultiX=Average","Skip=True","Sort=True")</f>
        <v>#N/A Missing Value</v>
      </c>
    </row>
    <row r="1557" spans="16:21" x14ac:dyDescent="0.25">
      <c r="P1557" s="10">
        <v>36775</v>
      </c>
      <c r="Q1557">
        <v>5.644838</v>
      </c>
      <c r="S1557" s="42">
        <f t="shared" ca="1" si="29"/>
        <v>47334</v>
      </c>
      <c r="T1557" s="43" t="str">
        <f ca="1">_xll.BInterpol('Base CDI'!$H$4:$H$28,'Base CDI'!$J$4:$J$29,S1557,"Cubic","Extrapolate=Linear","MultiX=Average","Skip=True","Sort=True")</f>
        <v>#N/A Missing Value</v>
      </c>
      <c r="U1557" s="43" t="str">
        <f ca="1">_xll.BInterpol('Base CDI'!$H$4:$H$28,'Base CDI'!$I$4:$I$29,S1557,"Cubic","Extrapolate=Linear","MultiX=Average","Skip=True","Sort=True")</f>
        <v>#N/A Missing Value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47335</v>
      </c>
      <c r="T1558" s="43" t="str">
        <f ca="1">_xll.BInterpol('Base CDI'!$H$4:$H$28,'Base CDI'!$J$4:$J$29,S1558,"Cubic","Extrapolate=Linear","MultiX=Average","Skip=True","Sort=True")</f>
        <v>#N/A Missing Value</v>
      </c>
      <c r="U1558" s="43" t="str">
        <f ca="1">_xll.BInterpol('Base CDI'!$H$4:$H$28,'Base CDI'!$I$4:$I$29,S1558,"Cubic","Extrapolate=Linear","MultiX=Average","Skip=True","Sort=True")</f>
        <v>#N/A Missing Value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47336</v>
      </c>
      <c r="T1559" s="43" t="str">
        <f ca="1">_xll.BInterpol('Base CDI'!$H$4:$H$28,'Base CDI'!$J$4:$J$29,S1559,"Cubic","Extrapolate=Linear","MultiX=Average","Skip=True","Sort=True")</f>
        <v>#N/A Missing Value</v>
      </c>
      <c r="U1559" s="43" t="str">
        <f ca="1">_xll.BInterpol('Base CDI'!$H$4:$H$28,'Base CDI'!$I$4:$I$29,S1559,"Cubic","Extrapolate=Linear","MultiX=Average","Skip=True","Sort=True")</f>
        <v>#N/A Missing Value</v>
      </c>
    </row>
    <row r="1560" spans="16:21" x14ac:dyDescent="0.25">
      <c r="P1560" s="10">
        <v>36781</v>
      </c>
      <c r="Q1560">
        <v>5.655087</v>
      </c>
      <c r="S1560" s="42">
        <f t="shared" ca="1" si="29"/>
        <v>47337</v>
      </c>
      <c r="T1560" s="43" t="str">
        <f ca="1">_xll.BInterpol('Base CDI'!$H$4:$H$28,'Base CDI'!$J$4:$J$29,S1560,"Cubic","Extrapolate=Linear","MultiX=Average","Skip=True","Sort=True")</f>
        <v>#N/A Missing Value</v>
      </c>
      <c r="U1560" s="43" t="str">
        <f ca="1">_xll.BInterpol('Base CDI'!$H$4:$H$28,'Base CDI'!$I$4:$I$29,S1560,"Cubic","Extrapolate=Linear","MultiX=Average","Skip=True","Sort=True")</f>
        <v>#N/A Missing Value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47338</v>
      </c>
      <c r="T1561" s="43" t="str">
        <f ca="1">_xll.BInterpol('Base CDI'!$H$4:$H$28,'Base CDI'!$J$4:$J$29,S1561,"Cubic","Extrapolate=Linear","MultiX=Average","Skip=True","Sort=True")</f>
        <v>#N/A Missing Value</v>
      </c>
      <c r="U1561" s="43" t="str">
        <f ca="1">_xll.BInterpol('Base CDI'!$H$4:$H$28,'Base CDI'!$I$4:$I$29,S1561,"Cubic","Extrapolate=Linear","MultiX=Average","Skip=True","Sort=True")</f>
        <v>#N/A Missing Value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47339</v>
      </c>
      <c r="T1562" s="43" t="str">
        <f ca="1">_xll.BInterpol('Base CDI'!$H$4:$H$28,'Base CDI'!$J$4:$J$29,S1562,"Cubic","Extrapolate=Linear","MultiX=Average","Skip=True","Sort=True")</f>
        <v>#N/A Missing Value</v>
      </c>
      <c r="U1562" s="43" t="str">
        <f ca="1">_xll.BInterpol('Base CDI'!$H$4:$H$28,'Base CDI'!$I$4:$I$29,S1562,"Cubic","Extrapolate=Linear","MultiX=Average","Skip=True","Sort=True")</f>
        <v>#N/A Missing Value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47340</v>
      </c>
      <c r="T1563" s="43" t="str">
        <f ca="1">_xll.BInterpol('Base CDI'!$H$4:$H$28,'Base CDI'!$J$4:$J$29,S1563,"Cubic","Extrapolate=Linear","MultiX=Average","Skip=True","Sort=True")</f>
        <v>#N/A Missing Value</v>
      </c>
      <c r="U1563" s="43" t="str">
        <f ca="1">_xll.BInterpol('Base CDI'!$H$4:$H$28,'Base CDI'!$I$4:$I$29,S1563,"Cubic","Extrapolate=Linear","MultiX=Average","Skip=True","Sort=True")</f>
        <v>#N/A Missing Value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47341</v>
      </c>
      <c r="T1564" s="43" t="str">
        <f ca="1">_xll.BInterpol('Base CDI'!$H$4:$H$28,'Base CDI'!$J$4:$J$29,S1564,"Cubic","Extrapolate=Linear","MultiX=Average","Skip=True","Sort=True")</f>
        <v>#N/A Missing Value</v>
      </c>
      <c r="U1564" s="43" t="str">
        <f ca="1">_xll.BInterpol('Base CDI'!$H$4:$H$28,'Base CDI'!$I$4:$I$29,S1564,"Cubic","Extrapolate=Linear","MultiX=Average","Skip=True","Sort=True")</f>
        <v>#N/A Missing Value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47342</v>
      </c>
      <c r="T1565" s="43" t="str">
        <f ca="1">_xll.BInterpol('Base CDI'!$H$4:$H$28,'Base CDI'!$J$4:$J$29,S1565,"Cubic","Extrapolate=Linear","MultiX=Average","Skip=True","Sort=True")</f>
        <v>#N/A Missing Value</v>
      </c>
      <c r="U1565" s="43" t="str">
        <f ca="1">_xll.BInterpol('Base CDI'!$H$4:$H$28,'Base CDI'!$I$4:$I$29,S1565,"Cubic","Extrapolate=Linear","MultiX=Average","Skip=True","Sort=True")</f>
        <v>#N/A Missing Value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47343</v>
      </c>
      <c r="T1566" s="43" t="str">
        <f ca="1">_xll.BInterpol('Base CDI'!$H$4:$H$28,'Base CDI'!$J$4:$J$29,S1566,"Cubic","Extrapolate=Linear","MultiX=Average","Skip=True","Sort=True")</f>
        <v>#N/A Missing Value</v>
      </c>
      <c r="U1566" s="43" t="str">
        <f ca="1">_xll.BInterpol('Base CDI'!$H$4:$H$28,'Base CDI'!$I$4:$I$29,S1566,"Cubic","Extrapolate=Linear","MultiX=Average","Skip=True","Sort=True")</f>
        <v>#N/A Missing Value</v>
      </c>
    </row>
    <row r="1567" spans="16:21" x14ac:dyDescent="0.25">
      <c r="P1567" s="10">
        <v>36790</v>
      </c>
      <c r="Q1567">
        <v>5.679125</v>
      </c>
      <c r="S1567" s="42">
        <f t="shared" ca="1" si="29"/>
        <v>47344</v>
      </c>
      <c r="T1567" s="43" t="str">
        <f ca="1">_xll.BInterpol('Base CDI'!$H$4:$H$28,'Base CDI'!$J$4:$J$29,S1567,"Cubic","Extrapolate=Linear","MultiX=Average","Skip=True","Sort=True")</f>
        <v>#N/A Missing Value</v>
      </c>
      <c r="U1567" s="43" t="str">
        <f ca="1">_xll.BInterpol('Base CDI'!$H$4:$H$28,'Base CDI'!$I$4:$I$29,S1567,"Cubic","Extrapolate=Linear","MultiX=Average","Skip=True","Sort=True")</f>
        <v>#N/A Missing Value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47345</v>
      </c>
      <c r="T1568" s="43" t="str">
        <f ca="1">_xll.BInterpol('Base CDI'!$H$4:$H$28,'Base CDI'!$J$4:$J$29,S1568,"Cubic","Extrapolate=Linear","MultiX=Average","Skip=True","Sort=True")</f>
        <v>#N/A Missing Value</v>
      </c>
      <c r="U1568" s="43" t="str">
        <f ca="1">_xll.BInterpol('Base CDI'!$H$4:$H$28,'Base CDI'!$I$4:$I$29,S1568,"Cubic","Extrapolate=Linear","MultiX=Average","Skip=True","Sort=True")</f>
        <v>#N/A Missing Value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47346</v>
      </c>
      <c r="T1569" s="43" t="str">
        <f ca="1">_xll.BInterpol('Base CDI'!$H$4:$H$28,'Base CDI'!$J$4:$J$29,S1569,"Cubic","Extrapolate=Linear","MultiX=Average","Skip=True","Sort=True")</f>
        <v>#N/A Missing Value</v>
      </c>
      <c r="U1569" s="43" t="str">
        <f ca="1">_xll.BInterpol('Base CDI'!$H$4:$H$28,'Base CDI'!$I$4:$I$29,S1569,"Cubic","Extrapolate=Linear","MultiX=Average","Skip=True","Sort=True")</f>
        <v>#N/A Missing Value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47347</v>
      </c>
      <c r="T1570" s="43" t="str">
        <f ca="1">_xll.BInterpol('Base CDI'!$H$4:$H$28,'Base CDI'!$J$4:$J$29,S1570,"Cubic","Extrapolate=Linear","MultiX=Average","Skip=True","Sort=True")</f>
        <v>#N/A Missing Value</v>
      </c>
      <c r="U1570" s="43" t="str">
        <f ca="1">_xll.BInterpol('Base CDI'!$H$4:$H$28,'Base CDI'!$I$4:$I$29,S1570,"Cubic","Extrapolate=Linear","MultiX=Average","Skip=True","Sort=True")</f>
        <v>#N/A Missing Value</v>
      </c>
    </row>
    <row r="1571" spans="16:21" x14ac:dyDescent="0.25">
      <c r="P1571" s="10">
        <v>36796</v>
      </c>
      <c r="Q1571">
        <v>5.692895</v>
      </c>
      <c r="S1571" s="42">
        <f t="shared" ca="1" si="29"/>
        <v>47348</v>
      </c>
      <c r="T1571" s="43" t="str">
        <f ca="1">_xll.BInterpol('Base CDI'!$H$4:$H$28,'Base CDI'!$J$4:$J$29,S1571,"Cubic","Extrapolate=Linear","MultiX=Average","Skip=True","Sort=True")</f>
        <v>#N/A Missing Value</v>
      </c>
      <c r="U1571" s="43" t="str">
        <f ca="1">_xll.BInterpol('Base CDI'!$H$4:$H$28,'Base CDI'!$I$4:$I$29,S1571,"Cubic","Extrapolate=Linear","MultiX=Average","Skip=True","Sort=True")</f>
        <v>#N/A Missing Value</v>
      </c>
    </row>
    <row r="1572" spans="16:21" x14ac:dyDescent="0.25">
      <c r="P1572" s="10">
        <v>36797</v>
      </c>
      <c r="Q1572">
        <v>5.696332</v>
      </c>
      <c r="S1572" s="42">
        <f t="shared" ca="1" si="29"/>
        <v>47349</v>
      </c>
      <c r="T1572" s="43" t="str">
        <f ca="1">_xll.BInterpol('Base CDI'!$H$4:$H$28,'Base CDI'!$J$4:$J$29,S1572,"Cubic","Extrapolate=Linear","MultiX=Average","Skip=True","Sort=True")</f>
        <v>#N/A Missing Value</v>
      </c>
      <c r="U1572" s="43" t="str">
        <f ca="1">_xll.BInterpol('Base CDI'!$H$4:$H$28,'Base CDI'!$I$4:$I$29,S1572,"Cubic","Extrapolate=Linear","MultiX=Average","Skip=True","Sort=True")</f>
        <v>#N/A Missing Value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47350</v>
      </c>
      <c r="T1573" s="43" t="str">
        <f ca="1">_xll.BInterpol('Base CDI'!$H$4:$H$28,'Base CDI'!$J$4:$J$29,S1573,"Cubic","Extrapolate=Linear","MultiX=Average","Skip=True","Sort=True")</f>
        <v>#N/A Missing Value</v>
      </c>
      <c r="U1573" s="43" t="str">
        <f ca="1">_xll.BInterpol('Base CDI'!$H$4:$H$28,'Base CDI'!$I$4:$I$29,S1573,"Cubic","Extrapolate=Linear","MultiX=Average","Skip=True","Sort=True")</f>
        <v>#N/A Missing Value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47351</v>
      </c>
      <c r="T1574" s="43" t="str">
        <f ca="1">_xll.BInterpol('Base CDI'!$H$4:$H$28,'Base CDI'!$J$4:$J$29,S1574,"Cubic","Extrapolate=Linear","MultiX=Average","Skip=True","Sort=True")</f>
        <v>#N/A Missing Value</v>
      </c>
      <c r="U1574" s="43" t="str">
        <f ca="1">_xll.BInterpol('Base CDI'!$H$4:$H$28,'Base CDI'!$I$4:$I$29,S1574,"Cubic","Extrapolate=Linear","MultiX=Average","Skip=True","Sort=True")</f>
        <v>#N/A Missing Value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47352</v>
      </c>
      <c r="T1575" s="43" t="str">
        <f ca="1">_xll.BInterpol('Base CDI'!$H$4:$H$28,'Base CDI'!$J$4:$J$29,S1575,"Cubic","Extrapolate=Linear","MultiX=Average","Skip=True","Sort=True")</f>
        <v>#N/A Missing Value</v>
      </c>
      <c r="U1575" s="43" t="str">
        <f ca="1">_xll.BInterpol('Base CDI'!$H$4:$H$28,'Base CDI'!$I$4:$I$29,S1575,"Cubic","Extrapolate=Linear","MultiX=Average","Skip=True","Sort=True")</f>
        <v>#N/A Missing Value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47353</v>
      </c>
      <c r="T1576" s="43" t="str">
        <f ca="1">_xll.BInterpol('Base CDI'!$H$4:$H$28,'Base CDI'!$J$4:$J$29,S1576,"Cubic","Extrapolate=Linear","MultiX=Average","Skip=True","Sort=True")</f>
        <v>#N/A Missing Value</v>
      </c>
      <c r="U1576" s="43" t="str">
        <f ca="1">_xll.BInterpol('Base CDI'!$H$4:$H$28,'Base CDI'!$I$4:$I$29,S1576,"Cubic","Extrapolate=Linear","MultiX=Average","Skip=True","Sort=True")</f>
        <v>#N/A Missing Value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47354</v>
      </c>
      <c r="T1577" s="43" t="str">
        <f ca="1">_xll.BInterpol('Base CDI'!$H$4:$H$28,'Base CDI'!$J$4:$J$29,S1577,"Cubic","Extrapolate=Linear","MultiX=Average","Skip=True","Sort=True")</f>
        <v>#N/A Missing Value</v>
      </c>
      <c r="U1577" s="43" t="str">
        <f ca="1">_xll.BInterpol('Base CDI'!$H$4:$H$28,'Base CDI'!$I$4:$I$29,S1577,"Cubic","Extrapolate=Linear","MultiX=Average","Skip=True","Sort=True")</f>
        <v>#N/A Missing Value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47355</v>
      </c>
      <c r="T1578" s="43" t="str">
        <f ca="1">_xll.BInterpol('Base CDI'!$H$4:$H$28,'Base CDI'!$J$4:$J$29,S1578,"Cubic","Extrapolate=Linear","MultiX=Average","Skip=True","Sort=True")</f>
        <v>#N/A Missing Value</v>
      </c>
      <c r="U1578" s="43" t="str">
        <f ca="1">_xll.BInterpol('Base CDI'!$H$4:$H$28,'Base CDI'!$I$4:$I$29,S1578,"Cubic","Extrapolate=Linear","MultiX=Average","Skip=True","Sort=True")</f>
        <v>#N/A Missing Value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47356</v>
      </c>
      <c r="T1579" s="43" t="str">
        <f ca="1">_xll.BInterpol('Base CDI'!$H$4:$H$28,'Base CDI'!$J$4:$J$29,S1579,"Cubic","Extrapolate=Linear","MultiX=Average","Skip=True","Sort=True")</f>
        <v>#N/A Missing Value</v>
      </c>
      <c r="U1579" s="43" t="str">
        <f ca="1">_xll.BInterpol('Base CDI'!$H$4:$H$28,'Base CDI'!$I$4:$I$29,S1579,"Cubic","Extrapolate=Linear","MultiX=Average","Skip=True","Sort=True")</f>
        <v>#N/A Missing Value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47357</v>
      </c>
      <c r="T1580" s="43" t="str">
        <f ca="1">_xll.BInterpol('Base CDI'!$H$4:$H$28,'Base CDI'!$J$4:$J$29,S1580,"Cubic","Extrapolate=Linear","MultiX=Average","Skip=True","Sort=True")</f>
        <v>#N/A Missing Value</v>
      </c>
      <c r="U1580" s="43" t="str">
        <f ca="1">_xll.BInterpol('Base CDI'!$H$4:$H$28,'Base CDI'!$I$4:$I$29,S1580,"Cubic","Extrapolate=Linear","MultiX=Average","Skip=True","Sort=True")</f>
        <v>#N/A Missing Value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47358</v>
      </c>
      <c r="T1581" s="43" t="str">
        <f ca="1">_xll.BInterpol('Base CDI'!$H$4:$H$28,'Base CDI'!$J$4:$J$29,S1581,"Cubic","Extrapolate=Linear","MultiX=Average","Skip=True","Sort=True")</f>
        <v>#N/A Missing Value</v>
      </c>
      <c r="U1581" s="43" t="str">
        <f ca="1">_xll.BInterpol('Base CDI'!$H$4:$H$28,'Base CDI'!$I$4:$I$29,S1581,"Cubic","Extrapolate=Linear","MultiX=Average","Skip=True","Sort=True")</f>
        <v>#N/A Missing Value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47359</v>
      </c>
      <c r="T1582" s="43" t="str">
        <f ca="1">_xll.BInterpol('Base CDI'!$H$4:$H$28,'Base CDI'!$J$4:$J$29,S1582,"Cubic","Extrapolate=Linear","MultiX=Average","Skip=True","Sort=True")</f>
        <v>#N/A Missing Value</v>
      </c>
      <c r="U1582" s="43" t="str">
        <f ca="1">_xll.BInterpol('Base CDI'!$H$4:$H$28,'Base CDI'!$I$4:$I$29,S1582,"Cubic","Extrapolate=Linear","MultiX=Average","Skip=True","Sort=True")</f>
        <v>#N/A Missing Value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47360</v>
      </c>
      <c r="T1583" s="43" t="str">
        <f ca="1">_xll.BInterpol('Base CDI'!$H$4:$H$28,'Base CDI'!$J$4:$J$29,S1583,"Cubic","Extrapolate=Linear","MultiX=Average","Skip=True","Sort=True")</f>
        <v>#N/A Missing Value</v>
      </c>
      <c r="U1583" s="43" t="str">
        <f ca="1">_xll.BInterpol('Base CDI'!$H$4:$H$28,'Base CDI'!$I$4:$I$29,S1583,"Cubic","Extrapolate=Linear","MultiX=Average","Skip=True","Sort=True")</f>
        <v>#N/A Missing Value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47361</v>
      </c>
      <c r="T1584" s="43" t="str">
        <f ca="1">_xll.BInterpol('Base CDI'!$H$4:$H$28,'Base CDI'!$J$4:$J$29,S1584,"Cubic","Extrapolate=Linear","MultiX=Average","Skip=True","Sort=True")</f>
        <v>#N/A Missing Value</v>
      </c>
      <c r="U1584" s="43" t="str">
        <f ca="1">_xll.BInterpol('Base CDI'!$H$4:$H$28,'Base CDI'!$I$4:$I$29,S1584,"Cubic","Extrapolate=Linear","MultiX=Average","Skip=True","Sort=True")</f>
        <v>#N/A Missing Value</v>
      </c>
    </row>
    <row r="1585" spans="16:21" x14ac:dyDescent="0.25">
      <c r="P1585" s="10">
        <v>36817</v>
      </c>
      <c r="Q1585">
        <v>5.741339</v>
      </c>
      <c r="S1585" s="42">
        <f t="shared" ca="1" si="29"/>
        <v>47362</v>
      </c>
      <c r="T1585" s="43" t="str">
        <f ca="1">_xll.BInterpol('Base CDI'!$H$4:$H$28,'Base CDI'!$J$4:$J$29,S1585,"Cubic","Extrapolate=Linear","MultiX=Average","Skip=True","Sort=True")</f>
        <v>#N/A Missing Value</v>
      </c>
      <c r="U1585" s="43" t="str">
        <f ca="1">_xll.BInterpol('Base CDI'!$H$4:$H$28,'Base CDI'!$I$4:$I$29,S1585,"Cubic","Extrapolate=Linear","MultiX=Average","Skip=True","Sort=True")</f>
        <v>#N/A Missing Value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47363</v>
      </c>
      <c r="T1586" s="43" t="str">
        <f ca="1">_xll.BInterpol('Base CDI'!$H$4:$H$28,'Base CDI'!$J$4:$J$29,S1586,"Cubic","Extrapolate=Linear","MultiX=Average","Skip=True","Sort=True")</f>
        <v>#N/A Missing Value</v>
      </c>
      <c r="U1586" s="43" t="str">
        <f ca="1">_xll.BInterpol('Base CDI'!$H$4:$H$28,'Base CDI'!$I$4:$I$29,S1586,"Cubic","Extrapolate=Linear","MultiX=Average","Skip=True","Sort=True")</f>
        <v>#N/A Missing Value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47364</v>
      </c>
      <c r="T1587" s="43" t="str">
        <f ca="1">_xll.BInterpol('Base CDI'!$H$4:$H$28,'Base CDI'!$J$4:$J$29,S1587,"Cubic","Extrapolate=Linear","MultiX=Average","Skip=True","Sort=True")</f>
        <v>#N/A Missing Value</v>
      </c>
      <c r="U1587" s="43" t="str">
        <f ca="1">_xll.BInterpol('Base CDI'!$H$4:$H$28,'Base CDI'!$I$4:$I$29,S1587,"Cubic","Extrapolate=Linear","MultiX=Average","Skip=True","Sort=True")</f>
        <v>#N/A Missing Value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47365</v>
      </c>
      <c r="T1588" s="43" t="str">
        <f ca="1">_xll.BInterpol('Base CDI'!$H$4:$H$28,'Base CDI'!$J$4:$J$29,S1588,"Cubic","Extrapolate=Linear","MultiX=Average","Skip=True","Sort=True")</f>
        <v>#N/A Missing Value</v>
      </c>
      <c r="U1588" s="43" t="str">
        <f ca="1">_xll.BInterpol('Base CDI'!$H$4:$H$28,'Base CDI'!$I$4:$I$29,S1588,"Cubic","Extrapolate=Linear","MultiX=Average","Skip=True","Sort=True")</f>
        <v>#N/A Missing Value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47366</v>
      </c>
      <c r="T1589" s="43" t="str">
        <f ca="1">_xll.BInterpol('Base CDI'!$H$4:$H$28,'Base CDI'!$J$4:$J$29,S1589,"Cubic","Extrapolate=Linear","MultiX=Average","Skip=True","Sort=True")</f>
        <v>#N/A Missing Value</v>
      </c>
      <c r="U1589" s="43" t="str">
        <f ca="1">_xll.BInterpol('Base CDI'!$H$4:$H$28,'Base CDI'!$I$4:$I$29,S1589,"Cubic","Extrapolate=Linear","MultiX=Average","Skip=True","Sort=True")</f>
        <v>#N/A Missing Value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47367</v>
      </c>
      <c r="T1590" s="43" t="str">
        <f ca="1">_xll.BInterpol('Base CDI'!$H$4:$H$28,'Base CDI'!$J$4:$J$29,S1590,"Cubic","Extrapolate=Linear","MultiX=Average","Skip=True","Sort=True")</f>
        <v>#N/A Missing Value</v>
      </c>
      <c r="U1590" s="43" t="str">
        <f ca="1">_xll.BInterpol('Base CDI'!$H$4:$H$28,'Base CDI'!$I$4:$I$29,S1590,"Cubic","Extrapolate=Linear","MultiX=Average","Skip=True","Sort=True")</f>
        <v>#N/A Missing Value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47368</v>
      </c>
      <c r="T1591" s="43" t="str">
        <f ca="1">_xll.BInterpol('Base CDI'!$H$4:$H$28,'Base CDI'!$J$4:$J$29,S1591,"Cubic","Extrapolate=Linear","MultiX=Average","Skip=True","Sort=True")</f>
        <v>#N/A Missing Value</v>
      </c>
      <c r="U1591" s="43" t="str">
        <f ca="1">_xll.BInterpol('Base CDI'!$H$4:$H$28,'Base CDI'!$I$4:$I$29,S1591,"Cubic","Extrapolate=Linear","MultiX=Average","Skip=True","Sort=True")</f>
        <v>#N/A Missing Value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47369</v>
      </c>
      <c r="T1592" s="43" t="str">
        <f ca="1">_xll.BInterpol('Base CDI'!$H$4:$H$28,'Base CDI'!$J$4:$J$29,S1592,"Cubic","Extrapolate=Linear","MultiX=Average","Skip=True","Sort=True")</f>
        <v>#N/A Missing Value</v>
      </c>
      <c r="U1592" s="43" t="str">
        <f ca="1">_xll.BInterpol('Base CDI'!$H$4:$H$28,'Base CDI'!$I$4:$I$29,S1592,"Cubic","Extrapolate=Linear","MultiX=Average","Skip=True","Sort=True")</f>
        <v>#N/A Missing Value</v>
      </c>
    </row>
    <row r="1593" spans="16:21" x14ac:dyDescent="0.25">
      <c r="P1593" s="10">
        <v>36829</v>
      </c>
      <c r="Q1593">
        <v>5.769209</v>
      </c>
      <c r="S1593" s="42">
        <f t="shared" ca="1" si="29"/>
        <v>47370</v>
      </c>
      <c r="T1593" s="43" t="str">
        <f ca="1">_xll.BInterpol('Base CDI'!$H$4:$H$28,'Base CDI'!$J$4:$J$29,S1593,"Cubic","Extrapolate=Linear","MultiX=Average","Skip=True","Sort=True")</f>
        <v>#N/A Missing Value</v>
      </c>
      <c r="U1593" s="43" t="str">
        <f ca="1">_xll.BInterpol('Base CDI'!$H$4:$H$28,'Base CDI'!$I$4:$I$29,S1593,"Cubic","Extrapolate=Linear","MultiX=Average","Skip=True","Sort=True")</f>
        <v>#N/A Missing Value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47371</v>
      </c>
      <c r="T1594" s="43" t="str">
        <f ca="1">_xll.BInterpol('Base CDI'!$H$4:$H$28,'Base CDI'!$J$4:$J$29,S1594,"Cubic","Extrapolate=Linear","MultiX=Average","Skip=True","Sort=True")</f>
        <v>#N/A Missing Value</v>
      </c>
      <c r="U1594" s="43" t="str">
        <f ca="1">_xll.BInterpol('Base CDI'!$H$4:$H$28,'Base CDI'!$I$4:$I$29,S1594,"Cubic","Extrapolate=Linear","MultiX=Average","Skip=True","Sort=True")</f>
        <v>#N/A Missing Value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47372</v>
      </c>
      <c r="T1595" s="43" t="str">
        <f ca="1">_xll.BInterpol('Base CDI'!$H$4:$H$28,'Base CDI'!$J$4:$J$29,S1595,"Cubic","Extrapolate=Linear","MultiX=Average","Skip=True","Sort=True")</f>
        <v>#N/A Missing Value</v>
      </c>
      <c r="U1595" s="43" t="str">
        <f ca="1">_xll.BInterpol('Base CDI'!$H$4:$H$28,'Base CDI'!$I$4:$I$29,S1595,"Cubic","Extrapolate=Linear","MultiX=Average","Skip=True","Sort=True")</f>
        <v>#N/A Missing Value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47373</v>
      </c>
      <c r="T1596" s="43" t="str">
        <f ca="1">_xll.BInterpol('Base CDI'!$H$4:$H$28,'Base CDI'!$J$4:$J$29,S1596,"Cubic","Extrapolate=Linear","MultiX=Average","Skip=True","Sort=True")</f>
        <v>#N/A Missing Value</v>
      </c>
      <c r="U1596" s="43" t="str">
        <f ca="1">_xll.BInterpol('Base CDI'!$H$4:$H$28,'Base CDI'!$I$4:$I$29,S1596,"Cubic","Extrapolate=Linear","MultiX=Average","Skip=True","Sort=True")</f>
        <v>#N/A Missing Value</v>
      </c>
    </row>
    <row r="1597" spans="16:21" x14ac:dyDescent="0.25">
      <c r="P1597" s="10">
        <v>36836</v>
      </c>
      <c r="Q1597">
        <v>5.783188</v>
      </c>
      <c r="S1597" s="42">
        <f t="shared" ca="1" si="29"/>
        <v>47374</v>
      </c>
      <c r="T1597" s="43" t="str">
        <f ca="1">_xll.BInterpol('Base CDI'!$H$4:$H$28,'Base CDI'!$J$4:$J$29,S1597,"Cubic","Extrapolate=Linear","MultiX=Average","Skip=True","Sort=True")</f>
        <v>#N/A Missing Value</v>
      </c>
      <c r="U1597" s="43" t="str">
        <f ca="1">_xll.BInterpol('Base CDI'!$H$4:$H$28,'Base CDI'!$I$4:$I$29,S1597,"Cubic","Extrapolate=Linear","MultiX=Average","Skip=True","Sort=True")</f>
        <v>#N/A Missing Value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47375</v>
      </c>
      <c r="T1598" s="43" t="str">
        <f ca="1">_xll.BInterpol('Base CDI'!$H$4:$H$28,'Base CDI'!$J$4:$J$29,S1598,"Cubic","Extrapolate=Linear","MultiX=Average","Skip=True","Sort=True")</f>
        <v>#N/A Missing Value</v>
      </c>
      <c r="U1598" s="43" t="str">
        <f ca="1">_xll.BInterpol('Base CDI'!$H$4:$H$28,'Base CDI'!$I$4:$I$29,S1598,"Cubic","Extrapolate=Linear","MultiX=Average","Skip=True","Sort=True")</f>
        <v>#N/A Missing Value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47376</v>
      </c>
      <c r="T1599" s="43" t="str">
        <f ca="1">_xll.BInterpol('Base CDI'!$H$4:$H$28,'Base CDI'!$J$4:$J$29,S1599,"Cubic","Extrapolate=Linear","MultiX=Average","Skip=True","Sort=True")</f>
        <v>#N/A Missing Value</v>
      </c>
      <c r="U1599" s="43" t="str">
        <f ca="1">_xll.BInterpol('Base CDI'!$H$4:$H$28,'Base CDI'!$I$4:$I$29,S1599,"Cubic","Extrapolate=Linear","MultiX=Average","Skip=True","Sort=True")</f>
        <v>#N/A Missing Value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47377</v>
      </c>
      <c r="T1600" s="43" t="str">
        <f ca="1">_xll.BInterpol('Base CDI'!$H$4:$H$28,'Base CDI'!$J$4:$J$29,S1600,"Cubic","Extrapolate=Linear","MultiX=Average","Skip=True","Sort=True")</f>
        <v>#N/A Missing Value</v>
      </c>
      <c r="U1600" s="43" t="str">
        <f ca="1">_xll.BInterpol('Base CDI'!$H$4:$H$28,'Base CDI'!$I$4:$I$29,S1600,"Cubic","Extrapolate=Linear","MultiX=Average","Skip=True","Sort=True")</f>
        <v>#N/A Missing Value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47378</v>
      </c>
      <c r="T1601" s="43" t="str">
        <f ca="1">_xll.BInterpol('Base CDI'!$H$4:$H$28,'Base CDI'!$J$4:$J$29,S1601,"Cubic","Extrapolate=Linear","MultiX=Average","Skip=True","Sort=True")</f>
        <v>#N/A Missing Value</v>
      </c>
      <c r="U1601" s="43" t="str">
        <f ca="1">_xll.BInterpol('Base CDI'!$H$4:$H$28,'Base CDI'!$I$4:$I$29,S1601,"Cubic","Extrapolate=Linear","MultiX=Average","Skip=True","Sort=True")</f>
        <v>#N/A Missing Value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47379</v>
      </c>
      <c r="T1602" s="43" t="str">
        <f ca="1">_xll.BInterpol('Base CDI'!$H$4:$H$28,'Base CDI'!$J$4:$J$29,S1602,"Cubic","Extrapolate=Linear","MultiX=Average","Skip=True","Sort=True")</f>
        <v>#N/A Missing Value</v>
      </c>
      <c r="U1602" s="43" t="str">
        <f ca="1">_xll.BInterpol('Base CDI'!$H$4:$H$28,'Base CDI'!$I$4:$I$29,S1602,"Cubic","Extrapolate=Linear","MultiX=Average","Skip=True","Sort=True")</f>
        <v>#N/A Missing Value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47380</v>
      </c>
      <c r="T1603" s="43" t="str">
        <f ca="1">_xll.BInterpol('Base CDI'!$H$4:$H$28,'Base CDI'!$J$4:$J$29,S1603,"Cubic","Extrapolate=Linear","MultiX=Average","Skip=True","Sort=True")</f>
        <v>#N/A Missing Value</v>
      </c>
      <c r="U1603" s="43" t="str">
        <f ca="1">_xll.BInterpol('Base CDI'!$H$4:$H$28,'Base CDI'!$I$4:$I$29,S1603,"Cubic","Extrapolate=Linear","MultiX=Average","Skip=True","Sort=True")</f>
        <v>#N/A Missing Value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47381</v>
      </c>
      <c r="T1604" s="43" t="str">
        <f ca="1">_xll.BInterpol('Base CDI'!$H$4:$H$28,'Base CDI'!$J$4:$J$29,S1604,"Cubic","Extrapolate=Linear","MultiX=Average","Skip=True","Sort=True")</f>
        <v>#N/A Missing Value</v>
      </c>
      <c r="U1604" s="43" t="str">
        <f ca="1">_xll.BInterpol('Base CDI'!$H$4:$H$28,'Base CDI'!$I$4:$I$29,S1604,"Cubic","Extrapolate=Linear","MultiX=Average","Skip=True","Sort=True")</f>
        <v>#N/A Missing Value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47382</v>
      </c>
      <c r="T1605" s="43" t="str">
        <f ca="1">_xll.BInterpol('Base CDI'!$H$4:$H$28,'Base CDI'!$J$4:$J$29,S1605,"Cubic","Extrapolate=Linear","MultiX=Average","Skip=True","Sort=True")</f>
        <v>#N/A Missing Value</v>
      </c>
      <c r="U1605" s="43" t="str">
        <f ca="1">_xll.BInterpol('Base CDI'!$H$4:$H$28,'Base CDI'!$I$4:$I$29,S1605,"Cubic","Extrapolate=Linear","MultiX=Average","Skip=True","Sort=True")</f>
        <v>#N/A Missing Value</v>
      </c>
    </row>
    <row r="1606" spans="16:21" x14ac:dyDescent="0.25">
      <c r="P1606" s="10">
        <v>36850</v>
      </c>
      <c r="Q1606">
        <v>5.814756</v>
      </c>
      <c r="S1606" s="42">
        <f t="shared" ca="1" si="29"/>
        <v>47383</v>
      </c>
      <c r="T1606" s="43" t="str">
        <f ca="1">_xll.BInterpol('Base CDI'!$H$4:$H$28,'Base CDI'!$J$4:$J$29,S1606,"Cubic","Extrapolate=Linear","MultiX=Average","Skip=True","Sort=True")</f>
        <v>#N/A Missing Value</v>
      </c>
      <c r="U1606" s="43" t="str">
        <f ca="1">_xll.BInterpol('Base CDI'!$H$4:$H$28,'Base CDI'!$I$4:$I$29,S1606,"Cubic","Extrapolate=Linear","MultiX=Average","Skip=True","Sort=True")</f>
        <v>#N/A Missing Value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47384</v>
      </c>
      <c r="T1607" s="43" t="str">
        <f ca="1">_xll.BInterpol('Base CDI'!$H$4:$H$28,'Base CDI'!$J$4:$J$29,S1607,"Cubic","Extrapolate=Linear","MultiX=Average","Skip=True","Sort=True")</f>
        <v>#N/A Missing Value</v>
      </c>
      <c r="U1607" s="43" t="str">
        <f ca="1">_xll.BInterpol('Base CDI'!$H$4:$H$28,'Base CDI'!$I$4:$I$29,S1607,"Cubic","Extrapolate=Linear","MultiX=Average","Skip=True","Sort=True")</f>
        <v>#N/A Missing Value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47385</v>
      </c>
      <c r="T1608" s="43" t="str">
        <f ca="1">_xll.BInterpol('Base CDI'!$H$4:$H$28,'Base CDI'!$J$4:$J$29,S1608,"Cubic","Extrapolate=Linear","MultiX=Average","Skip=True","Sort=True")</f>
        <v>#N/A Missing Value</v>
      </c>
      <c r="U1608" s="43" t="str">
        <f ca="1">_xll.BInterpol('Base CDI'!$H$4:$H$28,'Base CDI'!$I$4:$I$29,S1608,"Cubic","Extrapolate=Linear","MultiX=Average","Skip=True","Sort=True")</f>
        <v>#N/A Missing Value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47386</v>
      </c>
      <c r="T1609" s="43" t="str">
        <f ca="1">_xll.BInterpol('Base CDI'!$H$4:$H$28,'Base CDI'!$J$4:$J$29,S1609,"Cubic","Extrapolate=Linear","MultiX=Average","Skip=True","Sort=True")</f>
        <v>#N/A Missing Value</v>
      </c>
      <c r="U1609" s="43" t="str">
        <f ca="1">_xll.BInterpol('Base CDI'!$H$4:$H$28,'Base CDI'!$I$4:$I$29,S1609,"Cubic","Extrapolate=Linear","MultiX=Average","Skip=True","Sort=True")</f>
        <v>#N/A Missing Value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47387</v>
      </c>
      <c r="T1610" s="43" t="str">
        <f ca="1">_xll.BInterpol('Base CDI'!$H$4:$H$28,'Base CDI'!$J$4:$J$29,S1610,"Cubic","Extrapolate=Linear","MultiX=Average","Skip=True","Sort=True")</f>
        <v>#N/A Missing Value</v>
      </c>
      <c r="U1610" s="43" t="str">
        <f ca="1">_xll.BInterpol('Base CDI'!$H$4:$H$28,'Base CDI'!$I$4:$I$29,S1610,"Cubic","Extrapolate=Linear","MultiX=Average","Skip=True","Sort=True")</f>
        <v>#N/A Missing Value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47388</v>
      </c>
      <c r="T1611" s="43" t="str">
        <f ca="1">_xll.BInterpol('Base CDI'!$H$4:$H$28,'Base CDI'!$J$4:$J$29,S1611,"Cubic","Extrapolate=Linear","MultiX=Average","Skip=True","Sort=True")</f>
        <v>#N/A Missing Value</v>
      </c>
      <c r="U1611" s="43" t="str">
        <f ca="1">_xll.BInterpol('Base CDI'!$H$4:$H$28,'Base CDI'!$I$4:$I$29,S1611,"Cubic","Extrapolate=Linear","MultiX=Average","Skip=True","Sort=True")</f>
        <v>#N/A Missing Value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47389</v>
      </c>
      <c r="T1612" s="43" t="str">
        <f ca="1">_xll.BInterpol('Base CDI'!$H$4:$H$28,'Base CDI'!$J$4:$J$29,S1612,"Cubic","Extrapolate=Linear","MultiX=Average","Skip=True","Sort=True")</f>
        <v>#N/A Missing Value</v>
      </c>
      <c r="U1612" s="43" t="str">
        <f ca="1">_xll.BInterpol('Base CDI'!$H$4:$H$28,'Base CDI'!$I$4:$I$29,S1612,"Cubic","Extrapolate=Linear","MultiX=Average","Skip=True","Sort=True")</f>
        <v>#N/A Missing Value</v>
      </c>
    </row>
    <row r="1613" spans="16:21" x14ac:dyDescent="0.25">
      <c r="P1613" s="10">
        <v>36859</v>
      </c>
      <c r="Q1613">
        <v>5.839385</v>
      </c>
      <c r="S1613" s="42">
        <f t="shared" ca="1" si="30"/>
        <v>47390</v>
      </c>
      <c r="T1613" s="43" t="str">
        <f ca="1">_xll.BInterpol('Base CDI'!$H$4:$H$28,'Base CDI'!$J$4:$J$29,S1613,"Cubic","Extrapolate=Linear","MultiX=Average","Skip=True","Sort=True")</f>
        <v>#N/A Missing Value</v>
      </c>
      <c r="U1613" s="43" t="str">
        <f ca="1">_xll.BInterpol('Base CDI'!$H$4:$H$28,'Base CDI'!$I$4:$I$29,S1613,"Cubic","Extrapolate=Linear","MultiX=Average","Skip=True","Sort=True")</f>
        <v>#N/A Missing Value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47391</v>
      </c>
      <c r="T1614" s="43" t="str">
        <f ca="1">_xll.BInterpol('Base CDI'!$H$4:$H$28,'Base CDI'!$J$4:$J$29,S1614,"Cubic","Extrapolate=Linear","MultiX=Average","Skip=True","Sort=True")</f>
        <v>#N/A Missing Value</v>
      </c>
      <c r="U1614" s="43" t="str">
        <f ca="1">_xll.BInterpol('Base CDI'!$H$4:$H$28,'Base CDI'!$I$4:$I$29,S1614,"Cubic","Extrapolate=Linear","MultiX=Average","Skip=True","Sort=True")</f>
        <v>#N/A Missing Value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47392</v>
      </c>
      <c r="T1615" s="43" t="str">
        <f ca="1">_xll.BInterpol('Base CDI'!$H$4:$H$28,'Base CDI'!$J$4:$J$29,S1615,"Cubic","Extrapolate=Linear","MultiX=Average","Skip=True","Sort=True")</f>
        <v>#N/A Missing Value</v>
      </c>
      <c r="U1615" s="43" t="str">
        <f ca="1">_xll.BInterpol('Base CDI'!$H$4:$H$28,'Base CDI'!$I$4:$I$29,S1615,"Cubic","Extrapolate=Linear","MultiX=Average","Skip=True","Sort=True")</f>
        <v>#N/A Missing Value</v>
      </c>
    </row>
    <row r="1616" spans="16:21" x14ac:dyDescent="0.25">
      <c r="P1616" s="10">
        <v>36864</v>
      </c>
      <c r="Q1616">
        <v>5.849933</v>
      </c>
      <c r="S1616" s="42">
        <f t="shared" ca="1" si="30"/>
        <v>47393</v>
      </c>
      <c r="T1616" s="43" t="str">
        <f ca="1">_xll.BInterpol('Base CDI'!$H$4:$H$28,'Base CDI'!$J$4:$J$29,S1616,"Cubic","Extrapolate=Linear","MultiX=Average","Skip=True","Sort=True")</f>
        <v>#N/A Missing Value</v>
      </c>
      <c r="U1616" s="43" t="str">
        <f ca="1">_xll.BInterpol('Base CDI'!$H$4:$H$28,'Base CDI'!$I$4:$I$29,S1616,"Cubic","Extrapolate=Linear","MultiX=Average","Skip=True","Sort=True")</f>
        <v>#N/A Missing Value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47394</v>
      </c>
      <c r="T1617" s="43" t="str">
        <f ca="1">_xll.BInterpol('Base CDI'!$H$4:$H$28,'Base CDI'!$J$4:$J$29,S1617,"Cubic","Extrapolate=Linear","MultiX=Average","Skip=True","Sort=True")</f>
        <v>#N/A Missing Value</v>
      </c>
      <c r="U1617" s="43" t="str">
        <f ca="1">_xll.BInterpol('Base CDI'!$H$4:$H$28,'Base CDI'!$I$4:$I$29,S1617,"Cubic","Extrapolate=Linear","MultiX=Average","Skip=True","Sort=True")</f>
        <v>#N/A Missing Value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47395</v>
      </c>
      <c r="T1618" s="43" t="str">
        <f ca="1">_xll.BInterpol('Base CDI'!$H$4:$H$28,'Base CDI'!$J$4:$J$29,S1618,"Cubic","Extrapolate=Linear","MultiX=Average","Skip=True","Sort=True")</f>
        <v>#N/A Missing Value</v>
      </c>
      <c r="U1618" s="43" t="str">
        <f ca="1">_xll.BInterpol('Base CDI'!$H$4:$H$28,'Base CDI'!$I$4:$I$29,S1618,"Cubic","Extrapolate=Linear","MultiX=Average","Skip=True","Sort=True")</f>
        <v>#N/A Missing Value</v>
      </c>
    </row>
    <row r="1619" spans="16:21" x14ac:dyDescent="0.25">
      <c r="P1619" s="10">
        <v>36867</v>
      </c>
      <c r="Q1619">
        <v>5.860493</v>
      </c>
      <c r="S1619" s="42">
        <f t="shared" ca="1" si="30"/>
        <v>47396</v>
      </c>
      <c r="T1619" s="43" t="str">
        <f ca="1">_xll.BInterpol('Base CDI'!$H$4:$H$28,'Base CDI'!$J$4:$J$29,S1619,"Cubic","Extrapolate=Linear","MultiX=Average","Skip=True","Sort=True")</f>
        <v>#N/A Missing Value</v>
      </c>
      <c r="U1619" s="43" t="str">
        <f ca="1">_xll.BInterpol('Base CDI'!$H$4:$H$28,'Base CDI'!$I$4:$I$29,S1619,"Cubic","Extrapolate=Linear","MultiX=Average","Skip=True","Sort=True")</f>
        <v>#N/A Missing Value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47397</v>
      </c>
      <c r="T1620" s="43" t="str">
        <f ca="1">_xll.BInterpol('Base CDI'!$H$4:$H$28,'Base CDI'!$J$4:$J$29,S1620,"Cubic","Extrapolate=Linear","MultiX=Average","Skip=True","Sort=True")</f>
        <v>#N/A Missing Value</v>
      </c>
      <c r="U1620" s="43" t="str">
        <f ca="1">_xll.BInterpol('Base CDI'!$H$4:$H$28,'Base CDI'!$I$4:$I$29,S1620,"Cubic","Extrapolate=Linear","MultiX=Average","Skip=True","Sort=True")</f>
        <v>#N/A Missing Value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47398</v>
      </c>
      <c r="T1621" s="43" t="str">
        <f ca="1">_xll.BInterpol('Base CDI'!$H$4:$H$28,'Base CDI'!$J$4:$J$29,S1621,"Cubic","Extrapolate=Linear","MultiX=Average","Skip=True","Sort=True")</f>
        <v>#N/A Missing Value</v>
      </c>
      <c r="U1621" s="43" t="str">
        <f ca="1">_xll.BInterpol('Base CDI'!$H$4:$H$28,'Base CDI'!$I$4:$I$29,S1621,"Cubic","Extrapolate=Linear","MultiX=Average","Skip=True","Sort=True")</f>
        <v>#N/A Missing Value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47399</v>
      </c>
      <c r="T1622" s="43" t="str">
        <f ca="1">_xll.BInterpol('Base CDI'!$H$4:$H$28,'Base CDI'!$J$4:$J$29,S1622,"Cubic","Extrapolate=Linear","MultiX=Average","Skip=True","Sort=True")</f>
        <v>#N/A Missing Value</v>
      </c>
      <c r="U1622" s="43" t="str">
        <f ca="1">_xll.BInterpol('Base CDI'!$H$4:$H$28,'Base CDI'!$I$4:$I$29,S1622,"Cubic","Extrapolate=Linear","MultiX=Average","Skip=True","Sort=True")</f>
        <v>#N/A Missing Value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47400</v>
      </c>
      <c r="T1623" s="43" t="str">
        <f ca="1">_xll.BInterpol('Base CDI'!$H$4:$H$28,'Base CDI'!$J$4:$J$29,S1623,"Cubic","Extrapolate=Linear","MultiX=Average","Skip=True","Sort=True")</f>
        <v>#N/A Missing Value</v>
      </c>
      <c r="U1623" s="43" t="str">
        <f ca="1">_xll.BInterpol('Base CDI'!$H$4:$H$28,'Base CDI'!$I$4:$I$29,S1623,"Cubic","Extrapolate=Linear","MultiX=Average","Skip=True","Sort=True")</f>
        <v>#N/A Missing Value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47401</v>
      </c>
      <c r="T1624" s="43" t="str">
        <f ca="1">_xll.BInterpol('Base CDI'!$H$4:$H$28,'Base CDI'!$J$4:$J$29,S1624,"Cubic","Extrapolate=Linear","MultiX=Average","Skip=True","Sort=True")</f>
        <v>#N/A Missing Value</v>
      </c>
      <c r="U1624" s="43" t="str">
        <f ca="1">_xll.BInterpol('Base CDI'!$H$4:$H$28,'Base CDI'!$I$4:$I$29,S1624,"Cubic","Extrapolate=Linear","MultiX=Average","Skip=True","Sort=True")</f>
        <v>#N/A Missing Value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47402</v>
      </c>
      <c r="T1625" s="43" t="str">
        <f ca="1">_xll.BInterpol('Base CDI'!$H$4:$H$28,'Base CDI'!$J$4:$J$29,S1625,"Cubic","Extrapolate=Linear","MultiX=Average","Skip=True","Sort=True")</f>
        <v>#N/A Missing Value</v>
      </c>
      <c r="U1625" s="43" t="str">
        <f ca="1">_xll.BInterpol('Base CDI'!$H$4:$H$28,'Base CDI'!$I$4:$I$29,S1625,"Cubic","Extrapolate=Linear","MultiX=Average","Skip=True","Sort=True")</f>
        <v>#N/A Missing Value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47403</v>
      </c>
      <c r="T1626" s="43" t="str">
        <f ca="1">_xll.BInterpol('Base CDI'!$H$4:$H$28,'Base CDI'!$J$4:$J$29,S1626,"Cubic","Extrapolate=Linear","MultiX=Average","Skip=True","Sort=True")</f>
        <v>#N/A Missing Value</v>
      </c>
      <c r="U1626" s="43" t="str">
        <f ca="1">_xll.BInterpol('Base CDI'!$H$4:$H$28,'Base CDI'!$I$4:$I$29,S1626,"Cubic","Extrapolate=Linear","MultiX=Average","Skip=True","Sort=True")</f>
        <v>#N/A Missing Value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47404</v>
      </c>
      <c r="T1627" s="43" t="str">
        <f ca="1">_xll.BInterpol('Base CDI'!$H$4:$H$28,'Base CDI'!$J$4:$J$29,S1627,"Cubic","Extrapolate=Linear","MultiX=Average","Skip=True","Sort=True")</f>
        <v>#N/A Missing Value</v>
      </c>
      <c r="U1627" s="43" t="str">
        <f ca="1">_xll.BInterpol('Base CDI'!$H$4:$H$28,'Base CDI'!$I$4:$I$29,S1627,"Cubic","Extrapolate=Linear","MultiX=Average","Skip=True","Sort=True")</f>
        <v>#N/A Missing Value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47405</v>
      </c>
      <c r="T1628" s="43" t="str">
        <f ca="1">_xll.BInterpol('Base CDI'!$H$4:$H$28,'Base CDI'!$J$4:$J$29,S1628,"Cubic","Extrapolate=Linear","MultiX=Average","Skip=True","Sort=True")</f>
        <v>#N/A Missing Value</v>
      </c>
      <c r="U1628" s="43" t="str">
        <f ca="1">_xll.BInterpol('Base CDI'!$H$4:$H$28,'Base CDI'!$I$4:$I$29,S1628,"Cubic","Extrapolate=Linear","MultiX=Average","Skip=True","Sort=True")</f>
        <v>#N/A Missing Value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47406</v>
      </c>
      <c r="T1629" s="43" t="str">
        <f ca="1">_xll.BInterpol('Base CDI'!$H$4:$H$28,'Base CDI'!$J$4:$J$29,S1629,"Cubic","Extrapolate=Linear","MultiX=Average","Skip=True","Sort=True")</f>
        <v>#N/A Missing Value</v>
      </c>
      <c r="U1629" s="43" t="str">
        <f ca="1">_xll.BInterpol('Base CDI'!$H$4:$H$28,'Base CDI'!$I$4:$I$29,S1629,"Cubic","Extrapolate=Linear","MultiX=Average","Skip=True","Sort=True")</f>
        <v>#N/A Missing Value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47407</v>
      </c>
      <c r="T1630" s="43" t="str">
        <f ca="1">_xll.BInterpol('Base CDI'!$H$4:$H$28,'Base CDI'!$J$4:$J$29,S1630,"Cubic","Extrapolate=Linear","MultiX=Average","Skip=True","Sort=True")</f>
        <v>#N/A Missing Value</v>
      </c>
      <c r="U1630" s="43" t="str">
        <f ca="1">_xll.BInterpol('Base CDI'!$H$4:$H$28,'Base CDI'!$I$4:$I$29,S1630,"Cubic","Extrapolate=Linear","MultiX=Average","Skip=True","Sort=True")</f>
        <v>#N/A Missing Value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47408</v>
      </c>
      <c r="T1631" s="43" t="str">
        <f ca="1">_xll.BInterpol('Base CDI'!$H$4:$H$28,'Base CDI'!$J$4:$J$29,S1631,"Cubic","Extrapolate=Linear","MultiX=Average","Skip=True","Sort=True")</f>
        <v>#N/A Missing Value</v>
      </c>
      <c r="U1631" s="43" t="str">
        <f ca="1">_xll.BInterpol('Base CDI'!$H$4:$H$28,'Base CDI'!$I$4:$I$29,S1631,"Cubic","Extrapolate=Linear","MultiX=Average","Skip=True","Sort=True")</f>
        <v>#N/A Missing Value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47409</v>
      </c>
      <c r="T1632" s="43" t="str">
        <f ca="1">_xll.BInterpol('Base CDI'!$H$4:$H$28,'Base CDI'!$J$4:$J$29,S1632,"Cubic","Extrapolate=Linear","MultiX=Average","Skip=True","Sort=True")</f>
        <v>#N/A Missing Value</v>
      </c>
      <c r="U1632" s="43" t="str">
        <f ca="1">_xll.BInterpol('Base CDI'!$H$4:$H$28,'Base CDI'!$I$4:$I$29,S1632,"Cubic","Extrapolate=Linear","MultiX=Average","Skip=True","Sort=True")</f>
        <v>#N/A Missing Value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47410</v>
      </c>
      <c r="T1633" s="43" t="str">
        <f ca="1">_xll.BInterpol('Base CDI'!$H$4:$H$28,'Base CDI'!$J$4:$J$29,S1633,"Cubic","Extrapolate=Linear","MultiX=Average","Skip=True","Sort=True")</f>
        <v>#N/A Missing Value</v>
      </c>
      <c r="U1633" s="43" t="str">
        <f ca="1">_xll.BInterpol('Base CDI'!$H$4:$H$28,'Base CDI'!$I$4:$I$29,S1633,"Cubic","Extrapolate=Linear","MultiX=Average","Skip=True","Sort=True")</f>
        <v>#N/A Missing Value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47411</v>
      </c>
      <c r="T1634" s="43" t="str">
        <f ca="1">_xll.BInterpol('Base CDI'!$H$4:$H$28,'Base CDI'!$J$4:$J$29,S1634,"Cubic","Extrapolate=Linear","MultiX=Average","Skip=True","Sort=True")</f>
        <v>#N/A Missing Value</v>
      </c>
      <c r="U1634" s="43" t="str">
        <f ca="1">_xll.BInterpol('Base CDI'!$H$4:$H$28,'Base CDI'!$I$4:$I$29,S1634,"Cubic","Extrapolate=Linear","MultiX=Average","Skip=True","Sort=True")</f>
        <v>#N/A Missing Value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47412</v>
      </c>
      <c r="T1635" s="43" t="str">
        <f ca="1">_xll.BInterpol('Base CDI'!$H$4:$H$28,'Base CDI'!$J$4:$J$29,S1635,"Cubic","Extrapolate=Linear","MultiX=Average","Skip=True","Sort=True")</f>
        <v>#N/A Missing Value</v>
      </c>
      <c r="U1635" s="43" t="str">
        <f ca="1">_xll.BInterpol('Base CDI'!$H$4:$H$28,'Base CDI'!$I$4:$I$29,S1635,"Cubic","Extrapolate=Linear","MultiX=Average","Skip=True","Sort=True")</f>
        <v>#N/A Missing Value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47413</v>
      </c>
      <c r="T1636" s="43" t="str">
        <f ca="1">_xll.BInterpol('Base CDI'!$H$4:$H$28,'Base CDI'!$J$4:$J$29,S1636,"Cubic","Extrapolate=Linear","MultiX=Average","Skip=True","Sort=True")</f>
        <v>#N/A Missing Value</v>
      </c>
      <c r="U1636" s="43" t="str">
        <f ca="1">_xll.BInterpol('Base CDI'!$H$4:$H$28,'Base CDI'!$I$4:$I$29,S1636,"Cubic","Extrapolate=Linear","MultiX=Average","Skip=True","Sort=True")</f>
        <v>#N/A Missing Value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47414</v>
      </c>
      <c r="T1637" s="43" t="str">
        <f ca="1">_xll.BInterpol('Base CDI'!$H$4:$H$28,'Base CDI'!$J$4:$J$29,S1637,"Cubic","Extrapolate=Linear","MultiX=Average","Skip=True","Sort=True")</f>
        <v>#N/A Missing Value</v>
      </c>
      <c r="U1637" s="43" t="str">
        <f ca="1">_xll.BInterpol('Base CDI'!$H$4:$H$28,'Base CDI'!$I$4:$I$29,S1637,"Cubic","Extrapolate=Linear","MultiX=Average","Skip=True","Sort=True")</f>
        <v>#N/A Missing Value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47415</v>
      </c>
      <c r="T1638" s="43" t="str">
        <f ca="1">_xll.BInterpol('Base CDI'!$H$4:$H$28,'Base CDI'!$J$4:$J$29,S1638,"Cubic","Extrapolate=Linear","MultiX=Average","Skip=True","Sort=True")</f>
        <v>#N/A Missing Value</v>
      </c>
      <c r="U1638" s="43" t="str">
        <f ca="1">_xll.BInterpol('Base CDI'!$H$4:$H$28,'Base CDI'!$I$4:$I$29,S1638,"Cubic","Extrapolate=Linear","MultiX=Average","Skip=True","Sort=True")</f>
        <v>#N/A Missing Value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47416</v>
      </c>
      <c r="T1639" s="43" t="str">
        <f ca="1">_xll.BInterpol('Base CDI'!$H$4:$H$28,'Base CDI'!$J$4:$J$29,S1639,"Cubic","Extrapolate=Linear","MultiX=Average","Skip=True","Sort=True")</f>
        <v>#N/A Missing Value</v>
      </c>
      <c r="U1639" s="43" t="str">
        <f ca="1">_xll.BInterpol('Base CDI'!$H$4:$H$28,'Base CDI'!$I$4:$I$29,S1639,"Cubic","Extrapolate=Linear","MultiX=Average","Skip=True","Sort=True")</f>
        <v>#N/A Missing Value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47417</v>
      </c>
      <c r="T1640" s="43" t="str">
        <f ca="1">_xll.BInterpol('Base CDI'!$H$4:$H$28,'Base CDI'!$J$4:$J$29,S1640,"Cubic","Extrapolate=Linear","MultiX=Average","Skip=True","Sort=True")</f>
        <v>#N/A Missing Value</v>
      </c>
      <c r="U1640" s="43" t="str">
        <f ca="1">_xll.BInterpol('Base CDI'!$H$4:$H$28,'Base CDI'!$I$4:$I$29,S1640,"Cubic","Extrapolate=Linear","MultiX=Average","Skip=True","Sort=True")</f>
        <v>#N/A Missing Value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47418</v>
      </c>
      <c r="T1641" s="43" t="str">
        <f ca="1">_xll.BInterpol('Base CDI'!$H$4:$H$28,'Base CDI'!$J$4:$J$29,S1641,"Cubic","Extrapolate=Linear","MultiX=Average","Skip=True","Sort=True")</f>
        <v>#N/A Missing Value</v>
      </c>
      <c r="U1641" s="43" t="str">
        <f ca="1">_xll.BInterpol('Base CDI'!$H$4:$H$28,'Base CDI'!$I$4:$I$29,S1641,"Cubic","Extrapolate=Linear","MultiX=Average","Skip=True","Sort=True")</f>
        <v>#N/A Missing Value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47419</v>
      </c>
      <c r="T1642" s="43" t="str">
        <f ca="1">_xll.BInterpol('Base CDI'!$H$4:$H$28,'Base CDI'!$J$4:$J$29,S1642,"Cubic","Extrapolate=Linear","MultiX=Average","Skip=True","Sort=True")</f>
        <v>#N/A Missing Value</v>
      </c>
      <c r="U1642" s="43" t="str">
        <f ca="1">_xll.BInterpol('Base CDI'!$H$4:$H$28,'Base CDI'!$I$4:$I$29,S1642,"Cubic","Extrapolate=Linear","MultiX=Average","Skip=True","Sort=True")</f>
        <v>#N/A Missing Value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47420</v>
      </c>
      <c r="T1643" s="43" t="str">
        <f ca="1">_xll.BInterpol('Base CDI'!$H$4:$H$28,'Base CDI'!$J$4:$J$29,S1643,"Cubic","Extrapolate=Linear","MultiX=Average","Skip=True","Sort=True")</f>
        <v>#N/A Missing Value</v>
      </c>
      <c r="U1643" s="43" t="str">
        <f ca="1">_xll.BInterpol('Base CDI'!$H$4:$H$28,'Base CDI'!$I$4:$I$29,S1643,"Cubic","Extrapolate=Linear","MultiX=Average","Skip=True","Sort=True")</f>
        <v>#N/A Missing Value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47421</v>
      </c>
      <c r="T1644" s="43" t="str">
        <f ca="1">_xll.BInterpol('Base CDI'!$H$4:$H$28,'Base CDI'!$J$4:$J$29,S1644,"Cubic","Extrapolate=Linear","MultiX=Average","Skip=True","Sort=True")</f>
        <v>#N/A Missing Value</v>
      </c>
      <c r="U1644" s="43" t="str">
        <f ca="1">_xll.BInterpol('Base CDI'!$H$4:$H$28,'Base CDI'!$I$4:$I$29,S1644,"Cubic","Extrapolate=Linear","MultiX=Average","Skip=True","Sort=True")</f>
        <v>#N/A Missing Value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47422</v>
      </c>
      <c r="T1645" s="43" t="str">
        <f ca="1">_xll.BInterpol('Base CDI'!$H$4:$H$28,'Base CDI'!$J$4:$J$29,S1645,"Cubic","Extrapolate=Linear","MultiX=Average","Skip=True","Sort=True")</f>
        <v>#N/A Missing Value</v>
      </c>
      <c r="U1645" s="43" t="str">
        <f ca="1">_xll.BInterpol('Base CDI'!$H$4:$H$28,'Base CDI'!$I$4:$I$29,S1645,"Cubic","Extrapolate=Linear","MultiX=Average","Skip=True","Sort=True")</f>
        <v>#N/A Missing Value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47423</v>
      </c>
      <c r="T1646" s="43" t="str">
        <f ca="1">_xll.BInterpol('Base CDI'!$H$4:$H$28,'Base CDI'!$J$4:$J$29,S1646,"Cubic","Extrapolate=Linear","MultiX=Average","Skip=True","Sort=True")</f>
        <v>#N/A Missing Value</v>
      </c>
      <c r="U1646" s="43" t="str">
        <f ca="1">_xll.BInterpol('Base CDI'!$H$4:$H$28,'Base CDI'!$I$4:$I$29,S1646,"Cubic","Extrapolate=Linear","MultiX=Average","Skip=True","Sort=True")</f>
        <v>#N/A Missing Value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47424</v>
      </c>
      <c r="T1647" s="43" t="str">
        <f ca="1">_xll.BInterpol('Base CDI'!$H$4:$H$28,'Base CDI'!$J$4:$J$29,S1647,"Cubic","Extrapolate=Linear","MultiX=Average","Skip=True","Sort=True")</f>
        <v>#N/A Missing Value</v>
      </c>
      <c r="U1647" s="43" t="str">
        <f ca="1">_xll.BInterpol('Base CDI'!$H$4:$H$28,'Base CDI'!$I$4:$I$29,S1647,"Cubic","Extrapolate=Linear","MultiX=Average","Skip=True","Sort=True")</f>
        <v>#N/A Missing Value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47425</v>
      </c>
      <c r="T1648" s="43" t="str">
        <f ca="1">_xll.BInterpol('Base CDI'!$H$4:$H$28,'Base CDI'!$J$4:$J$29,S1648,"Cubic","Extrapolate=Linear","MultiX=Average","Skip=True","Sort=True")</f>
        <v>#N/A Missing Value</v>
      </c>
      <c r="U1648" s="43" t="str">
        <f ca="1">_xll.BInterpol('Base CDI'!$H$4:$H$28,'Base CDI'!$I$4:$I$29,S1648,"Cubic","Extrapolate=Linear","MultiX=Average","Skip=True","Sort=True")</f>
        <v>#N/A Missing Value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47426</v>
      </c>
      <c r="T1649" s="43" t="str">
        <f ca="1">_xll.BInterpol('Base CDI'!$H$4:$H$28,'Base CDI'!$J$4:$J$29,S1649,"Cubic","Extrapolate=Linear","MultiX=Average","Skip=True","Sort=True")</f>
        <v>#N/A Missing Value</v>
      </c>
      <c r="U1649" s="43" t="str">
        <f ca="1">_xll.BInterpol('Base CDI'!$H$4:$H$28,'Base CDI'!$I$4:$I$29,S1649,"Cubic","Extrapolate=Linear","MultiX=Average","Skip=True","Sort=True")</f>
        <v>#N/A Missing Value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47427</v>
      </c>
      <c r="T1650" s="43" t="str">
        <f ca="1">_xll.BInterpol('Base CDI'!$H$4:$H$28,'Base CDI'!$J$4:$J$29,S1650,"Cubic","Extrapolate=Linear","MultiX=Average","Skip=True","Sort=True")</f>
        <v>#N/A Missing Value</v>
      </c>
      <c r="U1650" s="43" t="str">
        <f ca="1">_xll.BInterpol('Base CDI'!$H$4:$H$28,'Base CDI'!$I$4:$I$29,S1650,"Cubic","Extrapolate=Linear","MultiX=Average","Skip=True","Sort=True")</f>
        <v>#N/A Missing Value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47428</v>
      </c>
      <c r="T1651" s="43" t="str">
        <f ca="1">_xll.BInterpol('Base CDI'!$H$4:$H$28,'Base CDI'!$J$4:$J$29,S1651,"Cubic","Extrapolate=Linear","MultiX=Average","Skip=True","Sort=True")</f>
        <v>#N/A Missing Value</v>
      </c>
      <c r="U1651" s="43" t="str">
        <f ca="1">_xll.BInterpol('Base CDI'!$H$4:$H$28,'Base CDI'!$I$4:$I$29,S1651,"Cubic","Extrapolate=Linear","MultiX=Average","Skip=True","Sort=True")</f>
        <v>#N/A Missing Value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47429</v>
      </c>
      <c r="T1652" s="43" t="str">
        <f ca="1">_xll.BInterpol('Base CDI'!$H$4:$H$28,'Base CDI'!$J$4:$J$29,S1652,"Cubic","Extrapolate=Linear","MultiX=Average","Skip=True","Sort=True")</f>
        <v>#N/A Missing Value</v>
      </c>
      <c r="U1652" s="43" t="str">
        <f ca="1">_xll.BInterpol('Base CDI'!$H$4:$H$28,'Base CDI'!$I$4:$I$29,S1652,"Cubic","Extrapolate=Linear","MultiX=Average","Skip=True","Sort=True")</f>
        <v>#N/A Missing Value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47430</v>
      </c>
      <c r="T1653" s="43" t="str">
        <f ca="1">_xll.BInterpol('Base CDI'!$H$4:$H$28,'Base CDI'!$J$4:$J$29,S1653,"Cubic","Extrapolate=Linear","MultiX=Average","Skip=True","Sort=True")</f>
        <v>#N/A Missing Value</v>
      </c>
      <c r="U1653" s="43" t="str">
        <f ca="1">_xll.BInterpol('Base CDI'!$H$4:$H$28,'Base CDI'!$I$4:$I$29,S1653,"Cubic","Extrapolate=Linear","MultiX=Average","Skip=True","Sort=True")</f>
        <v>#N/A Missing Value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47431</v>
      </c>
      <c r="T1654" s="43" t="str">
        <f ca="1">_xll.BInterpol('Base CDI'!$H$4:$H$28,'Base CDI'!$J$4:$J$29,S1654,"Cubic","Extrapolate=Linear","MultiX=Average","Skip=True","Sort=True")</f>
        <v>#N/A Missing Value</v>
      </c>
      <c r="U1654" s="43" t="str">
        <f ca="1">_xll.BInterpol('Base CDI'!$H$4:$H$28,'Base CDI'!$I$4:$I$29,S1654,"Cubic","Extrapolate=Linear","MultiX=Average","Skip=True","Sort=True")</f>
        <v>#N/A Missing Value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47432</v>
      </c>
      <c r="T1655" s="43" t="str">
        <f ca="1">_xll.BInterpol('Base CDI'!$H$4:$H$28,'Base CDI'!$J$4:$J$29,S1655,"Cubic","Extrapolate=Linear","MultiX=Average","Skip=True","Sort=True")</f>
        <v>#N/A Missing Value</v>
      </c>
      <c r="U1655" s="43" t="str">
        <f ca="1">_xll.BInterpol('Base CDI'!$H$4:$H$28,'Base CDI'!$I$4:$I$29,S1655,"Cubic","Extrapolate=Linear","MultiX=Average","Skip=True","Sort=True")</f>
        <v>#N/A Missing Value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47433</v>
      </c>
      <c r="T1656" s="43" t="str">
        <f ca="1">_xll.BInterpol('Base CDI'!$H$4:$H$28,'Base CDI'!$J$4:$J$29,S1656,"Cubic","Extrapolate=Linear","MultiX=Average","Skip=True","Sort=True")</f>
        <v>#N/A Missing Value</v>
      </c>
      <c r="U1656" s="43" t="str">
        <f ca="1">_xll.BInterpol('Base CDI'!$H$4:$H$28,'Base CDI'!$I$4:$I$29,S1656,"Cubic","Extrapolate=Linear","MultiX=Average","Skip=True","Sort=True")</f>
        <v>#N/A Missing Value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47434</v>
      </c>
      <c r="T1657" s="43" t="str">
        <f ca="1">_xll.BInterpol('Base CDI'!$H$4:$H$28,'Base CDI'!$J$4:$J$29,S1657,"Cubic","Extrapolate=Linear","MultiX=Average","Skip=True","Sort=True")</f>
        <v>#N/A Missing Value</v>
      </c>
      <c r="U1657" s="43" t="str">
        <f ca="1">_xll.BInterpol('Base CDI'!$H$4:$H$28,'Base CDI'!$I$4:$I$29,S1657,"Cubic","Extrapolate=Linear","MultiX=Average","Skip=True","Sort=True")</f>
        <v>#N/A Missing Value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47435</v>
      </c>
      <c r="T1658" s="43" t="str">
        <f ca="1">_xll.BInterpol('Base CDI'!$H$4:$H$28,'Base CDI'!$J$4:$J$29,S1658,"Cubic","Extrapolate=Linear","MultiX=Average","Skip=True","Sort=True")</f>
        <v>#N/A Missing Value</v>
      </c>
      <c r="U1658" s="43" t="str">
        <f ca="1">_xll.BInterpol('Base CDI'!$H$4:$H$28,'Base CDI'!$I$4:$I$29,S1658,"Cubic","Extrapolate=Linear","MultiX=Average","Skip=True","Sort=True")</f>
        <v>#N/A Missing Value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47436</v>
      </c>
      <c r="T1659" s="43" t="str">
        <f ca="1">_xll.BInterpol('Base CDI'!$H$4:$H$28,'Base CDI'!$J$4:$J$29,S1659,"Cubic","Extrapolate=Linear","MultiX=Average","Skip=True","Sort=True")</f>
        <v>#N/A Missing Value</v>
      </c>
      <c r="U1659" s="43" t="str">
        <f ca="1">_xll.BInterpol('Base CDI'!$H$4:$H$28,'Base CDI'!$I$4:$I$29,S1659,"Cubic","Extrapolate=Linear","MultiX=Average","Skip=True","Sort=True")</f>
        <v>#N/A Missing Value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47437</v>
      </c>
      <c r="T1660" s="43" t="str">
        <f ca="1">_xll.BInterpol('Base CDI'!$H$4:$H$28,'Base CDI'!$J$4:$J$29,S1660,"Cubic","Extrapolate=Linear","MultiX=Average","Skip=True","Sort=True")</f>
        <v>#N/A Missing Value</v>
      </c>
      <c r="U1660" s="43" t="str">
        <f ca="1">_xll.BInterpol('Base CDI'!$H$4:$H$28,'Base CDI'!$I$4:$I$29,S1660,"Cubic","Extrapolate=Linear","MultiX=Average","Skip=True","Sort=True")</f>
        <v>#N/A Missing Value</v>
      </c>
    </row>
    <row r="1661" spans="16:21" x14ac:dyDescent="0.25">
      <c r="P1661" s="10">
        <v>36929</v>
      </c>
      <c r="Q1661">
        <v>6.004003</v>
      </c>
      <c r="S1661" s="42">
        <f t="shared" ca="1" si="30"/>
        <v>47438</v>
      </c>
      <c r="T1661" s="43" t="str">
        <f ca="1">_xll.BInterpol('Base CDI'!$H$4:$H$28,'Base CDI'!$J$4:$J$29,S1661,"Cubic","Extrapolate=Linear","MultiX=Average","Skip=True","Sort=True")</f>
        <v>#N/A Missing Value</v>
      </c>
      <c r="U1661" s="43" t="str">
        <f ca="1">_xll.BInterpol('Base CDI'!$H$4:$H$28,'Base CDI'!$I$4:$I$29,S1661,"Cubic","Extrapolate=Linear","MultiX=Average","Skip=True","Sort=True")</f>
        <v>#N/A Missing Value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47439</v>
      </c>
      <c r="T1662" s="43" t="str">
        <f ca="1">_xll.BInterpol('Base CDI'!$H$4:$H$28,'Base CDI'!$J$4:$J$29,S1662,"Cubic","Extrapolate=Linear","MultiX=Average","Skip=True","Sort=True")</f>
        <v>#N/A Missing Value</v>
      </c>
      <c r="U1662" s="43" t="str">
        <f ca="1">_xll.BInterpol('Base CDI'!$H$4:$H$28,'Base CDI'!$I$4:$I$29,S1662,"Cubic","Extrapolate=Linear","MultiX=Average","Skip=True","Sort=True")</f>
        <v>#N/A Missing Value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47440</v>
      </c>
      <c r="T1663" s="43" t="str">
        <f ca="1">_xll.BInterpol('Base CDI'!$H$4:$H$28,'Base CDI'!$J$4:$J$29,S1663,"Cubic","Extrapolate=Linear","MultiX=Average","Skip=True","Sort=True")</f>
        <v>#N/A Missing Value</v>
      </c>
      <c r="U1663" s="43" t="str">
        <f ca="1">_xll.BInterpol('Base CDI'!$H$4:$H$28,'Base CDI'!$I$4:$I$29,S1663,"Cubic","Extrapolate=Linear","MultiX=Average","Skip=True","Sort=True")</f>
        <v>#N/A Missing Value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47441</v>
      </c>
      <c r="T1664" s="43" t="str">
        <f ca="1">_xll.BInterpol('Base CDI'!$H$4:$H$28,'Base CDI'!$J$4:$J$29,S1664,"Cubic","Extrapolate=Linear","MultiX=Average","Skip=True","Sort=True")</f>
        <v>#N/A Missing Value</v>
      </c>
      <c r="U1664" s="43" t="str">
        <f ca="1">_xll.BInterpol('Base CDI'!$H$4:$H$28,'Base CDI'!$I$4:$I$29,S1664,"Cubic","Extrapolate=Linear","MultiX=Average","Skip=True","Sort=True")</f>
        <v>#N/A Missing Value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47442</v>
      </c>
      <c r="T1665" s="43" t="str">
        <f ca="1">_xll.BInterpol('Base CDI'!$H$4:$H$28,'Base CDI'!$J$4:$J$29,S1665,"Cubic","Extrapolate=Linear","MultiX=Average","Skip=True","Sort=True")</f>
        <v>#N/A Missing Value</v>
      </c>
      <c r="U1665" s="43" t="str">
        <f ca="1">_xll.BInterpol('Base CDI'!$H$4:$H$28,'Base CDI'!$I$4:$I$29,S1665,"Cubic","Extrapolate=Linear","MultiX=Average","Skip=True","Sort=True")</f>
        <v>#N/A Missing Value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47443</v>
      </c>
      <c r="T1666" s="43" t="str">
        <f ca="1">_xll.BInterpol('Base CDI'!$H$4:$H$28,'Base CDI'!$J$4:$J$29,S1666,"Cubic","Extrapolate=Linear","MultiX=Average","Skip=True","Sort=True")</f>
        <v>#N/A Missing Value</v>
      </c>
      <c r="U1666" s="43" t="str">
        <f ca="1">_xll.BInterpol('Base CDI'!$H$4:$H$28,'Base CDI'!$I$4:$I$29,S1666,"Cubic","Extrapolate=Linear","MultiX=Average","Skip=True","Sort=True")</f>
        <v>#N/A Missing Value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47444</v>
      </c>
      <c r="T1667" s="43" t="str">
        <f ca="1">_xll.BInterpol('Base CDI'!$H$4:$H$28,'Base CDI'!$J$4:$J$29,S1667,"Cubic","Extrapolate=Linear","MultiX=Average","Skip=True","Sort=True")</f>
        <v>#N/A Missing Value</v>
      </c>
      <c r="U1667" s="43" t="str">
        <f ca="1">_xll.BInterpol('Base CDI'!$H$4:$H$28,'Base CDI'!$I$4:$I$29,S1667,"Cubic","Extrapolate=Linear","MultiX=Average","Skip=True","Sort=True")</f>
        <v>#N/A Missing Value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47445</v>
      </c>
      <c r="T1668" s="43" t="str">
        <f ca="1">_xll.BInterpol('Base CDI'!$H$4:$H$28,'Base CDI'!$J$4:$J$29,S1668,"Cubic","Extrapolate=Linear","MultiX=Average","Skip=True","Sort=True")</f>
        <v>#N/A Missing Value</v>
      </c>
      <c r="U1668" s="43" t="str">
        <f ca="1">_xll.BInterpol('Base CDI'!$H$4:$H$28,'Base CDI'!$I$4:$I$29,S1668,"Cubic","Extrapolate=Linear","MultiX=Average","Skip=True","Sort=True")</f>
        <v>#N/A Missing Value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47446</v>
      </c>
      <c r="T1669" s="43" t="str">
        <f ca="1">_xll.BInterpol('Base CDI'!$H$4:$H$28,'Base CDI'!$J$4:$J$29,S1669,"Cubic","Extrapolate=Linear","MultiX=Average","Skip=True","Sort=True")</f>
        <v>#N/A Missing Value</v>
      </c>
      <c r="U1669" s="43" t="str">
        <f ca="1">_xll.BInterpol('Base CDI'!$H$4:$H$28,'Base CDI'!$I$4:$I$29,S1669,"Cubic","Extrapolate=Linear","MultiX=Average","Skip=True","Sort=True")</f>
        <v>#N/A Missing Value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47447</v>
      </c>
      <c r="T1670" s="43" t="str">
        <f ca="1">_xll.BInterpol('Base CDI'!$H$4:$H$28,'Base CDI'!$J$4:$J$29,S1670,"Cubic","Extrapolate=Linear","MultiX=Average","Skip=True","Sort=True")</f>
        <v>#N/A Missing Value</v>
      </c>
      <c r="U1670" s="43" t="str">
        <f ca="1">_xll.BInterpol('Base CDI'!$H$4:$H$28,'Base CDI'!$I$4:$I$29,S1670,"Cubic","Extrapolate=Linear","MultiX=Average","Skip=True","Sort=True")</f>
        <v>#N/A Missing Value</v>
      </c>
    </row>
    <row r="1671" spans="16:21" x14ac:dyDescent="0.25">
      <c r="P1671" s="10">
        <v>36943</v>
      </c>
      <c r="Q1671">
        <v>6.037623</v>
      </c>
      <c r="S1671" s="42">
        <f t="shared" ca="1" si="30"/>
        <v>47448</v>
      </c>
      <c r="T1671" s="43" t="str">
        <f ca="1">_xll.BInterpol('Base CDI'!$H$4:$H$28,'Base CDI'!$J$4:$J$29,S1671,"Cubic","Extrapolate=Linear","MultiX=Average","Skip=True","Sort=True")</f>
        <v>#N/A Missing Value</v>
      </c>
      <c r="U1671" s="43" t="str">
        <f ca="1">_xll.BInterpol('Base CDI'!$H$4:$H$28,'Base CDI'!$I$4:$I$29,S1671,"Cubic","Extrapolate=Linear","MultiX=Average","Skip=True","Sort=True")</f>
        <v>#N/A Missing Value</v>
      </c>
    </row>
    <row r="1672" spans="16:21" x14ac:dyDescent="0.25">
      <c r="P1672" s="10">
        <v>36944</v>
      </c>
      <c r="Q1672">
        <v>6.041004</v>
      </c>
      <c r="S1672" s="42">
        <f t="shared" ca="1" si="30"/>
        <v>47449</v>
      </c>
      <c r="T1672" s="43" t="str">
        <f ca="1">_xll.BInterpol('Base CDI'!$H$4:$H$28,'Base CDI'!$J$4:$J$29,S1672,"Cubic","Extrapolate=Linear","MultiX=Average","Skip=True","Sort=True")</f>
        <v>#N/A Missing Value</v>
      </c>
      <c r="U1672" s="43" t="str">
        <f ca="1">_xll.BInterpol('Base CDI'!$H$4:$H$28,'Base CDI'!$I$4:$I$29,S1672,"Cubic","Extrapolate=Linear","MultiX=Average","Skip=True","Sort=True")</f>
        <v>#N/A Missing Value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47450</v>
      </c>
      <c r="T1673" s="43" t="str">
        <f ca="1">_xll.BInterpol('Base CDI'!$H$4:$H$28,'Base CDI'!$J$4:$J$29,S1673,"Cubic","Extrapolate=Linear","MultiX=Average","Skip=True","Sort=True")</f>
        <v>#N/A Missing Value</v>
      </c>
      <c r="U1673" s="43" t="str">
        <f ca="1">_xll.BInterpol('Base CDI'!$H$4:$H$28,'Base CDI'!$I$4:$I$29,S1673,"Cubic","Extrapolate=Linear","MultiX=Average","Skip=True","Sort=True")</f>
        <v>#N/A Missing Value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47451</v>
      </c>
      <c r="T1674" s="43" t="str">
        <f ca="1">_xll.BInterpol('Base CDI'!$H$4:$H$28,'Base CDI'!$J$4:$J$29,S1674,"Cubic","Extrapolate=Linear","MultiX=Average","Skip=True","Sort=True")</f>
        <v>#N/A Missing Value</v>
      </c>
      <c r="U1674" s="43" t="str">
        <f ca="1">_xll.BInterpol('Base CDI'!$H$4:$H$28,'Base CDI'!$I$4:$I$29,S1674,"Cubic","Extrapolate=Linear","MultiX=Average","Skip=True","Sort=True")</f>
        <v>#N/A Missing Value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47452</v>
      </c>
      <c r="T1675" s="43" t="str">
        <f ca="1">_xll.BInterpol('Base CDI'!$H$4:$H$28,'Base CDI'!$J$4:$J$29,S1675,"Cubic","Extrapolate=Linear","MultiX=Average","Skip=True","Sort=True")</f>
        <v>#N/A Missing Value</v>
      </c>
      <c r="U1675" s="43" t="str">
        <f ca="1">_xll.BInterpol('Base CDI'!$H$4:$H$28,'Base CDI'!$I$4:$I$29,S1675,"Cubic","Extrapolate=Linear","MultiX=Average","Skip=True","Sort=True")</f>
        <v>#N/A Missing Value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47453</v>
      </c>
      <c r="T1676" s="43" t="str">
        <f ca="1">_xll.BInterpol('Base CDI'!$H$4:$H$28,'Base CDI'!$J$4:$J$29,S1676,"Cubic","Extrapolate=Linear","MultiX=Average","Skip=True","Sort=True")</f>
        <v>#N/A Missing Value</v>
      </c>
      <c r="U1676" s="43" t="str">
        <f ca="1">_xll.BInterpol('Base CDI'!$H$4:$H$28,'Base CDI'!$I$4:$I$29,S1676,"Cubic","Extrapolate=Linear","MultiX=Average","Skip=True","Sort=True")</f>
        <v>#N/A Missing Value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47454</v>
      </c>
      <c r="T1677" s="43" t="str">
        <f ca="1">_xll.BInterpol('Base CDI'!$H$4:$H$28,'Base CDI'!$J$4:$J$29,S1677,"Cubic","Extrapolate=Linear","MultiX=Average","Skip=True","Sort=True")</f>
        <v>#N/A Missing Value</v>
      </c>
      <c r="U1677" s="43" t="str">
        <f ca="1">_xll.BInterpol('Base CDI'!$H$4:$H$28,'Base CDI'!$I$4:$I$29,S1677,"Cubic","Extrapolate=Linear","MultiX=Average","Skip=True","Sort=True")</f>
        <v>#N/A Missing Value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47455</v>
      </c>
      <c r="T1678" s="43" t="str">
        <f ca="1">_xll.BInterpol('Base CDI'!$H$4:$H$28,'Base CDI'!$J$4:$J$29,S1678,"Cubic","Extrapolate=Linear","MultiX=Average","Skip=True","Sort=True")</f>
        <v>#N/A Missing Value</v>
      </c>
      <c r="U1678" s="43" t="str">
        <f ca="1">_xll.BInterpol('Base CDI'!$H$4:$H$28,'Base CDI'!$I$4:$I$29,S1678,"Cubic","Extrapolate=Linear","MultiX=Average","Skip=True","Sort=True")</f>
        <v>#N/A Missing Value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47456</v>
      </c>
      <c r="T1679" s="43" t="str">
        <f ca="1">_xll.BInterpol('Base CDI'!$H$4:$H$28,'Base CDI'!$J$4:$J$29,S1679,"Cubic","Extrapolate=Linear","MultiX=Average","Skip=True","Sort=True")</f>
        <v>#N/A Missing Value</v>
      </c>
      <c r="U1679" s="43" t="str">
        <f ca="1">_xll.BInterpol('Base CDI'!$H$4:$H$28,'Base CDI'!$I$4:$I$29,S1679,"Cubic","Extrapolate=Linear","MultiX=Average","Skip=True","Sort=True")</f>
        <v>#N/A Missing Value</v>
      </c>
    </row>
    <row r="1680" spans="16:21" x14ac:dyDescent="0.25">
      <c r="P1680" s="10">
        <v>36958</v>
      </c>
      <c r="Q1680">
        <v>6.068041</v>
      </c>
      <c r="S1680" s="42">
        <f t="shared" ca="1" si="31"/>
        <v>47457</v>
      </c>
      <c r="T1680" s="43" t="str">
        <f ca="1">_xll.BInterpol('Base CDI'!$H$4:$H$28,'Base CDI'!$J$4:$J$29,S1680,"Cubic","Extrapolate=Linear","MultiX=Average","Skip=True","Sort=True")</f>
        <v>#N/A Missing Value</v>
      </c>
      <c r="U1680" s="43" t="str">
        <f ca="1">_xll.BInterpol('Base CDI'!$H$4:$H$28,'Base CDI'!$I$4:$I$29,S1680,"Cubic","Extrapolate=Linear","MultiX=Average","Skip=True","Sort=True")</f>
        <v>#N/A Missing Value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47458</v>
      </c>
      <c r="T1681" s="43" t="str">
        <f ca="1">_xll.BInterpol('Base CDI'!$H$4:$H$28,'Base CDI'!$J$4:$J$29,S1681,"Cubic","Extrapolate=Linear","MultiX=Average","Skip=True","Sort=True")</f>
        <v>#N/A Missing Value</v>
      </c>
      <c r="U1681" s="43" t="str">
        <f ca="1">_xll.BInterpol('Base CDI'!$H$4:$H$28,'Base CDI'!$I$4:$I$29,S1681,"Cubic","Extrapolate=Linear","MultiX=Average","Skip=True","Sort=True")</f>
        <v>#N/A Missing Value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47459</v>
      </c>
      <c r="T1682" s="43" t="str">
        <f ca="1">_xll.BInterpol('Base CDI'!$H$4:$H$28,'Base CDI'!$J$4:$J$29,S1682,"Cubic","Extrapolate=Linear","MultiX=Average","Skip=True","Sort=True")</f>
        <v>#N/A Missing Value</v>
      </c>
      <c r="U1682" s="43" t="str">
        <f ca="1">_xll.BInterpol('Base CDI'!$H$4:$H$28,'Base CDI'!$I$4:$I$29,S1682,"Cubic","Extrapolate=Linear","MultiX=Average","Skip=True","Sort=True")</f>
        <v>#N/A Missing Value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47460</v>
      </c>
      <c r="T1683" s="43" t="str">
        <f ca="1">_xll.BInterpol('Base CDI'!$H$4:$H$28,'Base CDI'!$J$4:$J$29,S1683,"Cubic","Extrapolate=Linear","MultiX=Average","Skip=True","Sort=True")</f>
        <v>#N/A Missing Value</v>
      </c>
      <c r="U1683" s="43" t="str">
        <f ca="1">_xll.BInterpol('Base CDI'!$H$4:$H$28,'Base CDI'!$I$4:$I$29,S1683,"Cubic","Extrapolate=Linear","MultiX=Average","Skip=True","Sort=True")</f>
        <v>#N/A Missing Value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47461</v>
      </c>
      <c r="T1684" s="43" t="str">
        <f ca="1">_xll.BInterpol('Base CDI'!$H$4:$H$28,'Base CDI'!$J$4:$J$29,S1684,"Cubic","Extrapolate=Linear","MultiX=Average","Skip=True","Sort=True")</f>
        <v>#N/A Missing Value</v>
      </c>
      <c r="U1684" s="43" t="str">
        <f ca="1">_xll.BInterpol('Base CDI'!$H$4:$H$28,'Base CDI'!$I$4:$I$29,S1684,"Cubic","Extrapolate=Linear","MultiX=Average","Skip=True","Sort=True")</f>
        <v>#N/A Missing Value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47462</v>
      </c>
      <c r="T1685" s="43" t="str">
        <f ca="1">_xll.BInterpol('Base CDI'!$H$4:$H$28,'Base CDI'!$J$4:$J$29,S1685,"Cubic","Extrapolate=Linear","MultiX=Average","Skip=True","Sort=True")</f>
        <v>#N/A Missing Value</v>
      </c>
      <c r="U1685" s="43" t="str">
        <f ca="1">_xll.BInterpol('Base CDI'!$H$4:$H$28,'Base CDI'!$I$4:$I$29,S1685,"Cubic","Extrapolate=Linear","MultiX=Average","Skip=True","Sort=True")</f>
        <v>#N/A Missing Value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47463</v>
      </c>
      <c r="T1686" s="43" t="str">
        <f ca="1">_xll.BInterpol('Base CDI'!$H$4:$H$28,'Base CDI'!$J$4:$J$29,S1686,"Cubic","Extrapolate=Linear","MultiX=Average","Skip=True","Sort=True")</f>
        <v>#N/A Missing Value</v>
      </c>
      <c r="U1686" s="43" t="str">
        <f ca="1">_xll.BInterpol('Base CDI'!$H$4:$H$28,'Base CDI'!$I$4:$I$29,S1686,"Cubic","Extrapolate=Linear","MultiX=Average","Skip=True","Sort=True")</f>
        <v>#N/A Missing Value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47464</v>
      </c>
      <c r="T1687" s="43" t="str">
        <f ca="1">_xll.BInterpol('Base CDI'!$H$4:$H$28,'Base CDI'!$J$4:$J$29,S1687,"Cubic","Extrapolate=Linear","MultiX=Average","Skip=True","Sort=True")</f>
        <v>#N/A Missing Value</v>
      </c>
      <c r="U1687" s="43" t="str">
        <f ca="1">_xll.BInterpol('Base CDI'!$H$4:$H$28,'Base CDI'!$I$4:$I$29,S1687,"Cubic","Extrapolate=Linear","MultiX=Average","Skip=True","Sort=True")</f>
        <v>#N/A Missing Value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47465</v>
      </c>
      <c r="T1688" s="43" t="str">
        <f ca="1">_xll.BInterpol('Base CDI'!$H$4:$H$28,'Base CDI'!$J$4:$J$29,S1688,"Cubic","Extrapolate=Linear","MultiX=Average","Skip=True","Sort=True")</f>
        <v>#N/A Missing Value</v>
      </c>
      <c r="U1688" s="43" t="str">
        <f ca="1">_xll.BInterpol('Base CDI'!$H$4:$H$28,'Base CDI'!$I$4:$I$29,S1688,"Cubic","Extrapolate=Linear","MultiX=Average","Skip=True","Sort=True")</f>
        <v>#N/A Missing Value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47466</v>
      </c>
      <c r="T1689" s="43" t="str">
        <f ca="1">_xll.BInterpol('Base CDI'!$H$4:$H$28,'Base CDI'!$J$4:$J$29,S1689,"Cubic","Extrapolate=Linear","MultiX=Average","Skip=True","Sort=True")</f>
        <v>#N/A Missing Value</v>
      </c>
      <c r="U1689" s="43" t="str">
        <f ca="1">_xll.BInterpol('Base CDI'!$H$4:$H$28,'Base CDI'!$I$4:$I$29,S1689,"Cubic","Extrapolate=Linear","MultiX=Average","Skip=True","Sort=True")</f>
        <v>#N/A Missing Value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47467</v>
      </c>
      <c r="T1690" s="43" t="str">
        <f ca="1">_xll.BInterpol('Base CDI'!$H$4:$H$28,'Base CDI'!$J$4:$J$29,S1690,"Cubic","Extrapolate=Linear","MultiX=Average","Skip=True","Sort=True")</f>
        <v>#N/A Missing Value</v>
      </c>
      <c r="U1690" s="43" t="str">
        <f ca="1">_xll.BInterpol('Base CDI'!$H$4:$H$28,'Base CDI'!$I$4:$I$29,S1690,"Cubic","Extrapolate=Linear","MultiX=Average","Skip=True","Sort=True")</f>
        <v>#N/A Missing Value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47468</v>
      </c>
      <c r="T1691" s="43" t="str">
        <f ca="1">_xll.BInterpol('Base CDI'!$H$4:$H$28,'Base CDI'!$J$4:$J$29,S1691,"Cubic","Extrapolate=Linear","MultiX=Average","Skip=True","Sort=True")</f>
        <v>#N/A Missing Value</v>
      </c>
      <c r="U1691" s="43" t="str">
        <f ca="1">_xll.BInterpol('Base CDI'!$H$4:$H$28,'Base CDI'!$I$4:$I$29,S1691,"Cubic","Extrapolate=Linear","MultiX=Average","Skip=True","Sort=True")</f>
        <v>#N/A Missing Value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47469</v>
      </c>
      <c r="T1692" s="43" t="str">
        <f ca="1">_xll.BInterpol('Base CDI'!$H$4:$H$28,'Base CDI'!$J$4:$J$29,S1692,"Cubic","Extrapolate=Linear","MultiX=Average","Skip=True","Sort=True")</f>
        <v>#N/A Missing Value</v>
      </c>
      <c r="U1692" s="43" t="str">
        <f ca="1">_xll.BInterpol('Base CDI'!$H$4:$H$28,'Base CDI'!$I$4:$I$29,S1692,"Cubic","Extrapolate=Linear","MultiX=Average","Skip=True","Sort=True")</f>
        <v>#N/A Missing Value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47470</v>
      </c>
      <c r="T1693" s="43" t="str">
        <f ca="1">_xll.BInterpol('Base CDI'!$H$4:$H$28,'Base CDI'!$J$4:$J$29,S1693,"Cubic","Extrapolate=Linear","MultiX=Average","Skip=True","Sort=True")</f>
        <v>#N/A Missing Value</v>
      </c>
      <c r="U1693" s="43" t="str">
        <f ca="1">_xll.BInterpol('Base CDI'!$H$4:$H$28,'Base CDI'!$I$4:$I$29,S1693,"Cubic","Extrapolate=Linear","MultiX=Average","Skip=True","Sort=True")</f>
        <v>#N/A Missing Value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47471</v>
      </c>
      <c r="T1694" s="43" t="str">
        <f ca="1">_xll.BInterpol('Base CDI'!$H$4:$H$28,'Base CDI'!$J$4:$J$29,S1694,"Cubic","Extrapolate=Linear","MultiX=Average","Skip=True","Sort=True")</f>
        <v>#N/A Missing Value</v>
      </c>
      <c r="U1694" s="43" t="str">
        <f ca="1">_xll.BInterpol('Base CDI'!$H$4:$H$28,'Base CDI'!$I$4:$I$29,S1694,"Cubic","Extrapolate=Linear","MultiX=Average","Skip=True","Sort=True")</f>
        <v>#N/A Missing Value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47472</v>
      </c>
      <c r="T1695" s="43" t="str">
        <f ca="1">_xll.BInterpol('Base CDI'!$H$4:$H$28,'Base CDI'!$J$4:$J$29,S1695,"Cubic","Extrapolate=Linear","MultiX=Average","Skip=True","Sort=True")</f>
        <v>#N/A Missing Value</v>
      </c>
      <c r="U1695" s="43" t="str">
        <f ca="1">_xll.BInterpol('Base CDI'!$H$4:$H$28,'Base CDI'!$I$4:$I$29,S1695,"Cubic","Extrapolate=Linear","MultiX=Average","Skip=True","Sort=True")</f>
        <v>#N/A Missing Value</v>
      </c>
    </row>
    <row r="1696" spans="16:21" x14ac:dyDescent="0.25">
      <c r="P1696" s="10">
        <v>36980</v>
      </c>
      <c r="Q1696">
        <v>6.12324</v>
      </c>
      <c r="S1696" s="42">
        <f t="shared" ca="1" si="31"/>
        <v>47473</v>
      </c>
      <c r="T1696" s="43" t="str">
        <f ca="1">_xll.BInterpol('Base CDI'!$H$4:$H$28,'Base CDI'!$J$4:$J$29,S1696,"Cubic","Extrapolate=Linear","MultiX=Average","Skip=True","Sort=True")</f>
        <v>#N/A Missing Value</v>
      </c>
      <c r="U1696" s="43" t="str">
        <f ca="1">_xll.BInterpol('Base CDI'!$H$4:$H$28,'Base CDI'!$I$4:$I$29,S1696,"Cubic","Extrapolate=Linear","MultiX=Average","Skip=True","Sort=True")</f>
        <v>#N/A Missing Value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47474</v>
      </c>
      <c r="T1697" s="43" t="str">
        <f ca="1">_xll.BInterpol('Base CDI'!$H$4:$H$28,'Base CDI'!$J$4:$J$29,S1697,"Cubic","Extrapolate=Linear","MultiX=Average","Skip=True","Sort=True")</f>
        <v>#N/A Missing Value</v>
      </c>
      <c r="U1697" s="43" t="str">
        <f ca="1">_xll.BInterpol('Base CDI'!$H$4:$H$28,'Base CDI'!$I$4:$I$29,S1697,"Cubic","Extrapolate=Linear","MultiX=Average","Skip=True","Sort=True")</f>
        <v>#N/A Missing Value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47475</v>
      </c>
      <c r="T1698" s="43" t="str">
        <f ca="1">_xll.BInterpol('Base CDI'!$H$4:$H$28,'Base CDI'!$J$4:$J$29,S1698,"Cubic","Extrapolate=Linear","MultiX=Average","Skip=True","Sort=True")</f>
        <v>#N/A Missing Value</v>
      </c>
      <c r="U1698" s="43" t="str">
        <f ca="1">_xll.BInterpol('Base CDI'!$H$4:$H$28,'Base CDI'!$I$4:$I$29,S1698,"Cubic","Extrapolate=Linear","MultiX=Average","Skip=True","Sort=True")</f>
        <v>#N/A Missing Value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47476</v>
      </c>
      <c r="T1699" s="43" t="str">
        <f ca="1">_xll.BInterpol('Base CDI'!$H$4:$H$28,'Base CDI'!$J$4:$J$29,S1699,"Cubic","Extrapolate=Linear","MultiX=Average","Skip=True","Sort=True")</f>
        <v>#N/A Missing Value</v>
      </c>
      <c r="U1699" s="43" t="str">
        <f ca="1">_xll.BInterpol('Base CDI'!$H$4:$H$28,'Base CDI'!$I$4:$I$29,S1699,"Cubic","Extrapolate=Linear","MultiX=Average","Skip=True","Sort=True")</f>
        <v>#N/A Missing Value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47477</v>
      </c>
      <c r="T1700" s="43" t="str">
        <f ca="1">_xll.BInterpol('Base CDI'!$H$4:$H$28,'Base CDI'!$J$4:$J$29,S1700,"Cubic","Extrapolate=Linear","MultiX=Average","Skip=True","Sort=True")</f>
        <v>#N/A Missing Value</v>
      </c>
      <c r="U1700" s="43" t="str">
        <f ca="1">_xll.BInterpol('Base CDI'!$H$4:$H$28,'Base CDI'!$I$4:$I$29,S1700,"Cubic","Extrapolate=Linear","MultiX=Average","Skip=True","Sort=True")</f>
        <v>#N/A Missing Value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47478</v>
      </c>
      <c r="T1701" s="43" t="str">
        <f ca="1">_xll.BInterpol('Base CDI'!$H$4:$H$28,'Base CDI'!$J$4:$J$29,S1701,"Cubic","Extrapolate=Linear","MultiX=Average","Skip=True","Sort=True")</f>
        <v>#N/A Missing Value</v>
      </c>
      <c r="U1701" s="43" t="str">
        <f ca="1">_xll.BInterpol('Base CDI'!$H$4:$H$28,'Base CDI'!$I$4:$I$29,S1701,"Cubic","Extrapolate=Linear","MultiX=Average","Skip=True","Sort=True")</f>
        <v>#N/A Missing Value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47479</v>
      </c>
      <c r="T1702" s="43" t="str">
        <f ca="1">_xll.BInterpol('Base CDI'!$H$4:$H$28,'Base CDI'!$J$4:$J$29,S1702,"Cubic","Extrapolate=Linear","MultiX=Average","Skip=True","Sort=True")</f>
        <v>#N/A Missing Value</v>
      </c>
      <c r="U1702" s="43" t="str">
        <f ca="1">_xll.BInterpol('Base CDI'!$H$4:$H$28,'Base CDI'!$I$4:$I$29,S1702,"Cubic","Extrapolate=Linear","MultiX=Average","Skip=True","Sort=True")</f>
        <v>#N/A Missing Value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47480</v>
      </c>
      <c r="T1703" s="43" t="str">
        <f ca="1">_xll.BInterpol('Base CDI'!$H$4:$H$28,'Base CDI'!$J$4:$J$29,S1703,"Cubic","Extrapolate=Linear","MultiX=Average","Skip=True","Sort=True")</f>
        <v>#N/A Missing Value</v>
      </c>
      <c r="U1703" s="43" t="str">
        <f ca="1">_xll.BInterpol('Base CDI'!$H$4:$H$28,'Base CDI'!$I$4:$I$29,S1703,"Cubic","Extrapolate=Linear","MultiX=Average","Skip=True","Sort=True")</f>
        <v>#N/A Missing Value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47481</v>
      </c>
      <c r="T1704" s="43" t="str">
        <f ca="1">_xll.BInterpol('Base CDI'!$H$4:$H$28,'Base CDI'!$J$4:$J$29,S1704,"Cubic","Extrapolate=Linear","MultiX=Average","Skip=True","Sort=True")</f>
        <v>#N/A Missing Value</v>
      </c>
      <c r="U1704" s="43" t="str">
        <f ca="1">_xll.BInterpol('Base CDI'!$H$4:$H$28,'Base CDI'!$I$4:$I$29,S1704,"Cubic","Extrapolate=Linear","MultiX=Average","Skip=True","Sort=True")</f>
        <v>#N/A Missing Value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47482</v>
      </c>
      <c r="T1705" s="43" t="str">
        <f ca="1">_xll.BInterpol('Base CDI'!$H$4:$H$28,'Base CDI'!$J$4:$J$29,S1705,"Cubic","Extrapolate=Linear","MultiX=Average","Skip=True","Sort=True")</f>
        <v>#N/A Missing Value</v>
      </c>
      <c r="U1705" s="43" t="str">
        <f ca="1">_xll.BInterpol('Base CDI'!$H$4:$H$28,'Base CDI'!$I$4:$I$29,S1705,"Cubic","Extrapolate=Linear","MultiX=Average","Skip=True","Sort=True")</f>
        <v>#N/A Missing Value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47483</v>
      </c>
      <c r="T1706" s="43" t="str">
        <f ca="1">_xll.BInterpol('Base CDI'!$H$4:$H$28,'Base CDI'!$J$4:$J$29,S1706,"Cubic","Extrapolate=Linear","MultiX=Average","Skip=True","Sort=True")</f>
        <v>#N/A Missing Value</v>
      </c>
      <c r="U1706" s="43" t="str">
        <f ca="1">_xll.BInterpol('Base CDI'!$H$4:$H$28,'Base CDI'!$I$4:$I$29,S1706,"Cubic","Extrapolate=Linear","MultiX=Average","Skip=True","Sort=True")</f>
        <v>#N/A Missing Value</v>
      </c>
    </row>
    <row r="1707" spans="16:21" x14ac:dyDescent="0.25">
      <c r="P1707" s="10">
        <v>36998</v>
      </c>
      <c r="Q1707">
        <v>6.162401</v>
      </c>
      <c r="S1707" s="42">
        <f t="shared" ca="1" si="31"/>
        <v>47484</v>
      </c>
      <c r="T1707" s="43" t="str">
        <f ca="1">_xll.BInterpol('Base CDI'!$H$4:$H$28,'Base CDI'!$J$4:$J$29,S1707,"Cubic","Extrapolate=Linear","MultiX=Average","Skip=True","Sort=True")</f>
        <v>#N/A Missing Value</v>
      </c>
      <c r="U1707" s="43" t="str">
        <f ca="1">_xll.BInterpol('Base CDI'!$H$4:$H$28,'Base CDI'!$I$4:$I$29,S1707,"Cubic","Extrapolate=Linear","MultiX=Average","Skip=True","Sort=True")</f>
        <v>#N/A Missing Value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47485</v>
      </c>
      <c r="T1708" s="43" t="str">
        <f ca="1">_xll.BInterpol('Base CDI'!$H$4:$H$28,'Base CDI'!$J$4:$J$29,S1708,"Cubic","Extrapolate=Linear","MultiX=Average","Skip=True","Sort=True")</f>
        <v>#N/A Missing Value</v>
      </c>
      <c r="U1708" s="43" t="str">
        <f ca="1">_xll.BInterpol('Base CDI'!$H$4:$H$28,'Base CDI'!$I$4:$I$29,S1708,"Cubic","Extrapolate=Linear","MultiX=Average","Skip=True","Sort=True")</f>
        <v>#N/A Missing Value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47486</v>
      </c>
      <c r="T1709" s="43" t="str">
        <f ca="1">_xll.BInterpol('Base CDI'!$H$4:$H$28,'Base CDI'!$J$4:$J$29,S1709,"Cubic","Extrapolate=Linear","MultiX=Average","Skip=True","Sort=True")</f>
        <v>#N/A Missing Value</v>
      </c>
      <c r="U1709" s="43" t="str">
        <f ca="1">_xll.BInterpol('Base CDI'!$H$4:$H$28,'Base CDI'!$I$4:$I$29,S1709,"Cubic","Extrapolate=Linear","MultiX=Average","Skip=True","Sort=True")</f>
        <v>#N/A Missing Value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47487</v>
      </c>
      <c r="T1710" s="43" t="str">
        <f ca="1">_xll.BInterpol('Base CDI'!$H$4:$H$28,'Base CDI'!$J$4:$J$29,S1710,"Cubic","Extrapolate=Linear","MultiX=Average","Skip=True","Sort=True")</f>
        <v>#N/A Missing Value</v>
      </c>
      <c r="U1710" s="43" t="str">
        <f ca="1">_xll.BInterpol('Base CDI'!$H$4:$H$28,'Base CDI'!$I$4:$I$29,S1710,"Cubic","Extrapolate=Linear","MultiX=Average","Skip=True","Sort=True")</f>
        <v>#N/A Missing Value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47488</v>
      </c>
      <c r="T1711" s="43" t="str">
        <f ca="1">_xll.BInterpol('Base CDI'!$H$4:$H$28,'Base CDI'!$J$4:$J$29,S1711,"Cubic","Extrapolate=Linear","MultiX=Average","Skip=True","Sort=True")</f>
        <v>#N/A Missing Value</v>
      </c>
      <c r="U1711" s="43" t="str">
        <f ca="1">_xll.BInterpol('Base CDI'!$H$4:$H$28,'Base CDI'!$I$4:$I$29,S1711,"Cubic","Extrapolate=Linear","MultiX=Average","Skip=True","Sort=True")</f>
        <v>#N/A Missing Value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47489</v>
      </c>
      <c r="T1712" s="43" t="str">
        <f ca="1">_xll.BInterpol('Base CDI'!$H$4:$H$28,'Base CDI'!$J$4:$J$29,S1712,"Cubic","Extrapolate=Linear","MultiX=Average","Skip=True","Sort=True")</f>
        <v>#N/A Missing Value</v>
      </c>
      <c r="U1712" s="43" t="str">
        <f ca="1">_xll.BInterpol('Base CDI'!$H$4:$H$28,'Base CDI'!$I$4:$I$29,S1712,"Cubic","Extrapolate=Linear","MultiX=Average","Skip=True","Sort=True")</f>
        <v>#N/A Missing Value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47490</v>
      </c>
      <c r="T1713" s="43" t="str">
        <f ca="1">_xll.BInterpol('Base CDI'!$H$4:$H$28,'Base CDI'!$J$4:$J$29,S1713,"Cubic","Extrapolate=Linear","MultiX=Average","Skip=True","Sort=True")</f>
        <v>#N/A Missing Value</v>
      </c>
      <c r="U1713" s="43" t="str">
        <f ca="1">_xll.BInterpol('Base CDI'!$H$4:$H$28,'Base CDI'!$I$4:$I$29,S1713,"Cubic","Extrapolate=Linear","MultiX=Average","Skip=True","Sort=True")</f>
        <v>#N/A Missing Value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47491</v>
      </c>
      <c r="T1714" s="43" t="str">
        <f ca="1">_xll.BInterpol('Base CDI'!$H$4:$H$28,'Base CDI'!$J$4:$J$29,S1714,"Cubic","Extrapolate=Linear","MultiX=Average","Skip=True","Sort=True")</f>
        <v>#N/A Missing Value</v>
      </c>
      <c r="U1714" s="43" t="str">
        <f ca="1">_xll.BInterpol('Base CDI'!$H$4:$H$28,'Base CDI'!$I$4:$I$29,S1714,"Cubic","Extrapolate=Linear","MultiX=Average","Skip=True","Sort=True")</f>
        <v>#N/A Missing Value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47492</v>
      </c>
      <c r="T1715" s="43" t="str">
        <f ca="1">_xll.BInterpol('Base CDI'!$H$4:$H$28,'Base CDI'!$J$4:$J$29,S1715,"Cubic","Extrapolate=Linear","MultiX=Average","Skip=True","Sort=True")</f>
        <v>#N/A Missing Value</v>
      </c>
      <c r="U1715" s="43" t="str">
        <f ca="1">_xll.BInterpol('Base CDI'!$H$4:$H$28,'Base CDI'!$I$4:$I$29,S1715,"Cubic","Extrapolate=Linear","MultiX=Average","Skip=True","Sort=True")</f>
        <v>#N/A Missing Value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47493</v>
      </c>
      <c r="T1716" s="43" t="str">
        <f ca="1">_xll.BInterpol('Base CDI'!$H$4:$H$28,'Base CDI'!$J$4:$J$29,S1716,"Cubic","Extrapolate=Linear","MultiX=Average","Skip=True","Sort=True")</f>
        <v>#N/A Missing Value</v>
      </c>
      <c r="U1716" s="43" t="str">
        <f ca="1">_xll.BInterpol('Base CDI'!$H$4:$H$28,'Base CDI'!$I$4:$I$29,S1716,"Cubic","Extrapolate=Linear","MultiX=Average","Skip=True","Sort=True")</f>
        <v>#N/A Missing Value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47494</v>
      </c>
      <c r="T1717" s="43" t="str">
        <f ca="1">_xll.BInterpol('Base CDI'!$H$4:$H$28,'Base CDI'!$J$4:$J$29,S1717,"Cubic","Extrapolate=Linear","MultiX=Average","Skip=True","Sort=True")</f>
        <v>#N/A Missing Value</v>
      </c>
      <c r="U1717" s="43" t="str">
        <f ca="1">_xll.BInterpol('Base CDI'!$H$4:$H$28,'Base CDI'!$I$4:$I$29,S1717,"Cubic","Extrapolate=Linear","MultiX=Average","Skip=True","Sort=True")</f>
        <v>#N/A Missing Value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47495</v>
      </c>
      <c r="T1718" s="43" t="str">
        <f ca="1">_xll.BInterpol('Base CDI'!$H$4:$H$28,'Base CDI'!$J$4:$J$29,S1718,"Cubic","Extrapolate=Linear","MultiX=Average","Skip=True","Sort=True")</f>
        <v>#N/A Missing Value</v>
      </c>
      <c r="U1718" s="43" t="str">
        <f ca="1">_xll.BInterpol('Base CDI'!$H$4:$H$28,'Base CDI'!$I$4:$I$29,S1718,"Cubic","Extrapolate=Linear","MultiX=Average","Skip=True","Sort=True")</f>
        <v>#N/A Missing Value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47496</v>
      </c>
      <c r="T1719" s="43" t="str">
        <f ca="1">_xll.BInterpol('Base CDI'!$H$4:$H$28,'Base CDI'!$J$4:$J$29,S1719,"Cubic","Extrapolate=Linear","MultiX=Average","Skip=True","Sort=True")</f>
        <v>#N/A Missing Value</v>
      </c>
      <c r="U1719" s="43" t="str">
        <f ca="1">_xll.BInterpol('Base CDI'!$H$4:$H$28,'Base CDI'!$I$4:$I$29,S1719,"Cubic","Extrapolate=Linear","MultiX=Average","Skip=True","Sort=True")</f>
        <v>#N/A Missing Value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47497</v>
      </c>
      <c r="T1720" s="43" t="str">
        <f ca="1">_xll.BInterpol('Base CDI'!$H$4:$H$28,'Base CDI'!$J$4:$J$29,S1720,"Cubic","Extrapolate=Linear","MultiX=Average","Skip=True","Sort=True")</f>
        <v>#N/A Missing Value</v>
      </c>
      <c r="U1720" s="43" t="str">
        <f ca="1">_xll.BInterpol('Base CDI'!$H$4:$H$28,'Base CDI'!$I$4:$I$29,S1720,"Cubic","Extrapolate=Linear","MultiX=Average","Skip=True","Sort=True")</f>
        <v>#N/A Missing Value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47498</v>
      </c>
      <c r="T1721" s="43" t="str">
        <f ca="1">_xll.BInterpol('Base CDI'!$H$4:$H$28,'Base CDI'!$J$4:$J$29,S1721,"Cubic","Extrapolate=Linear","MultiX=Average","Skip=True","Sort=True")</f>
        <v>#N/A Missing Value</v>
      </c>
      <c r="U1721" s="43" t="str">
        <f ca="1">_xll.BInterpol('Base CDI'!$H$4:$H$28,'Base CDI'!$I$4:$I$29,S1721,"Cubic","Extrapolate=Linear","MultiX=Average","Skip=True","Sort=True")</f>
        <v>#N/A Missing Value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47499</v>
      </c>
      <c r="T1722" s="43" t="str">
        <f ca="1">_xll.BInterpol('Base CDI'!$H$4:$H$28,'Base CDI'!$J$4:$J$29,S1722,"Cubic","Extrapolate=Linear","MultiX=Average","Skip=True","Sort=True")</f>
        <v>#N/A Missing Value</v>
      </c>
      <c r="U1722" s="43" t="str">
        <f ca="1">_xll.BInterpol('Base CDI'!$H$4:$H$28,'Base CDI'!$I$4:$I$29,S1722,"Cubic","Extrapolate=Linear","MultiX=Average","Skip=True","Sort=True")</f>
        <v>#N/A Missing Value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47500</v>
      </c>
      <c r="T1723" s="43" t="str">
        <f ca="1">_xll.BInterpol('Base CDI'!$H$4:$H$28,'Base CDI'!$J$4:$J$29,S1723,"Cubic","Extrapolate=Linear","MultiX=Average","Skip=True","Sort=True")</f>
        <v>#N/A Missing Value</v>
      </c>
      <c r="U1723" s="43" t="str">
        <f ca="1">_xll.BInterpol('Base CDI'!$H$4:$H$28,'Base CDI'!$I$4:$I$29,S1723,"Cubic","Extrapolate=Linear","MultiX=Average","Skip=True","Sort=True")</f>
        <v>#N/A Missing Value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47501</v>
      </c>
      <c r="T1724" s="43" t="str">
        <f ca="1">_xll.BInterpol('Base CDI'!$H$4:$H$28,'Base CDI'!$J$4:$J$29,S1724,"Cubic","Extrapolate=Linear","MultiX=Average","Skip=True","Sort=True")</f>
        <v>#N/A Missing Value</v>
      </c>
      <c r="U1724" s="43" t="str">
        <f ca="1">_xll.BInterpol('Base CDI'!$H$4:$H$28,'Base CDI'!$I$4:$I$29,S1724,"Cubic","Extrapolate=Linear","MultiX=Average","Skip=True","Sort=True")</f>
        <v>#N/A Missing Value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47502</v>
      </c>
      <c r="T1725" s="43" t="str">
        <f ca="1">_xll.BInterpol('Base CDI'!$H$4:$H$28,'Base CDI'!$J$4:$J$29,S1725,"Cubic","Extrapolate=Linear","MultiX=Average","Skip=True","Sort=True")</f>
        <v>#N/A Missing Value</v>
      </c>
      <c r="U1725" s="43" t="str">
        <f ca="1">_xll.BInterpol('Base CDI'!$H$4:$H$28,'Base CDI'!$I$4:$I$29,S1725,"Cubic","Extrapolate=Linear","MultiX=Average","Skip=True","Sort=True")</f>
        <v>#N/A Missing Value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47503</v>
      </c>
      <c r="T1726" s="43" t="str">
        <f ca="1">_xll.BInterpol('Base CDI'!$H$4:$H$28,'Base CDI'!$J$4:$J$29,S1726,"Cubic","Extrapolate=Linear","MultiX=Average","Skip=True","Sort=True")</f>
        <v>#N/A Missing Value</v>
      </c>
      <c r="U1726" s="43" t="str">
        <f ca="1">_xll.BInterpol('Base CDI'!$H$4:$H$28,'Base CDI'!$I$4:$I$29,S1726,"Cubic","Extrapolate=Linear","MultiX=Average","Skip=True","Sort=True")</f>
        <v>#N/A Missing Value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47504</v>
      </c>
      <c r="T1727" s="43" t="str">
        <f ca="1">_xll.BInterpol('Base CDI'!$H$4:$H$28,'Base CDI'!$J$4:$J$29,S1727,"Cubic","Extrapolate=Linear","MultiX=Average","Skip=True","Sort=True")</f>
        <v>#N/A Missing Value</v>
      </c>
      <c r="U1727" s="43" t="str">
        <f ca="1">_xll.BInterpol('Base CDI'!$H$4:$H$28,'Base CDI'!$I$4:$I$29,S1727,"Cubic","Extrapolate=Linear","MultiX=Average","Skip=True","Sort=True")</f>
        <v>#N/A Missing Value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47505</v>
      </c>
      <c r="T1728" s="43" t="str">
        <f ca="1">_xll.BInterpol('Base CDI'!$H$4:$H$28,'Base CDI'!$J$4:$J$29,S1728,"Cubic","Extrapolate=Linear","MultiX=Average","Skip=True","Sort=True")</f>
        <v>#N/A Missing Value</v>
      </c>
      <c r="U1728" s="43" t="str">
        <f ca="1">_xll.BInterpol('Base CDI'!$H$4:$H$28,'Base CDI'!$I$4:$I$29,S1728,"Cubic","Extrapolate=Linear","MultiX=Average","Skip=True","Sort=True")</f>
        <v>#N/A Missing Value</v>
      </c>
    </row>
    <row r="1729" spans="16:21" x14ac:dyDescent="0.25">
      <c r="P1729" s="10">
        <v>37029</v>
      </c>
      <c r="Q1729">
        <v>6.243684</v>
      </c>
      <c r="S1729" s="42">
        <f t="shared" ca="1" si="31"/>
        <v>47506</v>
      </c>
      <c r="T1729" s="43" t="str">
        <f ca="1">_xll.BInterpol('Base CDI'!$H$4:$H$28,'Base CDI'!$J$4:$J$29,S1729,"Cubic","Extrapolate=Linear","MultiX=Average","Skip=True","Sort=True")</f>
        <v>#N/A Missing Value</v>
      </c>
      <c r="U1729" s="43" t="str">
        <f ca="1">_xll.BInterpol('Base CDI'!$H$4:$H$28,'Base CDI'!$I$4:$I$29,S1729,"Cubic","Extrapolate=Linear","MultiX=Average","Skip=True","Sort=True")</f>
        <v>#N/A Missing Value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47507</v>
      </c>
      <c r="T1730" s="43" t="str">
        <f ca="1">_xll.BInterpol('Base CDI'!$H$4:$H$28,'Base CDI'!$J$4:$J$29,S1730,"Cubic","Extrapolate=Linear","MultiX=Average","Skip=True","Sort=True")</f>
        <v>#N/A Missing Value</v>
      </c>
      <c r="U1730" s="43" t="str">
        <f ca="1">_xll.BInterpol('Base CDI'!$H$4:$H$28,'Base CDI'!$I$4:$I$29,S1730,"Cubic","Extrapolate=Linear","MultiX=Average","Skip=True","Sort=True")</f>
        <v>#N/A Missing Value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47508</v>
      </c>
      <c r="T1731" s="43" t="str">
        <f ca="1">_xll.BInterpol('Base CDI'!$H$4:$H$28,'Base CDI'!$J$4:$J$29,S1731,"Cubic","Extrapolate=Linear","MultiX=Average","Skip=True","Sort=True")</f>
        <v>#N/A Missing Value</v>
      </c>
      <c r="U1731" s="43" t="str">
        <f ca="1">_xll.BInterpol('Base CDI'!$H$4:$H$28,'Base CDI'!$I$4:$I$29,S1731,"Cubic","Extrapolate=Linear","MultiX=Average","Skip=True","Sort=True")</f>
        <v>#N/A Missing Value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47509</v>
      </c>
      <c r="T1732" s="43" t="str">
        <f ca="1">_xll.BInterpol('Base CDI'!$H$4:$H$28,'Base CDI'!$J$4:$J$29,S1732,"Cubic","Extrapolate=Linear","MultiX=Average","Skip=True","Sort=True")</f>
        <v>#N/A Missing Value</v>
      </c>
      <c r="U1732" s="43" t="str">
        <f ca="1">_xll.BInterpol('Base CDI'!$H$4:$H$28,'Base CDI'!$I$4:$I$29,S1732,"Cubic","Extrapolate=Linear","MultiX=Average","Skip=True","Sort=True")</f>
        <v>#N/A Missing Value</v>
      </c>
    </row>
    <row r="1733" spans="16:21" x14ac:dyDescent="0.25">
      <c r="P1733" s="10">
        <v>37035</v>
      </c>
      <c r="Q1733">
        <v>6.258699</v>
      </c>
      <c r="S1733" s="42">
        <f t="shared" ca="1" si="31"/>
        <v>47510</v>
      </c>
      <c r="T1733" s="43" t="str">
        <f ca="1">_xll.BInterpol('Base CDI'!$H$4:$H$28,'Base CDI'!$J$4:$J$29,S1733,"Cubic","Extrapolate=Linear","MultiX=Average","Skip=True","Sort=True")</f>
        <v>#N/A Missing Value</v>
      </c>
      <c r="U1733" s="43" t="str">
        <f ca="1">_xll.BInterpol('Base CDI'!$H$4:$H$28,'Base CDI'!$I$4:$I$29,S1733,"Cubic","Extrapolate=Linear","MultiX=Average","Skip=True","Sort=True")</f>
        <v>#N/A Missing Value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47511</v>
      </c>
      <c r="T1734" s="43" t="str">
        <f ca="1">_xll.BInterpol('Base CDI'!$H$4:$H$28,'Base CDI'!$J$4:$J$29,S1734,"Cubic","Extrapolate=Linear","MultiX=Average","Skip=True","Sort=True")</f>
        <v>#N/A Missing Value</v>
      </c>
      <c r="U1734" s="43" t="str">
        <f ca="1">_xll.BInterpol('Base CDI'!$H$4:$H$28,'Base CDI'!$I$4:$I$29,S1734,"Cubic","Extrapolate=Linear","MultiX=Average","Skip=True","Sort=True")</f>
        <v>#N/A Missing Value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47512</v>
      </c>
      <c r="T1735" s="43" t="str">
        <f ca="1">_xll.BInterpol('Base CDI'!$H$4:$H$28,'Base CDI'!$J$4:$J$29,S1735,"Cubic","Extrapolate=Linear","MultiX=Average","Skip=True","Sort=True")</f>
        <v>#N/A Missing Value</v>
      </c>
      <c r="U1735" s="43" t="str">
        <f ca="1">_xll.BInterpol('Base CDI'!$H$4:$H$28,'Base CDI'!$I$4:$I$29,S1735,"Cubic","Extrapolate=Linear","MultiX=Average","Skip=True","Sort=True")</f>
        <v>#N/A Missing Value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47513</v>
      </c>
      <c r="T1736" s="43" t="str">
        <f ca="1">_xll.BInterpol('Base CDI'!$H$4:$H$28,'Base CDI'!$J$4:$J$29,S1736,"Cubic","Extrapolate=Linear","MultiX=Average","Skip=True","Sort=True")</f>
        <v>#N/A Missing Value</v>
      </c>
      <c r="U1736" s="43" t="str">
        <f ca="1">_xll.BInterpol('Base CDI'!$H$4:$H$28,'Base CDI'!$I$4:$I$29,S1736,"Cubic","Extrapolate=Linear","MultiX=Average","Skip=True","Sort=True")</f>
        <v>#N/A Missing Value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47514</v>
      </c>
      <c r="T1737" s="43" t="str">
        <f ca="1">_xll.BInterpol('Base CDI'!$H$4:$H$28,'Base CDI'!$J$4:$J$29,S1737,"Cubic","Extrapolate=Linear","MultiX=Average","Skip=True","Sort=True")</f>
        <v>#N/A Missing Value</v>
      </c>
      <c r="U1737" s="43" t="str">
        <f ca="1">_xll.BInterpol('Base CDI'!$H$4:$H$28,'Base CDI'!$I$4:$I$29,S1737,"Cubic","Extrapolate=Linear","MultiX=Average","Skip=True","Sort=True")</f>
        <v>#N/A Missing Value</v>
      </c>
    </row>
    <row r="1738" spans="16:21" x14ac:dyDescent="0.25">
      <c r="P1738" s="10">
        <v>37042</v>
      </c>
      <c r="Q1738">
        <v>6.277965</v>
      </c>
      <c r="S1738" s="42">
        <f t="shared" ca="1" si="31"/>
        <v>47515</v>
      </c>
      <c r="T1738" s="43" t="str">
        <f ca="1">_xll.BInterpol('Base CDI'!$H$4:$H$28,'Base CDI'!$J$4:$J$29,S1738,"Cubic","Extrapolate=Linear","MultiX=Average","Skip=True","Sort=True")</f>
        <v>#N/A Missing Value</v>
      </c>
      <c r="U1738" s="43" t="str">
        <f ca="1">_xll.BInterpol('Base CDI'!$H$4:$H$28,'Base CDI'!$I$4:$I$29,S1738,"Cubic","Extrapolate=Linear","MultiX=Average","Skip=True","Sort=True")</f>
        <v>#N/A Missing Value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47516</v>
      </c>
      <c r="T1739" s="43" t="str">
        <f ca="1">_xll.BInterpol('Base CDI'!$H$4:$H$28,'Base CDI'!$J$4:$J$29,S1739,"Cubic","Extrapolate=Linear","MultiX=Average","Skip=True","Sort=True")</f>
        <v>#N/A Missing Value</v>
      </c>
      <c r="U1739" s="43" t="str">
        <f ca="1">_xll.BInterpol('Base CDI'!$H$4:$H$28,'Base CDI'!$I$4:$I$29,S1739,"Cubic","Extrapolate=Linear","MultiX=Average","Skip=True","Sort=True")</f>
        <v>#N/A Missing Value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47517</v>
      </c>
      <c r="T1740" s="43" t="str">
        <f ca="1">_xll.BInterpol('Base CDI'!$H$4:$H$28,'Base CDI'!$J$4:$J$29,S1740,"Cubic","Extrapolate=Linear","MultiX=Average","Skip=True","Sort=True")</f>
        <v>#N/A Missing Value</v>
      </c>
      <c r="U1740" s="43" t="str">
        <f ca="1">_xll.BInterpol('Base CDI'!$H$4:$H$28,'Base CDI'!$I$4:$I$29,S1740,"Cubic","Extrapolate=Linear","MultiX=Average","Skip=True","Sort=True")</f>
        <v>#N/A Missing Value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47518</v>
      </c>
      <c r="T1741" s="43" t="str">
        <f ca="1">_xll.BInterpol('Base CDI'!$H$4:$H$28,'Base CDI'!$J$4:$J$29,S1741,"Cubic","Extrapolate=Linear","MultiX=Average","Skip=True","Sort=True")</f>
        <v>#N/A Missing Value</v>
      </c>
      <c r="U1741" s="43" t="str">
        <f ca="1">_xll.BInterpol('Base CDI'!$H$4:$H$28,'Base CDI'!$I$4:$I$29,S1741,"Cubic","Extrapolate=Linear","MultiX=Average","Skip=True","Sort=True")</f>
        <v>#N/A Missing Value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47519</v>
      </c>
      <c r="T1742" s="43" t="str">
        <f ca="1">_xll.BInterpol('Base CDI'!$H$4:$H$28,'Base CDI'!$J$4:$J$29,S1742,"Cubic","Extrapolate=Linear","MultiX=Average","Skip=True","Sort=True")</f>
        <v>#N/A Missing Value</v>
      </c>
      <c r="U1742" s="43" t="str">
        <f ca="1">_xll.BInterpol('Base CDI'!$H$4:$H$28,'Base CDI'!$I$4:$I$29,S1742,"Cubic","Extrapolate=Linear","MultiX=Average","Skip=True","Sort=True")</f>
        <v>#N/A Missing Value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47520</v>
      </c>
      <c r="T1743" s="43" t="str">
        <f ca="1">_xll.BInterpol('Base CDI'!$H$4:$H$28,'Base CDI'!$J$4:$J$29,S1743,"Cubic","Extrapolate=Linear","MultiX=Average","Skip=True","Sort=True")</f>
        <v>#N/A Missing Value</v>
      </c>
      <c r="U1743" s="43" t="str">
        <f ca="1">_xll.BInterpol('Base CDI'!$H$4:$H$28,'Base CDI'!$I$4:$I$29,S1743,"Cubic","Extrapolate=Linear","MultiX=Average","Skip=True","Sort=True")</f>
        <v>#N/A Missing Value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47521</v>
      </c>
      <c r="T1744" s="43" t="str">
        <f ca="1">_xll.BInterpol('Base CDI'!$H$4:$H$28,'Base CDI'!$J$4:$J$29,S1744,"Cubic","Extrapolate=Linear","MultiX=Average","Skip=True","Sort=True")</f>
        <v>#N/A Missing Value</v>
      </c>
      <c r="U1744" s="43" t="str">
        <f ca="1">_xll.BInterpol('Base CDI'!$H$4:$H$28,'Base CDI'!$I$4:$I$29,S1744,"Cubic","Extrapolate=Linear","MultiX=Average","Skip=True","Sort=True")</f>
        <v>#N/A Missing Value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47522</v>
      </c>
      <c r="T1745" s="43" t="str">
        <f ca="1">_xll.BInterpol('Base CDI'!$H$4:$H$28,'Base CDI'!$J$4:$J$29,S1745,"Cubic","Extrapolate=Linear","MultiX=Average","Skip=True","Sort=True")</f>
        <v>#N/A Missing Value</v>
      </c>
      <c r="U1745" s="43" t="str">
        <f ca="1">_xll.BInterpol('Base CDI'!$H$4:$H$28,'Base CDI'!$I$4:$I$29,S1745,"Cubic","Extrapolate=Linear","MultiX=Average","Skip=True","Sort=True")</f>
        <v>#N/A Missing Value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47523</v>
      </c>
      <c r="T1746" s="43" t="str">
        <f ca="1">_xll.BInterpol('Base CDI'!$H$4:$H$28,'Base CDI'!$J$4:$J$29,S1746,"Cubic","Extrapolate=Linear","MultiX=Average","Skip=True","Sort=True")</f>
        <v>#N/A Missing Value</v>
      </c>
      <c r="U1746" s="43" t="str">
        <f ca="1">_xll.BInterpol('Base CDI'!$H$4:$H$28,'Base CDI'!$I$4:$I$29,S1746,"Cubic","Extrapolate=Linear","MultiX=Average","Skip=True","Sort=True")</f>
        <v>#N/A Missing Value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47524</v>
      </c>
      <c r="T1747" s="43" t="str">
        <f ca="1">_xll.BInterpol('Base CDI'!$H$4:$H$28,'Base CDI'!$J$4:$J$29,S1747,"Cubic","Extrapolate=Linear","MultiX=Average","Skip=True","Sort=True")</f>
        <v>#N/A Missing Value</v>
      </c>
      <c r="U1747" s="43" t="str">
        <f ca="1">_xll.BInterpol('Base CDI'!$H$4:$H$28,'Base CDI'!$I$4:$I$29,S1747,"Cubic","Extrapolate=Linear","MultiX=Average","Skip=True","Sort=True")</f>
        <v>#N/A Missing Value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47525</v>
      </c>
      <c r="T1748" s="43" t="str">
        <f ca="1">_xll.BInterpol('Base CDI'!$H$4:$H$28,'Base CDI'!$J$4:$J$29,S1748,"Cubic","Extrapolate=Linear","MultiX=Average","Skip=True","Sort=True")</f>
        <v>#N/A Missing Value</v>
      </c>
      <c r="U1748" s="43" t="str">
        <f ca="1">_xll.BInterpol('Base CDI'!$H$4:$H$28,'Base CDI'!$I$4:$I$29,S1748,"Cubic","Extrapolate=Linear","MultiX=Average","Skip=True","Sort=True")</f>
        <v>#N/A Missing Value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47526</v>
      </c>
      <c r="T1749" s="43" t="str">
        <f ca="1">_xll.BInterpol('Base CDI'!$H$4:$H$28,'Base CDI'!$J$4:$J$29,S1749,"Cubic","Extrapolate=Linear","MultiX=Average","Skip=True","Sort=True")</f>
        <v>#N/A Missing Value</v>
      </c>
      <c r="U1749" s="43" t="str">
        <f ca="1">_xll.BInterpol('Base CDI'!$H$4:$H$28,'Base CDI'!$I$4:$I$29,S1749,"Cubic","Extrapolate=Linear","MultiX=Average","Skip=True","Sort=True")</f>
        <v>#N/A Missing Value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47527</v>
      </c>
      <c r="T1750" s="43" t="str">
        <f ca="1">_xll.BInterpol('Base CDI'!$H$4:$H$28,'Base CDI'!$J$4:$J$29,S1750,"Cubic","Extrapolate=Linear","MultiX=Average","Skip=True","Sort=True")</f>
        <v>#N/A Missing Value</v>
      </c>
      <c r="U1750" s="43" t="str">
        <f ca="1">_xll.BInterpol('Base CDI'!$H$4:$H$28,'Base CDI'!$I$4:$I$29,S1750,"Cubic","Extrapolate=Linear","MultiX=Average","Skip=True","Sort=True")</f>
        <v>#N/A Missing Value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47528</v>
      </c>
      <c r="T1751" s="43" t="str">
        <f ca="1">_xll.BInterpol('Base CDI'!$H$4:$H$28,'Base CDI'!$J$4:$J$29,S1751,"Cubic","Extrapolate=Linear","MultiX=Average","Skip=True","Sort=True")</f>
        <v>#N/A Missing Value</v>
      </c>
      <c r="U1751" s="43" t="str">
        <f ca="1">_xll.BInterpol('Base CDI'!$H$4:$H$28,'Base CDI'!$I$4:$I$29,S1751,"Cubic","Extrapolate=Linear","MultiX=Average","Skip=True","Sort=True")</f>
        <v>#N/A Missing Value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47529</v>
      </c>
      <c r="T1752" s="43" t="str">
        <f ca="1">_xll.BInterpol('Base CDI'!$H$4:$H$28,'Base CDI'!$J$4:$J$29,S1752,"Cubic","Extrapolate=Linear","MultiX=Average","Skip=True","Sort=True")</f>
        <v>#N/A Missing Value</v>
      </c>
      <c r="U1752" s="43" t="str">
        <f ca="1">_xll.BInterpol('Base CDI'!$H$4:$H$28,'Base CDI'!$I$4:$I$29,S1752,"Cubic","Extrapolate=Linear","MultiX=Average","Skip=True","Sort=True")</f>
        <v>#N/A Missing Value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47530</v>
      </c>
      <c r="T1753" s="43" t="str">
        <f ca="1">_xll.BInterpol('Base CDI'!$H$4:$H$28,'Base CDI'!$J$4:$J$29,S1753,"Cubic","Extrapolate=Linear","MultiX=Average","Skip=True","Sort=True")</f>
        <v>#N/A Missing Value</v>
      </c>
      <c r="U1753" s="43" t="str">
        <f ca="1">_xll.BInterpol('Base CDI'!$H$4:$H$28,'Base CDI'!$I$4:$I$29,S1753,"Cubic","Extrapolate=Linear","MultiX=Average","Skip=True","Sort=True")</f>
        <v>#N/A Missing Value</v>
      </c>
    </row>
    <row r="1754" spans="16:21" x14ac:dyDescent="0.25">
      <c r="P1754" s="10">
        <v>37067</v>
      </c>
      <c r="Q1754">
        <v>6.340649</v>
      </c>
      <c r="S1754" s="42">
        <f t="shared" ca="1" si="32"/>
        <v>47531</v>
      </c>
      <c r="T1754" s="43" t="str">
        <f ca="1">_xll.BInterpol('Base CDI'!$H$4:$H$28,'Base CDI'!$J$4:$J$29,S1754,"Cubic","Extrapolate=Linear","MultiX=Average","Skip=True","Sort=True")</f>
        <v>#N/A Missing Value</v>
      </c>
      <c r="U1754" s="43" t="str">
        <f ca="1">_xll.BInterpol('Base CDI'!$H$4:$H$28,'Base CDI'!$I$4:$I$29,S1754,"Cubic","Extrapolate=Linear","MultiX=Average","Skip=True","Sort=True")</f>
        <v>#N/A Missing Value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47532</v>
      </c>
      <c r="T1755" s="43" t="str">
        <f ca="1">_xll.BInterpol('Base CDI'!$H$4:$H$28,'Base CDI'!$J$4:$J$29,S1755,"Cubic","Extrapolate=Linear","MultiX=Average","Skip=True","Sort=True")</f>
        <v>#N/A Missing Value</v>
      </c>
      <c r="U1755" s="43" t="str">
        <f ca="1">_xll.BInterpol('Base CDI'!$H$4:$H$28,'Base CDI'!$I$4:$I$29,S1755,"Cubic","Extrapolate=Linear","MultiX=Average","Skip=True","Sort=True")</f>
        <v>#N/A Missing Value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47533</v>
      </c>
      <c r="T1756" s="43" t="str">
        <f ca="1">_xll.BInterpol('Base CDI'!$H$4:$H$28,'Base CDI'!$J$4:$J$29,S1756,"Cubic","Extrapolate=Linear","MultiX=Average","Skip=True","Sort=True")</f>
        <v>#N/A Missing Value</v>
      </c>
      <c r="U1756" s="43" t="str">
        <f ca="1">_xll.BInterpol('Base CDI'!$H$4:$H$28,'Base CDI'!$I$4:$I$29,S1756,"Cubic","Extrapolate=Linear","MultiX=Average","Skip=True","Sort=True")</f>
        <v>#N/A Missing Value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47534</v>
      </c>
      <c r="T1757" s="43" t="str">
        <f ca="1">_xll.BInterpol('Base CDI'!$H$4:$H$28,'Base CDI'!$J$4:$J$29,S1757,"Cubic","Extrapolate=Linear","MultiX=Average","Skip=True","Sort=True")</f>
        <v>#N/A Missing Value</v>
      </c>
      <c r="U1757" s="43" t="str">
        <f ca="1">_xll.BInterpol('Base CDI'!$H$4:$H$28,'Base CDI'!$I$4:$I$29,S1757,"Cubic","Extrapolate=Linear","MultiX=Average","Skip=True","Sort=True")</f>
        <v>#N/A Missing Value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47535</v>
      </c>
      <c r="T1758" s="43" t="str">
        <f ca="1">_xll.BInterpol('Base CDI'!$H$4:$H$28,'Base CDI'!$J$4:$J$29,S1758,"Cubic","Extrapolate=Linear","MultiX=Average","Skip=True","Sort=True")</f>
        <v>#N/A Missing Value</v>
      </c>
      <c r="U1758" s="43" t="str">
        <f ca="1">_xll.BInterpol('Base CDI'!$H$4:$H$28,'Base CDI'!$I$4:$I$29,S1758,"Cubic","Extrapolate=Linear","MultiX=Average","Skip=True","Sort=True")</f>
        <v>#N/A Missing Value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47536</v>
      </c>
      <c r="T1759" s="43" t="str">
        <f ca="1">_xll.BInterpol('Base CDI'!$H$4:$H$28,'Base CDI'!$J$4:$J$29,S1759,"Cubic","Extrapolate=Linear","MultiX=Average","Skip=True","Sort=True")</f>
        <v>#N/A Missing Value</v>
      </c>
      <c r="U1759" s="43" t="str">
        <f ca="1">_xll.BInterpol('Base CDI'!$H$4:$H$28,'Base CDI'!$I$4:$I$29,S1759,"Cubic","Extrapolate=Linear","MultiX=Average","Skip=True","Sort=True")</f>
        <v>#N/A Missing Value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47537</v>
      </c>
      <c r="T1760" s="43" t="str">
        <f ca="1">_xll.BInterpol('Base CDI'!$H$4:$H$28,'Base CDI'!$J$4:$J$29,S1760,"Cubic","Extrapolate=Linear","MultiX=Average","Skip=True","Sort=True")</f>
        <v>#N/A Missing Value</v>
      </c>
      <c r="U1760" s="43" t="str">
        <f ca="1">_xll.BInterpol('Base CDI'!$H$4:$H$28,'Base CDI'!$I$4:$I$29,S1760,"Cubic","Extrapolate=Linear","MultiX=Average","Skip=True","Sort=True")</f>
        <v>#N/A Missing Value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47538</v>
      </c>
      <c r="T1761" s="43" t="str">
        <f ca="1">_xll.BInterpol('Base CDI'!$H$4:$H$28,'Base CDI'!$J$4:$J$29,S1761,"Cubic","Extrapolate=Linear","MultiX=Average","Skip=True","Sort=True")</f>
        <v>#N/A Missing Value</v>
      </c>
      <c r="U1761" s="43" t="str">
        <f ca="1">_xll.BInterpol('Base CDI'!$H$4:$H$28,'Base CDI'!$I$4:$I$29,S1761,"Cubic","Extrapolate=Linear","MultiX=Average","Skip=True","Sort=True")</f>
        <v>#N/A Missing Value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47539</v>
      </c>
      <c r="T1762" s="43" t="str">
        <f ca="1">_xll.BInterpol('Base CDI'!$H$4:$H$28,'Base CDI'!$J$4:$J$29,S1762,"Cubic","Extrapolate=Linear","MultiX=Average","Skip=True","Sort=True")</f>
        <v>#N/A Missing Value</v>
      </c>
      <c r="U1762" s="43" t="str">
        <f ca="1">_xll.BInterpol('Base CDI'!$H$4:$H$28,'Base CDI'!$I$4:$I$29,S1762,"Cubic","Extrapolate=Linear","MultiX=Average","Skip=True","Sort=True")</f>
        <v>#N/A Missing Value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47540</v>
      </c>
      <c r="T1763" s="43" t="str">
        <f ca="1">_xll.BInterpol('Base CDI'!$H$4:$H$28,'Base CDI'!$J$4:$J$29,S1763,"Cubic","Extrapolate=Linear","MultiX=Average","Skip=True","Sort=True")</f>
        <v>#N/A Missing Value</v>
      </c>
      <c r="U1763" s="43" t="str">
        <f ca="1">_xll.BInterpol('Base CDI'!$H$4:$H$28,'Base CDI'!$I$4:$I$29,S1763,"Cubic","Extrapolate=Linear","MultiX=Average","Skip=True","Sort=True")</f>
        <v>#N/A Missing Value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47541</v>
      </c>
      <c r="T1764" s="43" t="str">
        <f ca="1">_xll.BInterpol('Base CDI'!$H$4:$H$28,'Base CDI'!$J$4:$J$29,S1764,"Cubic","Extrapolate=Linear","MultiX=Average","Skip=True","Sort=True")</f>
        <v>#N/A Missing Value</v>
      </c>
      <c r="U1764" s="43" t="str">
        <f ca="1">_xll.BInterpol('Base CDI'!$H$4:$H$28,'Base CDI'!$I$4:$I$29,S1764,"Cubic","Extrapolate=Linear","MultiX=Average","Skip=True","Sort=True")</f>
        <v>#N/A Missing Value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47542</v>
      </c>
      <c r="T1765" s="43" t="str">
        <f ca="1">_xll.BInterpol('Base CDI'!$H$4:$H$28,'Base CDI'!$J$4:$J$29,S1765,"Cubic","Extrapolate=Linear","MultiX=Average","Skip=True","Sort=True")</f>
        <v>#N/A Missing Value</v>
      </c>
      <c r="U1765" s="43" t="str">
        <f ca="1">_xll.BInterpol('Base CDI'!$H$4:$H$28,'Base CDI'!$I$4:$I$29,S1765,"Cubic","Extrapolate=Linear","MultiX=Average","Skip=True","Sort=True")</f>
        <v>#N/A Missing Value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47543</v>
      </c>
      <c r="T1766" s="43" t="str">
        <f ca="1">_xll.BInterpol('Base CDI'!$H$4:$H$28,'Base CDI'!$J$4:$J$29,S1766,"Cubic","Extrapolate=Linear","MultiX=Average","Skip=True","Sort=True")</f>
        <v>#N/A Missing Value</v>
      </c>
      <c r="U1766" s="43" t="str">
        <f ca="1">_xll.BInterpol('Base CDI'!$H$4:$H$28,'Base CDI'!$I$4:$I$29,S1766,"Cubic","Extrapolate=Linear","MultiX=Average","Skip=True","Sort=True")</f>
        <v>#N/A Missing Value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47544</v>
      </c>
      <c r="T1767" s="43" t="str">
        <f ca="1">_xll.BInterpol('Base CDI'!$H$4:$H$28,'Base CDI'!$J$4:$J$29,S1767,"Cubic","Extrapolate=Linear","MultiX=Average","Skip=True","Sort=True")</f>
        <v>#N/A Missing Value</v>
      </c>
      <c r="U1767" s="43" t="str">
        <f ca="1">_xll.BInterpol('Base CDI'!$H$4:$H$28,'Base CDI'!$I$4:$I$29,S1767,"Cubic","Extrapolate=Linear","MultiX=Average","Skip=True","Sort=True")</f>
        <v>#N/A Missing Value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47545</v>
      </c>
      <c r="T1768" s="43" t="str">
        <f ca="1">_xll.BInterpol('Base CDI'!$H$4:$H$28,'Base CDI'!$J$4:$J$29,S1768,"Cubic","Extrapolate=Linear","MultiX=Average","Skip=True","Sort=True")</f>
        <v>#N/A Missing Value</v>
      </c>
      <c r="U1768" s="43" t="str">
        <f ca="1">_xll.BInterpol('Base CDI'!$H$4:$H$28,'Base CDI'!$I$4:$I$29,S1768,"Cubic","Extrapolate=Linear","MultiX=Average","Skip=True","Sort=True")</f>
        <v>#N/A Missing Value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47546</v>
      </c>
      <c r="T1769" s="43" t="str">
        <f ca="1">_xll.BInterpol('Base CDI'!$H$4:$H$28,'Base CDI'!$J$4:$J$29,S1769,"Cubic","Extrapolate=Linear","MultiX=Average","Skip=True","Sort=True")</f>
        <v>#N/A Missing Value</v>
      </c>
      <c r="U1769" s="43" t="str">
        <f ca="1">_xll.BInterpol('Base CDI'!$H$4:$H$28,'Base CDI'!$I$4:$I$29,S1769,"Cubic","Extrapolate=Linear","MultiX=Average","Skip=True","Sort=True")</f>
        <v>#N/A Missing Value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47547</v>
      </c>
      <c r="T1770" s="43" t="str">
        <f ca="1">_xll.BInterpol('Base CDI'!$H$4:$H$28,'Base CDI'!$J$4:$J$29,S1770,"Cubic","Extrapolate=Linear","MultiX=Average","Skip=True","Sort=True")</f>
        <v>#N/A Missing Value</v>
      </c>
      <c r="U1770" s="43" t="str">
        <f ca="1">_xll.BInterpol('Base CDI'!$H$4:$H$28,'Base CDI'!$I$4:$I$29,S1770,"Cubic","Extrapolate=Linear","MultiX=Average","Skip=True","Sort=True")</f>
        <v>#N/A Missing Value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47548</v>
      </c>
      <c r="T1771" s="43" t="str">
        <f ca="1">_xll.BInterpol('Base CDI'!$H$4:$H$28,'Base CDI'!$J$4:$J$29,S1771,"Cubic","Extrapolate=Linear","MultiX=Average","Skip=True","Sort=True")</f>
        <v>#N/A Missing Value</v>
      </c>
      <c r="U1771" s="43" t="str">
        <f ca="1">_xll.BInterpol('Base CDI'!$H$4:$H$28,'Base CDI'!$I$4:$I$29,S1771,"Cubic","Extrapolate=Linear","MultiX=Average","Skip=True","Sort=True")</f>
        <v>#N/A Missing Value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47549</v>
      </c>
      <c r="T1772" s="43" t="str">
        <f ca="1">_xll.BInterpol('Base CDI'!$H$4:$H$28,'Base CDI'!$J$4:$J$29,S1772,"Cubic","Extrapolate=Linear","MultiX=Average","Skip=True","Sort=True")</f>
        <v>#N/A Missing Value</v>
      </c>
      <c r="U1772" s="43" t="str">
        <f ca="1">_xll.BInterpol('Base CDI'!$H$4:$H$28,'Base CDI'!$I$4:$I$29,S1772,"Cubic","Extrapolate=Linear","MultiX=Average","Skip=True","Sort=True")</f>
        <v>#N/A Missing Value</v>
      </c>
    </row>
    <row r="1773" spans="16:21" x14ac:dyDescent="0.25">
      <c r="P1773" s="10">
        <v>37092</v>
      </c>
      <c r="Q1773">
        <v>6.421843</v>
      </c>
      <c r="S1773" s="42">
        <f t="shared" ca="1" si="32"/>
        <v>47550</v>
      </c>
      <c r="T1773" s="43" t="str">
        <f ca="1">_xll.BInterpol('Base CDI'!$H$4:$H$28,'Base CDI'!$J$4:$J$29,S1773,"Cubic","Extrapolate=Linear","MultiX=Average","Skip=True","Sort=True")</f>
        <v>#N/A Missing Value</v>
      </c>
      <c r="U1773" s="43" t="str">
        <f ca="1">_xll.BInterpol('Base CDI'!$H$4:$H$28,'Base CDI'!$I$4:$I$29,S1773,"Cubic","Extrapolate=Linear","MultiX=Average","Skip=True","Sort=True")</f>
        <v>#N/A Missing Value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47551</v>
      </c>
      <c r="T1774" s="43" t="str">
        <f ca="1">_xll.BInterpol('Base CDI'!$H$4:$H$28,'Base CDI'!$J$4:$J$29,S1774,"Cubic","Extrapolate=Linear","MultiX=Average","Skip=True","Sort=True")</f>
        <v>#N/A Missing Value</v>
      </c>
      <c r="U1774" s="43" t="str">
        <f ca="1">_xll.BInterpol('Base CDI'!$H$4:$H$28,'Base CDI'!$I$4:$I$29,S1774,"Cubic","Extrapolate=Linear","MultiX=Average","Skip=True","Sort=True")</f>
        <v>#N/A Missing Value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47552</v>
      </c>
      <c r="T1775" s="43" t="str">
        <f ca="1">_xll.BInterpol('Base CDI'!$H$4:$H$28,'Base CDI'!$J$4:$J$29,S1775,"Cubic","Extrapolate=Linear","MultiX=Average","Skip=True","Sort=True")</f>
        <v>#N/A Missing Value</v>
      </c>
      <c r="U1775" s="43" t="str">
        <f ca="1">_xll.BInterpol('Base CDI'!$H$4:$H$28,'Base CDI'!$I$4:$I$29,S1775,"Cubic","Extrapolate=Linear","MultiX=Average","Skip=True","Sort=True")</f>
        <v>#N/A Missing Value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47553</v>
      </c>
      <c r="T1776" s="43" t="str">
        <f ca="1">_xll.BInterpol('Base CDI'!$H$4:$H$28,'Base CDI'!$J$4:$J$29,S1776,"Cubic","Extrapolate=Linear","MultiX=Average","Skip=True","Sort=True")</f>
        <v>#N/A Missing Value</v>
      </c>
      <c r="U1776" s="43" t="str">
        <f ca="1">_xll.BInterpol('Base CDI'!$H$4:$H$28,'Base CDI'!$I$4:$I$29,S1776,"Cubic","Extrapolate=Linear","MultiX=Average","Skip=True","Sort=True")</f>
        <v>#N/A Missing Value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47554</v>
      </c>
      <c r="T1777" s="43" t="str">
        <f ca="1">_xll.BInterpol('Base CDI'!$H$4:$H$28,'Base CDI'!$J$4:$J$29,S1777,"Cubic","Extrapolate=Linear","MultiX=Average","Skip=True","Sort=True")</f>
        <v>#N/A Missing Value</v>
      </c>
      <c r="U1777" s="43" t="str">
        <f ca="1">_xll.BInterpol('Base CDI'!$H$4:$H$28,'Base CDI'!$I$4:$I$29,S1777,"Cubic","Extrapolate=Linear","MultiX=Average","Skip=True","Sort=True")</f>
        <v>#N/A Missing Value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47555</v>
      </c>
      <c r="T1778" s="43" t="str">
        <f ca="1">_xll.BInterpol('Base CDI'!$H$4:$H$28,'Base CDI'!$J$4:$J$29,S1778,"Cubic","Extrapolate=Linear","MultiX=Average","Skip=True","Sort=True")</f>
        <v>#N/A Missing Value</v>
      </c>
      <c r="U1778" s="43" t="str">
        <f ca="1">_xll.BInterpol('Base CDI'!$H$4:$H$28,'Base CDI'!$I$4:$I$29,S1778,"Cubic","Extrapolate=Linear","MultiX=Average","Skip=True","Sort=True")</f>
        <v>#N/A Missing Value</v>
      </c>
    </row>
    <row r="1779" spans="16:21" x14ac:dyDescent="0.25">
      <c r="P1779" s="10">
        <v>37102</v>
      </c>
      <c r="Q1779">
        <v>6.448429</v>
      </c>
      <c r="S1779" s="42">
        <f t="shared" ca="1" si="32"/>
        <v>47556</v>
      </c>
      <c r="T1779" s="43" t="str">
        <f ca="1">_xll.BInterpol('Base CDI'!$H$4:$H$28,'Base CDI'!$J$4:$J$29,S1779,"Cubic","Extrapolate=Linear","MultiX=Average","Skip=True","Sort=True")</f>
        <v>#N/A Missing Value</v>
      </c>
      <c r="U1779" s="43" t="str">
        <f ca="1">_xll.BInterpol('Base CDI'!$H$4:$H$28,'Base CDI'!$I$4:$I$29,S1779,"Cubic","Extrapolate=Linear","MultiX=Average","Skip=True","Sort=True")</f>
        <v>#N/A Missing Value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47557</v>
      </c>
      <c r="T1780" s="43" t="str">
        <f ca="1">_xll.BInterpol('Base CDI'!$H$4:$H$28,'Base CDI'!$J$4:$J$29,S1780,"Cubic","Extrapolate=Linear","MultiX=Average","Skip=True","Sort=True")</f>
        <v>#N/A Missing Value</v>
      </c>
      <c r="U1780" s="43" t="str">
        <f ca="1">_xll.BInterpol('Base CDI'!$H$4:$H$28,'Base CDI'!$I$4:$I$29,S1780,"Cubic","Extrapolate=Linear","MultiX=Average","Skip=True","Sort=True")</f>
        <v>#N/A Missing Value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47558</v>
      </c>
      <c r="T1781" s="43" t="str">
        <f ca="1">_xll.BInterpol('Base CDI'!$H$4:$H$28,'Base CDI'!$J$4:$J$29,S1781,"Cubic","Extrapolate=Linear","MultiX=Average","Skip=True","Sort=True")</f>
        <v>#N/A Missing Value</v>
      </c>
      <c r="U1781" s="43" t="str">
        <f ca="1">_xll.BInterpol('Base CDI'!$H$4:$H$28,'Base CDI'!$I$4:$I$29,S1781,"Cubic","Extrapolate=Linear","MultiX=Average","Skip=True","Sort=True")</f>
        <v>#N/A Missing Value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47559</v>
      </c>
      <c r="T1782" s="43" t="str">
        <f ca="1">_xll.BInterpol('Base CDI'!$H$4:$H$28,'Base CDI'!$J$4:$J$29,S1782,"Cubic","Extrapolate=Linear","MultiX=Average","Skip=True","Sort=True")</f>
        <v>#N/A Missing Value</v>
      </c>
      <c r="U1782" s="43" t="str">
        <f ca="1">_xll.BInterpol('Base CDI'!$H$4:$H$28,'Base CDI'!$I$4:$I$29,S1782,"Cubic","Extrapolate=Linear","MultiX=Average","Skip=True","Sort=True")</f>
        <v>#N/A Missing Value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47560</v>
      </c>
      <c r="T1783" s="43" t="str">
        <f ca="1">_xll.BInterpol('Base CDI'!$H$4:$H$28,'Base CDI'!$J$4:$J$29,S1783,"Cubic","Extrapolate=Linear","MultiX=Average","Skip=True","Sort=True")</f>
        <v>#N/A Missing Value</v>
      </c>
      <c r="U1783" s="43" t="str">
        <f ca="1">_xll.BInterpol('Base CDI'!$H$4:$H$28,'Base CDI'!$I$4:$I$29,S1783,"Cubic","Extrapolate=Linear","MultiX=Average","Skip=True","Sort=True")</f>
        <v>#N/A Missing Value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47561</v>
      </c>
      <c r="T1784" s="43" t="str">
        <f ca="1">_xll.BInterpol('Base CDI'!$H$4:$H$28,'Base CDI'!$J$4:$J$29,S1784,"Cubic","Extrapolate=Linear","MultiX=Average","Skip=True","Sort=True")</f>
        <v>#N/A Missing Value</v>
      </c>
      <c r="U1784" s="43" t="str">
        <f ca="1">_xll.BInterpol('Base CDI'!$H$4:$H$28,'Base CDI'!$I$4:$I$29,S1784,"Cubic","Extrapolate=Linear","MultiX=Average","Skip=True","Sort=True")</f>
        <v>#N/A Missing Value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47562</v>
      </c>
      <c r="T1785" s="43" t="str">
        <f ca="1">_xll.BInterpol('Base CDI'!$H$4:$H$28,'Base CDI'!$J$4:$J$29,S1785,"Cubic","Extrapolate=Linear","MultiX=Average","Skip=True","Sort=True")</f>
        <v>#N/A Missing Value</v>
      </c>
      <c r="U1785" s="43" t="str">
        <f ca="1">_xll.BInterpol('Base CDI'!$H$4:$H$28,'Base CDI'!$I$4:$I$29,S1785,"Cubic","Extrapolate=Linear","MultiX=Average","Skip=True","Sort=True")</f>
        <v>#N/A Missing Value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47563</v>
      </c>
      <c r="T1786" s="43" t="str">
        <f ca="1">_xll.BInterpol('Base CDI'!$H$4:$H$28,'Base CDI'!$J$4:$J$29,S1786,"Cubic","Extrapolate=Linear","MultiX=Average","Skip=True","Sort=True")</f>
        <v>#N/A Missing Value</v>
      </c>
      <c r="U1786" s="43" t="str">
        <f ca="1">_xll.BInterpol('Base CDI'!$H$4:$H$28,'Base CDI'!$I$4:$I$29,S1786,"Cubic","Extrapolate=Linear","MultiX=Average","Skip=True","Sort=True")</f>
        <v>#N/A Missing Value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47564</v>
      </c>
      <c r="T1787" s="43" t="str">
        <f ca="1">_xll.BInterpol('Base CDI'!$H$4:$H$28,'Base CDI'!$J$4:$J$29,S1787,"Cubic","Extrapolate=Linear","MultiX=Average","Skip=True","Sort=True")</f>
        <v>#N/A Missing Value</v>
      </c>
      <c r="U1787" s="43" t="str">
        <f ca="1">_xll.BInterpol('Base CDI'!$H$4:$H$28,'Base CDI'!$I$4:$I$29,S1787,"Cubic","Extrapolate=Linear","MultiX=Average","Skip=True","Sort=True")</f>
        <v>#N/A Missing Value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47565</v>
      </c>
      <c r="T1788" s="43" t="str">
        <f ca="1">_xll.BInterpol('Base CDI'!$H$4:$H$28,'Base CDI'!$J$4:$J$29,S1788,"Cubic","Extrapolate=Linear","MultiX=Average","Skip=True","Sort=True")</f>
        <v>#N/A Missing Value</v>
      </c>
      <c r="U1788" s="43" t="str">
        <f ca="1">_xll.BInterpol('Base CDI'!$H$4:$H$28,'Base CDI'!$I$4:$I$29,S1788,"Cubic","Extrapolate=Linear","MultiX=Average","Skip=True","Sort=True")</f>
        <v>#N/A Missing Value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47566</v>
      </c>
      <c r="T1789" s="43" t="str">
        <f ca="1">_xll.BInterpol('Base CDI'!$H$4:$H$28,'Base CDI'!$J$4:$J$29,S1789,"Cubic","Extrapolate=Linear","MultiX=Average","Skip=True","Sort=True")</f>
        <v>#N/A Missing Value</v>
      </c>
      <c r="U1789" s="43" t="str">
        <f ca="1">_xll.BInterpol('Base CDI'!$H$4:$H$28,'Base CDI'!$I$4:$I$29,S1789,"Cubic","Extrapolate=Linear","MultiX=Average","Skip=True","Sort=True")</f>
        <v>#N/A Missing Value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47567</v>
      </c>
      <c r="T1790" s="43" t="str">
        <f ca="1">_xll.BInterpol('Base CDI'!$H$4:$H$28,'Base CDI'!$J$4:$J$29,S1790,"Cubic","Extrapolate=Linear","MultiX=Average","Skip=True","Sort=True")</f>
        <v>#N/A Missing Value</v>
      </c>
      <c r="U1790" s="43" t="str">
        <f ca="1">_xll.BInterpol('Base CDI'!$H$4:$H$28,'Base CDI'!$I$4:$I$29,S1790,"Cubic","Extrapolate=Linear","MultiX=Average","Skip=True","Sort=True")</f>
        <v>#N/A Missing Value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47568</v>
      </c>
      <c r="T1791" s="43" t="str">
        <f ca="1">_xll.BInterpol('Base CDI'!$H$4:$H$28,'Base CDI'!$J$4:$J$29,S1791,"Cubic","Extrapolate=Linear","MultiX=Average","Skip=True","Sort=True")</f>
        <v>#N/A Missing Value</v>
      </c>
      <c r="U1791" s="43" t="str">
        <f ca="1">_xll.BInterpol('Base CDI'!$H$4:$H$28,'Base CDI'!$I$4:$I$29,S1791,"Cubic","Extrapolate=Linear","MultiX=Average","Skip=True","Sort=True")</f>
        <v>#N/A Missing Value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47569</v>
      </c>
      <c r="T1792" s="43" t="str">
        <f ca="1">_xll.BInterpol('Base CDI'!$H$4:$H$28,'Base CDI'!$J$4:$J$29,S1792,"Cubic","Extrapolate=Linear","MultiX=Average","Skip=True","Sort=True")</f>
        <v>#N/A Missing Value</v>
      </c>
      <c r="U1792" s="43" t="str">
        <f ca="1">_xll.BInterpol('Base CDI'!$H$4:$H$28,'Base CDI'!$I$4:$I$29,S1792,"Cubic","Extrapolate=Linear","MultiX=Average","Skip=True","Sort=True")</f>
        <v>#N/A Missing Value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47570</v>
      </c>
      <c r="T1793" s="43" t="str">
        <f ca="1">_xll.BInterpol('Base CDI'!$H$4:$H$28,'Base CDI'!$J$4:$J$29,S1793,"Cubic","Extrapolate=Linear","MultiX=Average","Skip=True","Sort=True")</f>
        <v>#N/A Missing Value</v>
      </c>
      <c r="U1793" s="43" t="str">
        <f ca="1">_xll.BInterpol('Base CDI'!$H$4:$H$28,'Base CDI'!$I$4:$I$29,S1793,"Cubic","Extrapolate=Linear","MultiX=Average","Skip=True","Sort=True")</f>
        <v>#N/A Missing Value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47571</v>
      </c>
      <c r="T1794" s="43" t="str">
        <f ca="1">_xll.BInterpol('Base CDI'!$H$4:$H$28,'Base CDI'!$J$4:$J$29,S1794,"Cubic","Extrapolate=Linear","MultiX=Average","Skip=True","Sort=True")</f>
        <v>#N/A Missing Value</v>
      </c>
      <c r="U1794" s="43" t="str">
        <f ca="1">_xll.BInterpol('Base CDI'!$H$4:$H$28,'Base CDI'!$I$4:$I$29,S1794,"Cubic","Extrapolate=Linear","MultiX=Average","Skip=True","Sort=True")</f>
        <v>#N/A Missing Value</v>
      </c>
    </row>
    <row r="1795" spans="16:21" x14ac:dyDescent="0.25">
      <c r="P1795" s="10">
        <v>37124</v>
      </c>
      <c r="Q1795">
        <v>6.520022</v>
      </c>
      <c r="S1795" s="42">
        <f t="shared" ca="1" si="32"/>
        <v>47572</v>
      </c>
      <c r="T1795" s="43" t="str">
        <f ca="1">_xll.BInterpol('Base CDI'!$H$4:$H$28,'Base CDI'!$J$4:$J$29,S1795,"Cubic","Extrapolate=Linear","MultiX=Average","Skip=True","Sort=True")</f>
        <v>#N/A Missing Value</v>
      </c>
      <c r="U1795" s="43" t="str">
        <f ca="1">_xll.BInterpol('Base CDI'!$H$4:$H$28,'Base CDI'!$I$4:$I$29,S1795,"Cubic","Extrapolate=Linear","MultiX=Average","Skip=True","Sort=True")</f>
        <v>#N/A Missing Value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47573</v>
      </c>
      <c r="T1796" s="43" t="str">
        <f ca="1">_xll.BInterpol('Base CDI'!$H$4:$H$28,'Base CDI'!$J$4:$J$29,S1796,"Cubic","Extrapolate=Linear","MultiX=Average","Skip=True","Sort=True")</f>
        <v>#N/A Missing Value</v>
      </c>
      <c r="U1796" s="43" t="str">
        <f ca="1">_xll.BInterpol('Base CDI'!$H$4:$H$28,'Base CDI'!$I$4:$I$29,S1796,"Cubic","Extrapolate=Linear","MultiX=Average","Skip=True","Sort=True")</f>
        <v>#N/A Missing Value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47574</v>
      </c>
      <c r="T1797" s="43" t="str">
        <f ca="1">_xll.BInterpol('Base CDI'!$H$4:$H$28,'Base CDI'!$J$4:$J$29,S1797,"Cubic","Extrapolate=Linear","MultiX=Average","Skip=True","Sort=True")</f>
        <v>#N/A Missing Value</v>
      </c>
      <c r="U1797" s="43" t="str">
        <f ca="1">_xll.BInterpol('Base CDI'!$H$4:$H$28,'Base CDI'!$I$4:$I$29,S1797,"Cubic","Extrapolate=Linear","MultiX=Average","Skip=True","Sort=True")</f>
        <v>#N/A Missing Value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47575</v>
      </c>
      <c r="T1798" s="43" t="str">
        <f ca="1">_xll.BInterpol('Base CDI'!$H$4:$H$28,'Base CDI'!$J$4:$J$29,S1798,"Cubic","Extrapolate=Linear","MultiX=Average","Skip=True","Sort=True")</f>
        <v>#N/A Missing Value</v>
      </c>
      <c r="U1798" s="43" t="str">
        <f ca="1">_xll.BInterpol('Base CDI'!$H$4:$H$28,'Base CDI'!$I$4:$I$29,S1798,"Cubic","Extrapolate=Linear","MultiX=Average","Skip=True","Sort=True")</f>
        <v>#N/A Missing Value</v>
      </c>
    </row>
    <row r="1799" spans="16:21" x14ac:dyDescent="0.25">
      <c r="P1799" s="10">
        <v>37130</v>
      </c>
      <c r="Q1799">
        <v>6.538087</v>
      </c>
      <c r="S1799" s="42">
        <f t="shared" ca="1" si="32"/>
        <v>47576</v>
      </c>
      <c r="T1799" s="43" t="str">
        <f ca="1">_xll.BInterpol('Base CDI'!$H$4:$H$28,'Base CDI'!$J$4:$J$29,S1799,"Cubic","Extrapolate=Linear","MultiX=Average","Skip=True","Sort=True")</f>
        <v>#N/A Missing Value</v>
      </c>
      <c r="U1799" s="43" t="str">
        <f ca="1">_xll.BInterpol('Base CDI'!$H$4:$H$28,'Base CDI'!$I$4:$I$29,S1799,"Cubic","Extrapolate=Linear","MultiX=Average","Skip=True","Sort=True")</f>
        <v>#N/A Missing Value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47577</v>
      </c>
      <c r="T1800" s="43" t="str">
        <f ca="1">_xll.BInterpol('Base CDI'!$H$4:$H$28,'Base CDI'!$J$4:$J$29,S1800,"Cubic","Extrapolate=Linear","MultiX=Average","Skip=True","Sort=True")</f>
        <v>#N/A Missing Value</v>
      </c>
      <c r="U1800" s="43" t="str">
        <f ca="1">_xll.BInterpol('Base CDI'!$H$4:$H$28,'Base CDI'!$I$4:$I$29,S1800,"Cubic","Extrapolate=Linear","MultiX=Average","Skip=True","Sort=True")</f>
        <v>#N/A Missing Value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47578</v>
      </c>
      <c r="T1801" s="43" t="str">
        <f ca="1">_xll.BInterpol('Base CDI'!$H$4:$H$28,'Base CDI'!$J$4:$J$29,S1801,"Cubic","Extrapolate=Linear","MultiX=Average","Skip=True","Sort=True")</f>
        <v>#N/A Missing Value</v>
      </c>
      <c r="U1801" s="43" t="str">
        <f ca="1">_xll.BInterpol('Base CDI'!$H$4:$H$28,'Base CDI'!$I$4:$I$29,S1801,"Cubic","Extrapolate=Linear","MultiX=Average","Skip=True","Sort=True")</f>
        <v>#N/A Missing Value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47579</v>
      </c>
      <c r="T1802" s="43" t="str">
        <f ca="1">_xll.BInterpol('Base CDI'!$H$4:$H$28,'Base CDI'!$J$4:$J$29,S1802,"Cubic","Extrapolate=Linear","MultiX=Average","Skip=True","Sort=True")</f>
        <v>#N/A Missing Value</v>
      </c>
      <c r="U1802" s="43" t="str">
        <f ca="1">_xll.BInterpol('Base CDI'!$H$4:$H$28,'Base CDI'!$I$4:$I$29,S1802,"Cubic","Extrapolate=Linear","MultiX=Average","Skip=True","Sort=True")</f>
        <v>#N/A Missing Value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47580</v>
      </c>
      <c r="T1803" s="43" t="str">
        <f ca="1">_xll.BInterpol('Base CDI'!$H$4:$H$28,'Base CDI'!$J$4:$J$29,S1803,"Cubic","Extrapolate=Linear","MultiX=Average","Skip=True","Sort=True")</f>
        <v>#N/A Missing Value</v>
      </c>
      <c r="U1803" s="43" t="str">
        <f ca="1">_xll.BInterpol('Base CDI'!$H$4:$H$28,'Base CDI'!$I$4:$I$29,S1803,"Cubic","Extrapolate=Linear","MultiX=Average","Skip=True","Sort=True")</f>
        <v>#N/A Missing Value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47581</v>
      </c>
      <c r="T1804" s="43" t="str">
        <f ca="1">_xll.BInterpol('Base CDI'!$H$4:$H$28,'Base CDI'!$J$4:$J$29,S1804,"Cubic","Extrapolate=Linear","MultiX=Average","Skip=True","Sort=True")</f>
        <v>#N/A Missing Value</v>
      </c>
      <c r="U1804" s="43" t="str">
        <f ca="1">_xll.BInterpol('Base CDI'!$H$4:$H$28,'Base CDI'!$I$4:$I$29,S1804,"Cubic","Extrapolate=Linear","MultiX=Average","Skip=True","Sort=True")</f>
        <v>#N/A Missing Value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47582</v>
      </c>
      <c r="T1805" s="43" t="str">
        <f ca="1">_xll.BInterpol('Base CDI'!$H$4:$H$28,'Base CDI'!$J$4:$J$29,S1805,"Cubic","Extrapolate=Linear","MultiX=Average","Skip=True","Sort=True")</f>
        <v>#N/A Missing Value</v>
      </c>
      <c r="U1805" s="43" t="str">
        <f ca="1">_xll.BInterpol('Base CDI'!$H$4:$H$28,'Base CDI'!$I$4:$I$29,S1805,"Cubic","Extrapolate=Linear","MultiX=Average","Skip=True","Sort=True")</f>
        <v>#N/A Missing Value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47583</v>
      </c>
      <c r="T1806" s="43" t="str">
        <f ca="1">_xll.BInterpol('Base CDI'!$H$4:$H$28,'Base CDI'!$J$4:$J$29,S1806,"Cubic","Extrapolate=Linear","MultiX=Average","Skip=True","Sort=True")</f>
        <v>#N/A Missing Value</v>
      </c>
      <c r="U1806" s="43" t="str">
        <f ca="1">_xll.BInterpol('Base CDI'!$H$4:$H$28,'Base CDI'!$I$4:$I$29,S1806,"Cubic","Extrapolate=Linear","MultiX=Average","Skip=True","Sort=True")</f>
        <v>#N/A Missing Value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47584</v>
      </c>
      <c r="T1807" s="43" t="str">
        <f ca="1">_xll.BInterpol('Base CDI'!$H$4:$H$28,'Base CDI'!$J$4:$J$29,S1807,"Cubic","Extrapolate=Linear","MultiX=Average","Skip=True","Sort=True")</f>
        <v>#N/A Missing Value</v>
      </c>
      <c r="U1807" s="43" t="str">
        <f ca="1">_xll.BInterpol('Base CDI'!$H$4:$H$28,'Base CDI'!$I$4:$I$29,S1807,"Cubic","Extrapolate=Linear","MultiX=Average","Skip=True","Sort=True")</f>
        <v>#N/A Missing Value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47585</v>
      </c>
      <c r="T1808" s="43" t="str">
        <f ca="1">_xll.BInterpol('Base CDI'!$H$4:$H$28,'Base CDI'!$J$4:$J$29,S1808,"Cubic","Extrapolate=Linear","MultiX=Average","Skip=True","Sort=True")</f>
        <v>#N/A Missing Value</v>
      </c>
      <c r="U1808" s="43" t="str">
        <f ca="1">_xll.BInterpol('Base CDI'!$H$4:$H$28,'Base CDI'!$I$4:$I$29,S1808,"Cubic","Extrapolate=Linear","MultiX=Average","Skip=True","Sort=True")</f>
        <v>#N/A Missing Value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47586</v>
      </c>
      <c r="T1809" s="43" t="str">
        <f ca="1">_xll.BInterpol('Base CDI'!$H$4:$H$28,'Base CDI'!$J$4:$J$29,S1809,"Cubic","Extrapolate=Linear","MultiX=Average","Skip=True","Sort=True")</f>
        <v>#N/A Missing Value</v>
      </c>
      <c r="U1809" s="43" t="str">
        <f ca="1">_xll.BInterpol('Base CDI'!$H$4:$H$28,'Base CDI'!$I$4:$I$29,S1809,"Cubic","Extrapolate=Linear","MultiX=Average","Skip=True","Sort=True")</f>
        <v>#N/A Missing Value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47587</v>
      </c>
      <c r="T1810" s="43" t="str">
        <f ca="1">_xll.BInterpol('Base CDI'!$H$4:$H$28,'Base CDI'!$J$4:$J$29,S1810,"Cubic","Extrapolate=Linear","MultiX=Average","Skip=True","Sort=True")</f>
        <v>#N/A Missing Value</v>
      </c>
      <c r="U1810" s="43" t="str">
        <f ca="1">_xll.BInterpol('Base CDI'!$H$4:$H$28,'Base CDI'!$I$4:$I$29,S1810,"Cubic","Extrapolate=Linear","MultiX=Average","Skip=True","Sort=True")</f>
        <v>#N/A Missing Value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47588</v>
      </c>
      <c r="T1811" s="43" t="str">
        <f ca="1">_xll.BInterpol('Base CDI'!$H$4:$H$28,'Base CDI'!$J$4:$J$29,S1811,"Cubic","Extrapolate=Linear","MultiX=Average","Skip=True","Sort=True")</f>
        <v>#N/A Missing Value</v>
      </c>
      <c r="U1811" s="43" t="str">
        <f ca="1">_xll.BInterpol('Base CDI'!$H$4:$H$28,'Base CDI'!$I$4:$I$29,S1811,"Cubic","Extrapolate=Linear","MultiX=Average","Skip=True","Sort=True")</f>
        <v>#N/A Missing Value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47589</v>
      </c>
      <c r="T1812" s="43" t="str">
        <f ca="1">_xll.BInterpol('Base CDI'!$H$4:$H$28,'Base CDI'!$J$4:$J$29,S1812,"Cubic","Extrapolate=Linear","MultiX=Average","Skip=True","Sort=True")</f>
        <v>#N/A Missing Value</v>
      </c>
      <c r="U1812" s="43" t="str">
        <f ca="1">_xll.BInterpol('Base CDI'!$H$4:$H$28,'Base CDI'!$I$4:$I$29,S1812,"Cubic","Extrapolate=Linear","MultiX=Average","Skip=True","Sort=True")</f>
        <v>#N/A Missing Value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47590</v>
      </c>
      <c r="T1813" s="43" t="str">
        <f ca="1">_xll.BInterpol('Base CDI'!$H$4:$H$28,'Base CDI'!$J$4:$J$29,S1813,"Cubic","Extrapolate=Linear","MultiX=Average","Skip=True","Sort=True")</f>
        <v>#N/A Missing Value</v>
      </c>
      <c r="U1813" s="43" t="str">
        <f ca="1">_xll.BInterpol('Base CDI'!$H$4:$H$28,'Base CDI'!$I$4:$I$29,S1813,"Cubic","Extrapolate=Linear","MultiX=Average","Skip=True","Sort=True")</f>
        <v>#N/A Missing Value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47591</v>
      </c>
      <c r="T1814" s="43" t="str">
        <f ca="1">_xll.BInterpol('Base CDI'!$H$4:$H$28,'Base CDI'!$J$4:$J$29,S1814,"Cubic","Extrapolate=Linear","MultiX=Average","Skip=True","Sort=True")</f>
        <v>#N/A Missing Value</v>
      </c>
      <c r="U1814" s="43" t="str">
        <f ca="1">_xll.BInterpol('Base CDI'!$H$4:$H$28,'Base CDI'!$I$4:$I$29,S1814,"Cubic","Extrapolate=Linear","MultiX=Average","Skip=True","Sort=True")</f>
        <v>#N/A Missing Value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47592</v>
      </c>
      <c r="T1815" s="43" t="str">
        <f ca="1">_xll.BInterpol('Base CDI'!$H$4:$H$28,'Base CDI'!$J$4:$J$29,S1815,"Cubic","Extrapolate=Linear","MultiX=Average","Skip=True","Sort=True")</f>
        <v>#N/A Missing Value</v>
      </c>
      <c r="U1815" s="43" t="str">
        <f ca="1">_xll.BInterpol('Base CDI'!$H$4:$H$28,'Base CDI'!$I$4:$I$29,S1815,"Cubic","Extrapolate=Linear","MultiX=Average","Skip=True","Sort=True")</f>
        <v>#N/A Missing Value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47593</v>
      </c>
      <c r="T1816" s="43" t="str">
        <f ca="1">_xll.BInterpol('Base CDI'!$H$4:$H$28,'Base CDI'!$J$4:$J$29,S1816,"Cubic","Extrapolate=Linear","MultiX=Average","Skip=True","Sort=True")</f>
        <v>#N/A Missing Value</v>
      </c>
      <c r="U1816" s="43" t="str">
        <f ca="1">_xll.BInterpol('Base CDI'!$H$4:$H$28,'Base CDI'!$I$4:$I$29,S1816,"Cubic","Extrapolate=Linear","MultiX=Average","Skip=True","Sort=True")</f>
        <v>#N/A Missing Value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47594</v>
      </c>
      <c r="T1817" s="43" t="str">
        <f ca="1">_xll.BInterpol('Base CDI'!$H$4:$H$28,'Base CDI'!$J$4:$J$29,S1817,"Cubic","Extrapolate=Linear","MultiX=Average","Skip=True","Sort=True")</f>
        <v>#N/A Missing Value</v>
      </c>
      <c r="U1817" s="43" t="str">
        <f ca="1">_xll.BInterpol('Base CDI'!$H$4:$H$28,'Base CDI'!$I$4:$I$29,S1817,"Cubic","Extrapolate=Linear","MultiX=Average","Skip=True","Sort=True")</f>
        <v>#N/A Missing Value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47595</v>
      </c>
      <c r="T1818" s="43" t="str">
        <f ca="1">_xll.BInterpol('Base CDI'!$H$4:$H$28,'Base CDI'!$J$4:$J$29,S1818,"Cubic","Extrapolate=Linear","MultiX=Average","Skip=True","Sort=True")</f>
        <v>#N/A Missing Value</v>
      </c>
      <c r="U1818" s="43" t="str">
        <f ca="1">_xll.BInterpol('Base CDI'!$H$4:$H$28,'Base CDI'!$I$4:$I$29,S1818,"Cubic","Extrapolate=Linear","MultiX=Average","Skip=True","Sort=True")</f>
        <v>#N/A Missing Value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47596</v>
      </c>
      <c r="T1819" s="43" t="str">
        <f ca="1">_xll.BInterpol('Base CDI'!$H$4:$H$28,'Base CDI'!$J$4:$J$29,S1819,"Cubic","Extrapolate=Linear","MultiX=Average","Skip=True","Sort=True")</f>
        <v>#N/A Missing Value</v>
      </c>
      <c r="U1819" s="43" t="str">
        <f ca="1">_xll.BInterpol('Base CDI'!$H$4:$H$28,'Base CDI'!$I$4:$I$29,S1819,"Cubic","Extrapolate=Linear","MultiX=Average","Skip=True","Sort=True")</f>
        <v>#N/A Missing Value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47597</v>
      </c>
      <c r="T1820" s="43" t="str">
        <f ca="1">_xll.BInterpol('Base CDI'!$H$4:$H$28,'Base CDI'!$J$4:$J$29,S1820,"Cubic","Extrapolate=Linear","MultiX=Average","Skip=True","Sort=True")</f>
        <v>#N/A Missing Value</v>
      </c>
      <c r="U1820" s="43" t="str">
        <f ca="1">_xll.BInterpol('Base CDI'!$H$4:$H$28,'Base CDI'!$I$4:$I$29,S1820,"Cubic","Extrapolate=Linear","MultiX=Average","Skip=True","Sort=True")</f>
        <v>#N/A Missing Value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47598</v>
      </c>
      <c r="T1821" s="43" t="str">
        <f ca="1">_xll.BInterpol('Base CDI'!$H$4:$H$28,'Base CDI'!$J$4:$J$29,S1821,"Cubic","Extrapolate=Linear","MultiX=Average","Skip=True","Sort=True")</f>
        <v>#N/A Missing Value</v>
      </c>
      <c r="U1821" s="43" t="str">
        <f ca="1">_xll.BInterpol('Base CDI'!$H$4:$H$28,'Base CDI'!$I$4:$I$29,S1821,"Cubic","Extrapolate=Linear","MultiX=Average","Skip=True","Sort=True")</f>
        <v>#N/A Missing Value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47599</v>
      </c>
      <c r="T1822" s="43" t="str">
        <f ca="1">_xll.BInterpol('Base CDI'!$H$4:$H$28,'Base CDI'!$J$4:$J$29,S1822,"Cubic","Extrapolate=Linear","MultiX=Average","Skip=True","Sort=True")</f>
        <v>#N/A Missing Value</v>
      </c>
      <c r="U1822" s="43" t="str">
        <f ca="1">_xll.BInterpol('Base CDI'!$H$4:$H$28,'Base CDI'!$I$4:$I$29,S1822,"Cubic","Extrapolate=Linear","MultiX=Average","Skip=True","Sort=True")</f>
        <v>#N/A Missing Value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47600</v>
      </c>
      <c r="T1823" s="43" t="str">
        <f ca="1">_xll.BInterpol('Base CDI'!$H$4:$H$28,'Base CDI'!$J$4:$J$29,S1823,"Cubic","Extrapolate=Linear","MultiX=Average","Skip=True","Sort=True")</f>
        <v>#N/A Missing Value</v>
      </c>
      <c r="U1823" s="43" t="str">
        <f ca="1">_xll.BInterpol('Base CDI'!$H$4:$H$28,'Base CDI'!$I$4:$I$29,S1823,"Cubic","Extrapolate=Linear","MultiX=Average","Skip=True","Sort=True")</f>
        <v>#N/A Missing Value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47601</v>
      </c>
      <c r="T1824" s="43" t="str">
        <f ca="1">_xll.BInterpol('Base CDI'!$H$4:$H$28,'Base CDI'!$J$4:$J$29,S1824,"Cubic","Extrapolate=Linear","MultiX=Average","Skip=True","Sort=True")</f>
        <v>#N/A Missing Value</v>
      </c>
      <c r="U1824" s="43" t="str">
        <f ca="1">_xll.BInterpol('Base CDI'!$H$4:$H$28,'Base CDI'!$I$4:$I$29,S1824,"Cubic","Extrapolate=Linear","MultiX=Average","Skip=True","Sort=True")</f>
        <v>#N/A Missing Value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47602</v>
      </c>
      <c r="T1825" s="43" t="str">
        <f ca="1">_xll.BInterpol('Base CDI'!$H$4:$H$28,'Base CDI'!$J$4:$J$29,S1825,"Cubic","Extrapolate=Linear","MultiX=Average","Skip=True","Sort=True")</f>
        <v>#N/A Missing Value</v>
      </c>
      <c r="U1825" s="43" t="str">
        <f ca="1">_xll.BInterpol('Base CDI'!$H$4:$H$28,'Base CDI'!$I$4:$I$29,S1825,"Cubic","Extrapolate=Linear","MultiX=Average","Skip=True","Sort=True")</f>
        <v>#N/A Missing Value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47603</v>
      </c>
      <c r="T1826" s="43" t="str">
        <f ca="1">_xll.BInterpol('Base CDI'!$H$4:$H$28,'Base CDI'!$J$4:$J$29,S1826,"Cubic","Extrapolate=Linear","MultiX=Average","Skip=True","Sort=True")</f>
        <v>#N/A Missing Value</v>
      </c>
      <c r="U1826" s="43" t="str">
        <f ca="1">_xll.BInterpol('Base CDI'!$H$4:$H$28,'Base CDI'!$I$4:$I$29,S1826,"Cubic","Extrapolate=Linear","MultiX=Average","Skip=True","Sort=True")</f>
        <v>#N/A Missing Value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47604</v>
      </c>
      <c r="T1827" s="43" t="str">
        <f ca="1">_xll.BInterpol('Base CDI'!$H$4:$H$28,'Base CDI'!$J$4:$J$29,S1827,"Cubic","Extrapolate=Linear","MultiX=Average","Skip=True","Sort=True")</f>
        <v>#N/A Missing Value</v>
      </c>
      <c r="U1827" s="43" t="str">
        <f ca="1">_xll.BInterpol('Base CDI'!$H$4:$H$28,'Base CDI'!$I$4:$I$29,S1827,"Cubic","Extrapolate=Linear","MultiX=Average","Skip=True","Sort=True")</f>
        <v>#N/A Missing Value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47605</v>
      </c>
      <c r="T1828" s="43" t="str">
        <f ca="1">_xll.BInterpol('Base CDI'!$H$4:$H$28,'Base CDI'!$J$4:$J$29,S1828,"Cubic","Extrapolate=Linear","MultiX=Average","Skip=True","Sort=True")</f>
        <v>#N/A Missing Value</v>
      </c>
      <c r="U1828" s="43" t="str">
        <f ca="1">_xll.BInterpol('Base CDI'!$H$4:$H$28,'Base CDI'!$I$4:$I$29,S1828,"Cubic","Extrapolate=Linear","MultiX=Average","Skip=True","Sort=True")</f>
        <v>#N/A Missing Value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47606</v>
      </c>
      <c r="T1829" s="43" t="str">
        <f ca="1">_xll.BInterpol('Base CDI'!$H$4:$H$28,'Base CDI'!$J$4:$J$29,S1829,"Cubic","Extrapolate=Linear","MultiX=Average","Skip=True","Sort=True")</f>
        <v>#N/A Missing Value</v>
      </c>
      <c r="U1829" s="43" t="str">
        <f ca="1">_xll.BInterpol('Base CDI'!$H$4:$H$28,'Base CDI'!$I$4:$I$29,S1829,"Cubic","Extrapolate=Linear","MultiX=Average","Skip=True","Sort=True")</f>
        <v>#N/A Missing Value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47607</v>
      </c>
      <c r="T1830" s="43" t="str">
        <f ca="1">_xll.BInterpol('Base CDI'!$H$4:$H$28,'Base CDI'!$J$4:$J$29,S1830,"Cubic","Extrapolate=Linear","MultiX=Average","Skip=True","Sort=True")</f>
        <v>#N/A Missing Value</v>
      </c>
      <c r="U1830" s="43" t="str">
        <f ca="1">_xll.BInterpol('Base CDI'!$H$4:$H$28,'Base CDI'!$I$4:$I$29,S1830,"Cubic","Extrapolate=Linear","MultiX=Average","Skip=True","Sort=True")</f>
        <v>#N/A Missing Value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47608</v>
      </c>
      <c r="T1831" s="43" t="str">
        <f ca="1">_xll.BInterpol('Base CDI'!$H$4:$H$28,'Base CDI'!$J$4:$J$29,S1831,"Cubic","Extrapolate=Linear","MultiX=Average","Skip=True","Sort=True")</f>
        <v>#N/A Missing Value</v>
      </c>
      <c r="U1831" s="43" t="str">
        <f ca="1">_xll.BInterpol('Base CDI'!$H$4:$H$28,'Base CDI'!$I$4:$I$29,S1831,"Cubic","Extrapolate=Linear","MultiX=Average","Skip=True","Sort=True")</f>
        <v>#N/A Missing Value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47609</v>
      </c>
      <c r="T1832" s="43" t="str">
        <f ca="1">_xll.BInterpol('Base CDI'!$H$4:$H$28,'Base CDI'!$J$4:$J$29,S1832,"Cubic","Extrapolate=Linear","MultiX=Average","Skip=True","Sort=True")</f>
        <v>#N/A Missing Value</v>
      </c>
      <c r="U1832" s="43" t="str">
        <f ca="1">_xll.BInterpol('Base CDI'!$H$4:$H$28,'Base CDI'!$I$4:$I$29,S1832,"Cubic","Extrapolate=Linear","MultiX=Average","Skip=True","Sort=True")</f>
        <v>#N/A Missing Value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47610</v>
      </c>
      <c r="T1833" s="43" t="str">
        <f ca="1">_xll.BInterpol('Base CDI'!$H$4:$H$28,'Base CDI'!$J$4:$J$29,S1833,"Cubic","Extrapolate=Linear","MultiX=Average","Skip=True","Sort=True")</f>
        <v>#N/A Missing Value</v>
      </c>
      <c r="U1833" s="43" t="str">
        <f ca="1">_xll.BInterpol('Base CDI'!$H$4:$H$28,'Base CDI'!$I$4:$I$29,S1833,"Cubic","Extrapolate=Linear","MultiX=Average","Skip=True","Sort=True")</f>
        <v>#N/A Missing Value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47611</v>
      </c>
      <c r="T1834" s="43" t="str">
        <f ca="1">_xll.BInterpol('Base CDI'!$H$4:$H$28,'Base CDI'!$J$4:$J$29,S1834,"Cubic","Extrapolate=Linear","MultiX=Average","Skip=True","Sort=True")</f>
        <v>#N/A Missing Value</v>
      </c>
      <c r="U1834" s="43" t="str">
        <f ca="1">_xll.BInterpol('Base CDI'!$H$4:$H$28,'Base CDI'!$I$4:$I$29,S1834,"Cubic","Extrapolate=Linear","MultiX=Average","Skip=True","Sort=True")</f>
        <v>#N/A Missing Value</v>
      </c>
    </row>
    <row r="1835" spans="16:21" x14ac:dyDescent="0.25">
      <c r="P1835" s="10">
        <v>37182</v>
      </c>
      <c r="Q1835">
        <v>6.702979</v>
      </c>
      <c r="S1835" s="42">
        <f t="shared" ca="1" si="33"/>
        <v>47612</v>
      </c>
      <c r="T1835" s="43" t="str">
        <f ca="1">_xll.BInterpol('Base CDI'!$H$4:$H$28,'Base CDI'!$J$4:$J$29,S1835,"Cubic","Extrapolate=Linear","MultiX=Average","Skip=True","Sort=True")</f>
        <v>#N/A Missing Value</v>
      </c>
      <c r="U1835" s="43" t="str">
        <f ca="1">_xll.BInterpol('Base CDI'!$H$4:$H$28,'Base CDI'!$I$4:$I$29,S1835,"Cubic","Extrapolate=Linear","MultiX=Average","Skip=True","Sort=True")</f>
        <v>#N/A Missing Value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47613</v>
      </c>
      <c r="T1836" s="43" t="str">
        <f ca="1">_xll.BInterpol('Base CDI'!$H$4:$H$28,'Base CDI'!$J$4:$J$29,S1836,"Cubic","Extrapolate=Linear","MultiX=Average","Skip=True","Sort=True")</f>
        <v>#N/A Missing Value</v>
      </c>
      <c r="U1836" s="43" t="str">
        <f ca="1">_xll.BInterpol('Base CDI'!$H$4:$H$28,'Base CDI'!$I$4:$I$29,S1836,"Cubic","Extrapolate=Linear","MultiX=Average","Skip=True","Sort=True")</f>
        <v>#N/A Missing Value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47614</v>
      </c>
      <c r="T1837" s="43" t="str">
        <f ca="1">_xll.BInterpol('Base CDI'!$H$4:$H$28,'Base CDI'!$J$4:$J$29,S1837,"Cubic","Extrapolate=Linear","MultiX=Average","Skip=True","Sort=True")</f>
        <v>#N/A Missing Value</v>
      </c>
      <c r="U1837" s="43" t="str">
        <f ca="1">_xll.BInterpol('Base CDI'!$H$4:$H$28,'Base CDI'!$I$4:$I$29,S1837,"Cubic","Extrapolate=Linear","MultiX=Average","Skip=True","Sort=True")</f>
        <v>#N/A Missing Value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47615</v>
      </c>
      <c r="T1838" s="43" t="str">
        <f ca="1">_xll.BInterpol('Base CDI'!$H$4:$H$28,'Base CDI'!$J$4:$J$29,S1838,"Cubic","Extrapolate=Linear","MultiX=Average","Skip=True","Sort=True")</f>
        <v>#N/A Missing Value</v>
      </c>
      <c r="U1838" s="43" t="str">
        <f ca="1">_xll.BInterpol('Base CDI'!$H$4:$H$28,'Base CDI'!$I$4:$I$29,S1838,"Cubic","Extrapolate=Linear","MultiX=Average","Skip=True","Sort=True")</f>
        <v>#N/A Missing Value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47616</v>
      </c>
      <c r="T1839" s="43" t="str">
        <f ca="1">_xll.BInterpol('Base CDI'!$H$4:$H$28,'Base CDI'!$J$4:$J$29,S1839,"Cubic","Extrapolate=Linear","MultiX=Average","Skip=True","Sort=True")</f>
        <v>#N/A Missing Value</v>
      </c>
      <c r="U1839" s="43" t="str">
        <f ca="1">_xll.BInterpol('Base CDI'!$H$4:$H$28,'Base CDI'!$I$4:$I$29,S1839,"Cubic","Extrapolate=Linear","MultiX=Average","Skip=True","Sort=True")</f>
        <v>#N/A Missing Value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47617</v>
      </c>
      <c r="T1840" s="43" t="str">
        <f ca="1">_xll.BInterpol('Base CDI'!$H$4:$H$28,'Base CDI'!$J$4:$J$29,S1840,"Cubic","Extrapolate=Linear","MultiX=Average","Skip=True","Sort=True")</f>
        <v>#N/A Missing Value</v>
      </c>
      <c r="U1840" s="43" t="str">
        <f ca="1">_xll.BInterpol('Base CDI'!$H$4:$H$28,'Base CDI'!$I$4:$I$29,S1840,"Cubic","Extrapolate=Linear","MultiX=Average","Skip=True","Sort=True")</f>
        <v>#N/A Missing Value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47618</v>
      </c>
      <c r="T1841" s="43" t="str">
        <f ca="1">_xll.BInterpol('Base CDI'!$H$4:$H$28,'Base CDI'!$J$4:$J$29,S1841,"Cubic","Extrapolate=Linear","MultiX=Average","Skip=True","Sort=True")</f>
        <v>#N/A Missing Value</v>
      </c>
      <c r="U1841" s="43" t="str">
        <f ca="1">_xll.BInterpol('Base CDI'!$H$4:$H$28,'Base CDI'!$I$4:$I$29,S1841,"Cubic","Extrapolate=Linear","MultiX=Average","Skip=True","Sort=True")</f>
        <v>#N/A Missing Value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47619</v>
      </c>
      <c r="T1842" s="43" t="str">
        <f ca="1">_xll.BInterpol('Base CDI'!$H$4:$H$28,'Base CDI'!$J$4:$J$29,S1842,"Cubic","Extrapolate=Linear","MultiX=Average","Skip=True","Sort=True")</f>
        <v>#N/A Missing Value</v>
      </c>
      <c r="U1842" s="43" t="str">
        <f ca="1">_xll.BInterpol('Base CDI'!$H$4:$H$28,'Base CDI'!$I$4:$I$29,S1842,"Cubic","Extrapolate=Linear","MultiX=Average","Skip=True","Sort=True")</f>
        <v>#N/A Missing Value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47620</v>
      </c>
      <c r="T1843" s="43" t="str">
        <f ca="1">_xll.BInterpol('Base CDI'!$H$4:$H$28,'Base CDI'!$J$4:$J$29,S1843,"Cubic","Extrapolate=Linear","MultiX=Average","Skip=True","Sort=True")</f>
        <v>#N/A Missing Value</v>
      </c>
      <c r="U1843" s="43" t="str">
        <f ca="1">_xll.BInterpol('Base CDI'!$H$4:$H$28,'Base CDI'!$I$4:$I$29,S1843,"Cubic","Extrapolate=Linear","MultiX=Average","Skip=True","Sort=True")</f>
        <v>#N/A Missing Value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47621</v>
      </c>
      <c r="T1844" s="43" t="str">
        <f ca="1">_xll.BInterpol('Base CDI'!$H$4:$H$28,'Base CDI'!$J$4:$J$29,S1844,"Cubic","Extrapolate=Linear","MultiX=Average","Skip=True","Sort=True")</f>
        <v>#N/A Missing Value</v>
      </c>
      <c r="U1844" s="43" t="str">
        <f ca="1">_xll.BInterpol('Base CDI'!$H$4:$H$28,'Base CDI'!$I$4:$I$29,S1844,"Cubic","Extrapolate=Linear","MultiX=Average","Skip=True","Sort=True")</f>
        <v>#N/A Missing Value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47622</v>
      </c>
      <c r="T1845" s="43" t="str">
        <f ca="1">_xll.BInterpol('Base CDI'!$H$4:$H$28,'Base CDI'!$J$4:$J$29,S1845,"Cubic","Extrapolate=Linear","MultiX=Average","Skip=True","Sort=True")</f>
        <v>#N/A Missing Value</v>
      </c>
      <c r="U1845" s="43" t="str">
        <f ca="1">_xll.BInterpol('Base CDI'!$H$4:$H$28,'Base CDI'!$I$4:$I$29,S1845,"Cubic","Extrapolate=Linear","MultiX=Average","Skip=True","Sort=True")</f>
        <v>#N/A Missing Value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47623</v>
      </c>
      <c r="T1846" s="43" t="str">
        <f ca="1">_xll.BInterpol('Base CDI'!$H$4:$H$28,'Base CDI'!$J$4:$J$29,S1846,"Cubic","Extrapolate=Linear","MultiX=Average","Skip=True","Sort=True")</f>
        <v>#N/A Missing Value</v>
      </c>
      <c r="U1846" s="43" t="str">
        <f ca="1">_xll.BInterpol('Base CDI'!$H$4:$H$28,'Base CDI'!$I$4:$I$29,S1846,"Cubic","Extrapolate=Linear","MultiX=Average","Skip=True","Sort=True")</f>
        <v>#N/A Missing Value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47624</v>
      </c>
      <c r="T1847" s="43" t="str">
        <f ca="1">_xll.BInterpol('Base CDI'!$H$4:$H$28,'Base CDI'!$J$4:$J$29,S1847,"Cubic","Extrapolate=Linear","MultiX=Average","Skip=True","Sort=True")</f>
        <v>#N/A Missing Value</v>
      </c>
      <c r="U1847" s="43" t="str">
        <f ca="1">_xll.BInterpol('Base CDI'!$H$4:$H$28,'Base CDI'!$I$4:$I$29,S1847,"Cubic","Extrapolate=Linear","MultiX=Average","Skip=True","Sort=True")</f>
        <v>#N/A Missing Value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47625</v>
      </c>
      <c r="T1848" s="43" t="str">
        <f ca="1">_xll.BInterpol('Base CDI'!$H$4:$H$28,'Base CDI'!$J$4:$J$29,S1848,"Cubic","Extrapolate=Linear","MultiX=Average","Skip=True","Sort=True")</f>
        <v>#N/A Missing Value</v>
      </c>
      <c r="U1848" s="43" t="str">
        <f ca="1">_xll.BInterpol('Base CDI'!$H$4:$H$28,'Base CDI'!$I$4:$I$29,S1848,"Cubic","Extrapolate=Linear","MultiX=Average","Skip=True","Sort=True")</f>
        <v>#N/A Missing Value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47626</v>
      </c>
      <c r="T1849" s="43" t="str">
        <f ca="1">_xll.BInterpol('Base CDI'!$H$4:$H$28,'Base CDI'!$J$4:$J$29,S1849,"Cubic","Extrapolate=Linear","MultiX=Average","Skip=True","Sort=True")</f>
        <v>#N/A Missing Value</v>
      </c>
      <c r="U1849" s="43" t="str">
        <f ca="1">_xll.BInterpol('Base CDI'!$H$4:$H$28,'Base CDI'!$I$4:$I$29,S1849,"Cubic","Extrapolate=Linear","MultiX=Average","Skip=True","Sort=True")</f>
        <v>#N/A Missing Value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47627</v>
      </c>
      <c r="T1850" s="43" t="str">
        <f ca="1">_xll.BInterpol('Base CDI'!$H$4:$H$28,'Base CDI'!$J$4:$J$29,S1850,"Cubic","Extrapolate=Linear","MultiX=Average","Skip=True","Sort=True")</f>
        <v>#N/A Missing Value</v>
      </c>
      <c r="U1850" s="43" t="str">
        <f ca="1">_xll.BInterpol('Base CDI'!$H$4:$H$28,'Base CDI'!$I$4:$I$29,S1850,"Cubic","Extrapolate=Linear","MultiX=Average","Skip=True","Sort=True")</f>
        <v>#N/A Missing Value</v>
      </c>
    </row>
    <row r="1851" spans="16:21" x14ac:dyDescent="0.25">
      <c r="P1851" s="10">
        <v>37207</v>
      </c>
      <c r="Q1851">
        <v>6.777552</v>
      </c>
      <c r="S1851" s="42">
        <f t="shared" ca="1" si="33"/>
        <v>47628</v>
      </c>
      <c r="T1851" s="43" t="str">
        <f ca="1">_xll.BInterpol('Base CDI'!$H$4:$H$28,'Base CDI'!$J$4:$J$29,S1851,"Cubic","Extrapolate=Linear","MultiX=Average","Skip=True","Sort=True")</f>
        <v>#N/A Missing Value</v>
      </c>
      <c r="U1851" s="43" t="str">
        <f ca="1">_xll.BInterpol('Base CDI'!$H$4:$H$28,'Base CDI'!$I$4:$I$29,S1851,"Cubic","Extrapolate=Linear","MultiX=Average","Skip=True","Sort=True")</f>
        <v>#N/A Missing Value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47629</v>
      </c>
      <c r="T1852" s="43" t="str">
        <f ca="1">_xll.BInterpol('Base CDI'!$H$4:$H$28,'Base CDI'!$J$4:$J$29,S1852,"Cubic","Extrapolate=Linear","MultiX=Average","Skip=True","Sort=True")</f>
        <v>#N/A Missing Value</v>
      </c>
      <c r="U1852" s="43" t="str">
        <f ca="1">_xll.BInterpol('Base CDI'!$H$4:$H$28,'Base CDI'!$I$4:$I$29,S1852,"Cubic","Extrapolate=Linear","MultiX=Average","Skip=True","Sort=True")</f>
        <v>#N/A Missing Value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47630</v>
      </c>
      <c r="T1853" s="43" t="str">
        <f ca="1">_xll.BInterpol('Base CDI'!$H$4:$H$28,'Base CDI'!$J$4:$J$29,S1853,"Cubic","Extrapolate=Linear","MultiX=Average","Skip=True","Sort=True")</f>
        <v>#N/A Missing Value</v>
      </c>
      <c r="U1853" s="43" t="str">
        <f ca="1">_xll.BInterpol('Base CDI'!$H$4:$H$28,'Base CDI'!$I$4:$I$29,S1853,"Cubic","Extrapolate=Linear","MultiX=Average","Skip=True","Sort=True")</f>
        <v>#N/A Missing Value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47631</v>
      </c>
      <c r="T1854" s="43" t="str">
        <f ca="1">_xll.BInterpol('Base CDI'!$H$4:$H$28,'Base CDI'!$J$4:$J$29,S1854,"Cubic","Extrapolate=Linear","MultiX=Average","Skip=True","Sort=True")</f>
        <v>#N/A Missing Value</v>
      </c>
      <c r="U1854" s="43" t="str">
        <f ca="1">_xll.BInterpol('Base CDI'!$H$4:$H$28,'Base CDI'!$I$4:$I$29,S1854,"Cubic","Extrapolate=Linear","MultiX=Average","Skip=True","Sort=True")</f>
        <v>#N/A Missing Value</v>
      </c>
    </row>
    <row r="1855" spans="16:21" x14ac:dyDescent="0.25">
      <c r="P1855" s="10">
        <v>37214</v>
      </c>
      <c r="Q1855">
        <v>6.796335</v>
      </c>
      <c r="S1855" s="42">
        <f t="shared" ca="1" si="33"/>
        <v>47632</v>
      </c>
      <c r="T1855" s="43" t="str">
        <f ca="1">_xll.BInterpol('Base CDI'!$H$4:$H$28,'Base CDI'!$J$4:$J$29,S1855,"Cubic","Extrapolate=Linear","MultiX=Average","Skip=True","Sort=True")</f>
        <v>#N/A Missing Value</v>
      </c>
      <c r="U1855" s="43" t="str">
        <f ca="1">_xll.BInterpol('Base CDI'!$H$4:$H$28,'Base CDI'!$I$4:$I$29,S1855,"Cubic","Extrapolate=Linear","MultiX=Average","Skip=True","Sort=True")</f>
        <v>#N/A Missing Value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47633</v>
      </c>
      <c r="T1856" s="43" t="str">
        <f ca="1">_xll.BInterpol('Base CDI'!$H$4:$H$28,'Base CDI'!$J$4:$J$29,S1856,"Cubic","Extrapolate=Linear","MultiX=Average","Skip=True","Sort=True")</f>
        <v>#N/A Missing Value</v>
      </c>
      <c r="U1856" s="43" t="str">
        <f ca="1">_xll.BInterpol('Base CDI'!$H$4:$H$28,'Base CDI'!$I$4:$I$29,S1856,"Cubic","Extrapolate=Linear","MultiX=Average","Skip=True","Sort=True")</f>
        <v>#N/A Missing Value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47634</v>
      </c>
      <c r="T1857" s="43" t="str">
        <f ca="1">_xll.BInterpol('Base CDI'!$H$4:$H$28,'Base CDI'!$J$4:$J$29,S1857,"Cubic","Extrapolate=Linear","MultiX=Average","Skip=True","Sort=True")</f>
        <v>#N/A Missing Value</v>
      </c>
      <c r="U1857" s="43" t="str">
        <f ca="1">_xll.BInterpol('Base CDI'!$H$4:$H$28,'Base CDI'!$I$4:$I$29,S1857,"Cubic","Extrapolate=Linear","MultiX=Average","Skip=True","Sort=True")</f>
        <v>#N/A Missing Value</v>
      </c>
    </row>
    <row r="1858" spans="16:21" x14ac:dyDescent="0.25">
      <c r="P1858" s="10">
        <v>37217</v>
      </c>
      <c r="Q1858">
        <v>6.810454</v>
      </c>
      <c r="S1858" s="42">
        <f t="shared" ca="1" si="33"/>
        <v>47635</v>
      </c>
      <c r="T1858" s="43" t="str">
        <f ca="1">_xll.BInterpol('Base CDI'!$H$4:$H$28,'Base CDI'!$J$4:$J$29,S1858,"Cubic","Extrapolate=Linear","MultiX=Average","Skip=True","Sort=True")</f>
        <v>#N/A Missing Value</v>
      </c>
      <c r="U1858" s="43" t="str">
        <f ca="1">_xll.BInterpol('Base CDI'!$H$4:$H$28,'Base CDI'!$I$4:$I$29,S1858,"Cubic","Extrapolate=Linear","MultiX=Average","Skip=True","Sort=True")</f>
        <v>#N/A Missing Value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47636</v>
      </c>
      <c r="T1859" s="43" t="str">
        <f ca="1">_xll.BInterpol('Base CDI'!$H$4:$H$28,'Base CDI'!$J$4:$J$29,S1859,"Cubic","Extrapolate=Linear","MultiX=Average","Skip=True","Sort=True")</f>
        <v>#N/A Missing Value</v>
      </c>
      <c r="U1859" s="43" t="str">
        <f ca="1">_xll.BInterpol('Base CDI'!$H$4:$H$28,'Base CDI'!$I$4:$I$29,S1859,"Cubic","Extrapolate=Linear","MultiX=Average","Skip=True","Sort=True")</f>
        <v>#N/A Missing Value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47637</v>
      </c>
      <c r="T1860" s="43" t="str">
        <f ca="1">_xll.BInterpol('Base CDI'!$H$4:$H$28,'Base CDI'!$J$4:$J$29,S1860,"Cubic","Extrapolate=Linear","MultiX=Average","Skip=True","Sort=True")</f>
        <v>#N/A Missing Value</v>
      </c>
      <c r="U1860" s="43" t="str">
        <f ca="1">_xll.BInterpol('Base CDI'!$H$4:$H$28,'Base CDI'!$I$4:$I$29,S1860,"Cubic","Extrapolate=Linear","MultiX=Average","Skip=True","Sort=True")</f>
        <v>#N/A Missing Value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47638</v>
      </c>
      <c r="T1861" s="43" t="str">
        <f ca="1">_xll.BInterpol('Base CDI'!$H$4:$H$28,'Base CDI'!$J$4:$J$29,S1861,"Cubic","Extrapolate=Linear","MultiX=Average","Skip=True","Sort=True")</f>
        <v>#N/A Missing Value</v>
      </c>
      <c r="U1861" s="43" t="str">
        <f ca="1">_xll.BInterpol('Base CDI'!$H$4:$H$28,'Base CDI'!$I$4:$I$29,S1861,"Cubic","Extrapolate=Linear","MultiX=Average","Skip=True","Sort=True")</f>
        <v>#N/A Missing Value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47639</v>
      </c>
      <c r="T1862" s="43" t="str">
        <f ca="1">_xll.BInterpol('Base CDI'!$H$4:$H$28,'Base CDI'!$J$4:$J$29,S1862,"Cubic","Extrapolate=Linear","MultiX=Average","Skip=True","Sort=True")</f>
        <v>#N/A Missing Value</v>
      </c>
      <c r="U1862" s="43" t="str">
        <f ca="1">_xll.BInterpol('Base CDI'!$H$4:$H$28,'Base CDI'!$I$4:$I$29,S1862,"Cubic","Extrapolate=Linear","MultiX=Average","Skip=True","Sort=True")</f>
        <v>#N/A Missing Value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47640</v>
      </c>
      <c r="T1863" s="43" t="str">
        <f ca="1">_xll.BInterpol('Base CDI'!$H$4:$H$28,'Base CDI'!$J$4:$J$29,S1863,"Cubic","Extrapolate=Linear","MultiX=Average","Skip=True","Sort=True")</f>
        <v>#N/A Missing Value</v>
      </c>
      <c r="U1863" s="43" t="str">
        <f ca="1">_xll.BInterpol('Base CDI'!$H$4:$H$28,'Base CDI'!$I$4:$I$29,S1863,"Cubic","Extrapolate=Linear","MultiX=Average","Skip=True","Sort=True")</f>
        <v>#N/A Missing Value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47641</v>
      </c>
      <c r="T1864" s="43" t="str">
        <f ca="1">_xll.BInterpol('Base CDI'!$H$4:$H$28,'Base CDI'!$J$4:$J$29,S1864,"Cubic","Extrapolate=Linear","MultiX=Average","Skip=True","Sort=True")</f>
        <v>#N/A Missing Value</v>
      </c>
      <c r="U1864" s="43" t="str">
        <f ca="1">_xll.BInterpol('Base CDI'!$H$4:$H$28,'Base CDI'!$I$4:$I$29,S1864,"Cubic","Extrapolate=Linear","MultiX=Average","Skip=True","Sort=True")</f>
        <v>#N/A Missing Value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47642</v>
      </c>
      <c r="T1865" s="43" t="str">
        <f ca="1">_xll.BInterpol('Base CDI'!$H$4:$H$28,'Base CDI'!$J$4:$J$29,S1865,"Cubic","Extrapolate=Linear","MultiX=Average","Skip=True","Sort=True")</f>
        <v>#N/A Missing Value</v>
      </c>
      <c r="U1865" s="43" t="str">
        <f ca="1">_xll.BInterpol('Base CDI'!$H$4:$H$28,'Base CDI'!$I$4:$I$29,S1865,"Cubic","Extrapolate=Linear","MultiX=Average","Skip=True","Sort=True")</f>
        <v>#N/A Missing Value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47643</v>
      </c>
      <c r="T1866" s="43" t="str">
        <f ca="1">_xll.BInterpol('Base CDI'!$H$4:$H$28,'Base CDI'!$J$4:$J$29,S1866,"Cubic","Extrapolate=Linear","MultiX=Average","Skip=True","Sort=True")</f>
        <v>#N/A Missing Value</v>
      </c>
      <c r="U1866" s="43" t="str">
        <f ca="1">_xll.BInterpol('Base CDI'!$H$4:$H$28,'Base CDI'!$I$4:$I$29,S1866,"Cubic","Extrapolate=Linear","MultiX=Average","Skip=True","Sort=True")</f>
        <v>#N/A Missing Value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47644</v>
      </c>
      <c r="T1867" s="43" t="str">
        <f ca="1">_xll.BInterpol('Base CDI'!$H$4:$H$28,'Base CDI'!$J$4:$J$29,S1867,"Cubic","Extrapolate=Linear","MultiX=Average","Skip=True","Sort=True")</f>
        <v>#N/A Missing Value</v>
      </c>
      <c r="U1867" s="43" t="str">
        <f ca="1">_xll.BInterpol('Base CDI'!$H$4:$H$28,'Base CDI'!$I$4:$I$29,S1867,"Cubic","Extrapolate=Linear","MultiX=Average","Skip=True","Sort=True")</f>
        <v>#N/A Missing Value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47645</v>
      </c>
      <c r="T1868" s="43" t="str">
        <f ca="1">_xll.BInterpol('Base CDI'!$H$4:$H$28,'Base CDI'!$J$4:$J$29,S1868,"Cubic","Extrapolate=Linear","MultiX=Average","Skip=True","Sort=True")</f>
        <v>#N/A Missing Value</v>
      </c>
      <c r="U1868" s="43" t="str">
        <f ca="1">_xll.BInterpol('Base CDI'!$H$4:$H$28,'Base CDI'!$I$4:$I$29,S1868,"Cubic","Extrapolate=Linear","MultiX=Average","Skip=True","Sort=True")</f>
        <v>#N/A Missing Value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47646</v>
      </c>
      <c r="T1869" s="43" t="str">
        <f ca="1">_xll.BInterpol('Base CDI'!$H$4:$H$28,'Base CDI'!$J$4:$J$29,S1869,"Cubic","Extrapolate=Linear","MultiX=Average","Skip=True","Sort=True")</f>
        <v>#N/A Missing Value</v>
      </c>
      <c r="U1869" s="43" t="str">
        <f ca="1">_xll.BInterpol('Base CDI'!$H$4:$H$28,'Base CDI'!$I$4:$I$29,S1869,"Cubic","Extrapolate=Linear","MultiX=Average","Skip=True","Sort=True")</f>
        <v>#N/A Missing Value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47647</v>
      </c>
      <c r="T1870" s="43" t="str">
        <f ca="1">_xll.BInterpol('Base CDI'!$H$4:$H$28,'Base CDI'!$J$4:$J$29,S1870,"Cubic","Extrapolate=Linear","MultiX=Average","Skip=True","Sort=True")</f>
        <v>#N/A Missing Value</v>
      </c>
      <c r="U1870" s="43" t="str">
        <f ca="1">_xll.BInterpol('Base CDI'!$H$4:$H$28,'Base CDI'!$I$4:$I$29,S1870,"Cubic","Extrapolate=Linear","MultiX=Average","Skip=True","Sort=True")</f>
        <v>#N/A Missing Value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47648</v>
      </c>
      <c r="T1871" s="43" t="str">
        <f ca="1">_xll.BInterpol('Base CDI'!$H$4:$H$28,'Base CDI'!$J$4:$J$29,S1871,"Cubic","Extrapolate=Linear","MultiX=Average","Skip=True","Sort=True")</f>
        <v>#N/A Missing Value</v>
      </c>
      <c r="U1871" s="43" t="str">
        <f ca="1">_xll.BInterpol('Base CDI'!$H$4:$H$28,'Base CDI'!$I$4:$I$29,S1871,"Cubic","Extrapolate=Linear","MultiX=Average","Skip=True","Sort=True")</f>
        <v>#N/A Missing Value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47649</v>
      </c>
      <c r="T1872" s="43" t="str">
        <f ca="1">_xll.BInterpol('Base CDI'!$H$4:$H$28,'Base CDI'!$J$4:$J$29,S1872,"Cubic","Extrapolate=Linear","MultiX=Average","Skip=True","Sort=True")</f>
        <v>#N/A Missing Value</v>
      </c>
      <c r="U1872" s="43" t="str">
        <f ca="1">_xll.BInterpol('Base CDI'!$H$4:$H$28,'Base CDI'!$I$4:$I$29,S1872,"Cubic","Extrapolate=Linear","MultiX=Average","Skip=True","Sort=True")</f>
        <v>#N/A Missing Value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47650</v>
      </c>
      <c r="T1873" s="43" t="str">
        <f ca="1">_xll.BInterpol('Base CDI'!$H$4:$H$28,'Base CDI'!$J$4:$J$29,S1873,"Cubic","Extrapolate=Linear","MultiX=Average","Skip=True","Sort=True")</f>
        <v>#N/A Missing Value</v>
      </c>
      <c r="U1873" s="43" t="str">
        <f ca="1">_xll.BInterpol('Base CDI'!$H$4:$H$28,'Base CDI'!$I$4:$I$29,S1873,"Cubic","Extrapolate=Linear","MultiX=Average","Skip=True","Sort=True")</f>
        <v>#N/A Missing Value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47651</v>
      </c>
      <c r="T1874" s="43" t="str">
        <f ca="1">_xll.BInterpol('Base CDI'!$H$4:$H$28,'Base CDI'!$J$4:$J$29,S1874,"Cubic","Extrapolate=Linear","MultiX=Average","Skip=True","Sort=True")</f>
        <v>#N/A Missing Value</v>
      </c>
      <c r="U1874" s="43" t="str">
        <f ca="1">_xll.BInterpol('Base CDI'!$H$4:$H$28,'Base CDI'!$I$4:$I$29,S1874,"Cubic","Extrapolate=Linear","MultiX=Average","Skip=True","Sort=True")</f>
        <v>#N/A Missing Value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47652</v>
      </c>
      <c r="T1875" s="43" t="str">
        <f ca="1">_xll.BInterpol('Base CDI'!$H$4:$H$28,'Base CDI'!$J$4:$J$29,S1875,"Cubic","Extrapolate=Linear","MultiX=Average","Skip=True","Sort=True")</f>
        <v>#N/A Missing Value</v>
      </c>
      <c r="U1875" s="43" t="str">
        <f ca="1">_xll.BInterpol('Base CDI'!$H$4:$H$28,'Base CDI'!$I$4:$I$29,S1875,"Cubic","Extrapolate=Linear","MultiX=Average","Skip=True","Sort=True")</f>
        <v>#N/A Missing Value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47653</v>
      </c>
      <c r="T1876" s="43" t="str">
        <f ca="1">_xll.BInterpol('Base CDI'!$H$4:$H$28,'Base CDI'!$J$4:$J$29,S1876,"Cubic","Extrapolate=Linear","MultiX=Average","Skip=True","Sort=True")</f>
        <v>#N/A Missing Value</v>
      </c>
      <c r="U1876" s="43" t="str">
        <f ca="1">_xll.BInterpol('Base CDI'!$H$4:$H$28,'Base CDI'!$I$4:$I$29,S1876,"Cubic","Extrapolate=Linear","MultiX=Average","Skip=True","Sort=True")</f>
        <v>#N/A Missing Value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47654</v>
      </c>
      <c r="T1877" s="43" t="str">
        <f ca="1">_xll.BInterpol('Base CDI'!$H$4:$H$28,'Base CDI'!$J$4:$J$29,S1877,"Cubic","Extrapolate=Linear","MultiX=Average","Skip=True","Sort=True")</f>
        <v>#N/A Missing Value</v>
      </c>
      <c r="U1877" s="43" t="str">
        <f ca="1">_xll.BInterpol('Base CDI'!$H$4:$H$28,'Base CDI'!$I$4:$I$29,S1877,"Cubic","Extrapolate=Linear","MultiX=Average","Skip=True","Sort=True")</f>
        <v>#N/A Missing Value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47655</v>
      </c>
      <c r="T1878" s="43" t="str">
        <f ca="1">_xll.BInterpol('Base CDI'!$H$4:$H$28,'Base CDI'!$J$4:$J$29,S1878,"Cubic","Extrapolate=Linear","MultiX=Average","Skip=True","Sort=True")</f>
        <v>#N/A Missing Value</v>
      </c>
      <c r="U1878" s="43" t="str">
        <f ca="1">_xll.BInterpol('Base CDI'!$H$4:$H$28,'Base CDI'!$I$4:$I$29,S1878,"Cubic","Extrapolate=Linear","MultiX=Average","Skip=True","Sort=True")</f>
        <v>#N/A Missing Value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47656</v>
      </c>
      <c r="T1879" s="43" t="str">
        <f ca="1">_xll.BInterpol('Base CDI'!$H$4:$H$28,'Base CDI'!$J$4:$J$29,S1879,"Cubic","Extrapolate=Linear","MultiX=Average","Skip=True","Sort=True")</f>
        <v>#N/A Missing Value</v>
      </c>
      <c r="U1879" s="43" t="str">
        <f ca="1">_xll.BInterpol('Base CDI'!$H$4:$H$28,'Base CDI'!$I$4:$I$29,S1879,"Cubic","Extrapolate=Linear","MultiX=Average","Skip=True","Sort=True")</f>
        <v>#N/A Missing Value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47657</v>
      </c>
      <c r="T1880" s="43" t="str">
        <f ca="1">_xll.BInterpol('Base CDI'!$H$4:$H$28,'Base CDI'!$J$4:$J$29,S1880,"Cubic","Extrapolate=Linear","MultiX=Average","Skip=True","Sort=True")</f>
        <v>#N/A Missing Value</v>
      </c>
      <c r="U1880" s="43" t="str">
        <f ca="1">_xll.BInterpol('Base CDI'!$H$4:$H$28,'Base CDI'!$I$4:$I$29,S1880,"Cubic","Extrapolate=Linear","MultiX=Average","Skip=True","Sort=True")</f>
        <v>#N/A Missing Value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47658</v>
      </c>
      <c r="T1881" s="43" t="str">
        <f ca="1">_xll.BInterpol('Base CDI'!$H$4:$H$28,'Base CDI'!$J$4:$J$29,S1881,"Cubic","Extrapolate=Linear","MultiX=Average","Skip=True","Sort=True")</f>
        <v>#N/A Missing Value</v>
      </c>
      <c r="U1881" s="43" t="str">
        <f ca="1">_xll.BInterpol('Base CDI'!$H$4:$H$28,'Base CDI'!$I$4:$I$29,S1881,"Cubic","Extrapolate=Linear","MultiX=Average","Skip=True","Sort=True")</f>
        <v>#N/A Missing Value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47659</v>
      </c>
      <c r="T1882" s="43" t="str">
        <f ca="1">_xll.BInterpol('Base CDI'!$H$4:$H$28,'Base CDI'!$J$4:$J$29,S1882,"Cubic","Extrapolate=Linear","MultiX=Average","Skip=True","Sort=True")</f>
        <v>#N/A Missing Value</v>
      </c>
      <c r="U1882" s="43" t="str">
        <f ca="1">_xll.BInterpol('Base CDI'!$H$4:$H$28,'Base CDI'!$I$4:$I$29,S1882,"Cubic","Extrapolate=Linear","MultiX=Average","Skip=True","Sort=True")</f>
        <v>#N/A Missing Value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47660</v>
      </c>
      <c r="T1883" s="43" t="str">
        <f ca="1">_xll.BInterpol('Base CDI'!$H$4:$H$28,'Base CDI'!$J$4:$J$29,S1883,"Cubic","Extrapolate=Linear","MultiX=Average","Skip=True","Sort=True")</f>
        <v>#N/A Missing Value</v>
      </c>
      <c r="U1883" s="43" t="str">
        <f ca="1">_xll.BInterpol('Base CDI'!$H$4:$H$28,'Base CDI'!$I$4:$I$29,S1883,"Cubic","Extrapolate=Linear","MultiX=Average","Skip=True","Sort=True")</f>
        <v>#N/A Missing Value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47661</v>
      </c>
      <c r="T1884" s="43" t="str">
        <f ca="1">_xll.BInterpol('Base CDI'!$H$4:$H$28,'Base CDI'!$J$4:$J$29,S1884,"Cubic","Extrapolate=Linear","MultiX=Average","Skip=True","Sort=True")</f>
        <v>#N/A Missing Value</v>
      </c>
      <c r="U1884" s="43" t="str">
        <f ca="1">_xll.BInterpol('Base CDI'!$H$4:$H$28,'Base CDI'!$I$4:$I$29,S1884,"Cubic","Extrapolate=Linear","MultiX=Average","Skip=True","Sort=True")</f>
        <v>#N/A Missing Value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47662</v>
      </c>
      <c r="T1885" s="43">
        <f ca="1">_xll.BInterpol('Base CDI'!$H$4:$H$28,'Base CDI'!$J$4:$J$29,S1885,"Cubic","Extrapolate=Linear","MultiX=Average","Skip=True","Sort=True")</f>
        <v>14.296515150210968</v>
      </c>
      <c r="U1885" s="43">
        <f ca="1">_xll.BInterpol('Base CDI'!$H$4:$H$28,'Base CDI'!$I$4:$I$29,S1885,"Cubic","Extrapolate=Linear","MultiX=Average","Skip=True","Sort=True")</f>
        <v>14.072440297913994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47647</v>
      </c>
      <c r="T1886" s="43">
        <f ca="1">_xll.BInterpol('Base CDI'!$H$4:$H$28,'Base CDI'!$J$4:$J$29,S1886,"Cubic","Extrapolate=Linear","MultiX=Average","Skip=True","Sort=True")</f>
        <v>14.296832167088303</v>
      </c>
      <c r="U1886" s="43">
        <f ca="1">_xll.BInterpol('Base CDI'!$H$4:$H$28,'Base CDI'!$I$4:$I$29,S1886,"Cubic","Extrapolate=Linear","MultiX=Average","Skip=True","Sort=True")</f>
        <v>14.072815992287509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47648</v>
      </c>
      <c r="T1887" s="43">
        <f ca="1">_xll.BInterpol('Base CDI'!$H$4:$H$28,'Base CDI'!$J$4:$J$29,S1887,"Cubic","Extrapolate=Linear","MultiX=Average","Skip=True","Sort=True")</f>
        <v>14.297148668597279</v>
      </c>
      <c r="U1887" s="43">
        <f ca="1">_xll.BInterpol('Base CDI'!$H$4:$H$28,'Base CDI'!$I$4:$I$29,S1887,"Cubic","Extrapolate=Linear","MultiX=Average","Skip=True","Sort=True")</f>
        <v>14.073191195698808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47649</v>
      </c>
      <c r="T1888" s="43">
        <f ca="1">_xll.BInterpol('Base CDI'!$H$4:$H$28,'Base CDI'!$J$4:$J$29,S1888,"Cubic","Extrapolate=Linear","MultiX=Average","Skip=True","Sort=True")</f>
        <v>14.297464655802749</v>
      </c>
      <c r="U1888" s="43">
        <f ca="1">_xll.BInterpol('Base CDI'!$H$4:$H$28,'Base CDI'!$I$4:$I$29,S1888,"Cubic","Extrapolate=Linear","MultiX=Average","Skip=True","Sort=True")</f>
        <v>14.07356590892533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47650</v>
      </c>
      <c r="T1889" s="43">
        <f ca="1">_xll.BInterpol('Base CDI'!$H$4:$H$28,'Base CDI'!$J$4:$J$29,S1889,"Cubic","Extrapolate=Linear","MultiX=Average","Skip=True","Sort=True")</f>
        <v>14.297780129769569</v>
      </c>
      <c r="U1889" s="43">
        <f ca="1">_xll.BInterpol('Base CDI'!$H$4:$H$28,'Base CDI'!$I$4:$I$29,S1889,"Cubic","Extrapolate=Linear","MultiX=Average","Skip=True","Sort=True")</f>
        <v>14.07394013274452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47651</v>
      </c>
      <c r="T1890" s="43">
        <f ca="1">_xll.BInterpol('Base CDI'!$H$4:$H$28,'Base CDI'!$J$4:$J$29,S1890,"Cubic","Extrapolate=Linear","MultiX=Average","Skip=True","Sort=True")</f>
        <v>14.298095091562592</v>
      </c>
      <c r="U1890" s="43">
        <f ca="1">_xll.BInterpol('Base CDI'!$H$4:$H$28,'Base CDI'!$I$4:$I$29,S1890,"Cubic","Extrapolate=Linear","MultiX=Average","Skip=True","Sort=True")</f>
        <v>14.074313867933819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47652</v>
      </c>
      <c r="T1891" s="43">
        <f ca="1">_xll.BInterpol('Base CDI'!$H$4:$H$28,'Base CDI'!$J$4:$J$29,S1891,"Cubic","Extrapolate=Linear","MultiX=Average","Skip=True","Sort=True")</f>
        <v>14.298409542246674</v>
      </c>
      <c r="U1891" s="43">
        <f ca="1">_xll.BInterpol('Base CDI'!$H$4:$H$28,'Base CDI'!$I$4:$I$29,S1891,"Cubic","Extrapolate=Linear","MultiX=Average","Skip=True","Sort=True")</f>
        <v>14.074687115270672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47653</v>
      </c>
      <c r="T1892" s="43">
        <f ca="1">_xll.BInterpol('Base CDI'!$H$4:$H$28,'Base CDI'!$J$4:$J$29,S1892,"Cubic","Extrapolate=Linear","MultiX=Average","Skip=True","Sort=True")</f>
        <v>14.298723482886668</v>
      </c>
      <c r="U1892" s="43">
        <f ca="1">_xll.BInterpol('Base CDI'!$H$4:$H$28,'Base CDI'!$I$4:$I$29,S1892,"Cubic","Extrapolate=Linear","MultiX=Average","Skip=True","Sort=True")</f>
        <v>14.075059875532519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47654</v>
      </c>
      <c r="T1893" s="43">
        <f ca="1">_xll.BInterpol('Base CDI'!$H$4:$H$28,'Base CDI'!$J$4:$J$29,S1893,"Cubic","Extrapolate=Linear","MultiX=Average","Skip=True","Sort=True")</f>
        <v>14.299036914547429</v>
      </c>
      <c r="U1893" s="43">
        <f ca="1">_xll.BInterpol('Base CDI'!$H$4:$H$28,'Base CDI'!$I$4:$I$29,S1893,"Cubic","Extrapolate=Linear","MultiX=Average","Skip=True","Sort=True")</f>
        <v>14.075432149496805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47655</v>
      </c>
      <c r="T1894" s="43">
        <f ca="1">_xll.BInterpol('Base CDI'!$H$4:$H$28,'Base CDI'!$J$4:$J$29,S1894,"Cubic","Extrapolate=Linear","MultiX=Average","Skip=True","Sort=True")</f>
        <v>14.299349838293811</v>
      </c>
      <c r="U1894" s="43">
        <f ca="1">_xll.BInterpol('Base CDI'!$H$4:$H$28,'Base CDI'!$I$4:$I$29,S1894,"Cubic","Extrapolate=Linear","MultiX=Average","Skip=True","Sort=True")</f>
        <v>14.075803937940972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47656</v>
      </c>
      <c r="T1895" s="43">
        <f ca="1">_xll.BInterpol('Base CDI'!$H$4:$H$28,'Base CDI'!$J$4:$J$29,S1895,"Cubic","Extrapolate=Linear","MultiX=Average","Skip=True","Sort=True")</f>
        <v>14.299662255190668</v>
      </c>
      <c r="U1895" s="43">
        <f ca="1">_xll.BInterpol('Base CDI'!$H$4:$H$28,'Base CDI'!$I$4:$I$29,S1895,"Cubic","Extrapolate=Linear","MultiX=Average","Skip=True","Sort=True")</f>
        <v>14.076175241642462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47657</v>
      </c>
      <c r="T1896" s="43">
        <f ca="1">_xll.BInterpol('Base CDI'!$H$4:$H$28,'Base CDI'!$J$4:$J$29,S1896,"Cubic","Extrapolate=Linear","MultiX=Average","Skip=True","Sort=True")</f>
        <v>14.299974166302853</v>
      </c>
      <c r="U1896" s="43">
        <f ca="1">_xll.BInterpol('Base CDI'!$H$4:$H$28,'Base CDI'!$I$4:$I$29,S1896,"Cubic","Extrapolate=Linear","MultiX=Average","Skip=True","Sort=True")</f>
        <v>14.076546061378716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47658</v>
      </c>
      <c r="T1897" s="43">
        <f ca="1">_xll.BInterpol('Base CDI'!$H$4:$H$28,'Base CDI'!$J$4:$J$29,S1897,"Cubic","Extrapolate=Linear","MultiX=Average","Skip=True","Sort=True")</f>
        <v>14.300285572695223</v>
      </c>
      <c r="U1897" s="43">
        <f ca="1">_xll.BInterpol('Base CDI'!$H$4:$H$28,'Base CDI'!$I$4:$I$29,S1897,"Cubic","Extrapolate=Linear","MultiX=Average","Skip=True","Sort=True")</f>
        <v>14.07691639792718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47659</v>
      </c>
      <c r="T1898" s="43">
        <f ca="1">_xll.BInterpol('Base CDI'!$H$4:$H$28,'Base CDI'!$J$4:$J$29,S1898,"Cubic","Extrapolate=Linear","MultiX=Average","Skip=True","Sort=True")</f>
        <v>14.300596475432631</v>
      </c>
      <c r="U1898" s="43">
        <f ca="1">_xll.BInterpol('Base CDI'!$H$4:$H$28,'Base CDI'!$I$4:$I$29,S1898,"Cubic","Extrapolate=Linear","MultiX=Average","Skip=True","Sort=True")</f>
        <v>14.077286252065294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47660</v>
      </c>
      <c r="T1899" s="43">
        <f ca="1">_xll.BInterpol('Base CDI'!$H$4:$H$28,'Base CDI'!$J$4:$J$29,S1899,"Cubic","Extrapolate=Linear","MultiX=Average","Skip=True","Sort=True")</f>
        <v>14.30090687557993</v>
      </c>
      <c r="U1899" s="43">
        <f ca="1">_xll.BInterpol('Base CDI'!$H$4:$H$28,'Base CDI'!$I$4:$I$29,S1899,"Cubic","Extrapolate=Linear","MultiX=Average","Skip=True","Sort=True")</f>
        <v>14.077655624570502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47661</v>
      </c>
      <c r="T1900" s="43">
        <f ca="1">_xll.BInterpol('Base CDI'!$H$4:$H$28,'Base CDI'!$J$4:$J$29,S1900,"Cubic","Extrapolate=Linear","MultiX=Average","Skip=True","Sort=True")</f>
        <v>14.301216774201976</v>
      </c>
      <c r="U1900" s="43">
        <f ca="1">_xll.BInterpol('Base CDI'!$H$4:$H$28,'Base CDI'!$I$4:$I$29,S1900,"Cubic","Extrapolate=Linear","MultiX=Average","Skip=True","Sort=True")</f>
        <v>14.078024516220246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47662</v>
      </c>
      <c r="T1901" s="43">
        <f ca="1">_xll.BInterpol('Base CDI'!$H$4:$H$28,'Base CDI'!$J$4:$J$29,S1901,"Cubic","Extrapolate=Linear","MultiX=Average","Skip=True","Sort=True")</f>
        <v>14.301526172363621</v>
      </c>
      <c r="U1901" s="43">
        <f ca="1">_xll.BInterpol('Base CDI'!$H$4:$H$28,'Base CDI'!$I$4:$I$29,S1901,"Cubic","Extrapolate=Linear","MultiX=Average","Skip=True","Sort=True")</f>
        <v>14.078392927791969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47663</v>
      </c>
      <c r="T1902" s="43">
        <f ca="1">_xll.BInterpol('Base CDI'!$H$4:$H$28,'Base CDI'!$J$4:$J$29,S1902,"Cubic","Extrapolate=Linear","MultiX=Average","Skip=True","Sort=True")</f>
        <v>14.301835071129723</v>
      </c>
      <c r="U1902" s="43">
        <f ca="1">_xll.BInterpol('Base CDI'!$H$4:$H$28,'Base CDI'!$I$4:$I$29,S1902,"Cubic","Extrapolate=Linear","MultiX=Average","Skip=True","Sort=True")</f>
        <v>14.078760860063111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47664</v>
      </c>
      <c r="T1903" s="43">
        <f ca="1">_xll.BInterpol('Base CDI'!$H$4:$H$28,'Base CDI'!$J$4:$J$29,S1903,"Cubic","Extrapolate=Linear","MultiX=Average","Skip=True","Sort=True")</f>
        <v>14.302143471565133</v>
      </c>
      <c r="U1903" s="43">
        <f ca="1">_xll.BInterpol('Base CDI'!$H$4:$H$28,'Base CDI'!$I$4:$I$29,S1903,"Cubic","Extrapolate=Linear","MultiX=Average","Skip=True","Sort=True")</f>
        <v>14.079128313811118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47665</v>
      </c>
      <c r="T1904" s="43">
        <f ca="1">_xll.BInterpol('Base CDI'!$H$4:$H$28,'Base CDI'!$J$4:$J$29,S1904,"Cubic","Extrapolate=Linear","MultiX=Average","Skip=True","Sort=True")</f>
        <v>14.302451374734707</v>
      </c>
      <c r="U1904" s="43">
        <f ca="1">_xll.BInterpol('Base CDI'!$H$4:$H$28,'Base CDI'!$I$4:$I$29,S1904,"Cubic","Extrapolate=Linear","MultiX=Average","Skip=True","Sort=True")</f>
        <v>14.079495289813433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47666</v>
      </c>
      <c r="T1905" s="43">
        <f ca="1">_xll.BInterpol('Base CDI'!$H$4:$H$28,'Base CDI'!$J$4:$J$29,S1905,"Cubic","Extrapolate=Linear","MultiX=Average","Skip=True","Sort=True")</f>
        <v>14.302758781703297</v>
      </c>
      <c r="U1905" s="43">
        <f ca="1">_xll.BInterpol('Base CDI'!$H$4:$H$28,'Base CDI'!$I$4:$I$29,S1905,"Cubic","Extrapolate=Linear","MultiX=Average","Skip=True","Sort=True")</f>
        <v>14.079861788847495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47667</v>
      </c>
      <c r="T1906" s="43">
        <f ca="1">_xll.BInterpol('Base CDI'!$H$4:$H$28,'Base CDI'!$J$4:$J$29,S1906,"Cubic","Extrapolate=Linear","MultiX=Average","Skip=True","Sort=True")</f>
        <v>14.303065693535761</v>
      </c>
      <c r="U1906" s="43">
        <f ca="1">_xll.BInterpol('Base CDI'!$H$4:$H$28,'Base CDI'!$I$4:$I$29,S1906,"Cubic","Extrapolate=Linear","MultiX=Average","Skip=True","Sort=True")</f>
        <v>14.080227811690749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47668</v>
      </c>
      <c r="T1907" s="43">
        <f ca="1">_xll.BInterpol('Base CDI'!$H$4:$H$28,'Base CDI'!$J$4:$J$29,S1907,"Cubic","Extrapolate=Linear","MultiX=Average","Skip=True","Sort=True")</f>
        <v>14.303372111296948</v>
      </c>
      <c r="U1907" s="43">
        <f ca="1">_xll.BInterpol('Base CDI'!$H$4:$H$28,'Base CDI'!$I$4:$I$29,S1907,"Cubic","Extrapolate=Linear","MultiX=Average","Skip=True","Sort=True")</f>
        <v>14.080593359120638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47669</v>
      </c>
      <c r="T1908" s="43">
        <f ca="1">_xll.BInterpol('Base CDI'!$H$4:$H$28,'Base CDI'!$J$4:$J$29,S1908,"Cubic","Extrapolate=Linear","MultiX=Average","Skip=True","Sort=True")</f>
        <v>14.303678036051718</v>
      </c>
      <c r="U1908" s="43">
        <f ca="1">_xll.BInterpol('Base CDI'!$H$4:$H$28,'Base CDI'!$I$4:$I$29,S1908,"Cubic","Extrapolate=Linear","MultiX=Average","Skip=True","Sort=True")</f>
        <v>14.080958431914603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47670</v>
      </c>
      <c r="T1909" s="43">
        <f ca="1">_xll.BInterpol('Base CDI'!$H$4:$H$28,'Base CDI'!$J$4:$J$29,S1909,"Cubic","Extrapolate=Linear","MultiX=Average","Skip=True","Sort=True")</f>
        <v>14.303983468864921</v>
      </c>
      <c r="U1909" s="43">
        <f ca="1">_xll.BInterpol('Base CDI'!$H$4:$H$28,'Base CDI'!$I$4:$I$29,S1909,"Cubic","Extrapolate=Linear","MultiX=Average","Skip=True","Sort=True")</f>
        <v>14.081323030850088</v>
      </c>
    </row>
    <row r="1910" spans="16:21" x14ac:dyDescent="0.25">
      <c r="P1910" s="10">
        <v>37293</v>
      </c>
      <c r="Q1910">
        <v>7.059825</v>
      </c>
      <c r="S1910" s="42">
        <f t="shared" ca="1" si="34"/>
        <v>47671</v>
      </c>
      <c r="T1910" s="43">
        <f ca="1">_xll.BInterpol('Base CDI'!$H$4:$H$28,'Base CDI'!$J$4:$J$29,S1910,"Cubic","Extrapolate=Linear","MultiX=Average","Skip=True","Sort=True")</f>
        <v>14.304288410801414</v>
      </c>
      <c r="U1910" s="43">
        <f ca="1">_xll.BInterpol('Base CDI'!$H$4:$H$28,'Base CDI'!$I$4:$I$29,S1910,"Cubic","Extrapolate=Linear","MultiX=Average","Skip=True","Sort=True")</f>
        <v>14.081687156704534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47672</v>
      </c>
      <c r="T1911" s="43">
        <f ca="1">_xll.BInterpol('Base CDI'!$H$4:$H$28,'Base CDI'!$J$4:$J$29,S1911,"Cubic","Extrapolate=Linear","MultiX=Average","Skip=True","Sort=True")</f>
        <v>14.304592862926048</v>
      </c>
      <c r="U1911" s="43">
        <f ca="1">_xll.BInterpol('Base CDI'!$H$4:$H$28,'Base CDI'!$I$4:$I$29,S1911,"Cubic","Extrapolate=Linear","MultiX=Average","Skip=True","Sort=True")</f>
        <v>14.082050810255385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47673</v>
      </c>
      <c r="T1912" s="43">
        <f ca="1">_xll.BInterpol('Base CDI'!$H$4:$H$28,'Base CDI'!$J$4:$J$29,S1912,"Cubic","Extrapolate=Linear","MultiX=Average","Skip=True","Sort=True")</f>
        <v>14.304896826303681</v>
      </c>
      <c r="U1912" s="43">
        <f ca="1">_xll.BInterpol('Base CDI'!$H$4:$H$28,'Base CDI'!$I$4:$I$29,S1912,"Cubic","Extrapolate=Linear","MultiX=Average","Skip=True","Sort=True")</f>
        <v>14.082413992280083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47674</v>
      </c>
      <c r="T1913" s="43">
        <f ca="1">_xll.BInterpol('Base CDI'!$H$4:$H$28,'Base CDI'!$J$4:$J$29,S1913,"Cubic","Extrapolate=Linear","MultiX=Average","Skip=True","Sort=True")</f>
        <v>14.305200301999166</v>
      </c>
      <c r="U1913" s="43">
        <f ca="1">_xll.BInterpol('Base CDI'!$H$4:$H$28,'Base CDI'!$I$4:$I$29,S1913,"Cubic","Extrapolate=Linear","MultiX=Average","Skip=True","Sort=True")</f>
        <v>14.082776703556071</v>
      </c>
    </row>
    <row r="1914" spans="16:21" x14ac:dyDescent="0.25">
      <c r="P1914" s="10">
        <v>37301</v>
      </c>
      <c r="Q1914">
        <v>7.079383</v>
      </c>
      <c r="S1914" s="42">
        <f t="shared" ca="1" si="34"/>
        <v>47675</v>
      </c>
      <c r="T1914" s="43">
        <f ca="1">_xll.BInterpol('Base CDI'!$H$4:$H$28,'Base CDI'!$J$4:$J$29,S1914,"Cubic","Extrapolate=Linear","MultiX=Average","Skip=True","Sort=True")</f>
        <v>14.305503291077356</v>
      </c>
      <c r="U1914" s="43">
        <f ca="1">_xll.BInterpol('Base CDI'!$H$4:$H$28,'Base CDI'!$I$4:$I$29,S1914,"Cubic","Extrapolate=Linear","MultiX=Average","Skip=True","Sort=True")</f>
        <v>14.08313894486079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47676</v>
      </c>
      <c r="T1915" s="43">
        <f ca="1">_xll.BInterpol('Base CDI'!$H$4:$H$28,'Base CDI'!$J$4:$J$29,S1915,"Cubic","Extrapolate=Linear","MultiX=Average","Skip=True","Sort=True")</f>
        <v>14.305805794603106</v>
      </c>
      <c r="U1915" s="43">
        <f ca="1">_xll.BInterpol('Base CDI'!$H$4:$H$28,'Base CDI'!$I$4:$I$29,S1915,"Cubic","Extrapolate=Linear","MultiX=Average","Skip=True","Sort=True")</f>
        <v>14.083500716971686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47677</v>
      </c>
      <c r="T1916" s="43">
        <f ca="1">_xll.BInterpol('Base CDI'!$H$4:$H$28,'Base CDI'!$J$4:$J$29,S1916,"Cubic","Extrapolate=Linear","MultiX=Average","Skip=True","Sort=True")</f>
        <v>14.306107813641271</v>
      </c>
      <c r="U1916" s="43">
        <f ca="1">_xll.BInterpol('Base CDI'!$H$4:$H$28,'Base CDI'!$I$4:$I$29,S1916,"Cubic","Extrapolate=Linear","MultiX=Average","Skip=True","Sort=True")</f>
        <v>14.083862020666199</v>
      </c>
    </row>
    <row r="1917" spans="16:21" x14ac:dyDescent="0.25">
      <c r="P1917" s="10">
        <v>37306</v>
      </c>
      <c r="Q1917">
        <v>7.094087</v>
      </c>
      <c r="S1917" s="42">
        <f t="shared" ca="1" si="34"/>
        <v>47678</v>
      </c>
      <c r="T1917" s="43">
        <f ca="1">_xll.BInterpol('Base CDI'!$H$4:$H$28,'Base CDI'!$J$4:$J$29,S1917,"Cubic","Extrapolate=Linear","MultiX=Average","Skip=True","Sort=True")</f>
        <v>14.306409349256702</v>
      </c>
      <c r="U1917" s="43">
        <f ca="1">_xll.BInterpol('Base CDI'!$H$4:$H$28,'Base CDI'!$I$4:$I$29,S1917,"Cubic","Extrapolate=Linear","MultiX=Average","Skip=True","Sort=True")</f>
        <v>14.084222856721771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47679</v>
      </c>
      <c r="T1918" s="43">
        <f ca="1">_xll.BInterpol('Base CDI'!$H$4:$H$28,'Base CDI'!$J$4:$J$29,S1918,"Cubic","Extrapolate=Linear","MultiX=Average","Skip=True","Sort=True")</f>
        <v>14.306710402514259</v>
      </c>
      <c r="U1918" s="43">
        <f ca="1">_xll.BInterpol('Base CDI'!$H$4:$H$28,'Base CDI'!$I$4:$I$29,S1918,"Cubic","Extrapolate=Linear","MultiX=Average","Skip=True","Sort=True")</f>
        <v>14.084583225915846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47680</v>
      </c>
      <c r="T1919" s="43">
        <f ca="1">_xll.BInterpol('Base CDI'!$H$4:$H$28,'Base CDI'!$J$4:$J$29,S1919,"Cubic","Extrapolate=Linear","MultiX=Average","Skip=True","Sort=True")</f>
        <v>14.307010974478791</v>
      </c>
      <c r="U1919" s="43">
        <f ca="1">_xll.BInterpol('Base CDI'!$H$4:$H$28,'Base CDI'!$I$4:$I$29,S1919,"Cubic","Extrapolate=Linear","MultiX=Average","Skip=True","Sort=True")</f>
        <v>14.084943129025866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47681</v>
      </c>
      <c r="T1920" s="43">
        <f ca="1">_xll.BInterpol('Base CDI'!$H$4:$H$28,'Base CDI'!$J$4:$J$29,S1920,"Cubic","Extrapolate=Linear","MultiX=Average","Skip=True","Sort=True")</f>
        <v>14.307311066215155</v>
      </c>
      <c r="U1920" s="43">
        <f ca="1">_xll.BInterpol('Base CDI'!$H$4:$H$28,'Base CDI'!$I$4:$I$29,S1920,"Cubic","Extrapolate=Linear","MultiX=Average","Skip=True","Sort=True")</f>
        <v>14.085302566829274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47682</v>
      </c>
      <c r="T1921" s="43">
        <f ca="1">_xll.BInterpol('Base CDI'!$H$4:$H$28,'Base CDI'!$J$4:$J$29,S1921,"Cubic","Extrapolate=Linear","MultiX=Average","Skip=True","Sort=True")</f>
        <v>14.307610678788205</v>
      </c>
      <c r="U1921" s="43">
        <f ca="1">_xll.BInterpol('Base CDI'!$H$4:$H$28,'Base CDI'!$I$4:$I$29,S1921,"Cubic","Extrapolate=Linear","MultiX=Average","Skip=True","Sort=True")</f>
        <v>14.085661540103512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47683</v>
      </c>
      <c r="T1922" s="43">
        <f ca="1">_xll.BInterpol('Base CDI'!$H$4:$H$28,'Base CDI'!$J$4:$J$29,S1922,"Cubic","Extrapolate=Linear","MultiX=Average","Skip=True","Sort=True")</f>
        <v>14.307909813262793</v>
      </c>
      <c r="U1922" s="43">
        <f ca="1">_xll.BInterpol('Base CDI'!$H$4:$H$28,'Base CDI'!$I$4:$I$29,S1922,"Cubic","Extrapolate=Linear","MultiX=Average","Skip=True","Sort=True")</f>
        <v>14.086020049626024</v>
      </c>
    </row>
    <row r="1923" spans="16:21" x14ac:dyDescent="0.25">
      <c r="P1923" s="10">
        <v>37314</v>
      </c>
      <c r="Q1923">
        <v>7.123335</v>
      </c>
      <c r="S1923" s="42">
        <f t="shared" ca="1" si="34"/>
        <v>47684</v>
      </c>
      <c r="T1923" s="43">
        <f ca="1">_xll.BInterpol('Base CDI'!$H$4:$H$28,'Base CDI'!$J$4:$J$29,S1923,"Cubic","Extrapolate=Linear","MultiX=Average","Skip=True","Sort=True")</f>
        <v>14.308208470703777</v>
      </c>
      <c r="U1923" s="43">
        <f ca="1">_xll.BInterpol('Base CDI'!$H$4:$H$28,'Base CDI'!$I$4:$I$29,S1923,"Cubic","Extrapolate=Linear","MultiX=Average","Skip=True","Sort=True")</f>
        <v>14.086378096174251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47685</v>
      </c>
      <c r="T1924" s="43">
        <f ca="1">_xll.BInterpol('Base CDI'!$H$4:$H$28,'Base CDI'!$J$4:$J$29,S1924,"Cubic","Extrapolate=Linear","MultiX=Average","Skip=True","Sort=True")</f>
        <v>14.308506652176009</v>
      </c>
      <c r="U1924" s="43">
        <f ca="1">_xll.BInterpol('Base CDI'!$H$4:$H$28,'Base CDI'!$I$4:$I$29,S1924,"Cubic","Extrapolate=Linear","MultiX=Average","Skip=True","Sort=True")</f>
        <v>14.086735680525637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47686</v>
      </c>
      <c r="T1925" s="43">
        <f ca="1">_xll.BInterpol('Base CDI'!$H$4:$H$28,'Base CDI'!$J$4:$J$29,S1925,"Cubic","Extrapolate=Linear","MultiX=Average","Skip=True","Sort=True")</f>
        <v>14.308804358744343</v>
      </c>
      <c r="U1925" s="43">
        <f ca="1">_xll.BInterpol('Base CDI'!$H$4:$H$28,'Base CDI'!$I$4:$I$29,S1925,"Cubic","Extrapolate=Linear","MultiX=Average","Skip=True","Sort=True")</f>
        <v>14.087092803457622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47687</v>
      </c>
      <c r="T1926" s="43">
        <f ca="1">_xll.BInterpol('Base CDI'!$H$4:$H$28,'Base CDI'!$J$4:$J$29,S1926,"Cubic","Extrapolate=Linear","MultiX=Average","Skip=True","Sort=True")</f>
        <v>14.309101591473633</v>
      </c>
      <c r="U1926" s="43">
        <f ca="1">_xll.BInterpol('Base CDI'!$H$4:$H$28,'Base CDI'!$I$4:$I$29,S1926,"Cubic","Extrapolate=Linear","MultiX=Average","Skip=True","Sort=True")</f>
        <v>14.087449465747651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47688</v>
      </c>
      <c r="T1927" s="43">
        <f ca="1">_xll.BInterpol('Base CDI'!$H$4:$H$28,'Base CDI'!$J$4:$J$29,S1927,"Cubic","Extrapolate=Linear","MultiX=Average","Skip=True","Sort=True")</f>
        <v>14.309398351428735</v>
      </c>
      <c r="U1927" s="43">
        <f ca="1">_xll.BInterpol('Base CDI'!$H$4:$H$28,'Base CDI'!$I$4:$I$29,S1927,"Cubic","Extrapolate=Linear","MultiX=Average","Skip=True","Sort=True")</f>
        <v>14.087805668173166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47689</v>
      </c>
      <c r="T1928" s="43">
        <f ca="1">_xll.BInterpol('Base CDI'!$H$4:$H$28,'Base CDI'!$J$4:$J$29,S1928,"Cubic","Extrapolate=Linear","MultiX=Average","Skip=True","Sort=True")</f>
        <v>14.309694639674502</v>
      </c>
      <c r="U1928" s="43">
        <f ca="1">_xll.BInterpol('Base CDI'!$H$4:$H$28,'Base CDI'!$I$4:$I$29,S1928,"Cubic","Extrapolate=Linear","MultiX=Average","Skip=True","Sort=True")</f>
        <v>14.08816141151161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47690</v>
      </c>
      <c r="T1929" s="43">
        <f ca="1">_xll.BInterpol('Base CDI'!$H$4:$H$28,'Base CDI'!$J$4:$J$29,S1929,"Cubic","Extrapolate=Linear","MultiX=Average","Skip=True","Sort=True")</f>
        <v>14.309990457275788</v>
      </c>
      <c r="U1929" s="43">
        <f ca="1">_xll.BInterpol('Base CDI'!$H$4:$H$28,'Base CDI'!$I$4:$I$29,S1929,"Cubic","Extrapolate=Linear","MultiX=Average","Skip=True","Sort=True")</f>
        <v>14.088516696540426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47691</v>
      </c>
      <c r="T1930" s="43">
        <f ca="1">_xll.BInterpol('Base CDI'!$H$4:$H$28,'Base CDI'!$J$4:$J$29,S1930,"Cubic","Extrapolate=Linear","MultiX=Average","Skip=True","Sort=True")</f>
        <v>14.310285805297449</v>
      </c>
      <c r="U1930" s="43">
        <f ca="1">_xll.BInterpol('Base CDI'!$H$4:$H$28,'Base CDI'!$I$4:$I$29,S1930,"Cubic","Extrapolate=Linear","MultiX=Average","Skip=True","Sort=True")</f>
        <v>14.088871524037055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47692</v>
      </c>
      <c r="T1931" s="43">
        <f ca="1">_xll.BInterpol('Base CDI'!$H$4:$H$28,'Base CDI'!$J$4:$J$29,S1931,"Cubic","Extrapolate=Linear","MultiX=Average","Skip=True","Sort=True")</f>
        <v>14.310580684804338</v>
      </c>
      <c r="U1931" s="43">
        <f ca="1">_xll.BInterpol('Base CDI'!$H$4:$H$28,'Base CDI'!$I$4:$I$29,S1931,"Cubic","Extrapolate=Linear","MultiX=Average","Skip=True","Sort=True")</f>
        <v>14.08922589477894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47693</v>
      </c>
      <c r="T1932" s="43">
        <f ca="1">_xll.BInterpol('Base CDI'!$H$4:$H$28,'Base CDI'!$J$4:$J$29,S1932,"Cubic","Extrapolate=Linear","MultiX=Average","Skip=True","Sort=True")</f>
        <v>14.310875096861308</v>
      </c>
      <c r="U1932" s="43">
        <f ca="1">_xll.BInterpol('Base CDI'!$H$4:$H$28,'Base CDI'!$I$4:$I$29,S1932,"Cubic","Extrapolate=Linear","MultiX=Average","Skip=True","Sort=True")</f>
        <v>14.089579809543523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47694</v>
      </c>
      <c r="T1933" s="43">
        <f ca="1">_xll.BInterpol('Base CDI'!$H$4:$H$28,'Base CDI'!$J$4:$J$29,S1933,"Cubic","Extrapolate=Linear","MultiX=Average","Skip=True","Sort=True")</f>
        <v>14.311169042533214</v>
      </c>
      <c r="U1933" s="43">
        <f ca="1">_xll.BInterpol('Base CDI'!$H$4:$H$28,'Base CDI'!$I$4:$I$29,S1933,"Cubic","Extrapolate=Linear","MultiX=Average","Skip=True","Sort=True")</f>
        <v>14.089933269108247</v>
      </c>
    </row>
    <row r="1934" spans="16:21" x14ac:dyDescent="0.25">
      <c r="P1934" s="10">
        <v>37329</v>
      </c>
      <c r="Q1934">
        <v>7.177079</v>
      </c>
      <c r="S1934" s="42">
        <f t="shared" ca="1" si="35"/>
        <v>47695</v>
      </c>
      <c r="T1934" s="43">
        <f ca="1">_xll.BInterpol('Base CDI'!$H$4:$H$28,'Base CDI'!$J$4:$J$29,S1934,"Cubic","Extrapolate=Linear","MultiX=Average","Skip=True","Sort=True")</f>
        <v>14.311462522884913</v>
      </c>
      <c r="U1934" s="43">
        <f ca="1">_xll.BInterpol('Base CDI'!$H$4:$H$28,'Base CDI'!$I$4:$I$29,S1934,"Cubic","Extrapolate=Linear","MultiX=Average","Skip=True","Sort=True")</f>
        <v>14.090286274250557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47696</v>
      </c>
      <c r="T1935" s="43">
        <f ca="1">_xll.BInterpol('Base CDI'!$H$4:$H$28,'Base CDI'!$J$4:$J$29,S1935,"Cubic","Extrapolate=Linear","MultiX=Average","Skip=True","Sort=True")</f>
        <v>14.311755538981256</v>
      </c>
      <c r="U1935" s="43">
        <f ca="1">_xll.BInterpol('Base CDI'!$H$4:$H$28,'Base CDI'!$I$4:$I$29,S1935,"Cubic","Extrapolate=Linear","MultiX=Average","Skip=True","Sort=True")</f>
        <v>14.090638825747893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47697</v>
      </c>
      <c r="T1936" s="43">
        <f ca="1">_xll.BInterpol('Base CDI'!$H$4:$H$28,'Base CDI'!$J$4:$J$29,S1936,"Cubic","Extrapolate=Linear","MultiX=Average","Skip=True","Sort=True")</f>
        <v>14.312048091887098</v>
      </c>
      <c r="U1936" s="43">
        <f ca="1">_xll.BInterpol('Base CDI'!$H$4:$H$28,'Base CDI'!$I$4:$I$29,S1936,"Cubic","Extrapolate=Linear","MultiX=Average","Skip=True","Sort=True")</f>
        <v>14.090990924377698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47698</v>
      </c>
      <c r="T1937" s="43">
        <f ca="1">_xll.BInterpol('Base CDI'!$H$4:$H$28,'Base CDI'!$J$4:$J$29,S1937,"Cubic","Extrapolate=Linear","MultiX=Average","Skip=True","Sort=True")</f>
        <v>14.312340182667294</v>
      </c>
      <c r="U1937" s="43">
        <f ca="1">_xll.BInterpol('Base CDI'!$H$4:$H$28,'Base CDI'!$I$4:$I$29,S1937,"Cubic","Extrapolate=Linear","MultiX=Average","Skip=True","Sort=True")</f>
        <v>14.091342570917416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47699</v>
      </c>
      <c r="T1938" s="43">
        <f ca="1">_xll.BInterpol('Base CDI'!$H$4:$H$28,'Base CDI'!$J$4:$J$29,S1938,"Cubic","Extrapolate=Linear","MultiX=Average","Skip=True","Sort=True")</f>
        <v>14.312631812386696</v>
      </c>
      <c r="U1938" s="43">
        <f ca="1">_xll.BInterpol('Base CDI'!$H$4:$H$28,'Base CDI'!$I$4:$I$29,S1938,"Cubic","Extrapolate=Linear","MultiX=Average","Skip=True","Sort=True")</f>
        <v>14.091693766144486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47700</v>
      </c>
      <c r="T1939" s="43">
        <f ca="1">_xll.BInterpol('Base CDI'!$H$4:$H$28,'Base CDI'!$J$4:$J$29,S1939,"Cubic","Extrapolate=Linear","MultiX=Average","Skip=True","Sort=True")</f>
        <v>14.312922982110161</v>
      </c>
      <c r="U1939" s="43">
        <f ca="1">_xll.BInterpol('Base CDI'!$H$4:$H$28,'Base CDI'!$I$4:$I$29,S1939,"Cubic","Extrapolate=Linear","MultiX=Average","Skip=True","Sort=True")</f>
        <v>14.092044510836354</v>
      </c>
    </row>
    <row r="1940" spans="16:21" x14ac:dyDescent="0.25">
      <c r="P1940" s="10">
        <v>37337</v>
      </c>
      <c r="Q1940">
        <v>7.206423</v>
      </c>
      <c r="S1940" s="42">
        <f t="shared" ca="1" si="35"/>
        <v>47701</v>
      </c>
      <c r="T1940" s="43">
        <f ca="1">_xll.BInterpol('Base CDI'!$H$4:$H$28,'Base CDI'!$J$4:$J$29,S1940,"Cubic","Extrapolate=Linear","MultiX=Average","Skip=True","Sort=True")</f>
        <v>14.313213692902544</v>
      </c>
      <c r="U1940" s="43">
        <f ca="1">_xll.BInterpol('Base CDI'!$H$4:$H$28,'Base CDI'!$I$4:$I$29,S1940,"Cubic","Extrapolate=Linear","MultiX=Average","Skip=True","Sort=True")</f>
        <v>14.092394805770462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47702</v>
      </c>
      <c r="T1941" s="43">
        <f ca="1">_xll.BInterpol('Base CDI'!$H$4:$H$28,'Base CDI'!$J$4:$J$29,S1941,"Cubic","Extrapolate=Linear","MultiX=Average","Skip=True","Sort=True")</f>
        <v>14.313503945828694</v>
      </c>
      <c r="U1941" s="43">
        <f ca="1">_xll.BInterpol('Base CDI'!$H$4:$H$28,'Base CDI'!$I$4:$I$29,S1941,"Cubic","Extrapolate=Linear","MultiX=Average","Skip=True","Sort=True")</f>
        <v>14.092744651724253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47703</v>
      </c>
      <c r="T1942" s="43">
        <f ca="1">_xll.BInterpol('Base CDI'!$H$4:$H$28,'Base CDI'!$J$4:$J$29,S1942,"Cubic","Extrapolate=Linear","MultiX=Average","Skip=True","Sort=True")</f>
        <v>14.313793741953472</v>
      </c>
      <c r="U1942" s="43">
        <f ca="1">_xll.BInterpol('Base CDI'!$H$4:$H$28,'Base CDI'!$I$4:$I$29,S1942,"Cubic","Extrapolate=Linear","MultiX=Average","Skip=True","Sort=True")</f>
        <v>14.093094049475168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47704</v>
      </c>
      <c r="T1943" s="43">
        <f ca="1">_xll.BInterpol('Base CDI'!$H$4:$H$28,'Base CDI'!$J$4:$J$29,S1943,"Cubic","Extrapolate=Linear","MultiX=Average","Skip=True","Sort=True")</f>
        <v>14.314083082341728</v>
      </c>
      <c r="U1943" s="43">
        <f ca="1">_xll.BInterpol('Base CDI'!$H$4:$H$28,'Base CDI'!$I$4:$I$29,S1943,"Cubic","Extrapolate=Linear","MultiX=Average","Skip=True","Sort=True")</f>
        <v>14.093442999800649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47705</v>
      </c>
      <c r="T1944" s="43">
        <f ca="1">_xll.BInterpol('Base CDI'!$H$4:$H$28,'Base CDI'!$J$4:$J$29,S1944,"Cubic","Extrapolate=Linear","MultiX=Average","Skip=True","Sort=True")</f>
        <v>14.314371968058317</v>
      </c>
      <c r="U1944" s="43">
        <f ca="1">_xll.BInterpol('Base CDI'!$H$4:$H$28,'Base CDI'!$I$4:$I$29,S1944,"Cubic","Extrapolate=Linear","MultiX=Average","Skip=True","Sort=True")</f>
        <v>14.093791503478142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47706</v>
      </c>
      <c r="T1945" s="43">
        <f ca="1">_xll.BInterpol('Base CDI'!$H$4:$H$28,'Base CDI'!$J$4:$J$29,S1945,"Cubic","Extrapolate=Linear","MultiX=Average","Skip=True","Sort=True")</f>
        <v>14.314660400168092</v>
      </c>
      <c r="U1945" s="43">
        <f ca="1">_xll.BInterpol('Base CDI'!$H$4:$H$28,'Base CDI'!$I$4:$I$29,S1945,"Cubic","Extrapolate=Linear","MultiX=Average","Skip=True","Sort=True")</f>
        <v>14.094139561285086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47707</v>
      </c>
      <c r="T1946" s="43">
        <f ca="1">_xll.BInterpol('Base CDI'!$H$4:$H$28,'Base CDI'!$J$4:$J$29,S1946,"Cubic","Extrapolate=Linear","MultiX=Average","Skip=True","Sort=True")</f>
        <v>14.314948379735911</v>
      </c>
      <c r="U1946" s="43">
        <f ca="1">_xll.BInterpol('Base CDI'!$H$4:$H$28,'Base CDI'!$I$4:$I$29,S1946,"Cubic","Extrapolate=Linear","MultiX=Average","Skip=True","Sort=True")</f>
        <v>14.094487173998926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47708</v>
      </c>
      <c r="T1947" s="43">
        <f ca="1">_xll.BInterpol('Base CDI'!$H$4:$H$28,'Base CDI'!$J$4:$J$29,S1947,"Cubic","Extrapolate=Linear","MultiX=Average","Skip=True","Sort=True")</f>
        <v>14.315235907826626</v>
      </c>
      <c r="U1947" s="43">
        <f ca="1">_xll.BInterpol('Base CDI'!$H$4:$H$28,'Base CDI'!$I$4:$I$29,S1947,"Cubic","Extrapolate=Linear","MultiX=Average","Skip=True","Sort=True")</f>
        <v>14.094834342397103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47709</v>
      </c>
      <c r="T1948" s="43">
        <f ca="1">_xll.BInterpol('Base CDI'!$H$4:$H$28,'Base CDI'!$J$4:$J$29,S1948,"Cubic","Extrapolate=Linear","MultiX=Average","Skip=True","Sort=True")</f>
        <v>14.315522985505091</v>
      </c>
      <c r="U1948" s="43">
        <f ca="1">_xll.BInterpol('Base CDI'!$H$4:$H$28,'Base CDI'!$I$4:$I$29,S1948,"Cubic","Extrapolate=Linear","MultiX=Average","Skip=True","Sort=True")</f>
        <v>14.095181067257061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47710</v>
      </c>
      <c r="T1949" s="43">
        <f ca="1">_xll.BInterpol('Base CDI'!$H$4:$H$28,'Base CDI'!$J$4:$J$29,S1949,"Cubic","Extrapolate=Linear","MultiX=Average","Skip=True","Sort=True")</f>
        <v>14.315809613836159</v>
      </c>
      <c r="U1949" s="43">
        <f ca="1">_xll.BInterpol('Base CDI'!$H$4:$H$28,'Base CDI'!$I$4:$I$29,S1949,"Cubic","Extrapolate=Linear","MultiX=Average","Skip=True","Sort=True")</f>
        <v>14.095527349356242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47711</v>
      </c>
      <c r="T1950" s="43">
        <f ca="1">_xll.BInterpol('Base CDI'!$H$4:$H$28,'Base CDI'!$J$4:$J$29,S1950,"Cubic","Extrapolate=Linear","MultiX=Average","Skip=True","Sort=True")</f>
        <v>14.316095793884687</v>
      </c>
      <c r="U1950" s="43">
        <f ca="1">_xll.BInterpol('Base CDI'!$H$4:$H$28,'Base CDI'!$I$4:$I$29,S1950,"Cubic","Extrapolate=Linear","MultiX=Average","Skip=True","Sort=True")</f>
        <v>14.095873189472089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47712</v>
      </c>
      <c r="T1951" s="43">
        <f ca="1">_xll.BInterpol('Base CDI'!$H$4:$H$28,'Base CDI'!$J$4:$J$29,S1951,"Cubic","Extrapolate=Linear","MultiX=Average","Skip=True","Sort=True")</f>
        <v>14.316381526715528</v>
      </c>
      <c r="U1951" s="43">
        <f ca="1">_xll.BInterpol('Base CDI'!$H$4:$H$28,'Base CDI'!$I$4:$I$29,S1951,"Cubic","Extrapolate=Linear","MultiX=Average","Skip=True","Sort=True")</f>
        <v>14.096218588382042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47713</v>
      </c>
      <c r="T1952" s="43">
        <f ca="1">_xll.BInterpol('Base CDI'!$H$4:$H$28,'Base CDI'!$J$4:$J$29,S1952,"Cubic","Extrapolate=Linear","MultiX=Average","Skip=True","Sort=True")</f>
        <v>14.316666813393535</v>
      </c>
      <c r="U1952" s="43">
        <f ca="1">_xll.BInterpol('Base CDI'!$H$4:$H$28,'Base CDI'!$I$4:$I$29,S1952,"Cubic","Extrapolate=Linear","MultiX=Average","Skip=True","Sort=True")</f>
        <v>14.096563546863546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47714</v>
      </c>
      <c r="T1953" s="43">
        <f ca="1">_xll.BInterpol('Base CDI'!$H$4:$H$28,'Base CDI'!$J$4:$J$29,S1953,"Cubic","Extrapolate=Linear","MultiX=Average","Skip=True","Sort=True")</f>
        <v>14.316951654983566</v>
      </c>
      <c r="U1953" s="43">
        <f ca="1">_xll.BInterpol('Base CDI'!$H$4:$H$28,'Base CDI'!$I$4:$I$29,S1953,"Cubic","Extrapolate=Linear","MultiX=Average","Skip=True","Sort=True")</f>
        <v>14.096908065694045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47715</v>
      </c>
      <c r="T1954" s="43">
        <f ca="1">_xll.BInterpol('Base CDI'!$H$4:$H$28,'Base CDI'!$J$4:$J$29,S1954,"Cubic","Extrapolate=Linear","MultiX=Average","Skip=True","Sort=True")</f>
        <v>14.31723605255047</v>
      </c>
      <c r="U1954" s="43">
        <f ca="1">_xll.BInterpol('Base CDI'!$H$4:$H$28,'Base CDI'!$I$4:$I$29,S1954,"Cubic","Extrapolate=Linear","MultiX=Average","Skip=True","Sort=True")</f>
        <v>14.097252145650979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47716</v>
      </c>
      <c r="T1955" s="43">
        <f ca="1">_xll.BInterpol('Base CDI'!$H$4:$H$28,'Base CDI'!$J$4:$J$29,S1955,"Cubic","Extrapolate=Linear","MultiX=Average","Skip=True","Sort=True")</f>
        <v>14.317520007159105</v>
      </c>
      <c r="U1955" s="43">
        <f ca="1">_xll.BInterpol('Base CDI'!$H$4:$H$28,'Base CDI'!$I$4:$I$29,S1955,"Cubic","Extrapolate=Linear","MultiX=Average","Skip=True","Sort=True")</f>
        <v>14.097595787511791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47717</v>
      </c>
      <c r="T1956" s="43">
        <f ca="1">_xll.BInterpol('Base CDI'!$H$4:$H$28,'Base CDI'!$J$4:$J$29,S1956,"Cubic","Extrapolate=Linear","MultiX=Average","Skip=True","Sort=True")</f>
        <v>14.317803519874325</v>
      </c>
      <c r="U1956" s="43">
        <f ca="1">_xll.BInterpol('Base CDI'!$H$4:$H$28,'Base CDI'!$I$4:$I$29,S1956,"Cubic","Extrapolate=Linear","MultiX=Average","Skip=True","Sort=True")</f>
        <v>14.097938992053924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47718</v>
      </c>
      <c r="T1957" s="43">
        <f ca="1">_xll.BInterpol('Base CDI'!$H$4:$H$28,'Base CDI'!$J$4:$J$29,S1957,"Cubic","Extrapolate=Linear","MultiX=Average","Skip=True","Sort=True")</f>
        <v>14.318086591760983</v>
      </c>
      <c r="U1957" s="43">
        <f ca="1">_xll.BInterpol('Base CDI'!$H$4:$H$28,'Base CDI'!$I$4:$I$29,S1957,"Cubic","Extrapolate=Linear","MultiX=Average","Skip=True","Sort=True")</f>
        <v>14.098281760054821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47719</v>
      </c>
      <c r="T1958" s="43">
        <f ca="1">_xll.BInterpol('Base CDI'!$H$4:$H$28,'Base CDI'!$J$4:$J$29,S1958,"Cubic","Extrapolate=Linear","MultiX=Average","Skip=True","Sort=True")</f>
        <v>14.318369223883932</v>
      </c>
      <c r="U1958" s="43">
        <f ca="1">_xll.BInterpol('Base CDI'!$H$4:$H$28,'Base CDI'!$I$4:$I$29,S1958,"Cubic","Extrapolate=Linear","MultiX=Average","Skip=True","Sort=True")</f>
        <v>14.098624092291924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47720</v>
      </c>
      <c r="T1959" s="43">
        <f ca="1">_xll.BInterpol('Base CDI'!$H$4:$H$28,'Base CDI'!$J$4:$J$29,S1959,"Cubic","Extrapolate=Linear","MultiX=Average","Skip=True","Sort=True")</f>
        <v>14.318651417308031</v>
      </c>
      <c r="U1959" s="43">
        <f ca="1">_xll.BInterpol('Base CDI'!$H$4:$H$28,'Base CDI'!$I$4:$I$29,S1959,"Cubic","Extrapolate=Linear","MultiX=Average","Skip=True","Sort=True")</f>
        <v>14.098965989542677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47721</v>
      </c>
      <c r="T1960" s="43">
        <f ca="1">_xll.BInterpol('Base CDI'!$H$4:$H$28,'Base CDI'!$J$4:$J$29,S1960,"Cubic","Extrapolate=Linear","MultiX=Average","Skip=True","Sort=True")</f>
        <v>14.318933173098129</v>
      </c>
      <c r="U1960" s="43">
        <f ca="1">_xll.BInterpol('Base CDI'!$H$4:$H$28,'Base CDI'!$I$4:$I$29,S1960,"Cubic","Extrapolate=Linear","MultiX=Average","Skip=True","Sort=True")</f>
        <v>14.099307452584519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47722</v>
      </c>
      <c r="T1961" s="43">
        <f ca="1">_xll.BInterpol('Base CDI'!$H$4:$H$28,'Base CDI'!$J$4:$J$29,S1961,"Cubic","Extrapolate=Linear","MultiX=Average","Skip=True","Sort=True")</f>
        <v>14.319214492319084</v>
      </c>
      <c r="U1961" s="43">
        <f ca="1">_xll.BInterpol('Base CDI'!$H$4:$H$28,'Base CDI'!$I$4:$I$29,S1961,"Cubic","Extrapolate=Linear","MultiX=Average","Skip=True","Sort=True")</f>
        <v>14.099648482194898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47723</v>
      </c>
      <c r="T1962" s="43">
        <f ca="1">_xll.BInterpol('Base CDI'!$H$4:$H$28,'Base CDI'!$J$4:$J$29,S1962,"Cubic","Extrapolate=Linear","MultiX=Average","Skip=True","Sort=True")</f>
        <v>14.319495376035748</v>
      </c>
      <c r="U1962" s="43">
        <f ca="1">_xll.BInterpol('Base CDI'!$H$4:$H$28,'Base CDI'!$I$4:$I$29,S1962,"Cubic","Extrapolate=Linear","MultiX=Average","Skip=True","Sort=True")</f>
        <v>14.09998907915125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47724</v>
      </c>
      <c r="T1963" s="43">
        <f ca="1">_xll.BInterpol('Base CDI'!$H$4:$H$28,'Base CDI'!$J$4:$J$29,S1963,"Cubic","Extrapolate=Linear","MultiX=Average","Skip=True","Sort=True")</f>
        <v>14.319775825312975</v>
      </c>
      <c r="U1963" s="43">
        <f ca="1">_xll.BInterpol('Base CDI'!$H$4:$H$28,'Base CDI'!$I$4:$I$29,S1963,"Cubic","Extrapolate=Linear","MultiX=Average","Skip=True","Sort=True")</f>
        <v>14.100329244231023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47725</v>
      </c>
      <c r="T1964" s="43">
        <f ca="1">_xll.BInterpol('Base CDI'!$H$4:$H$28,'Base CDI'!$J$4:$J$29,S1964,"Cubic","Extrapolate=Linear","MultiX=Average","Skip=True","Sort=True")</f>
        <v>14.320055841215622</v>
      </c>
      <c r="U1964" s="43">
        <f ca="1">_xll.BInterpol('Base CDI'!$H$4:$H$28,'Base CDI'!$I$4:$I$29,S1964,"Cubic","Extrapolate=Linear","MultiX=Average","Skip=True","Sort=True")</f>
        <v>14.100668978211658</v>
      </c>
    </row>
    <row r="1965" spans="16:21" x14ac:dyDescent="0.25">
      <c r="P1965" s="10">
        <v>37375</v>
      </c>
      <c r="Q1965">
        <v>7.328303</v>
      </c>
      <c r="S1965" s="42">
        <f t="shared" ca="1" si="35"/>
        <v>47726</v>
      </c>
      <c r="T1965" s="43">
        <f ca="1">_xll.BInterpol('Base CDI'!$H$4:$H$28,'Base CDI'!$J$4:$J$29,S1965,"Cubic","Extrapolate=Linear","MultiX=Average","Skip=True","Sort=True")</f>
        <v>14.32033542480854</v>
      </c>
      <c r="U1965" s="43">
        <f ca="1">_xll.BInterpol('Base CDI'!$H$4:$H$28,'Base CDI'!$I$4:$I$29,S1965,"Cubic","Extrapolate=Linear","MultiX=Average","Skip=True","Sort=True")</f>
        <v>14.101008281870596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47727</v>
      </c>
      <c r="T1966" s="43">
        <f ca="1">_xll.BInterpol('Base CDI'!$H$4:$H$28,'Base CDI'!$J$4:$J$29,S1966,"Cubic","Extrapolate=Linear","MultiX=Average","Skip=True","Sort=True")</f>
        <v>14.320614577156585</v>
      </c>
      <c r="U1966" s="43">
        <f ca="1">_xll.BInterpol('Base CDI'!$H$4:$H$28,'Base CDI'!$I$4:$I$29,S1966,"Cubic","Extrapolate=Linear","MultiX=Average","Skip=True","Sort=True")</f>
        <v>14.101347155985282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47728</v>
      </c>
      <c r="T1967" s="43">
        <f ca="1">_xll.BInterpol('Base CDI'!$H$4:$H$28,'Base CDI'!$J$4:$J$29,S1967,"Cubic","Extrapolate=Linear","MultiX=Average","Skip=True","Sort=True")</f>
        <v>14.320893299324611</v>
      </c>
      <c r="U1967" s="43">
        <f ca="1">_xll.BInterpol('Base CDI'!$H$4:$H$28,'Base CDI'!$I$4:$I$29,S1967,"Cubic","Extrapolate=Linear","MultiX=Average","Skip=True","Sort=True")</f>
        <v>14.101685601333157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47729</v>
      </c>
      <c r="T1968" s="43">
        <f ca="1">_xll.BInterpol('Base CDI'!$H$4:$H$28,'Base CDI'!$J$4:$J$29,S1968,"Cubic","Extrapolate=Linear","MultiX=Average","Skip=True","Sort=True")</f>
        <v>14.321171592377473</v>
      </c>
      <c r="U1968" s="43">
        <f ca="1">_xll.BInterpol('Base CDI'!$H$4:$H$28,'Base CDI'!$I$4:$I$29,S1968,"Cubic","Extrapolate=Linear","MultiX=Average","Skip=True","Sort=True")</f>
        <v>14.102023618691664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47730</v>
      </c>
      <c r="T1969" s="43">
        <f ca="1">_xll.BInterpol('Base CDI'!$H$4:$H$28,'Base CDI'!$J$4:$J$29,S1969,"Cubic","Extrapolate=Linear","MultiX=Average","Skip=True","Sort=True")</f>
        <v>14.321449457380025</v>
      </c>
      <c r="U1969" s="43">
        <f ca="1">_xll.BInterpol('Base CDI'!$H$4:$H$28,'Base CDI'!$I$4:$I$29,S1969,"Cubic","Extrapolate=Linear","MultiX=Average","Skip=True","Sort=True")</f>
        <v>14.102361208838246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47731</v>
      </c>
      <c r="T1970" s="43">
        <f ca="1">_xll.BInterpol('Base CDI'!$H$4:$H$28,'Base CDI'!$J$4:$J$29,S1970,"Cubic","Extrapolate=Linear","MultiX=Average","Skip=True","Sort=True")</f>
        <v>14.321726895397118</v>
      </c>
      <c r="U1970" s="43">
        <f ca="1">_xll.BInterpol('Base CDI'!$H$4:$H$28,'Base CDI'!$I$4:$I$29,S1970,"Cubic","Extrapolate=Linear","MultiX=Average","Skip=True","Sort=True")</f>
        <v>14.102698372550346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47732</v>
      </c>
      <c r="T1971" s="43">
        <f ca="1">_xll.BInterpol('Base CDI'!$H$4:$H$28,'Base CDI'!$J$4:$J$29,S1971,"Cubic","Extrapolate=Linear","MultiX=Average","Skip=True","Sort=True")</f>
        <v>14.322003907493611</v>
      </c>
      <c r="U1971" s="43">
        <f ca="1">_xll.BInterpol('Base CDI'!$H$4:$H$28,'Base CDI'!$I$4:$I$29,S1971,"Cubic","Extrapolate=Linear","MultiX=Average","Skip=True","Sort=True")</f>
        <v>14.103035110605406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47733</v>
      </c>
      <c r="T1972" s="43">
        <f ca="1">_xll.BInterpol('Base CDI'!$H$4:$H$28,'Base CDI'!$J$4:$J$29,S1972,"Cubic","Extrapolate=Linear","MultiX=Average","Skip=True","Sort=True")</f>
        <v>14.322280494734356</v>
      </c>
      <c r="U1972" s="43">
        <f ca="1">_xll.BInterpol('Base CDI'!$H$4:$H$28,'Base CDI'!$I$4:$I$29,S1972,"Cubic","Extrapolate=Linear","MultiX=Average","Skip=True","Sort=True")</f>
        <v>14.103371423780867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47734</v>
      </c>
      <c r="T1973" s="43">
        <f ca="1">_xll.BInterpol('Base CDI'!$H$4:$H$28,'Base CDI'!$J$4:$J$29,S1973,"Cubic","Extrapolate=Linear","MultiX=Average","Skip=True","Sort=True")</f>
        <v>14.322556658184208</v>
      </c>
      <c r="U1973" s="43">
        <f ca="1">_xll.BInterpol('Base CDI'!$H$4:$H$28,'Base CDI'!$I$4:$I$29,S1973,"Cubic","Extrapolate=Linear","MultiX=Average","Skip=True","Sort=True")</f>
        <v>14.103707312854173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47735</v>
      </c>
      <c r="T1974" s="43">
        <f ca="1">_xll.BInterpol('Base CDI'!$H$4:$H$28,'Base CDI'!$J$4:$J$29,S1974,"Cubic","Extrapolate=Linear","MultiX=Average","Skip=True","Sort=True")</f>
        <v>14.32283239890802</v>
      </c>
      <c r="U1974" s="43">
        <f ca="1">_xll.BInterpol('Base CDI'!$H$4:$H$28,'Base CDI'!$I$4:$I$29,S1974,"Cubic","Extrapolate=Linear","MultiX=Average","Skip=True","Sort=True")</f>
        <v>14.104042778602768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47736</v>
      </c>
      <c r="T1975" s="43">
        <f ca="1">_xll.BInterpol('Base CDI'!$H$4:$H$28,'Base CDI'!$J$4:$J$29,S1975,"Cubic","Extrapolate=Linear","MultiX=Average","Skip=True","Sort=True")</f>
        <v>14.323107717970647</v>
      </c>
      <c r="U1975" s="43">
        <f ca="1">_xll.BInterpol('Base CDI'!$H$4:$H$28,'Base CDI'!$I$4:$I$29,S1975,"Cubic","Extrapolate=Linear","MultiX=Average","Skip=True","Sort=True")</f>
        <v>14.104377821804091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47737</v>
      </c>
      <c r="T1976" s="43">
        <f ca="1">_xll.BInterpol('Base CDI'!$H$4:$H$28,'Base CDI'!$J$4:$J$29,S1976,"Cubic","Extrapolate=Linear","MultiX=Average","Skip=True","Sort=True")</f>
        <v>14.323382616436943</v>
      </c>
      <c r="U1976" s="43">
        <f ca="1">_xll.BInterpol('Base CDI'!$H$4:$H$28,'Base CDI'!$I$4:$I$29,S1976,"Cubic","Extrapolate=Linear","MultiX=Average","Skip=True","Sort=True")</f>
        <v>14.104712443235588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47738</v>
      </c>
      <c r="T1977" s="43">
        <f ca="1">_xll.BInterpol('Base CDI'!$H$4:$H$28,'Base CDI'!$J$4:$J$29,S1977,"Cubic","Extrapolate=Linear","MultiX=Average","Skip=True","Sort=True")</f>
        <v>14.323657095371761</v>
      </c>
      <c r="U1977" s="43">
        <f ca="1">_xll.BInterpol('Base CDI'!$H$4:$H$28,'Base CDI'!$I$4:$I$29,S1977,"Cubic","Extrapolate=Linear","MultiX=Average","Skip=True","Sort=True")</f>
        <v>14.105046643674701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47739</v>
      </c>
      <c r="T1978" s="43">
        <f ca="1">_xll.BInterpol('Base CDI'!$H$4:$H$28,'Base CDI'!$J$4:$J$29,S1978,"Cubic","Extrapolate=Linear","MultiX=Average","Skip=True","Sort=True")</f>
        <v>14.32393115583996</v>
      </c>
      <c r="U1978" s="43">
        <f ca="1">_xll.BInterpol('Base CDI'!$H$4:$H$28,'Base CDI'!$I$4:$I$29,S1978,"Cubic","Extrapolate=Linear","MultiX=Average","Skip=True","Sort=True")</f>
        <v>14.105380423898872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47740</v>
      </c>
      <c r="T1979" s="43">
        <f ca="1">_xll.BInterpol('Base CDI'!$H$4:$H$28,'Base CDI'!$J$4:$J$29,S1979,"Cubic","Extrapolate=Linear","MultiX=Average","Skip=True","Sort=True")</f>
        <v>14.324204798906388</v>
      </c>
      <c r="U1979" s="43">
        <f ca="1">_xll.BInterpol('Base CDI'!$H$4:$H$28,'Base CDI'!$I$4:$I$29,S1979,"Cubic","Extrapolate=Linear","MultiX=Average","Skip=True","Sort=True")</f>
        <v>14.105713784685543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47741</v>
      </c>
      <c r="T1980" s="43">
        <f ca="1">_xll.BInterpol('Base CDI'!$H$4:$H$28,'Base CDI'!$J$4:$J$29,S1980,"Cubic","Extrapolate=Linear","MultiX=Average","Skip=True","Sort=True")</f>
        <v>14.324478025635903</v>
      </c>
      <c r="U1980" s="43">
        <f ca="1">_xll.BInterpol('Base CDI'!$H$4:$H$28,'Base CDI'!$I$4:$I$29,S1980,"Cubic","Extrapolate=Linear","MultiX=Average","Skip=True","Sort=True")</f>
        <v>14.106046726812156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47742</v>
      </c>
      <c r="T1981" s="43">
        <f ca="1">_xll.BInterpol('Base CDI'!$H$4:$H$28,'Base CDI'!$J$4:$J$29,S1981,"Cubic","Extrapolate=Linear","MultiX=Average","Skip=True","Sort=True")</f>
        <v>14.32475083709336</v>
      </c>
      <c r="U1981" s="43">
        <f ca="1">_xll.BInterpol('Base CDI'!$H$4:$H$28,'Base CDI'!$I$4:$I$29,S1981,"Cubic","Extrapolate=Linear","MultiX=Average","Skip=True","Sort=True")</f>
        <v>14.106379251056156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47743</v>
      </c>
      <c r="T1982" s="43">
        <f ca="1">_xll.BInterpol('Base CDI'!$H$4:$H$28,'Base CDI'!$J$4:$J$29,S1982,"Cubic","Extrapolate=Linear","MultiX=Average","Skip=True","Sort=True")</f>
        <v>14.325023234343609</v>
      </c>
      <c r="U1982" s="43">
        <f ca="1">_xll.BInterpol('Base CDI'!$H$4:$H$28,'Base CDI'!$I$4:$I$29,S1982,"Cubic","Extrapolate=Linear","MultiX=Average","Skip=True","Sort=True")</f>
        <v>14.106711358194984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47744</v>
      </c>
      <c r="T1983" s="43">
        <f ca="1">_xll.BInterpol('Base CDI'!$H$4:$H$28,'Base CDI'!$J$4:$J$29,S1983,"Cubic","Extrapolate=Linear","MultiX=Average","Skip=True","Sort=True")</f>
        <v>14.32529521845151</v>
      </c>
      <c r="U1983" s="43">
        <f ca="1">_xll.BInterpol('Base CDI'!$H$4:$H$28,'Base CDI'!$I$4:$I$29,S1983,"Cubic","Extrapolate=Linear","MultiX=Average","Skip=True","Sort=True")</f>
        <v>14.107043049006084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47745</v>
      </c>
      <c r="T1984" s="43">
        <f ca="1">_xll.BInterpol('Base CDI'!$H$4:$H$28,'Base CDI'!$J$4:$J$29,S1984,"Cubic","Extrapolate=Linear","MultiX=Average","Skip=True","Sort=True")</f>
        <v>14.325566790481913</v>
      </c>
      <c r="U1984" s="43">
        <f ca="1">_xll.BInterpol('Base CDI'!$H$4:$H$28,'Base CDI'!$I$4:$I$29,S1984,"Cubic","Extrapolate=Linear","MultiX=Average","Skip=True","Sort=True")</f>
        <v>14.107374324266896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47746</v>
      </c>
      <c r="T1985" s="43">
        <f ca="1">_xll.BInterpol('Base CDI'!$H$4:$H$28,'Base CDI'!$J$4:$J$29,S1985,"Cubic","Extrapolate=Linear","MultiX=Average","Skip=True","Sort=True")</f>
        <v>14.325837951499672</v>
      </c>
      <c r="U1985" s="43">
        <f ca="1">_xll.BInterpol('Base CDI'!$H$4:$H$28,'Base CDI'!$I$4:$I$29,S1985,"Cubic","Extrapolate=Linear","MultiX=Average","Skip=True","Sort=True")</f>
        <v>14.107705184754863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47747</v>
      </c>
      <c r="T1986" s="43">
        <f ca="1">_xll.BInterpol('Base CDI'!$H$4:$H$28,'Base CDI'!$J$4:$J$29,S1986,"Cubic","Extrapolate=Linear","MultiX=Average","Skip=True","Sort=True")</f>
        <v>14.326108702569645</v>
      </c>
      <c r="U1986" s="43">
        <f ca="1">_xll.BInterpol('Base CDI'!$H$4:$H$28,'Base CDI'!$I$4:$I$29,S1986,"Cubic","Extrapolate=Linear","MultiX=Average","Skip=True","Sort=True")</f>
        <v>14.10803563124743</v>
      </c>
    </row>
    <row r="1987" spans="16:21" x14ac:dyDescent="0.25">
      <c r="P1987" s="10">
        <v>37407</v>
      </c>
      <c r="Q1987">
        <v>7.43621</v>
      </c>
      <c r="S1987" s="42">
        <f t="shared" ca="1" si="35"/>
        <v>47748</v>
      </c>
      <c r="T1987" s="43">
        <f ca="1">_xll.BInterpol('Base CDI'!$H$4:$H$28,'Base CDI'!$J$4:$J$29,S1987,"Cubic","Extrapolate=Linear","MultiX=Average","Skip=True","Sort=True")</f>
        <v>14.326379044756681</v>
      </c>
      <c r="U1987" s="43">
        <f ca="1">_xll.BInterpol('Base CDI'!$H$4:$H$28,'Base CDI'!$I$4:$I$29,S1987,"Cubic","Extrapolate=Linear","MultiX=Average","Skip=True","Sort=True")</f>
        <v>14.10836566452204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47749</v>
      </c>
      <c r="T1988" s="43">
        <f ca="1">_xll.BInterpol('Base CDI'!$H$4:$H$28,'Base CDI'!$J$4:$J$29,S1988,"Cubic","Extrapolate=Linear","MultiX=Average","Skip=True","Sort=True")</f>
        <v>14.32664897912564</v>
      </c>
      <c r="U1988" s="43">
        <f ca="1">_xll.BInterpol('Base CDI'!$H$4:$H$28,'Base CDI'!$I$4:$I$29,S1988,"Cubic","Extrapolate=Linear","MultiX=Average","Skip=True","Sort=True")</f>
        <v>14.108695285356132</v>
      </c>
    </row>
    <row r="1989" spans="16:21" x14ac:dyDescent="0.25">
      <c r="P1989" s="10">
        <v>37411</v>
      </c>
      <c r="Q1989">
        <v>7.44564</v>
      </c>
      <c r="S1989" s="42">
        <f t="shared" ca="1" si="35"/>
        <v>47750</v>
      </c>
      <c r="T1989" s="43">
        <f ca="1">_xll.BInterpol('Base CDI'!$H$4:$H$28,'Base CDI'!$J$4:$J$29,S1989,"Cubic","Extrapolate=Linear","MultiX=Average","Skip=True","Sort=True")</f>
        <v>14.326918506741372</v>
      </c>
      <c r="U1989" s="43">
        <f ca="1">_xll.BInterpol('Base CDI'!$H$4:$H$28,'Base CDI'!$I$4:$I$29,S1989,"Cubic","Extrapolate=Linear","MultiX=Average","Skip=True","Sort=True")</f>
        <v>14.109024494527151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47751</v>
      </c>
      <c r="T1990" s="43">
        <f ca="1">_xll.BInterpol('Base CDI'!$H$4:$H$28,'Base CDI'!$J$4:$J$29,S1990,"Cubic","Extrapolate=Linear","MultiX=Average","Skip=True","Sort=True")</f>
        <v>14.327187628668733</v>
      </c>
      <c r="U1990" s="43">
        <f ca="1">_xll.BInterpol('Base CDI'!$H$4:$H$28,'Base CDI'!$I$4:$I$29,S1990,"Cubic","Extrapolate=Linear","MultiX=Average","Skip=True","Sort=True")</f>
        <v>14.109353292812539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47752</v>
      </c>
      <c r="T1991" s="43">
        <f ca="1">_xll.BInterpol('Base CDI'!$H$4:$H$28,'Base CDI'!$J$4:$J$29,S1991,"Cubic","Extrapolate=Linear","MultiX=Average","Skip=True","Sort=True")</f>
        <v>14.327456345972577</v>
      </c>
      <c r="U1991" s="43">
        <f ca="1">_xll.BInterpol('Base CDI'!$H$4:$H$28,'Base CDI'!$I$4:$I$29,S1991,"Cubic","Extrapolate=Linear","MultiX=Average","Skip=True","Sort=True")</f>
        <v>14.109681680989738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47753</v>
      </c>
      <c r="T1992" s="43">
        <f ca="1">_xll.BInterpol('Base CDI'!$H$4:$H$28,'Base CDI'!$J$4:$J$29,S1992,"Cubic","Extrapolate=Linear","MultiX=Average","Skip=True","Sort=True")</f>
        <v>14.327724659717758</v>
      </c>
      <c r="U1992" s="43">
        <f ca="1">_xll.BInterpol('Base CDI'!$H$4:$H$28,'Base CDI'!$I$4:$I$29,S1992,"Cubic","Extrapolate=Linear","MultiX=Average","Skip=True","Sort=True")</f>
        <v>14.110009659836191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47754</v>
      </c>
      <c r="T1993" s="43">
        <f ca="1">_xll.BInterpol('Base CDI'!$H$4:$H$28,'Base CDI'!$J$4:$J$29,S1993,"Cubic","Extrapolate=Linear","MultiX=Average","Skip=True","Sort=True")</f>
        <v>14.327992570969132</v>
      </c>
      <c r="U1993" s="43">
        <f ca="1">_xll.BInterpol('Base CDI'!$H$4:$H$28,'Base CDI'!$I$4:$I$29,S1993,"Cubic","Extrapolate=Linear","MultiX=Average","Skip=True","Sort=True")</f>
        <v>14.110337230129343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47755</v>
      </c>
      <c r="T1994" s="43">
        <f ca="1">_xll.BInterpol('Base CDI'!$H$4:$H$28,'Base CDI'!$J$4:$J$29,S1994,"Cubic","Extrapolate=Linear","MultiX=Average","Skip=True","Sort=True")</f>
        <v>14.32826008079155</v>
      </c>
      <c r="U1994" s="43">
        <f ca="1">_xll.BInterpol('Base CDI'!$H$4:$H$28,'Base CDI'!$I$4:$I$29,S1994,"Cubic","Extrapolate=Linear","MultiX=Average","Skip=True","Sort=True")</f>
        <v>14.110664392646632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47756</v>
      </c>
      <c r="T1995" s="43">
        <f ca="1">_xll.BInterpol('Base CDI'!$H$4:$H$28,'Base CDI'!$J$4:$J$29,S1995,"Cubic","Extrapolate=Linear","MultiX=Average","Skip=True","Sort=True")</f>
        <v>14.328527190249867</v>
      </c>
      <c r="U1995" s="43">
        <f ca="1">_xll.BInterpol('Base CDI'!$H$4:$H$28,'Base CDI'!$I$4:$I$29,S1995,"Cubic","Extrapolate=Linear","MultiX=Average","Skip=True","Sort=True")</f>
        <v>14.110991148165503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47757</v>
      </c>
      <c r="T1996" s="43">
        <f ca="1">_xll.BInterpol('Base CDI'!$H$4:$H$28,'Base CDI'!$J$4:$J$29,S1996,"Cubic","Extrapolate=Linear","MultiX=Average","Skip=True","Sort=True")</f>
        <v>14.32879390040894</v>
      </c>
      <c r="U1996" s="43">
        <f ca="1">_xll.BInterpol('Base CDI'!$H$4:$H$28,'Base CDI'!$I$4:$I$29,S1996,"Cubic","Extrapolate=Linear","MultiX=Average","Skip=True","Sort=True")</f>
        <v>14.1113174974634</v>
      </c>
    </row>
    <row r="1997" spans="16:21" x14ac:dyDescent="0.25">
      <c r="P1997" s="10">
        <v>37421</v>
      </c>
      <c r="Q1997">
        <v>7.483142</v>
      </c>
      <c r="S1997" s="42">
        <f t="shared" ca="1" si="36"/>
        <v>47758</v>
      </c>
      <c r="T1997" s="43">
        <f ca="1">_xll.BInterpol('Base CDI'!$H$4:$H$28,'Base CDI'!$J$4:$J$29,S1997,"Cubic","Extrapolate=Linear","MultiX=Average","Skip=True","Sort=True")</f>
        <v>14.329060212333621</v>
      </c>
      <c r="U1997" s="43">
        <f ca="1">_xll.BInterpol('Base CDI'!$H$4:$H$28,'Base CDI'!$I$4:$I$29,S1997,"Cubic","Extrapolate=Linear","MultiX=Average","Skip=True","Sort=True")</f>
        <v>14.111643441317764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47759</v>
      </c>
      <c r="T1998" s="43">
        <f ca="1">_xll.BInterpol('Base CDI'!$H$4:$H$28,'Base CDI'!$J$4:$J$29,S1998,"Cubic","Extrapolate=Linear","MultiX=Average","Skip=True","Sort=True")</f>
        <v>14.329326127088764</v>
      </c>
      <c r="U1998" s="43">
        <f ca="1">_xll.BInterpol('Base CDI'!$H$4:$H$28,'Base CDI'!$I$4:$I$29,S1998,"Cubic","Extrapolate=Linear","MultiX=Average","Skip=True","Sort=True")</f>
        <v>14.111968980506036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47760</v>
      </c>
      <c r="T1999" s="43">
        <f ca="1">_xll.BInterpol('Base CDI'!$H$4:$H$28,'Base CDI'!$J$4:$J$29,S1999,"Cubic","Extrapolate=Linear","MultiX=Average","Skip=True","Sort=True")</f>
        <v>14.329591645739225</v>
      </c>
      <c r="U1999" s="43">
        <f ca="1">_xll.BInterpol('Base CDI'!$H$4:$H$28,'Base CDI'!$I$4:$I$29,S1999,"Cubic","Extrapolate=Linear","MultiX=Average","Skip=True","Sort=True")</f>
        <v>14.112294115805662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47761</v>
      </c>
      <c r="T2000" s="43">
        <f ca="1">_xll.BInterpol('Base CDI'!$H$4:$H$28,'Base CDI'!$J$4:$J$29,S2000,"Cubic","Extrapolate=Linear","MultiX=Average","Skip=True","Sort=True")</f>
        <v>14.329856769349856</v>
      </c>
      <c r="U2000" s="43">
        <f ca="1">_xll.BInterpol('Base CDI'!$H$4:$H$28,'Base CDI'!$I$4:$I$29,S2000,"Cubic","Extrapolate=Linear","MultiX=Average","Skip=True","Sort=True")</f>
        <v>14.112618847994082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47762</v>
      </c>
      <c r="T2001" s="43">
        <f ca="1">_xll.BInterpol('Base CDI'!$H$4:$H$28,'Base CDI'!$J$4:$J$29,S2001,"Cubic","Extrapolate=Linear","MultiX=Average","Skip=True","Sort=True")</f>
        <v>14.330121498985513</v>
      </c>
      <c r="U2001" s="43">
        <f ca="1">_xll.BInterpol('Base CDI'!$H$4:$H$28,'Base CDI'!$I$4:$I$29,S2001,"Cubic","Extrapolate=Linear","MultiX=Average","Skip=True","Sort=True")</f>
        <v>14.11294317784874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47763</v>
      </c>
      <c r="T2002" s="43">
        <f ca="1">_xll.BInterpol('Base CDI'!$H$4:$H$28,'Base CDI'!$J$4:$J$29,S2002,"Cubic","Extrapolate=Linear","MultiX=Average","Skip=True","Sort=True")</f>
        <v>14.330385835711049</v>
      </c>
      <c r="U2002" s="43">
        <f ca="1">_xll.BInterpol('Base CDI'!$H$4:$H$28,'Base CDI'!$I$4:$I$29,S2002,"Cubic","Extrapolate=Linear","MultiX=Average","Skip=True","Sort=True")</f>
        <v>14.113267106147077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47764</v>
      </c>
      <c r="T2003" s="43">
        <f ca="1">_xll.BInterpol('Base CDI'!$H$4:$H$28,'Base CDI'!$J$4:$J$29,S2003,"Cubic","Extrapolate=Linear","MultiX=Average","Skip=True","Sort=True")</f>
        <v>14.330649780591321</v>
      </c>
      <c r="U2003" s="43">
        <f ca="1">_xll.BInterpol('Base CDI'!$H$4:$H$28,'Base CDI'!$I$4:$I$29,S2003,"Cubic","Extrapolate=Linear","MultiX=Average","Skip=True","Sort=True")</f>
        <v>14.113590633666538</v>
      </c>
    </row>
    <row r="2004" spans="16:21" x14ac:dyDescent="0.25">
      <c r="P2004" s="10">
        <v>37432</v>
      </c>
      <c r="Q2004">
        <v>7.518262</v>
      </c>
      <c r="S2004" s="42">
        <f t="shared" ca="1" si="36"/>
        <v>47765</v>
      </c>
      <c r="T2004" s="43">
        <f ca="1">_xll.BInterpol('Base CDI'!$H$4:$H$28,'Base CDI'!$J$4:$J$29,S2004,"Cubic","Extrapolate=Linear","MultiX=Average","Skip=True","Sort=True")</f>
        <v>14.330913334691179</v>
      </c>
      <c r="U2004" s="43">
        <f ca="1">_xll.BInterpol('Base CDI'!$H$4:$H$28,'Base CDI'!$I$4:$I$29,S2004,"Cubic","Extrapolate=Linear","MultiX=Average","Skip=True","Sort=True")</f>
        <v>14.113913761184564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47766</v>
      </c>
      <c r="T2005" s="43">
        <f ca="1">_xll.BInterpol('Base CDI'!$H$4:$H$28,'Base CDI'!$J$4:$J$29,S2005,"Cubic","Extrapolate=Linear","MultiX=Average","Skip=True","Sort=True")</f>
        <v>14.331176499075479</v>
      </c>
      <c r="U2005" s="43">
        <f ca="1">_xll.BInterpol('Base CDI'!$H$4:$H$28,'Base CDI'!$I$4:$I$29,S2005,"Cubic","Extrapolate=Linear","MultiX=Average","Skip=True","Sort=True")</f>
        <v>14.114236489478598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47767</v>
      </c>
      <c r="T2006" s="43">
        <f ca="1">_xll.BInterpol('Base CDI'!$H$4:$H$28,'Base CDI'!$J$4:$J$29,S2006,"Cubic","Extrapolate=Linear","MultiX=Average","Skip=True","Sort=True")</f>
        <v>14.331439274809078</v>
      </c>
      <c r="U2006" s="43">
        <f ca="1">_xll.BInterpol('Base CDI'!$H$4:$H$28,'Base CDI'!$I$4:$I$29,S2006,"Cubic","Extrapolate=Linear","MultiX=Average","Skip=True","Sort=True")</f>
        <v>14.114558819326081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47768</v>
      </c>
      <c r="T2007" s="43">
        <f ca="1">_xll.BInterpol('Base CDI'!$H$4:$H$28,'Base CDI'!$J$4:$J$29,S2007,"Cubic","Extrapolate=Linear","MultiX=Average","Skip=True","Sort=True")</f>
        <v>14.331701662956826</v>
      </c>
      <c r="U2007" s="43">
        <f ca="1">_xll.BInterpol('Base CDI'!$H$4:$H$28,'Base CDI'!$I$4:$I$29,S2007,"Cubic","Extrapolate=Linear","MultiX=Average","Skip=True","Sort=True")</f>
        <v>14.11488075150446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47769</v>
      </c>
      <c r="T2008" s="43">
        <f ca="1">_xll.BInterpol('Base CDI'!$H$4:$H$28,'Base CDI'!$J$4:$J$29,S2008,"Cubic","Extrapolate=Linear","MultiX=Average","Skip=True","Sort=True")</f>
        <v>14.331963664583579</v>
      </c>
      <c r="U2008" s="43">
        <f ca="1">_xll.BInterpol('Base CDI'!$H$4:$H$28,'Base CDI'!$I$4:$I$29,S2008,"Cubic","Extrapolate=Linear","MultiX=Average","Skip=True","Sort=True")</f>
        <v>14.115202286791172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47770</v>
      </c>
      <c r="T2009" s="43">
        <f ca="1">_xll.BInterpol('Base CDI'!$H$4:$H$28,'Base CDI'!$J$4:$J$29,S2009,"Cubic","Extrapolate=Linear","MultiX=Average","Skip=True","Sort=True")</f>
        <v>14.332225280754193</v>
      </c>
      <c r="U2009" s="43">
        <f ca="1">_xll.BInterpol('Base CDI'!$H$4:$H$28,'Base CDI'!$I$4:$I$29,S2009,"Cubic","Extrapolate=Linear","MultiX=Average","Skip=True","Sort=True")</f>
        <v>14.115523425963664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47771</v>
      </c>
      <c r="T2010" s="43">
        <f ca="1">_xll.BInterpol('Base CDI'!$H$4:$H$28,'Base CDI'!$J$4:$J$29,S2010,"Cubic","Extrapolate=Linear","MultiX=Average","Skip=True","Sort=True")</f>
        <v>14.332486512533521</v>
      </c>
      <c r="U2010" s="43">
        <f ca="1">_xll.BInterpol('Base CDI'!$H$4:$H$28,'Base CDI'!$I$4:$I$29,S2010,"Cubic","Extrapolate=Linear","MultiX=Average","Skip=True","Sort=True")</f>
        <v>14.115844169799376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47772</v>
      </c>
      <c r="T2011" s="43">
        <f ca="1">_xll.BInterpol('Base CDI'!$H$4:$H$28,'Base CDI'!$J$4:$J$29,S2011,"Cubic","Extrapolate=Linear","MultiX=Average","Skip=True","Sort=True")</f>
        <v>14.332747360986415</v>
      </c>
      <c r="U2011" s="43">
        <f ca="1">_xll.BInterpol('Base CDI'!$H$4:$H$28,'Base CDI'!$I$4:$I$29,S2011,"Cubic","Extrapolate=Linear","MultiX=Average","Skip=True","Sort=True")</f>
        <v>14.116164519075751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47773</v>
      </c>
      <c r="T2012" s="43">
        <f ca="1">_xll.BInterpol('Base CDI'!$H$4:$H$28,'Base CDI'!$J$4:$J$29,S2012,"Cubic","Extrapolate=Linear","MultiX=Average","Skip=True","Sort=True")</f>
        <v>14.333007827177731</v>
      </c>
      <c r="U2012" s="43">
        <f ca="1">_xll.BInterpol('Base CDI'!$H$4:$H$28,'Base CDI'!$I$4:$I$29,S2012,"Cubic","Extrapolate=Linear","MultiX=Average","Skip=True","Sort=True")</f>
        <v>14.116484474570232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47774</v>
      </c>
      <c r="T2013" s="43">
        <f ca="1">_xll.BInterpol('Base CDI'!$H$4:$H$28,'Base CDI'!$J$4:$J$29,S2013,"Cubic","Extrapolate=Linear","MultiX=Average","Skip=True","Sort=True")</f>
        <v>14.333267912172325</v>
      </c>
      <c r="U2013" s="43">
        <f ca="1">_xll.BInterpol('Base CDI'!$H$4:$H$28,'Base CDI'!$I$4:$I$29,S2013,"Cubic","Extrapolate=Linear","MultiX=Average","Skip=True","Sort=True")</f>
        <v>14.116804037060261</v>
      </c>
    </row>
    <row r="2014" spans="16:21" x14ac:dyDescent="0.25">
      <c r="P2014" s="10">
        <v>37446</v>
      </c>
      <c r="Q2014">
        <v>7.568829</v>
      </c>
      <c r="S2014" s="42">
        <f t="shared" ca="1" si="36"/>
        <v>47775</v>
      </c>
      <c r="T2014" s="43">
        <f ca="1">_xll.BInterpol('Base CDI'!$H$4:$H$28,'Base CDI'!$J$4:$J$29,S2014,"Cubic","Extrapolate=Linear","MultiX=Average","Skip=True","Sort=True")</f>
        <v>14.333527617035049</v>
      </c>
      <c r="U2014" s="43">
        <f ca="1">_xll.BInterpol('Base CDI'!$H$4:$H$28,'Base CDI'!$I$4:$I$29,S2014,"Cubic","Extrapolate=Linear","MultiX=Average","Skip=True","Sort=True")</f>
        <v>14.117123207323282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47776</v>
      </c>
      <c r="T2015" s="43">
        <f ca="1">_xll.BInterpol('Base CDI'!$H$4:$H$28,'Base CDI'!$J$4:$J$29,S2015,"Cubic","Extrapolate=Linear","MultiX=Average","Skip=True","Sort=True")</f>
        <v>14.333786942830757</v>
      </c>
      <c r="U2015" s="43">
        <f ca="1">_xll.BInterpol('Base CDI'!$H$4:$H$28,'Base CDI'!$I$4:$I$29,S2015,"Cubic","Extrapolate=Linear","MultiX=Average","Skip=True","Sort=True")</f>
        <v>14.117441986136736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47777</v>
      </c>
      <c r="T2016" s="43">
        <f ca="1">_xll.BInterpol('Base CDI'!$H$4:$H$28,'Base CDI'!$J$4:$J$29,S2016,"Cubic","Extrapolate=Linear","MultiX=Average","Skip=True","Sort=True")</f>
        <v>14.334045890624306</v>
      </c>
      <c r="U2016" s="43">
        <f ca="1">_xll.BInterpol('Base CDI'!$H$4:$H$28,'Base CDI'!$I$4:$I$29,S2016,"Cubic","Extrapolate=Linear","MultiX=Average","Skip=True","Sort=True")</f>
        <v>14.117760374278069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47778</v>
      </c>
      <c r="T2017" s="43">
        <f ca="1">_xll.BInterpol('Base CDI'!$H$4:$H$28,'Base CDI'!$J$4:$J$29,S2017,"Cubic","Extrapolate=Linear","MultiX=Average","Skip=True","Sort=True")</f>
        <v>14.334304461480547</v>
      </c>
      <c r="U2017" s="43">
        <f ca="1">_xll.BInterpol('Base CDI'!$H$4:$H$28,'Base CDI'!$I$4:$I$29,S2017,"Cubic","Extrapolate=Linear","MultiX=Average","Skip=True","Sort=True")</f>
        <v>14.118078372524717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47779</v>
      </c>
      <c r="T2018" s="43">
        <f ca="1">_xll.BInterpol('Base CDI'!$H$4:$H$28,'Base CDI'!$J$4:$J$29,S2018,"Cubic","Extrapolate=Linear","MultiX=Average","Skip=True","Sort=True")</f>
        <v>14.334562656464337</v>
      </c>
      <c r="U2018" s="43">
        <f ca="1">_xll.BInterpol('Base CDI'!$H$4:$H$28,'Base CDI'!$I$4:$I$29,S2018,"Cubic","Extrapolate=Linear","MultiX=Average","Skip=True","Sort=True")</f>
        <v>14.118395981654128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47780</v>
      </c>
      <c r="T2019" s="43">
        <f ca="1">_xll.BInterpol('Base CDI'!$H$4:$H$28,'Base CDI'!$J$4:$J$29,S2019,"Cubic","Extrapolate=Linear","MultiX=Average","Skip=True","Sort=True")</f>
        <v>14.334820476640528</v>
      </c>
      <c r="U2019" s="43">
        <f ca="1">_xll.BInterpol('Base CDI'!$H$4:$H$28,'Base CDI'!$I$4:$I$29,S2019,"Cubic","Extrapolate=Linear","MultiX=Average","Skip=True","Sort=True")</f>
        <v>14.118713202443745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47781</v>
      </c>
      <c r="T2020" s="43">
        <f ca="1">_xll.BInterpol('Base CDI'!$H$4:$H$28,'Base CDI'!$J$4:$J$29,S2020,"Cubic","Extrapolate=Linear","MultiX=Average","Skip=True","Sort=True")</f>
        <v>14.335077923073975</v>
      </c>
      <c r="U2020" s="43">
        <f ca="1">_xll.BInterpol('Base CDI'!$H$4:$H$28,'Base CDI'!$I$4:$I$29,S2020,"Cubic","Extrapolate=Linear","MultiX=Average","Skip=True","Sort=True")</f>
        <v>14.119030035671006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47782</v>
      </c>
      <c r="T2021" s="43">
        <f ca="1">_xll.BInterpol('Base CDI'!$H$4:$H$28,'Base CDI'!$J$4:$J$29,S2021,"Cubic","Extrapolate=Linear","MultiX=Average","Skip=True","Sort=True")</f>
        <v>14.335334996829532</v>
      </c>
      <c r="U2021" s="43">
        <f ca="1">_xll.BInterpol('Base CDI'!$H$4:$H$28,'Base CDI'!$I$4:$I$29,S2021,"Cubic","Extrapolate=Linear","MultiX=Average","Skip=True","Sort=True")</f>
        <v>14.119346482113357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47783</v>
      </c>
      <c r="T2022" s="43">
        <f ca="1">_xll.BInterpol('Base CDI'!$H$4:$H$28,'Base CDI'!$J$4:$J$29,S2022,"Cubic","Extrapolate=Linear","MultiX=Average","Skip=True","Sort=True")</f>
        <v>14.335591698972054</v>
      </c>
      <c r="U2022" s="43">
        <f ca="1">_xll.BInterpol('Base CDI'!$H$4:$H$28,'Base CDI'!$I$4:$I$29,S2022,"Cubic","Extrapolate=Linear","MultiX=Average","Skip=True","Sort=True")</f>
        <v>14.119662542548241</v>
      </c>
    </row>
    <row r="2023" spans="16:21" x14ac:dyDescent="0.25">
      <c r="P2023" s="10">
        <v>37459</v>
      </c>
      <c r="Q2023">
        <v>7.614242</v>
      </c>
      <c r="S2023" s="42">
        <f t="shared" ca="1" si="36"/>
        <v>47784</v>
      </c>
      <c r="T2023" s="43">
        <f ca="1">_xll.BInterpol('Base CDI'!$H$4:$H$28,'Base CDI'!$J$4:$J$29,S2023,"Cubic","Extrapolate=Linear","MultiX=Average","Skip=True","Sort=True")</f>
        <v>14.335848030566396</v>
      </c>
      <c r="U2023" s="43">
        <f ca="1">_xll.BInterpol('Base CDI'!$H$4:$H$28,'Base CDI'!$I$4:$I$29,S2023,"Cubic","Extrapolate=Linear","MultiX=Average","Skip=True","Sort=True")</f>
        <v>14.119978217753099</v>
      </c>
    </row>
    <row r="2024" spans="16:21" x14ac:dyDescent="0.25">
      <c r="P2024" s="10">
        <v>37460</v>
      </c>
      <c r="Q2024">
        <v>7.619211</v>
      </c>
      <c r="S2024" s="42">
        <f t="shared" ca="1" si="36"/>
        <v>47785</v>
      </c>
      <c r="T2024" s="43">
        <f ca="1">_xll.BInterpol('Base CDI'!$H$4:$H$28,'Base CDI'!$J$4:$J$29,S2024,"Cubic","Extrapolate=Linear","MultiX=Average","Skip=True","Sort=True")</f>
        <v>14.33610399267741</v>
      </c>
      <c r="U2024" s="43">
        <f ca="1">_xll.BInterpol('Base CDI'!$H$4:$H$28,'Base CDI'!$I$4:$I$29,S2024,"Cubic","Extrapolate=Linear","MultiX=Average","Skip=True","Sort=True")</f>
        <v>14.120293508505375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47786</v>
      </c>
      <c r="T2025" s="43">
        <f ca="1">_xll.BInterpol('Base CDI'!$H$4:$H$28,'Base CDI'!$J$4:$J$29,S2025,"Cubic","Extrapolate=Linear","MultiX=Average","Skip=True","Sort=True")</f>
        <v>14.336359586369952</v>
      </c>
      <c r="U2025" s="43">
        <f ca="1">_xll.BInterpol('Base CDI'!$H$4:$H$28,'Base CDI'!$I$4:$I$29,S2025,"Cubic","Extrapolate=Linear","MultiX=Average","Skip=True","Sort=True")</f>
        <v>14.120608415582508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47787</v>
      </c>
      <c r="T2026" s="43">
        <f ca="1">_xll.BInterpol('Base CDI'!$H$4:$H$28,'Base CDI'!$J$4:$J$29,S2026,"Cubic","Extrapolate=Linear","MultiX=Average","Skip=True","Sort=True")</f>
        <v>14.336614812708875</v>
      </c>
      <c r="U2026" s="43">
        <f ca="1">_xll.BInterpol('Base CDI'!$H$4:$H$28,'Base CDI'!$I$4:$I$29,S2026,"Cubic","Extrapolate=Linear","MultiX=Average","Skip=True","Sort=True")</f>
        <v>14.120922939761945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47788</v>
      </c>
      <c r="T2027" s="43">
        <f ca="1">_xll.BInterpol('Base CDI'!$H$4:$H$28,'Base CDI'!$J$4:$J$29,S2027,"Cubic","Extrapolate=Linear","MultiX=Average","Skip=True","Sort=True")</f>
        <v>14.336869672759034</v>
      </c>
      <c r="U2027" s="43">
        <f ca="1">_xll.BInterpol('Base CDI'!$H$4:$H$28,'Base CDI'!$I$4:$I$29,S2027,"Cubic","Extrapolate=Linear","MultiX=Average","Skip=True","Sort=True")</f>
        <v>14.121237081821127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47789</v>
      </c>
      <c r="T2028" s="43">
        <f ca="1">_xll.BInterpol('Base CDI'!$H$4:$H$28,'Base CDI'!$J$4:$J$29,S2028,"Cubic","Extrapolate=Linear","MultiX=Average","Skip=True","Sort=True")</f>
        <v>14.337124167585284</v>
      </c>
      <c r="U2028" s="43">
        <f ca="1">_xll.BInterpol('Base CDI'!$H$4:$H$28,'Base CDI'!$I$4:$I$29,S2028,"Cubic","Extrapolate=Linear","MultiX=Average","Skip=True","Sort=True")</f>
        <v>14.121550842537495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47790</v>
      </c>
      <c r="T2029" s="43">
        <f ca="1">_xll.BInterpol('Base CDI'!$H$4:$H$28,'Base CDI'!$J$4:$J$29,S2029,"Cubic","Extrapolate=Linear","MultiX=Average","Skip=True","Sort=True")</f>
        <v>14.337378298252476</v>
      </c>
      <c r="U2029" s="43">
        <f ca="1">_xll.BInterpol('Base CDI'!$H$4:$H$28,'Base CDI'!$I$4:$I$29,S2029,"Cubic","Extrapolate=Linear","MultiX=Average","Skip=True","Sort=True")</f>
        <v>14.121864222688494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47791</v>
      </c>
      <c r="T2030" s="43">
        <f ca="1">_xll.BInterpol('Base CDI'!$H$4:$H$28,'Base CDI'!$J$4:$J$29,S2030,"Cubic","Extrapolate=Linear","MultiX=Average","Skip=True","Sort=True")</f>
        <v>14.337632065825469</v>
      </c>
      <c r="U2030" s="43">
        <f ca="1">_xll.BInterpol('Base CDI'!$H$4:$H$28,'Base CDI'!$I$4:$I$29,S2030,"Cubic","Extrapolate=Linear","MultiX=Average","Skip=True","Sort=True")</f>
        <v>14.122177223051565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47792</v>
      </c>
      <c r="T2031" s="43">
        <f ca="1">_xll.BInterpol('Base CDI'!$H$4:$H$28,'Base CDI'!$J$4:$J$29,S2031,"Cubic","Extrapolate=Linear","MultiX=Average","Skip=True","Sort=True")</f>
        <v>14.337885471369114</v>
      </c>
      <c r="U2031" s="43">
        <f ca="1">_xll.BInterpol('Base CDI'!$H$4:$H$28,'Base CDI'!$I$4:$I$29,S2031,"Cubic","Extrapolate=Linear","MultiX=Average","Skip=True","Sort=True")</f>
        <v>14.122489844404152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47793</v>
      </c>
      <c r="T2032" s="43">
        <f ca="1">_xll.BInterpol('Base CDI'!$H$4:$H$28,'Base CDI'!$J$4:$J$29,S2032,"Cubic","Extrapolate=Linear","MultiX=Average","Skip=True","Sort=True")</f>
        <v>14.338138515948266</v>
      </c>
      <c r="U2032" s="43">
        <f ca="1">_xll.BInterpol('Base CDI'!$H$4:$H$28,'Base CDI'!$I$4:$I$29,S2032,"Cubic","Extrapolate=Linear","MultiX=Average","Skip=True","Sort=True")</f>
        <v>14.122802087523697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47794</v>
      </c>
      <c r="T2033" s="43">
        <f ca="1">_xll.BInterpol('Base CDI'!$H$4:$H$28,'Base CDI'!$J$4:$J$29,S2033,"Cubic","Extrapolate=Linear","MultiX=Average","Skip=True","Sort=True")</f>
        <v>14.338391200627781</v>
      </c>
      <c r="U2033" s="43">
        <f ca="1">_xll.BInterpol('Base CDI'!$H$4:$H$28,'Base CDI'!$I$4:$I$29,S2033,"Cubic","Extrapolate=Linear","MultiX=Average","Skip=True","Sort=True")</f>
        <v>14.123113953187641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47795</v>
      </c>
      <c r="T2034" s="43">
        <f ca="1">_xll.BInterpol('Base CDI'!$H$4:$H$28,'Base CDI'!$J$4:$J$29,S2034,"Cubic","Extrapolate=Linear","MultiX=Average","Skip=True","Sort=True")</f>
        <v>14.338643526472509</v>
      </c>
      <c r="U2034" s="43">
        <f ca="1">_xll.BInterpol('Base CDI'!$H$4:$H$28,'Base CDI'!$I$4:$I$29,S2034,"Cubic","Extrapolate=Linear","MultiX=Average","Skip=True","Sort=True")</f>
        <v>14.12342544217343</v>
      </c>
    </row>
    <row r="2035" spans="16:21" x14ac:dyDescent="0.25">
      <c r="P2035" s="10">
        <v>37475</v>
      </c>
      <c r="Q2035">
        <v>7.674112</v>
      </c>
      <c r="S2035" s="42">
        <f t="shared" ca="1" si="36"/>
        <v>47796</v>
      </c>
      <c r="T2035" s="43">
        <f ca="1">_xll.BInterpol('Base CDI'!$H$4:$H$28,'Base CDI'!$J$4:$J$29,S2035,"Cubic","Extrapolate=Linear","MultiX=Average","Skip=True","Sort=True")</f>
        <v>14.338895494547309</v>
      </c>
      <c r="U2035" s="43">
        <f ca="1">_xll.BInterpol('Base CDI'!$H$4:$H$28,'Base CDI'!$I$4:$I$29,S2035,"Cubic","Extrapolate=Linear","MultiX=Average","Skip=True","Sort=True")</f>
        <v>14.123736555258501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47797</v>
      </c>
      <c r="T2036" s="43">
        <f ca="1">_xll.BInterpol('Base CDI'!$H$4:$H$28,'Base CDI'!$J$4:$J$29,S2036,"Cubic","Extrapolate=Linear","MultiX=Average","Skip=True","Sort=True")</f>
        <v>14.339147105917032</v>
      </c>
      <c r="U2036" s="43">
        <f ca="1">_xll.BInterpol('Base CDI'!$H$4:$H$28,'Base CDI'!$I$4:$I$29,S2036,"Cubic","Extrapolate=Linear","MultiX=Average","Skip=True","Sort=True")</f>
        <v>14.124047293220304</v>
      </c>
    </row>
    <row r="2037" spans="16:21" x14ac:dyDescent="0.25">
      <c r="P2037" s="10">
        <v>37477</v>
      </c>
      <c r="Q2037">
        <v>7.684145</v>
      </c>
      <c r="S2037" s="42">
        <f t="shared" ca="1" si="36"/>
        <v>47798</v>
      </c>
      <c r="T2037" s="43">
        <f ca="1">_xll.BInterpol('Base CDI'!$H$4:$H$28,'Base CDI'!$J$4:$J$29,S2037,"Cubic","Extrapolate=Linear","MultiX=Average","Skip=True","Sort=True")</f>
        <v>14.339398361646534</v>
      </c>
      <c r="U2037" s="43">
        <f ca="1">_xll.BInterpol('Base CDI'!$H$4:$H$28,'Base CDI'!$I$4:$I$29,S2037,"Cubic","Extrapolate=Linear","MultiX=Average","Skip=True","Sort=True")</f>
        <v>14.124357656836276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47799</v>
      </c>
      <c r="T2038" s="43">
        <f ca="1">_xll.BInterpol('Base CDI'!$H$4:$H$28,'Base CDI'!$J$4:$J$29,S2038,"Cubic","Extrapolate=Linear","MultiX=Average","Skip=True","Sort=True")</f>
        <v>14.339649262800668</v>
      </c>
      <c r="U2038" s="43">
        <f ca="1">_xll.BInterpol('Base CDI'!$H$4:$H$28,'Base CDI'!$I$4:$I$29,S2038,"Cubic","Extrapolate=Linear","MultiX=Average","Skip=True","Sort=True")</f>
        <v>14.124667646883861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47800</v>
      </c>
      <c r="T2039" s="43">
        <f ca="1">_xll.BInterpol('Base CDI'!$H$4:$H$28,'Base CDI'!$J$4:$J$29,S2039,"Cubic","Extrapolate=Linear","MultiX=Average","Skip=True","Sort=True")</f>
        <v>14.339899810444289</v>
      </c>
      <c r="U2039" s="43">
        <f ca="1">_xll.BInterpol('Base CDI'!$H$4:$H$28,'Base CDI'!$I$4:$I$29,S2039,"Cubic","Extrapolate=Linear","MultiX=Average","Skip=True","Sort=True")</f>
        <v>14.124977264140501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47801</v>
      </c>
      <c r="T2040" s="43">
        <f ca="1">_xll.BInterpol('Base CDI'!$H$4:$H$28,'Base CDI'!$J$4:$J$29,S2040,"Cubic","Extrapolate=Linear","MultiX=Average","Skip=True","Sort=True")</f>
        <v>14.340150005642251</v>
      </c>
      <c r="U2040" s="43">
        <f ca="1">_xll.BInterpol('Base CDI'!$H$4:$H$28,'Base CDI'!$I$4:$I$29,S2040,"Cubic","Extrapolate=Linear","MultiX=Average","Skip=True","Sort=True")</f>
        <v>14.12528650938364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47802</v>
      </c>
      <c r="T2041" s="43">
        <f ca="1">_xll.BInterpol('Base CDI'!$H$4:$H$28,'Base CDI'!$J$4:$J$29,S2041,"Cubic","Extrapolate=Linear","MultiX=Average","Skip=True","Sort=True")</f>
        <v>14.340399849459409</v>
      </c>
      <c r="U2041" s="43">
        <f ca="1">_xll.BInterpol('Base CDI'!$H$4:$H$28,'Base CDI'!$I$4:$I$29,S2041,"Cubic","Extrapolate=Linear","MultiX=Average","Skip=True","Sort=True")</f>
        <v>14.125595383390721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47803</v>
      </c>
      <c r="T2042" s="43">
        <f ca="1">_xll.BInterpol('Base CDI'!$H$4:$H$28,'Base CDI'!$J$4:$J$29,S2042,"Cubic","Extrapolate=Linear","MultiX=Average","Skip=True","Sort=True")</f>
        <v>14.340649342960615</v>
      </c>
      <c r="U2042" s="43">
        <f ca="1">_xll.BInterpol('Base CDI'!$H$4:$H$28,'Base CDI'!$I$4:$I$29,S2042,"Cubic","Extrapolate=Linear","MultiX=Average","Skip=True","Sort=True")</f>
        <v>14.125903886939186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47804</v>
      </c>
      <c r="T2043" s="43">
        <f ca="1">_xll.BInterpol('Base CDI'!$H$4:$H$28,'Base CDI'!$J$4:$J$29,S2043,"Cubic","Extrapolate=Linear","MultiX=Average","Skip=True","Sort=True")</f>
        <v>14.340898487210728</v>
      </c>
      <c r="U2043" s="43">
        <f ca="1">_xll.BInterpol('Base CDI'!$H$4:$H$28,'Base CDI'!$I$4:$I$29,S2043,"Cubic","Extrapolate=Linear","MultiX=Average","Skip=True","Sort=True")</f>
        <v>14.126212020806475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47805</v>
      </c>
      <c r="T2044" s="43">
        <f ca="1">_xll.BInterpol('Base CDI'!$H$4:$H$28,'Base CDI'!$J$4:$J$29,S2044,"Cubic","Extrapolate=Linear","MultiX=Average","Skip=True","Sort=True")</f>
        <v>14.341147283274596</v>
      </c>
      <c r="U2044" s="43">
        <f ca="1">_xll.BInterpol('Base CDI'!$H$4:$H$28,'Base CDI'!$I$4:$I$29,S2044,"Cubic","Extrapolate=Linear","MultiX=Average","Skip=True","Sort=True")</f>
        <v>14.126519785770036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47806</v>
      </c>
      <c r="T2045" s="43">
        <f ca="1">_xll.BInterpol('Base CDI'!$H$4:$H$28,'Base CDI'!$J$4:$J$29,S2045,"Cubic","Extrapolate=Linear","MultiX=Average","Skip=True","Sort=True")</f>
        <v>14.341395732217078</v>
      </c>
      <c r="U2045" s="43">
        <f ca="1">_xll.BInterpol('Base CDI'!$H$4:$H$28,'Base CDI'!$I$4:$I$29,S2045,"Cubic","Extrapolate=Linear","MultiX=Average","Skip=True","Sort=True")</f>
        <v>14.126827182607306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47807</v>
      </c>
      <c r="T2046" s="43">
        <f ca="1">_xll.BInterpol('Base CDI'!$H$4:$H$28,'Base CDI'!$J$4:$J$29,S2046,"Cubic","Extrapolate=Linear","MultiX=Average","Skip=True","Sort=True")</f>
        <v>14.341643835103026</v>
      </c>
      <c r="U2046" s="43">
        <f ca="1">_xll.BInterpol('Base CDI'!$H$4:$H$28,'Base CDI'!$I$4:$I$29,S2046,"Cubic","Extrapolate=Linear","MultiX=Average","Skip=True","Sort=True")</f>
        <v>14.127134212095731</v>
      </c>
    </row>
    <row r="2047" spans="16:21" x14ac:dyDescent="0.25">
      <c r="P2047" s="10">
        <v>37491</v>
      </c>
      <c r="Q2047">
        <v>7.734432</v>
      </c>
      <c r="S2047" s="42">
        <f t="shared" ca="1" si="36"/>
        <v>47808</v>
      </c>
      <c r="T2047" s="43">
        <f ca="1">_xll.BInterpol('Base CDI'!$H$4:$H$28,'Base CDI'!$J$4:$J$29,S2047,"Cubic","Extrapolate=Linear","MultiX=Average","Skip=True","Sort=True")</f>
        <v>14.341891592997296</v>
      </c>
      <c r="U2047" s="43">
        <f ca="1">_xll.BInterpol('Base CDI'!$H$4:$H$28,'Base CDI'!$I$4:$I$29,S2047,"Cubic","Extrapolate=Linear","MultiX=Average","Skip=True","Sort=True")</f>
        <v>14.127440875012752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47809</v>
      </c>
      <c r="T2048" s="43">
        <f ca="1">_xll.BInterpol('Base CDI'!$H$4:$H$28,'Base CDI'!$J$4:$J$29,S2048,"Cubic","Extrapolate=Linear","MultiX=Average","Skip=True","Sort=True")</f>
        <v>14.342139006964739</v>
      </c>
      <c r="U2048" s="43">
        <f ca="1">_xll.BInterpol('Base CDI'!$H$4:$H$28,'Base CDI'!$I$4:$I$29,S2048,"Cubic","Extrapolate=Linear","MultiX=Average","Skip=True","Sort=True")</f>
        <v>14.127747172135813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47810</v>
      </c>
      <c r="T2049" s="43">
        <f ca="1">_xll.BInterpol('Base CDI'!$H$4:$H$28,'Base CDI'!$J$4:$J$29,S2049,"Cubic","Extrapolate=Linear","MultiX=Average","Skip=True","Sort=True")</f>
        <v>14.342386078070213</v>
      </c>
      <c r="U2049" s="43">
        <f ca="1">_xll.BInterpol('Base CDI'!$H$4:$H$28,'Base CDI'!$I$4:$I$29,S2049,"Cubic","Extrapolate=Linear","MultiX=Average","Skip=True","Sort=True")</f>
        <v>14.128053104242355</v>
      </c>
    </row>
    <row r="2050" spans="16:21" x14ac:dyDescent="0.25">
      <c r="P2050" s="10">
        <v>37496</v>
      </c>
      <c r="Q2050">
        <v>7.749568</v>
      </c>
      <c r="S2050" s="42">
        <f t="shared" ca="1" si="36"/>
        <v>47811</v>
      </c>
      <c r="T2050" s="43">
        <f ca="1">_xll.BInterpol('Base CDI'!$H$4:$H$28,'Base CDI'!$J$4:$J$29,S2050,"Cubic","Extrapolate=Linear","MultiX=Average","Skip=True","Sort=True")</f>
        <v>14.342632807378569</v>
      </c>
      <c r="U2050" s="43">
        <f ca="1">_xll.BInterpol('Base CDI'!$H$4:$H$28,'Base CDI'!$I$4:$I$29,S2050,"Cubic","Extrapolate=Linear","MultiX=Average","Skip=True","Sort=True")</f>
        <v>14.128358672109821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47812</v>
      </c>
      <c r="T2051" s="43">
        <f ca="1">_xll.BInterpol('Base CDI'!$H$4:$H$28,'Base CDI'!$J$4:$J$29,S2051,"Cubic","Extrapolate=Linear","MultiX=Average","Skip=True","Sort=True")</f>
        <v>14.342879195954666</v>
      </c>
      <c r="U2051" s="43">
        <f ca="1">_xll.BInterpol('Base CDI'!$H$4:$H$28,'Base CDI'!$I$4:$I$29,S2051,"Cubic","Extrapolate=Linear","MultiX=Average","Skip=True","Sort=True")</f>
        <v>14.128663876515654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47813</v>
      </c>
      <c r="T2052" s="43">
        <f ca="1">_xll.BInterpol('Base CDI'!$H$4:$H$28,'Base CDI'!$J$4:$J$29,S2052,"Cubic","Extrapolate=Linear","MultiX=Average","Skip=True","Sort=True")</f>
        <v>14.343125244863351</v>
      </c>
      <c r="U2052" s="43">
        <f ca="1">_xll.BInterpol('Base CDI'!$H$4:$H$28,'Base CDI'!$I$4:$I$29,S2052,"Cubic","Extrapolate=Linear","MultiX=Average","Skip=True","Sort=True")</f>
        <v>14.128968718237298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47814</v>
      </c>
      <c r="T2053" s="43">
        <f ca="1">_xll.BInterpol('Base CDI'!$H$4:$H$28,'Base CDI'!$J$4:$J$29,S2053,"Cubic","Extrapolate=Linear","MultiX=Average","Skip=True","Sort=True")</f>
        <v>14.343370955169485</v>
      </c>
      <c r="U2053" s="43">
        <f ca="1">_xll.BInterpol('Base CDI'!$H$4:$H$28,'Base CDI'!$I$4:$I$29,S2053,"Cubic","Extrapolate=Linear","MultiX=Average","Skip=True","Sort=True")</f>
        <v>14.129273198052193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47815</v>
      </c>
      <c r="T2054" s="43">
        <f ca="1">_xll.BInterpol('Base CDI'!$H$4:$H$28,'Base CDI'!$J$4:$J$29,S2054,"Cubic","Extrapolate=Linear","MultiX=Average","Skip=True","Sort=True")</f>
        <v>14.343616327937919</v>
      </c>
      <c r="U2054" s="43">
        <f ca="1">_xll.BInterpol('Base CDI'!$H$4:$H$28,'Base CDI'!$I$4:$I$29,S2054,"Cubic","Extrapolate=Linear","MultiX=Average","Skip=True","Sort=True")</f>
        <v>14.129577316737782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47816</v>
      </c>
      <c r="T2055" s="43">
        <f ca="1">_xll.BInterpol('Base CDI'!$H$4:$H$28,'Base CDI'!$J$4:$J$29,S2055,"Cubic","Extrapolate=Linear","MultiX=Average","Skip=True","Sort=True")</f>
        <v>14.343861364233508</v>
      </c>
      <c r="U2055" s="43">
        <f ca="1">_xll.BInterpol('Base CDI'!$H$4:$H$28,'Base CDI'!$I$4:$I$29,S2055,"Cubic","Extrapolate=Linear","MultiX=Average","Skip=True","Sort=True")</f>
        <v>14.129881075071509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47817</v>
      </c>
      <c r="T2056" s="43">
        <f ca="1">_xll.BInterpol('Base CDI'!$H$4:$H$28,'Base CDI'!$J$4:$J$29,S2056,"Cubic","Extrapolate=Linear","MultiX=Average","Skip=True","Sort=True")</f>
        <v>14.344106065121107</v>
      </c>
      <c r="U2056" s="43">
        <f ca="1">_xll.BInterpol('Base CDI'!$H$4:$H$28,'Base CDI'!$I$4:$I$29,S2056,"Cubic","Extrapolate=Linear","MultiX=Average","Skip=True","Sort=True")</f>
        <v>14.130184473830816</v>
      </c>
    </row>
    <row r="2057" spans="16:21" x14ac:dyDescent="0.25">
      <c r="P2057" s="10">
        <v>37505</v>
      </c>
      <c r="Q2057">
        <v>7.785069</v>
      </c>
      <c r="S2057" s="42">
        <f t="shared" ca="1" si="36"/>
        <v>47818</v>
      </c>
      <c r="T2057" s="43">
        <f ca="1">_xll.BInterpol('Base CDI'!$H$4:$H$28,'Base CDI'!$J$4:$J$29,S2057,"Cubic","Extrapolate=Linear","MultiX=Average","Skip=True","Sort=True")</f>
        <v>14.344350431665568</v>
      </c>
      <c r="U2057" s="43">
        <f ca="1">_xll.BInterpol('Base CDI'!$H$4:$H$28,'Base CDI'!$I$4:$I$29,S2057,"Cubic","Extrapolate=Linear","MultiX=Average","Skip=True","Sort=True")</f>
        <v>14.130487513793145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47819</v>
      </c>
      <c r="T2058" s="43">
        <f ca="1">_xll.BInterpol('Base CDI'!$H$4:$H$28,'Base CDI'!$J$4:$J$29,S2058,"Cubic","Extrapolate=Linear","MultiX=Average","Skip=True","Sort=True")</f>
        <v>14.344594464931747</v>
      </c>
      <c r="U2058" s="43">
        <f ca="1">_xll.BInterpol('Base CDI'!$H$4:$H$28,'Base CDI'!$I$4:$I$29,S2058,"Cubic","Extrapolate=Linear","MultiX=Average","Skip=True","Sort=True")</f>
        <v>14.130790195735941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47820</v>
      </c>
      <c r="T2059" s="43">
        <f ca="1">_xll.BInterpol('Base CDI'!$H$4:$H$28,'Base CDI'!$J$4:$J$29,S2059,"Cubic","Extrapolate=Linear","MultiX=Average","Skip=True","Sort=True")</f>
        <v>14.344838165984497</v>
      </c>
      <c r="U2059" s="43">
        <f ca="1">_xll.BInterpol('Base CDI'!$H$4:$H$28,'Base CDI'!$I$4:$I$29,S2059,"Cubic","Extrapolate=Linear","MultiX=Average","Skip=True","Sort=True")</f>
        <v>14.131092520436642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47821</v>
      </c>
      <c r="T2060" s="43">
        <f ca="1">_xll.BInterpol('Base CDI'!$H$4:$H$28,'Base CDI'!$J$4:$J$29,S2060,"Cubic","Extrapolate=Linear","MultiX=Average","Skip=True","Sort=True")</f>
        <v>14.345081535888674</v>
      </c>
      <c r="U2060" s="43">
        <f ca="1">_xll.BInterpol('Base CDI'!$H$4:$H$28,'Base CDI'!$I$4:$I$29,S2060,"Cubic","Extrapolate=Linear","MultiX=Average","Skip=True","Sort=True")</f>
        <v>14.131394488672694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47822</v>
      </c>
      <c r="T2061" s="43">
        <f ca="1">_xll.BInterpol('Base CDI'!$H$4:$H$28,'Base CDI'!$J$4:$J$29,S2061,"Cubic","Extrapolate=Linear","MultiX=Average","Skip=True","Sort=True")</f>
        <v>14.345324575709132</v>
      </c>
      <c r="U2061" s="43">
        <f ca="1">_xll.BInterpol('Base CDI'!$H$4:$H$28,'Base CDI'!$I$4:$I$29,S2061,"Cubic","Extrapolate=Linear","MultiX=Average","Skip=True","Sort=True")</f>
        <v>14.131696101221539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47823</v>
      </c>
      <c r="T2062" s="43">
        <f ca="1">_xll.BInterpol('Base CDI'!$H$4:$H$28,'Base CDI'!$J$4:$J$29,S2062,"Cubic","Extrapolate=Linear","MultiX=Average","Skip=True","Sort=True")</f>
        <v>14.345567286510724</v>
      </c>
      <c r="U2062" s="43">
        <f ca="1">_xll.BInterpol('Base CDI'!$H$4:$H$28,'Base CDI'!$I$4:$I$29,S2062,"Cubic","Extrapolate=Linear","MultiX=Average","Skip=True","Sort=True")</f>
        <v>14.13199735886062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47824</v>
      </c>
      <c r="T2063" s="43">
        <f ca="1">_xll.BInterpol('Base CDI'!$H$4:$H$28,'Base CDI'!$J$4:$J$29,S2063,"Cubic","Extrapolate=Linear","MultiX=Average","Skip=True","Sort=True")</f>
        <v>14.345809669358303</v>
      </c>
      <c r="U2063" s="43">
        <f ca="1">_xll.BInterpol('Base CDI'!$H$4:$H$28,'Base CDI'!$I$4:$I$29,S2063,"Cubic","Extrapolate=Linear","MultiX=Average","Skip=True","Sort=True")</f>
        <v>14.132298262367378</v>
      </c>
    </row>
    <row r="2064" spans="16:21" x14ac:dyDescent="0.25">
      <c r="P2064" s="10">
        <v>37516</v>
      </c>
      <c r="Q2064">
        <v>7.820729</v>
      </c>
      <c r="S2064" s="42">
        <f t="shared" ca="1" si="37"/>
        <v>47825</v>
      </c>
      <c r="T2064" s="43">
        <f ca="1">_xll.BInterpol('Base CDI'!$H$4:$H$28,'Base CDI'!$J$4:$J$29,S2064,"Cubic","Extrapolate=Linear","MultiX=Average","Skip=True","Sort=True")</f>
        <v>14.346051725316727</v>
      </c>
      <c r="U2064" s="43">
        <f ca="1">_xll.BInterpol('Base CDI'!$H$4:$H$28,'Base CDI'!$I$4:$I$29,S2064,"Cubic","Extrapolate=Linear","MultiX=Average","Skip=True","Sort=True")</f>
        <v>14.132598812519257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47826</v>
      </c>
      <c r="T2065" s="43">
        <f ca="1">_xll.BInterpol('Base CDI'!$H$4:$H$28,'Base CDI'!$J$4:$J$29,S2065,"Cubic","Extrapolate=Linear","MultiX=Average","Skip=True","Sort=True")</f>
        <v>14.346293455450848</v>
      </c>
      <c r="U2065" s="43">
        <f ca="1">_xll.BInterpol('Base CDI'!$H$4:$H$28,'Base CDI'!$I$4:$I$29,S2065,"Cubic","Extrapolate=Linear","MultiX=Average","Skip=True","Sort=True")</f>
        <v>14.1328990100937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47827</v>
      </c>
      <c r="T2066" s="43">
        <f ca="1">_xll.BInterpol('Base CDI'!$H$4:$H$28,'Base CDI'!$J$4:$J$29,S2066,"Cubic","Extrapolate=Linear","MultiX=Average","Skip=True","Sort=True")</f>
        <v>14.346534860825521</v>
      </c>
      <c r="U2066" s="43">
        <f ca="1">_xll.BInterpol('Base CDI'!$H$4:$H$28,'Base CDI'!$I$4:$I$29,S2066,"Cubic","Extrapolate=Linear","MultiX=Average","Skip=True","Sort=True")</f>
        <v>14.133198855868148</v>
      </c>
    </row>
    <row r="2067" spans="16:21" x14ac:dyDescent="0.25">
      <c r="P2067" s="10">
        <v>37519</v>
      </c>
      <c r="Q2067">
        <v>7.836068</v>
      </c>
      <c r="S2067" s="42">
        <f t="shared" ca="1" si="37"/>
        <v>47828</v>
      </c>
      <c r="T2067" s="43">
        <f ca="1">_xll.BInterpol('Base CDI'!$H$4:$H$28,'Base CDI'!$J$4:$J$29,S2067,"Cubic","Extrapolate=Linear","MultiX=Average","Skip=True","Sort=True")</f>
        <v>14.3467759425056</v>
      </c>
      <c r="U2067" s="43">
        <f ca="1">_xll.BInterpol('Base CDI'!$H$4:$H$28,'Base CDI'!$I$4:$I$29,S2067,"Cubic","Extrapolate=Linear","MultiX=Average","Skip=True","Sort=True")</f>
        <v>14.133498350620044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47829</v>
      </c>
      <c r="T2068" s="43">
        <f ca="1">_xll.BInterpol('Base CDI'!$H$4:$H$28,'Base CDI'!$J$4:$J$29,S2068,"Cubic","Extrapolate=Linear","MultiX=Average","Skip=True","Sort=True")</f>
        <v>14.347016701555939</v>
      </c>
      <c r="U2068" s="43">
        <f ca="1">_xll.BInterpol('Base CDI'!$H$4:$H$28,'Base CDI'!$I$4:$I$29,S2068,"Cubic","Extrapolate=Linear","MultiX=Average","Skip=True","Sort=True")</f>
        <v>14.133797495126831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47830</v>
      </c>
      <c r="T2069" s="43">
        <f ca="1">_xll.BInterpol('Base CDI'!$H$4:$H$28,'Base CDI'!$J$4:$J$29,S2069,"Cubic","Extrapolate=Linear","MultiX=Average","Skip=True","Sort=True")</f>
        <v>14.347257139041391</v>
      </c>
      <c r="U2069" s="43">
        <f ca="1">_xll.BInterpol('Base CDI'!$H$4:$H$28,'Base CDI'!$I$4:$I$29,S2069,"Cubic","Extrapolate=Linear","MultiX=Average","Skip=True","Sort=True")</f>
        <v>14.134096290165953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47831</v>
      </c>
      <c r="T2070" s="43">
        <f ca="1">_xll.BInterpol('Base CDI'!$H$4:$H$28,'Base CDI'!$J$4:$J$29,S2070,"Cubic","Extrapolate=Linear","MultiX=Average","Skip=True","Sort=True")</f>
        <v>14.347497256026813</v>
      </c>
      <c r="U2070" s="43">
        <f ca="1">_xll.BInterpol('Base CDI'!$H$4:$H$28,'Base CDI'!$I$4:$I$29,S2070,"Cubic","Extrapolate=Linear","MultiX=Average","Skip=True","Sort=True")</f>
        <v>14.134394736514849</v>
      </c>
    </row>
    <row r="2071" spans="16:21" x14ac:dyDescent="0.25">
      <c r="P2071" s="10">
        <v>37525</v>
      </c>
      <c r="Q2071">
        <v>7.85656</v>
      </c>
      <c r="S2071" s="42">
        <f t="shared" ca="1" si="37"/>
        <v>47832</v>
      </c>
      <c r="T2071" s="43">
        <f ca="1">_xll.BInterpol('Base CDI'!$H$4:$H$28,'Base CDI'!$J$4:$J$29,S2071,"Cubic","Extrapolate=Linear","MultiX=Average","Skip=True","Sort=True")</f>
        <v>14.347737053577056</v>
      </c>
      <c r="U2071" s="43">
        <f ca="1">_xll.BInterpol('Base CDI'!$H$4:$H$28,'Base CDI'!$I$4:$I$29,S2071,"Cubic","Extrapolate=Linear","MultiX=Average","Skip=True","Sort=True")</f>
        <v>14.134692834950966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47833</v>
      </c>
      <c r="T2072" s="43">
        <f ca="1">_xll.BInterpol('Base CDI'!$H$4:$H$28,'Base CDI'!$J$4:$J$29,S2072,"Cubic","Extrapolate=Linear","MultiX=Average","Skip=True","Sort=True")</f>
        <v>14.347976532756977</v>
      </c>
      <c r="U2072" s="43">
        <f ca="1">_xll.BInterpol('Base CDI'!$H$4:$H$28,'Base CDI'!$I$4:$I$29,S2072,"Cubic","Extrapolate=Linear","MultiX=Average","Skip=True","Sort=True")</f>
        <v>14.134990586251742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47834</v>
      </c>
      <c r="T2073" s="43">
        <f ca="1">_xll.BInterpol('Base CDI'!$H$4:$H$28,'Base CDI'!$J$4:$J$29,S2073,"Cubic","Extrapolate=Linear","MultiX=Average","Skip=True","Sort=True")</f>
        <v>14.348215694631431</v>
      </c>
      <c r="U2073" s="43">
        <f ca="1">_xll.BInterpol('Base CDI'!$H$4:$H$28,'Base CDI'!$I$4:$I$29,S2073,"Cubic","Extrapolate=Linear","MultiX=Average","Skip=True","Sort=True")</f>
        <v>14.135287991194623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47835</v>
      </c>
      <c r="T2074" s="43">
        <f ca="1">_xll.BInterpol('Base CDI'!$H$4:$H$28,'Base CDI'!$J$4:$J$29,S2074,"Cubic","Extrapolate=Linear","MultiX=Average","Skip=True","Sort=True")</f>
        <v>14.348454540265269</v>
      </c>
      <c r="U2074" s="43">
        <f ca="1">_xll.BInterpol('Base CDI'!$H$4:$H$28,'Base CDI'!$I$4:$I$29,S2074,"Cubic","Extrapolate=Linear","MultiX=Average","Skip=True","Sort=True")</f>
        <v>14.135585050557051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47836</v>
      </c>
      <c r="T2075" s="43">
        <f ca="1">_xll.BInterpol('Base CDI'!$H$4:$H$28,'Base CDI'!$J$4:$J$29,S2075,"Cubic","Extrapolate=Linear","MultiX=Average","Skip=True","Sort=True")</f>
        <v>14.348693070723346</v>
      </c>
      <c r="U2075" s="43">
        <f ca="1">_xll.BInterpol('Base CDI'!$H$4:$H$28,'Base CDI'!$I$4:$I$29,S2075,"Cubic","Extrapolate=Linear","MultiX=Average","Skip=True","Sort=True")</f>
        <v>14.135881765116467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47837</v>
      </c>
      <c r="T2076" s="43">
        <f ca="1">_xll.BInterpol('Base CDI'!$H$4:$H$28,'Base CDI'!$J$4:$J$29,S2076,"Cubic","Extrapolate=Linear","MultiX=Average","Skip=True","Sort=True")</f>
        <v>14.348931287070519</v>
      </c>
      <c r="U2076" s="43">
        <f ca="1">_xll.BInterpol('Base CDI'!$H$4:$H$28,'Base CDI'!$I$4:$I$29,S2076,"Cubic","Extrapolate=Linear","MultiX=Average","Skip=True","Sort=True")</f>
        <v>14.136178135650317</v>
      </c>
    </row>
    <row r="2077" spans="16:21" x14ac:dyDescent="0.25">
      <c r="P2077" s="10">
        <v>37533</v>
      </c>
      <c r="Q2077">
        <v>7.88741</v>
      </c>
      <c r="S2077" s="42">
        <f t="shared" ca="1" si="37"/>
        <v>47838</v>
      </c>
      <c r="T2077" s="43">
        <f ca="1">_xll.BInterpol('Base CDI'!$H$4:$H$28,'Base CDI'!$J$4:$J$29,S2077,"Cubic","Extrapolate=Linear","MultiX=Average","Skip=True","Sort=True")</f>
        <v>14.34916919037164</v>
      </c>
      <c r="U2077" s="43">
        <f ca="1">_xll.BInterpol('Base CDI'!$H$4:$H$28,'Base CDI'!$I$4:$I$29,S2077,"Cubic","Extrapolate=Linear","MultiX=Average","Skip=True","Sort=True")</f>
        <v>14.136474162936038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47839</v>
      </c>
      <c r="T2078" s="43">
        <f ca="1">_xll.BInterpol('Base CDI'!$H$4:$H$28,'Base CDI'!$J$4:$J$29,S2078,"Cubic","Extrapolate=Linear","MultiX=Average","Skip=True","Sort=True")</f>
        <v>14.349406781691563</v>
      </c>
      <c r="U2078" s="43">
        <f ca="1">_xll.BInterpol('Base CDI'!$H$4:$H$28,'Base CDI'!$I$4:$I$29,S2078,"Cubic","Extrapolate=Linear","MultiX=Average","Skip=True","Sort=True")</f>
        <v>14.136769847751077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47840</v>
      </c>
      <c r="T2079" s="43">
        <f ca="1">_xll.BInterpol('Base CDI'!$H$4:$H$28,'Base CDI'!$J$4:$J$29,S2079,"Cubic","Extrapolate=Linear","MultiX=Average","Skip=True","Sort=True")</f>
        <v>14.349644062095143</v>
      </c>
      <c r="U2079" s="43">
        <f ca="1">_xll.BInterpol('Base CDI'!$H$4:$H$28,'Base CDI'!$I$4:$I$29,S2079,"Cubic","Extrapolate=Linear","MultiX=Average","Skip=True","Sort=True")</f>
        <v>14.137065190872876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47841</v>
      </c>
      <c r="T2080" s="43">
        <f ca="1">_xll.BInterpol('Base CDI'!$H$4:$H$28,'Base CDI'!$J$4:$J$29,S2080,"Cubic","Extrapolate=Linear","MultiX=Average","Skip=True","Sort=True")</f>
        <v>14.349881032647232</v>
      </c>
      <c r="U2080" s="43">
        <f ca="1">_xll.BInterpol('Base CDI'!$H$4:$H$28,'Base CDI'!$I$4:$I$29,S2080,"Cubic","Extrapolate=Linear","MultiX=Average","Skip=True","Sort=True")</f>
        <v>14.137360193078877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47842</v>
      </c>
      <c r="T2081" s="43">
        <f ca="1">_xll.BInterpol('Base CDI'!$H$4:$H$28,'Base CDI'!$J$4:$J$29,S2081,"Cubic","Extrapolate=Linear","MultiX=Average","Skip=True","Sort=True")</f>
        <v>14.35011769441269</v>
      </c>
      <c r="U2081" s="43">
        <f ca="1">_xll.BInterpol('Base CDI'!$H$4:$H$28,'Base CDI'!$I$4:$I$29,S2081,"Cubic","Extrapolate=Linear","MultiX=Average","Skip=True","Sort=True")</f>
        <v>14.137654855146522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47843</v>
      </c>
      <c r="T2082" s="43">
        <f ca="1">_xll.BInterpol('Base CDI'!$H$4:$H$28,'Base CDI'!$J$4:$J$29,S2082,"Cubic","Extrapolate=Linear","MultiX=Average","Skip=True","Sort=True")</f>
        <v>14.350354048456365</v>
      </c>
      <c r="U2082" s="43">
        <f ca="1">_xll.BInterpol('Base CDI'!$H$4:$H$28,'Base CDI'!$I$4:$I$29,S2082,"Cubic","Extrapolate=Linear","MultiX=Average","Skip=True","Sort=True")</f>
        <v>14.137949177853255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47844</v>
      </c>
      <c r="T2083" s="43">
        <f ca="1">_xll.BInterpol('Base CDI'!$H$4:$H$28,'Base CDI'!$J$4:$J$29,S2083,"Cubic","Extrapolate=Linear","MultiX=Average","Skip=True","Sort=True")</f>
        <v>14.350590095843115</v>
      </c>
      <c r="U2083" s="43">
        <f ca="1">_xll.BInterpol('Base CDI'!$H$4:$H$28,'Base CDI'!$I$4:$I$29,S2083,"Cubic","Extrapolate=Linear","MultiX=Average","Skip=True","Sort=True")</f>
        <v>14.138243161976517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47845</v>
      </c>
      <c r="T2084" s="43">
        <f ca="1">_xll.BInterpol('Base CDI'!$H$4:$H$28,'Base CDI'!$J$4:$J$29,S2084,"Cubic","Extrapolate=Linear","MultiX=Average","Skip=True","Sort=True")</f>
        <v>14.350825837637792</v>
      </c>
      <c r="U2084" s="43">
        <f ca="1">_xll.BInterpol('Base CDI'!$H$4:$H$28,'Base CDI'!$I$4:$I$29,S2084,"Cubic","Extrapolate=Linear","MultiX=Average","Skip=True","Sort=True")</f>
        <v>14.138536808293752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47846</v>
      </c>
      <c r="T2085" s="43">
        <f ca="1">_xll.BInterpol('Base CDI'!$H$4:$H$28,'Base CDI'!$J$4:$J$29,S2085,"Cubic","Extrapolate=Linear","MultiX=Average","Skip=True","Sort=True")</f>
        <v>14.351061274905252</v>
      </c>
      <c r="U2085" s="43">
        <f ca="1">_xll.BInterpol('Base CDI'!$H$4:$H$28,'Base CDI'!$I$4:$I$29,S2085,"Cubic","Extrapolate=Linear","MultiX=Average","Skip=True","Sort=True")</f>
        <v>14.138830117582401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47847</v>
      </c>
      <c r="T2086" s="43">
        <f ca="1">_xll.BInterpol('Base CDI'!$H$4:$H$28,'Base CDI'!$J$4:$J$29,S2086,"Cubic","Extrapolate=Linear","MultiX=Average","Skip=True","Sort=True")</f>
        <v>14.351296408710349</v>
      </c>
      <c r="U2086" s="43">
        <f ca="1">_xll.BInterpol('Base CDI'!$H$4:$H$28,'Base CDI'!$I$4:$I$29,S2086,"Cubic","Extrapolate=Linear","MultiX=Average","Skip=True","Sort=True")</f>
        <v>14.139123090619908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47848</v>
      </c>
      <c r="T2087" s="43">
        <f ca="1">_xll.BInterpol('Base CDI'!$H$4:$H$28,'Base CDI'!$J$4:$J$29,S2087,"Cubic","Extrapolate=Linear","MultiX=Average","Skip=True","Sort=True")</f>
        <v>14.351531240117936</v>
      </c>
      <c r="U2087" s="43">
        <f ca="1">_xll.BInterpol('Base CDI'!$H$4:$H$28,'Base CDI'!$I$4:$I$29,S2087,"Cubic","Extrapolate=Linear","MultiX=Average","Skip=True","Sort=True")</f>
        <v>14.139415728183716</v>
      </c>
    </row>
    <row r="2088" spans="16:21" x14ac:dyDescent="0.25">
      <c r="P2088" s="10">
        <v>37550</v>
      </c>
      <c r="Q2088">
        <v>7.947336</v>
      </c>
      <c r="S2088" s="42">
        <f t="shared" ca="1" si="37"/>
        <v>47849</v>
      </c>
      <c r="T2088" s="43">
        <f ca="1">_xll.BInterpol('Base CDI'!$H$4:$H$28,'Base CDI'!$J$4:$J$29,S2088,"Cubic","Extrapolate=Linear","MultiX=Average","Skip=True","Sort=True")</f>
        <v>14.351765770192868</v>
      </c>
      <c r="U2088" s="43">
        <f ca="1">_xll.BInterpol('Base CDI'!$H$4:$H$28,'Base CDI'!$I$4:$I$29,S2088,"Cubic","Extrapolate=Linear","MultiX=Average","Skip=True","Sort=True")</f>
        <v>14.139708031051265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47850</v>
      </c>
      <c r="T2089" s="43">
        <f ca="1">_xll.BInterpol('Base CDI'!$H$4:$H$28,'Base CDI'!$J$4:$J$29,S2089,"Cubic","Extrapolate=Linear","MultiX=Average","Skip=True","Sort=True")</f>
        <v>14.352</v>
      </c>
      <c r="U2089" s="43">
        <f ca="1">_xll.BInterpol('Base CDI'!$H$4:$H$28,'Base CDI'!$I$4:$I$29,S2089,"Cubic","Extrapolate=Linear","MultiX=Average","Skip=True","Sort=True")</f>
        <v>14.14</v>
      </c>
    </row>
    <row r="2090" spans="16:21" x14ac:dyDescent="0.25">
      <c r="P2090" s="10">
        <v>37552</v>
      </c>
      <c r="Q2090">
        <v>7.959282</v>
      </c>
      <c r="S2090" s="42">
        <f t="shared" ca="1" si="37"/>
        <v>47851</v>
      </c>
      <c r="T2090" s="43">
        <f ca="1">_xll.BInterpol('Base CDI'!$H$4:$H$28,'Base CDI'!$J$4:$J$29,S2090,"Cubic","Extrapolate=Linear","MultiX=Average","Skip=True","Sort=True")</f>
        <v>14.35223393044663</v>
      </c>
      <c r="U2090" s="43">
        <f ca="1">_xll.BInterpol('Base CDI'!$H$4:$H$28,'Base CDI'!$I$4:$I$29,S2090,"Cubic","Extrapolate=Linear","MultiX=Average","Skip=True","Sort=True")</f>
        <v>14.140291635692204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47852</v>
      </c>
      <c r="T2091" s="43">
        <f ca="1">_xll.BInterpol('Base CDI'!$H$4:$H$28,'Base CDI'!$J$4:$J$29,S2091,"Cubic","Extrapolate=Linear","MultiX=Average","Skip=True","Sort=True")</f>
        <v>14.35246756180984</v>
      </c>
      <c r="U2091" s="43">
        <f ca="1">_xll.BInterpol('Base CDI'!$H$4:$H$28,'Base CDI'!$I$4:$I$29,S2091,"Cubic","Extrapolate=Linear","MultiX=Average","Skip=True","Sort=True")</f>
        <v>14.140582938329516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47853</v>
      </c>
      <c r="T2092" s="43">
        <f ca="1">_xll.BInterpol('Base CDI'!$H$4:$H$28,'Base CDI'!$J$4:$J$29,S2092,"Cubic","Extrapolate=Linear","MultiX=Average","Skip=True","Sort=True")</f>
        <v>14.352700894209157</v>
      </c>
      <c r="U2092" s="43">
        <f ca="1">_xll.BInterpol('Base CDI'!$H$4:$H$28,'Base CDI'!$I$4:$I$29,S2092,"Cubic","Extrapolate=Linear","MultiX=Average","Skip=True","Sort=True")</f>
        <v>14.140873907998419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47854</v>
      </c>
      <c r="T2093" s="43">
        <f ca="1">_xll.BInterpol('Base CDI'!$H$4:$H$28,'Base CDI'!$J$4:$J$29,S2093,"Cubic","Extrapolate=Linear","MultiX=Average","Skip=True","Sort=True")</f>
        <v>14.352933927764104</v>
      </c>
      <c r="U2093" s="43">
        <f ca="1">_xll.BInterpol('Base CDI'!$H$4:$H$28,'Base CDI'!$I$4:$I$29,S2093,"Cubic","Extrapolate=Linear","MultiX=Average","Skip=True","Sort=True")</f>
        <v>14.141164544785392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47855</v>
      </c>
      <c r="T2094" s="43">
        <f ca="1">_xll.BInterpol('Base CDI'!$H$4:$H$28,'Base CDI'!$J$4:$J$29,S2094,"Cubic","Extrapolate=Linear","MultiX=Average","Skip=True","Sort=True")</f>
        <v>14.353166662594209</v>
      </c>
      <c r="U2094" s="43">
        <f ca="1">_xll.BInterpol('Base CDI'!$H$4:$H$28,'Base CDI'!$I$4:$I$29,S2094,"Cubic","Extrapolate=Linear","MultiX=Average","Skip=True","Sort=True")</f>
        <v>14.141454848776918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47856</v>
      </c>
      <c r="T2095" s="43">
        <f ca="1">_xll.BInterpol('Base CDI'!$H$4:$H$28,'Base CDI'!$J$4:$J$29,S2095,"Cubic","Extrapolate=Linear","MultiX=Average","Skip=True","Sort=True")</f>
        <v>14.353399098818997</v>
      </c>
      <c r="U2095" s="43">
        <f ca="1">_xll.BInterpol('Base CDI'!$H$4:$H$28,'Base CDI'!$I$4:$I$29,S2095,"Cubic","Extrapolate=Linear","MultiX=Average","Skip=True","Sort=True")</f>
        <v>14.141744820059481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47857</v>
      </c>
      <c r="T2096" s="43">
        <f ca="1">_xll.BInterpol('Base CDI'!$H$4:$H$28,'Base CDI'!$J$4:$J$29,S2096,"Cubic","Extrapolate=Linear","MultiX=Average","Skip=True","Sort=True")</f>
        <v>14.353631236557996</v>
      </c>
      <c r="U2096" s="43">
        <f ca="1">_xll.BInterpol('Base CDI'!$H$4:$H$28,'Base CDI'!$I$4:$I$29,S2096,"Cubic","Extrapolate=Linear","MultiX=Average","Skip=True","Sort=True")</f>
        <v>14.142034458719557</v>
      </c>
    </row>
    <row r="2097" spans="16:21" x14ac:dyDescent="0.25">
      <c r="P2097" s="10">
        <v>37561</v>
      </c>
      <c r="Q2097">
        <v>8.001182</v>
      </c>
      <c r="S2097" s="42">
        <f t="shared" ca="1" si="37"/>
        <v>47858</v>
      </c>
      <c r="T2097" s="43">
        <f ca="1">_xll.BInterpol('Base CDI'!$H$4:$H$28,'Base CDI'!$J$4:$J$29,S2097,"Cubic","Extrapolate=Linear","MultiX=Average","Skip=True","Sort=True")</f>
        <v>14.353863075930731</v>
      </c>
      <c r="U2097" s="43">
        <f ca="1">_xll.BInterpol('Base CDI'!$H$4:$H$28,'Base CDI'!$I$4:$I$29,S2097,"Cubic","Extrapolate=Linear","MultiX=Average","Skip=True","Sort=True")</f>
        <v>14.142323764843631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47859</v>
      </c>
      <c r="T2098" s="43">
        <f ca="1">_xll.BInterpol('Base CDI'!$H$4:$H$28,'Base CDI'!$J$4:$J$29,S2098,"Cubic","Extrapolate=Linear","MultiX=Average","Skip=True","Sort=True")</f>
        <v>14.354094617056726</v>
      </c>
      <c r="U2098" s="43">
        <f ca="1">_xll.BInterpol('Base CDI'!$H$4:$H$28,'Base CDI'!$I$4:$I$29,S2098,"Cubic","Extrapolate=Linear","MultiX=Average","Skip=True","Sort=True")</f>
        <v>14.142612738518181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47860</v>
      </c>
      <c r="T2099" s="43">
        <f ca="1">_xll.BInterpol('Base CDI'!$H$4:$H$28,'Base CDI'!$J$4:$J$29,S2099,"Cubic","Extrapolate=Linear","MultiX=Average","Skip=True","Sort=True")</f>
        <v>14.354325860055509</v>
      </c>
      <c r="U2099" s="43">
        <f ca="1">_xll.BInterpol('Base CDI'!$H$4:$H$28,'Base CDI'!$I$4:$I$29,S2099,"Cubic","Extrapolate=Linear","MultiX=Average","Skip=True","Sort=True")</f>
        <v>14.142901379829693</v>
      </c>
    </row>
    <row r="2100" spans="16:21" x14ac:dyDescent="0.25">
      <c r="P2100" s="10">
        <v>37566</v>
      </c>
      <c r="Q2100">
        <v>8.019209</v>
      </c>
      <c r="S2100" s="42">
        <f t="shared" ca="1" si="37"/>
        <v>47861</v>
      </c>
      <c r="T2100" s="43">
        <f ca="1">_xll.BInterpol('Base CDI'!$H$4:$H$28,'Base CDI'!$J$4:$J$29,S2100,"Cubic","Extrapolate=Linear","MultiX=Average","Skip=True","Sort=True")</f>
        <v>14.354556805046606</v>
      </c>
      <c r="U2100" s="43">
        <f ca="1">_xll.BInterpol('Base CDI'!$H$4:$H$28,'Base CDI'!$I$4:$I$29,S2100,"Cubic","Extrapolate=Linear","MultiX=Average","Skip=True","Sort=True")</f>
        <v>14.143189688864643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47862</v>
      </c>
      <c r="T2101" s="43">
        <f ca="1">_xll.BInterpol('Base CDI'!$H$4:$H$28,'Base CDI'!$J$4:$J$29,S2101,"Cubic","Extrapolate=Linear","MultiX=Average","Skip=True","Sort=True")</f>
        <v>14.354787452149543</v>
      </c>
      <c r="U2101" s="43">
        <f ca="1">_xll.BInterpol('Base CDI'!$H$4:$H$28,'Base CDI'!$I$4:$I$29,S2101,"Cubic","Extrapolate=Linear","MultiX=Average","Skip=True","Sort=True")</f>
        <v>14.143477665709517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47863</v>
      </c>
      <c r="T2102" s="43">
        <f ca="1">_xll.BInterpol('Base CDI'!$H$4:$H$28,'Base CDI'!$J$4:$J$29,S2102,"Cubic","Extrapolate=Linear","MultiX=Average","Skip=True","Sort=True")</f>
        <v>14.355017801483847</v>
      </c>
      <c r="U2102" s="43">
        <f ca="1">_xll.BInterpol('Base CDI'!$H$4:$H$28,'Base CDI'!$I$4:$I$29,S2102,"Cubic","Extrapolate=Linear","MultiX=Average","Skip=True","Sort=True")</f>
        <v>14.143765310450792</v>
      </c>
    </row>
    <row r="2103" spans="16:21" x14ac:dyDescent="0.25">
      <c r="P2103" s="10">
        <v>37571</v>
      </c>
      <c r="Q2103">
        <v>8.037293</v>
      </c>
      <c r="S2103" s="42">
        <f t="shared" ca="1" si="37"/>
        <v>47864</v>
      </c>
      <c r="T2103" s="43">
        <f ca="1">_xll.BInterpol('Base CDI'!$H$4:$H$28,'Base CDI'!$J$4:$J$29,S2103,"Cubic","Extrapolate=Linear","MultiX=Average","Skip=True","Sort=True")</f>
        <v>14.355247853169042</v>
      </c>
      <c r="U2103" s="43">
        <f ca="1">_xll.BInterpol('Base CDI'!$H$4:$H$28,'Base CDI'!$I$4:$I$29,S2103,"Cubic","Extrapolate=Linear","MultiX=Average","Skip=True","Sort=True")</f>
        <v>14.144052623174952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47865</v>
      </c>
      <c r="T2104" s="43">
        <f ca="1">_xll.BInterpol('Base CDI'!$H$4:$H$28,'Base CDI'!$J$4:$J$29,S2104,"Cubic","Extrapolate=Linear","MultiX=Average","Skip=True","Sort=True")</f>
        <v>14.355477607324653</v>
      </c>
      <c r="U2104" s="43">
        <f ca="1">_xll.BInterpol('Base CDI'!$H$4:$H$28,'Base CDI'!$I$4:$I$29,S2104,"Cubic","Extrapolate=Linear","MultiX=Average","Skip=True","Sort=True")</f>
        <v>14.144339603968477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47866</v>
      </c>
      <c r="T2105" s="43">
        <f ca="1">_xll.BInterpol('Base CDI'!$H$4:$H$28,'Base CDI'!$J$4:$J$29,S2105,"Cubic","Extrapolate=Linear","MultiX=Average","Skip=True","Sort=True")</f>
        <v>14.355707064070209</v>
      </c>
      <c r="U2105" s="43">
        <f ca="1">_xll.BInterpol('Base CDI'!$H$4:$H$28,'Base CDI'!$I$4:$I$29,S2105,"Cubic","Extrapolate=Linear","MultiX=Average","Skip=True","Sort=True")</f>
        <v>14.144626252917849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47867</v>
      </c>
      <c r="T2106" s="43">
        <f ca="1">_xll.BInterpol('Base CDI'!$H$4:$H$28,'Base CDI'!$J$4:$J$29,S2106,"Cubic","Extrapolate=Linear","MultiX=Average","Skip=True","Sort=True")</f>
        <v>14.355936223525237</v>
      </c>
      <c r="U2106" s="43">
        <f ca="1">_xll.BInterpol('Base CDI'!$H$4:$H$28,'Base CDI'!$I$4:$I$29,S2106,"Cubic","Extrapolate=Linear","MultiX=Average","Skip=True","Sort=True")</f>
        <v>14.144912570109549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47868</v>
      </c>
      <c r="T2107" s="43">
        <f ca="1">_xll.BInterpol('Base CDI'!$H$4:$H$28,'Base CDI'!$J$4:$J$29,S2107,"Cubic","Extrapolate=Linear","MultiX=Average","Skip=True","Sort=True")</f>
        <v>14.356165085809259</v>
      </c>
      <c r="U2107" s="43">
        <f ca="1">_xll.BInterpol('Base CDI'!$H$4:$H$28,'Base CDI'!$I$4:$I$29,S2107,"Cubic","Extrapolate=Linear","MultiX=Average","Skip=True","Sort=True")</f>
        <v>14.145198555630058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47869</v>
      </c>
      <c r="T2108" s="43">
        <f ca="1">_xll.BInterpol('Base CDI'!$H$4:$H$28,'Base CDI'!$J$4:$J$29,S2108,"Cubic","Extrapolate=Linear","MultiX=Average","Skip=True","Sort=True")</f>
        <v>14.356393651041802</v>
      </c>
      <c r="U2108" s="43">
        <f ca="1">_xll.BInterpol('Base CDI'!$H$4:$H$28,'Base CDI'!$I$4:$I$29,S2108,"Cubic","Extrapolate=Linear","MultiX=Average","Skip=True","Sort=True")</f>
        <v>14.14548420956586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47870</v>
      </c>
      <c r="T2109" s="43">
        <f ca="1">_xll.BInterpol('Base CDI'!$H$4:$H$28,'Base CDI'!$J$4:$J$29,S2109,"Cubic","Extrapolate=Linear","MultiX=Average","Skip=True","Sort=True")</f>
        <v>14.356621919342395</v>
      </c>
      <c r="U2109" s="43">
        <f ca="1">_xll.BInterpol('Base CDI'!$H$4:$H$28,'Base CDI'!$I$4:$I$29,S2109,"Cubic","Extrapolate=Linear","MultiX=Average","Skip=True","Sort=True")</f>
        <v>14.145769532003431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47871</v>
      </c>
      <c r="T2110" s="43">
        <f ca="1">_xll.BInterpol('Base CDI'!$H$4:$H$28,'Base CDI'!$J$4:$J$29,S2110,"Cubic","Extrapolate=Linear","MultiX=Average","Skip=True","Sort=True")</f>
        <v>14.356849890830562</v>
      </c>
      <c r="U2110" s="43">
        <f ca="1">_xll.BInterpol('Base CDI'!$H$4:$H$28,'Base CDI'!$I$4:$I$29,S2110,"Cubic","Extrapolate=Linear","MultiX=Average","Skip=True","Sort=True")</f>
        <v>14.146054523029255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47872</v>
      </c>
      <c r="T2111" s="43">
        <f ca="1">_xll.BInterpol('Base CDI'!$H$4:$H$28,'Base CDI'!$J$4:$J$29,S2111,"Cubic","Extrapolate=Linear","MultiX=Average","Skip=True","Sort=True")</f>
        <v>14.357077565625827</v>
      </c>
      <c r="U2111" s="43">
        <f ca="1">_xll.BInterpol('Base CDI'!$H$4:$H$28,'Base CDI'!$I$4:$I$29,S2111,"Cubic","Extrapolate=Linear","MultiX=Average","Skip=True","Sort=True")</f>
        <v>14.146339182729815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47873</v>
      </c>
      <c r="T2112" s="43">
        <f ca="1">_xll.BInterpol('Base CDI'!$H$4:$H$28,'Base CDI'!$J$4:$J$29,S2112,"Cubic","Extrapolate=Linear","MultiX=Average","Skip=True","Sort=True")</f>
        <v>14.357304943847719</v>
      </c>
      <c r="U2112" s="43">
        <f ca="1">_xll.BInterpol('Base CDI'!$H$4:$H$28,'Base CDI'!$I$4:$I$29,S2112,"Cubic","Extrapolate=Linear","MultiX=Average","Skip=True","Sort=True")</f>
        <v>14.146623511191589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47874</v>
      </c>
      <c r="T2113" s="43">
        <f ca="1">_xll.BInterpol('Base CDI'!$H$4:$H$28,'Base CDI'!$J$4:$J$29,S2113,"Cubic","Extrapolate=Linear","MultiX=Average","Skip=True","Sort=True")</f>
        <v>14.357532025615765</v>
      </c>
      <c r="U2113" s="43">
        <f ca="1">_xll.BInterpol('Base CDI'!$H$4:$H$28,'Base CDI'!$I$4:$I$29,S2113,"Cubic","Extrapolate=Linear","MultiX=Average","Skip=True","Sort=True")</f>
        <v>14.14690750850106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47875</v>
      </c>
      <c r="T2114" s="43">
        <f ca="1">_xll.BInterpol('Base CDI'!$H$4:$H$28,'Base CDI'!$J$4:$J$29,S2114,"Cubic","Extrapolate=Linear","MultiX=Average","Skip=True","Sort=True")</f>
        <v>14.357758811049486</v>
      </c>
      <c r="U2114" s="43">
        <f ca="1">_xll.BInterpol('Base CDI'!$H$4:$H$28,'Base CDI'!$I$4:$I$29,S2114,"Cubic","Extrapolate=Linear","MultiX=Average","Skip=True","Sort=True")</f>
        <v>14.147191174744709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47876</v>
      </c>
      <c r="T2115" s="43">
        <f ca="1">_xll.BInterpol('Base CDI'!$H$4:$H$28,'Base CDI'!$J$4:$J$29,S2115,"Cubic","Extrapolate=Linear","MultiX=Average","Skip=True","Sort=True")</f>
        <v>14.357985300268412</v>
      </c>
      <c r="U2115" s="43">
        <f ca="1">_xll.BInterpol('Base CDI'!$H$4:$H$28,'Base CDI'!$I$4:$I$29,S2115,"Cubic","Extrapolate=Linear","MultiX=Average","Skip=True","Sort=True")</f>
        <v>14.147474510009019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47877</v>
      </c>
      <c r="T2116" s="43">
        <f ca="1">_xll.BInterpol('Base CDI'!$H$4:$H$28,'Base CDI'!$J$4:$J$29,S2116,"Cubic","Extrapolate=Linear","MultiX=Average","Skip=True","Sort=True")</f>
        <v>14.358211493392069</v>
      </c>
      <c r="U2116" s="43">
        <f ca="1">_xll.BInterpol('Base CDI'!$H$4:$H$28,'Base CDI'!$I$4:$I$29,S2116,"Cubic","Extrapolate=Linear","MultiX=Average","Skip=True","Sort=True")</f>
        <v>14.147757514380467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47878</v>
      </c>
      <c r="T2117" s="43">
        <f ca="1">_xll.BInterpol('Base CDI'!$H$4:$H$28,'Base CDI'!$J$4:$J$29,S2117,"Cubic","Extrapolate=Linear","MultiX=Average","Skip=True","Sort=True")</f>
        <v>14.358437390539983</v>
      </c>
      <c r="U2117" s="43">
        <f ca="1">_xll.BInterpol('Base CDI'!$H$4:$H$28,'Base CDI'!$I$4:$I$29,S2117,"Cubic","Extrapolate=Linear","MultiX=Average","Skip=True","Sort=True")</f>
        <v>14.148040187945538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47879</v>
      </c>
      <c r="T2118" s="43">
        <f ca="1">_xll.BInterpol('Base CDI'!$H$4:$H$28,'Base CDI'!$J$4:$J$29,S2118,"Cubic","Extrapolate=Linear","MultiX=Average","Skip=True","Sort=True")</f>
        <v>14.358662991831677</v>
      </c>
      <c r="U2118" s="43">
        <f ca="1">_xll.BInterpol('Base CDI'!$H$4:$H$28,'Base CDI'!$I$4:$I$29,S2118,"Cubic","Extrapolate=Linear","MultiX=Average","Skip=True","Sort=True")</f>
        <v>14.148322530790713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47880</v>
      </c>
      <c r="T2119" s="43">
        <f ca="1">_xll.BInterpol('Base CDI'!$H$4:$H$28,'Base CDI'!$J$4:$J$29,S2119,"Cubic","Extrapolate=Linear","MultiX=Average","Skip=True","Sort=True")</f>
        <v>14.358888297386681</v>
      </c>
      <c r="U2119" s="43">
        <f ca="1">_xll.BInterpol('Base CDI'!$H$4:$H$28,'Base CDI'!$I$4:$I$29,S2119,"Cubic","Extrapolate=Linear","MultiX=Average","Skip=True","Sort=True")</f>
        <v>14.14860454300247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47881</v>
      </c>
      <c r="T2120" s="43">
        <f ca="1">_xll.BInterpol('Base CDI'!$H$4:$H$28,'Base CDI'!$J$4:$J$29,S2120,"Cubic","Extrapolate=Linear","MultiX=Average","Skip=True","Sort=True")</f>
        <v>14.359113307324517</v>
      </c>
      <c r="U2120" s="43">
        <f ca="1">_xll.BInterpol('Base CDI'!$H$4:$H$28,'Base CDI'!$I$4:$I$29,S2120,"Cubic","Extrapolate=Linear","MultiX=Average","Skip=True","Sort=True")</f>
        <v>14.148886224667296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47882</v>
      </c>
      <c r="T2121" s="43">
        <f ca="1">_xll.BInterpol('Base CDI'!$H$4:$H$28,'Base CDI'!$J$4:$J$29,S2121,"Cubic","Extrapolate=Linear","MultiX=Average","Skip=True","Sort=True")</f>
        <v>14.359338021764716</v>
      </c>
      <c r="U2121" s="43">
        <f ca="1">_xll.BInterpol('Base CDI'!$H$4:$H$28,'Base CDI'!$I$4:$I$29,S2121,"Cubic","Extrapolate=Linear","MultiX=Average","Skip=True","Sort=True")</f>
        <v>14.149167575871665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47883</v>
      </c>
      <c r="T2122" s="43">
        <f ca="1">_xll.BInterpol('Base CDI'!$H$4:$H$28,'Base CDI'!$J$4:$J$29,S2122,"Cubic","Extrapolate=Linear","MultiX=Average","Skip=True","Sort=True")</f>
        <v>14.359562440826799</v>
      </c>
      <c r="U2122" s="43">
        <f ca="1">_xll.BInterpol('Base CDI'!$H$4:$H$28,'Base CDI'!$I$4:$I$29,S2122,"Cubic","Extrapolate=Linear","MultiX=Average","Skip=True","Sort=True")</f>
        <v>14.149448596702065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47884</v>
      </c>
      <c r="T2123" s="43">
        <f ca="1">_xll.BInterpol('Base CDI'!$H$4:$H$28,'Base CDI'!$J$4:$J$29,S2123,"Cubic","Extrapolate=Linear","MultiX=Average","Skip=True","Sort=True")</f>
        <v>14.359786564630294</v>
      </c>
      <c r="U2123" s="43">
        <f ca="1">_xll.BInterpol('Base CDI'!$H$4:$H$28,'Base CDI'!$I$4:$I$29,S2123,"Cubic","Extrapolate=Linear","MultiX=Average","Skip=True","Sort=True")</f>
        <v>14.149729287244973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47885</v>
      </c>
      <c r="T2124" s="43">
        <f ca="1">_xll.BInterpol('Base CDI'!$H$4:$H$28,'Base CDI'!$J$4:$J$29,S2124,"Cubic","Extrapolate=Linear","MultiX=Average","Skip=True","Sort=True")</f>
        <v>14.360010393294729</v>
      </c>
      <c r="U2124" s="43">
        <f ca="1">_xll.BInterpol('Base CDI'!$H$4:$H$28,'Base CDI'!$I$4:$I$29,S2124,"Cubic","Extrapolate=Linear","MultiX=Average","Skip=True","Sort=True")</f>
        <v>14.150009647586872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47886</v>
      </c>
      <c r="T2125" s="43">
        <f ca="1">_xll.BInterpol('Base CDI'!$H$4:$H$28,'Base CDI'!$J$4:$J$29,S2125,"Cubic","Extrapolate=Linear","MultiX=Average","Skip=True","Sort=True")</f>
        <v>14.360233926939628</v>
      </c>
      <c r="U2125" s="43">
        <f ca="1">_xll.BInterpol('Base CDI'!$H$4:$H$28,'Base CDI'!$I$4:$I$29,S2125,"Cubic","Extrapolate=Linear","MultiX=Average","Skip=True","Sort=True")</f>
        <v>14.150289677814243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47887</v>
      </c>
      <c r="T2126" s="43">
        <f ca="1">_xll.BInterpol('Base CDI'!$H$4:$H$28,'Base CDI'!$J$4:$J$29,S2126,"Cubic","Extrapolate=Linear","MultiX=Average","Skip=True","Sort=True")</f>
        <v>14.360457165684517</v>
      </c>
      <c r="U2126" s="43">
        <f ca="1">_xll.BInterpol('Base CDI'!$H$4:$H$28,'Base CDI'!$I$4:$I$29,S2126,"Cubic","Extrapolate=Linear","MultiX=Average","Skip=True","Sort=True")</f>
        <v>14.150569378013568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47888</v>
      </c>
      <c r="T2127" s="43">
        <f ca="1">_xll.BInterpol('Base CDI'!$H$4:$H$28,'Base CDI'!$J$4:$J$29,S2127,"Cubic","Extrapolate=Linear","MultiX=Average","Skip=True","Sort=True")</f>
        <v>14.360680109648921</v>
      </c>
      <c r="U2127" s="43">
        <f ca="1">_xll.BInterpol('Base CDI'!$H$4:$H$28,'Base CDI'!$I$4:$I$29,S2127,"Cubic","Extrapolate=Linear","MultiX=Average","Skip=True","Sort=True")</f>
        <v>14.150848748271326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47889</v>
      </c>
      <c r="T2128" s="43">
        <f ca="1">_xll.BInterpol('Base CDI'!$H$4:$H$28,'Base CDI'!$J$4:$J$29,S2128,"Cubic","Extrapolate=Linear","MultiX=Average","Skip=True","Sort=True")</f>
        <v>14.360902758952371</v>
      </c>
      <c r="U2128" s="43">
        <f ca="1">_xll.BInterpol('Base CDI'!$H$4:$H$28,'Base CDI'!$I$4:$I$29,S2128,"Cubic","Extrapolate=Linear","MultiX=Average","Skip=True","Sort=True")</f>
        <v>14.151127788674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47890</v>
      </c>
      <c r="T2129" s="43">
        <f ca="1">_xll.BInterpol('Base CDI'!$H$4:$H$28,'Base CDI'!$J$4:$J$29,S2129,"Cubic","Extrapolate=Linear","MultiX=Average","Skip=True","Sort=True")</f>
        <v>14.361125113714387</v>
      </c>
      <c r="U2129" s="43">
        <f ca="1">_xll.BInterpol('Base CDI'!$H$4:$H$28,'Base CDI'!$I$4:$I$29,S2129,"Cubic","Extrapolate=Linear","MultiX=Average","Skip=True","Sort=True")</f>
        <v>14.15140649930807</v>
      </c>
    </row>
    <row r="2130" spans="16:21" x14ac:dyDescent="0.25">
      <c r="P2130" s="10">
        <v>37609</v>
      </c>
      <c r="Q2130">
        <v>8.206906</v>
      </c>
      <c r="S2130" s="42">
        <f t="shared" ca="1" si="38"/>
        <v>47891</v>
      </c>
      <c r="T2130" s="43">
        <f ca="1">_xll.BInterpol('Base CDI'!$H$4:$H$28,'Base CDI'!$J$4:$J$29,S2130,"Cubic","Extrapolate=Linear","MultiX=Average","Skip=True","Sort=True")</f>
        <v>14.361347174054497</v>
      </c>
      <c r="U2130" s="43">
        <f ca="1">_xll.BInterpol('Base CDI'!$H$4:$H$28,'Base CDI'!$I$4:$I$29,S2130,"Cubic","Extrapolate=Linear","MultiX=Average","Skip=True","Sort=True")</f>
        <v>14.151684880260021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47892</v>
      </c>
      <c r="T2131" s="43">
        <f ca="1">_xll.BInterpol('Base CDI'!$H$4:$H$28,'Base CDI'!$J$4:$J$29,S2131,"Cubic","Extrapolate=Linear","MultiX=Average","Skip=True","Sort=True")</f>
        <v>14.361568940092228</v>
      </c>
      <c r="U2131" s="43">
        <f ca="1">_xll.BInterpol('Base CDI'!$H$4:$H$28,'Base CDI'!$I$4:$I$29,S2131,"Cubic","Extrapolate=Linear","MultiX=Average","Skip=True","Sort=True")</f>
        <v>14.151962931616328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47893</v>
      </c>
      <c r="T2132" s="43">
        <f ca="1">_xll.BInterpol('Base CDI'!$H$4:$H$28,'Base CDI'!$J$4:$J$29,S2132,"Cubic","Extrapolate=Linear","MultiX=Average","Skip=True","Sort=True")</f>
        <v>14.361790411947105</v>
      </c>
      <c r="U2132" s="43">
        <f ca="1">_xll.BInterpol('Base CDI'!$H$4:$H$28,'Base CDI'!$I$4:$I$29,S2132,"Cubic","Extrapolate=Linear","MultiX=Average","Skip=True","Sort=True")</f>
        <v>14.152240653463478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47894</v>
      </c>
      <c r="T2133" s="43">
        <f ca="1">_xll.BInterpol('Base CDI'!$H$4:$H$28,'Base CDI'!$J$4:$J$29,S2133,"Cubic","Extrapolate=Linear","MultiX=Average","Skip=True","Sort=True")</f>
        <v>14.362011589738655</v>
      </c>
      <c r="U2133" s="43">
        <f ca="1">_xll.BInterpol('Base CDI'!$H$4:$H$28,'Base CDI'!$I$4:$I$29,S2133,"Cubic","Extrapolate=Linear","MultiX=Average","Skip=True","Sort=True")</f>
        <v>14.152518045887948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47895</v>
      </c>
      <c r="T2134" s="43">
        <f ca="1">_xll.BInterpol('Base CDI'!$H$4:$H$28,'Base CDI'!$J$4:$J$29,S2134,"Cubic","Extrapolate=Linear","MultiX=Average","Skip=True","Sort=True")</f>
        <v>14.362232473586404</v>
      </c>
      <c r="U2134" s="43">
        <f ca="1">_xll.BInterpol('Base CDI'!$H$4:$H$28,'Base CDI'!$I$4:$I$29,S2134,"Cubic","Extrapolate=Linear","MultiX=Average","Skip=True","Sort=True")</f>
        <v>14.152795108976223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47896</v>
      </c>
      <c r="T2135" s="43">
        <f ca="1">_xll.BInterpol('Base CDI'!$H$4:$H$28,'Base CDI'!$J$4:$J$29,S2135,"Cubic","Extrapolate=Linear","MultiX=Average","Skip=True","Sort=True")</f>
        <v>14.362453063609877</v>
      </c>
      <c r="U2135" s="43">
        <f ca="1">_xll.BInterpol('Base CDI'!$H$4:$H$28,'Base CDI'!$I$4:$I$29,S2135,"Cubic","Extrapolate=Linear","MultiX=Average","Skip=True","Sort=True")</f>
        <v>14.153071842814782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47897</v>
      </c>
      <c r="T2136" s="43">
        <f ca="1">_xll.BInterpol('Base CDI'!$H$4:$H$28,'Base CDI'!$J$4:$J$29,S2136,"Cubic","Extrapolate=Linear","MultiX=Average","Skip=True","Sort=True")</f>
        <v>14.3626733599286</v>
      </c>
      <c r="U2136" s="43">
        <f ca="1">_xll.BInterpol('Base CDI'!$H$4:$H$28,'Base CDI'!$I$4:$I$29,S2136,"Cubic","Extrapolate=Linear","MultiX=Average","Skip=True","Sort=True")</f>
        <v>14.153348247490106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47898</v>
      </c>
      <c r="T2137" s="43">
        <f ca="1">_xll.BInterpol('Base CDI'!$H$4:$H$28,'Base CDI'!$J$4:$J$29,S2137,"Cubic","Extrapolate=Linear","MultiX=Average","Skip=True","Sort=True")</f>
        <v>14.362893362662101</v>
      </c>
      <c r="U2137" s="43">
        <f ca="1">_xll.BInterpol('Base CDI'!$H$4:$H$28,'Base CDI'!$I$4:$I$29,S2137,"Cubic","Extrapolate=Linear","MultiX=Average","Skip=True","Sort=True")</f>
        <v>14.153624323088678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47899</v>
      </c>
      <c r="T2138" s="43">
        <f ca="1">_xll.BInterpol('Base CDI'!$H$4:$H$28,'Base CDI'!$J$4:$J$29,S2138,"Cubic","Extrapolate=Linear","MultiX=Average","Skip=True","Sort=True")</f>
        <v>14.363113071929904</v>
      </c>
      <c r="U2138" s="43">
        <f ca="1">_xll.BInterpol('Base CDI'!$H$4:$H$28,'Base CDI'!$I$4:$I$29,S2138,"Cubic","Extrapolate=Linear","MultiX=Average","Skip=True","Sort=True")</f>
        <v>14.153900069696977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47900</v>
      </c>
      <c r="T2139" s="43">
        <f ca="1">_xll.BInterpol('Base CDI'!$H$4:$H$28,'Base CDI'!$J$4:$J$29,S2139,"Cubic","Extrapolate=Linear","MultiX=Average","Skip=True","Sort=True")</f>
        <v>14.363332487851535</v>
      </c>
      <c r="U2139" s="43">
        <f ca="1">_xll.BInterpol('Base CDI'!$H$4:$H$28,'Base CDI'!$I$4:$I$29,S2139,"Cubic","Extrapolate=Linear","MultiX=Average","Skip=True","Sort=True")</f>
        <v>14.154175487401487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47901</v>
      </c>
      <c r="T2140" s="43">
        <f ca="1">_xll.BInterpol('Base CDI'!$H$4:$H$28,'Base CDI'!$J$4:$J$29,S2140,"Cubic","Extrapolate=Linear","MultiX=Average","Skip=True","Sort=True")</f>
        <v>14.363551610546521</v>
      </c>
      <c r="U2140" s="43">
        <f ca="1">_xll.BInterpol('Base CDI'!$H$4:$H$28,'Base CDI'!$I$4:$I$29,S2140,"Cubic","Extrapolate=Linear","MultiX=Average","Skip=True","Sort=True")</f>
        <v>14.154450576288687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47902</v>
      </c>
      <c r="T2141" s="43">
        <f ca="1">_xll.BInterpol('Base CDI'!$H$4:$H$28,'Base CDI'!$J$4:$J$29,S2141,"Cubic","Extrapolate=Linear","MultiX=Average","Skip=True","Sort=True")</f>
        <v>14.363770440134388</v>
      </c>
      <c r="U2141" s="43">
        <f ca="1">_xll.BInterpol('Base CDI'!$H$4:$H$28,'Base CDI'!$I$4:$I$29,S2141,"Cubic","Extrapolate=Linear","MultiX=Average","Skip=True","Sort=True")</f>
        <v>14.154725336445058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47903</v>
      </c>
      <c r="T2142" s="43">
        <f ca="1">_xll.BInterpol('Base CDI'!$H$4:$H$28,'Base CDI'!$J$4:$J$29,S2142,"Cubic","Extrapolate=Linear","MultiX=Average","Skip=True","Sort=True")</f>
        <v>14.36398897673466</v>
      </c>
      <c r="U2142" s="43">
        <f ca="1">_xll.BInterpol('Base CDI'!$H$4:$H$28,'Base CDI'!$I$4:$I$29,S2142,"Cubic","Extrapolate=Linear","MultiX=Average","Skip=True","Sort=True")</f>
        <v>14.154999767957083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47904</v>
      </c>
      <c r="T2143" s="43">
        <f ca="1">_xll.BInterpol('Base CDI'!$H$4:$H$28,'Base CDI'!$J$4:$J$29,S2143,"Cubic","Extrapolate=Linear","MultiX=Average","Skip=True","Sort=True")</f>
        <v>14.364207220466866</v>
      </c>
      <c r="U2143" s="43">
        <f ca="1">_xll.BInterpol('Base CDI'!$H$4:$H$28,'Base CDI'!$I$4:$I$29,S2143,"Cubic","Extrapolate=Linear","MultiX=Average","Skip=True","Sort=True")</f>
        <v>14.155273870911243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47905</v>
      </c>
      <c r="T2144" s="43">
        <f ca="1">_xll.BInterpol('Base CDI'!$H$4:$H$28,'Base CDI'!$J$4:$J$29,S2144,"Cubic","Extrapolate=Linear","MultiX=Average","Skip=True","Sort=True")</f>
        <v>14.364425171450533</v>
      </c>
      <c r="U2144" s="43">
        <f ca="1">_xll.BInterpol('Base CDI'!$H$4:$H$28,'Base CDI'!$I$4:$I$29,S2144,"Cubic","Extrapolate=Linear","MultiX=Average","Skip=True","Sort=True")</f>
        <v>14.155547645394018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47906</v>
      </c>
      <c r="T2145" s="43">
        <f ca="1">_xll.BInterpol('Base CDI'!$H$4:$H$28,'Base CDI'!$J$4:$J$29,S2145,"Cubic","Extrapolate=Linear","MultiX=Average","Skip=True","Sort=True")</f>
        <v>14.364642829805181</v>
      </c>
      <c r="U2145" s="43">
        <f ca="1">_xll.BInterpol('Base CDI'!$H$4:$H$28,'Base CDI'!$I$4:$I$29,S2145,"Cubic","Extrapolate=Linear","MultiX=Average","Skip=True","Sort=True")</f>
        <v>14.155821091491889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47907</v>
      </c>
      <c r="T2146" s="43">
        <f ca="1">_xll.BInterpol('Base CDI'!$H$4:$H$28,'Base CDI'!$J$4:$J$29,S2146,"Cubic","Extrapolate=Linear","MultiX=Average","Skip=True","Sort=True")</f>
        <v>14.364860195650342</v>
      </c>
      <c r="U2146" s="43">
        <f ca="1">_xll.BInterpol('Base CDI'!$H$4:$H$28,'Base CDI'!$I$4:$I$29,S2146,"Cubic","Extrapolate=Linear","MultiX=Average","Skip=True","Sort=True")</f>
        <v>14.156094209291341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47908</v>
      </c>
      <c r="T2147" s="43">
        <f ca="1">_xll.BInterpol('Base CDI'!$H$4:$H$28,'Base CDI'!$J$4:$J$29,S2147,"Cubic","Extrapolate=Linear","MultiX=Average","Skip=True","Sort=True")</f>
        <v>14.365077269105539</v>
      </c>
      <c r="U2147" s="43">
        <f ca="1">_xll.BInterpol('Base CDI'!$H$4:$H$28,'Base CDI'!$I$4:$I$29,S2147,"Cubic","Extrapolate=Linear","MultiX=Average","Skip=True","Sort=True")</f>
        <v>14.15636699887885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47909</v>
      </c>
      <c r="T2148" s="43">
        <f ca="1">_xll.BInterpol('Base CDI'!$H$4:$H$28,'Base CDI'!$J$4:$J$29,S2148,"Cubic","Extrapolate=Linear","MultiX=Average","Skip=True","Sort=True")</f>
        <v>14.365294050290299</v>
      </c>
      <c r="U2148" s="43">
        <f ca="1">_xll.BInterpol('Base CDI'!$H$4:$H$28,'Base CDI'!$I$4:$I$29,S2148,"Cubic","Extrapolate=Linear","MultiX=Average","Skip=True","Sort=True")</f>
        <v>14.156639460340902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47910</v>
      </c>
      <c r="T2149" s="43">
        <f ca="1">_xll.BInterpol('Base CDI'!$H$4:$H$28,'Base CDI'!$J$4:$J$29,S2149,"Cubic","Extrapolate=Linear","MultiX=Average","Skip=True","Sort=True")</f>
        <v>14.365510539324148</v>
      </c>
      <c r="U2149" s="43">
        <f ca="1">_xll.BInterpol('Base CDI'!$H$4:$H$28,'Base CDI'!$I$4:$I$29,S2149,"Cubic","Extrapolate=Linear","MultiX=Average","Skip=True","Sort=True")</f>
        <v>14.156911593763974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47911</v>
      </c>
      <c r="T2150" s="43">
        <f ca="1">_xll.BInterpol('Base CDI'!$H$4:$H$28,'Base CDI'!$J$4:$J$29,S2150,"Cubic","Extrapolate=Linear","MultiX=Average","Skip=True","Sort=True")</f>
        <v>14.365726736326611</v>
      </c>
      <c r="U2150" s="43">
        <f ca="1">_xll.BInterpol('Base CDI'!$H$4:$H$28,'Base CDI'!$I$4:$I$29,S2150,"Cubic","Extrapolate=Linear","MultiX=Average","Skip=True","Sort=True")</f>
        <v>14.157183399234551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47912</v>
      </c>
      <c r="T2151" s="43">
        <f ca="1">_xll.BInterpol('Base CDI'!$H$4:$H$28,'Base CDI'!$J$4:$J$29,S2151,"Cubic","Extrapolate=Linear","MultiX=Average","Skip=True","Sort=True")</f>
        <v>14.365942641417217</v>
      </c>
      <c r="U2151" s="43">
        <f ca="1">_xll.BInterpol('Base CDI'!$H$4:$H$28,'Base CDI'!$I$4:$I$29,S2151,"Cubic","Extrapolate=Linear","MultiX=Average","Skip=True","Sort=True")</f>
        <v>14.157454876839111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47913</v>
      </c>
      <c r="T2152" s="43">
        <f ca="1">_xll.BInterpol('Base CDI'!$H$4:$H$28,'Base CDI'!$J$4:$J$29,S2152,"Cubic","Extrapolate=Linear","MultiX=Average","Skip=True","Sort=True")</f>
        <v>14.366158254715488</v>
      </c>
      <c r="U2152" s="43">
        <f ca="1">_xll.BInterpol('Base CDI'!$H$4:$H$28,'Base CDI'!$I$4:$I$29,S2152,"Cubic","Extrapolate=Linear","MultiX=Average","Skip=True","Sort=True")</f>
        <v>14.157726026664138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47914</v>
      </c>
      <c r="T2153" s="43">
        <f ca="1">_xll.BInterpol('Base CDI'!$H$4:$H$28,'Base CDI'!$J$4:$J$29,S2153,"Cubic","Extrapolate=Linear","MultiX=Average","Skip=True","Sort=True")</f>
        <v>14.366373576340953</v>
      </c>
      <c r="U2153" s="43">
        <f ca="1">_xll.BInterpol('Base CDI'!$H$4:$H$28,'Base CDI'!$I$4:$I$29,S2153,"Cubic","Extrapolate=Linear","MultiX=Average","Skip=True","Sort=True")</f>
        <v>14.157996848796111</v>
      </c>
    </row>
    <row r="2154" spans="16:21" x14ac:dyDescent="0.25">
      <c r="P2154" s="10">
        <v>37645</v>
      </c>
      <c r="Q2154">
        <v>8.382066</v>
      </c>
      <c r="S2154" s="42">
        <f t="shared" ca="1" si="38"/>
        <v>47915</v>
      </c>
      <c r="T2154" s="43">
        <f ca="1">_xll.BInterpol('Base CDI'!$H$4:$H$28,'Base CDI'!$J$4:$J$29,S2154,"Cubic","Extrapolate=Linear","MultiX=Average","Skip=True","Sort=True")</f>
        <v>14.366588606413135</v>
      </c>
      <c r="U2154" s="43">
        <f ca="1">_xll.BInterpol('Base CDI'!$H$4:$H$28,'Base CDI'!$I$4:$I$29,S2154,"Cubic","Extrapolate=Linear","MultiX=Average","Skip=True","Sort=True")</f>
        <v>14.158267343321512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47916</v>
      </c>
      <c r="T2155" s="43">
        <f ca="1">_xll.BInterpol('Base CDI'!$H$4:$H$28,'Base CDI'!$J$4:$J$29,S2155,"Cubic","Extrapolate=Linear","MultiX=Average","Skip=True","Sort=True")</f>
        <v>14.366803345051563</v>
      </c>
      <c r="U2155" s="43">
        <f ca="1">_xll.BInterpol('Base CDI'!$H$4:$H$28,'Base CDI'!$I$4:$I$29,S2155,"Cubic","Extrapolate=Linear","MultiX=Average","Skip=True","Sort=True")</f>
        <v>14.158537510326823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47917</v>
      </c>
      <c r="T2156" s="43">
        <f ca="1">_xll.BInterpol('Base CDI'!$H$4:$H$28,'Base CDI'!$J$4:$J$29,S2156,"Cubic","Extrapolate=Linear","MultiX=Average","Skip=True","Sort=True")</f>
        <v>14.367017792375764</v>
      </c>
      <c r="U2156" s="43">
        <f ca="1">_xll.BInterpol('Base CDI'!$H$4:$H$28,'Base CDI'!$I$4:$I$29,S2156,"Cubic","Extrapolate=Linear","MultiX=Average","Skip=True","Sort=True")</f>
        <v>14.158807349898526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47918</v>
      </c>
      <c r="T2157" s="43">
        <f ca="1">_xll.BInterpol('Base CDI'!$H$4:$H$28,'Base CDI'!$J$4:$J$29,S2157,"Cubic","Extrapolate=Linear","MultiX=Average","Skip=True","Sort=True")</f>
        <v>14.36723194850526</v>
      </c>
      <c r="U2157" s="43">
        <f ca="1">_xll.BInterpol('Base CDI'!$H$4:$H$28,'Base CDI'!$I$4:$I$29,S2157,"Cubic","Extrapolate=Linear","MultiX=Average","Skip=True","Sort=True")</f>
        <v>14.159076862123101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47919</v>
      </c>
      <c r="T2158" s="43">
        <f ca="1">_xll.BInterpol('Base CDI'!$H$4:$H$28,'Base CDI'!$J$4:$J$29,S2158,"Cubic","Extrapolate=Linear","MultiX=Average","Skip=True","Sort=True")</f>
        <v>14.367445813559579</v>
      </c>
      <c r="U2158" s="43">
        <f ca="1">_xll.BInterpol('Base CDI'!$H$4:$H$28,'Base CDI'!$I$4:$I$29,S2158,"Cubic","Extrapolate=Linear","MultiX=Average","Skip=True","Sort=True")</f>
        <v>14.159346047087029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47920</v>
      </c>
      <c r="T2159" s="43">
        <f ca="1">_xll.BInterpol('Base CDI'!$H$4:$H$28,'Base CDI'!$J$4:$J$29,S2159,"Cubic","Extrapolate=Linear","MultiX=Average","Skip=True","Sort=True")</f>
        <v>14.367659387658248</v>
      </c>
      <c r="U2159" s="43">
        <f ca="1">_xll.BInterpol('Base CDI'!$H$4:$H$28,'Base CDI'!$I$4:$I$29,S2159,"Cubic","Extrapolate=Linear","MultiX=Average","Skip=True","Sort=True")</f>
        <v>14.15961490487679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47921</v>
      </c>
      <c r="T2160" s="43">
        <f ca="1">_xll.BInterpol('Base CDI'!$H$4:$H$28,'Base CDI'!$J$4:$J$29,S2160,"Cubic","Extrapolate=Linear","MultiX=Average","Skip=True","Sort=True")</f>
        <v>14.367872670920791</v>
      </c>
      <c r="U2160" s="43">
        <f ca="1">_xll.BInterpol('Base CDI'!$H$4:$H$28,'Base CDI'!$I$4:$I$29,S2160,"Cubic","Extrapolate=Linear","MultiX=Average","Skip=True","Sort=True")</f>
        <v>14.159883435578868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47922</v>
      </c>
      <c r="T2161" s="43">
        <f ca="1">_xll.BInterpol('Base CDI'!$H$4:$H$28,'Base CDI'!$J$4:$J$29,S2161,"Cubic","Extrapolate=Linear","MultiX=Average","Skip=True","Sort=True")</f>
        <v>14.368085663466736</v>
      </c>
      <c r="U2161" s="43">
        <f ca="1">_xll.BInterpol('Base CDI'!$H$4:$H$28,'Base CDI'!$I$4:$I$29,S2161,"Cubic","Extrapolate=Linear","MultiX=Average","Skip=True","Sort=True")</f>
        <v>14.160151639279743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47923</v>
      </c>
      <c r="T2162" s="43">
        <f ca="1">_xll.BInterpol('Base CDI'!$H$4:$H$28,'Base CDI'!$J$4:$J$29,S2162,"Cubic","Extrapolate=Linear","MultiX=Average","Skip=True","Sort=True")</f>
        <v>14.368298365415608</v>
      </c>
      <c r="U2162" s="43">
        <f ca="1">_xll.BInterpol('Base CDI'!$H$4:$H$28,'Base CDI'!$I$4:$I$29,S2162,"Cubic","Extrapolate=Linear","MultiX=Average","Skip=True","Sort=True")</f>
        <v>14.160419516065897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47924</v>
      </c>
      <c r="T2163" s="43">
        <f ca="1">_xll.BInterpol('Base CDI'!$H$4:$H$28,'Base CDI'!$J$4:$J$29,S2163,"Cubic","Extrapolate=Linear","MultiX=Average","Skip=True","Sort=True")</f>
        <v>14.368510776886932</v>
      </c>
      <c r="U2163" s="43">
        <f ca="1">_xll.BInterpol('Base CDI'!$H$4:$H$28,'Base CDI'!$I$4:$I$29,S2163,"Cubic","Extrapolate=Linear","MultiX=Average","Skip=True","Sort=True")</f>
        <v>14.16068706602381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47925</v>
      </c>
      <c r="T2164" s="43">
        <f ca="1">_xll.BInterpol('Base CDI'!$H$4:$H$28,'Base CDI'!$J$4:$J$29,S2164,"Cubic","Extrapolate=Linear","MultiX=Average","Skip=True","Sort=True")</f>
        <v>14.368722898000236</v>
      </c>
      <c r="U2164" s="43">
        <f ca="1">_xll.BInterpol('Base CDI'!$H$4:$H$28,'Base CDI'!$I$4:$I$29,S2164,"Cubic","Extrapolate=Linear","MultiX=Average","Skip=True","Sort=True")</f>
        <v>14.160954289239964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47926</v>
      </c>
      <c r="T2165" s="43">
        <f ca="1">_xll.BInterpol('Base CDI'!$H$4:$H$28,'Base CDI'!$J$4:$J$29,S2165,"Cubic","Extrapolate=Linear","MultiX=Average","Skip=True","Sort=True")</f>
        <v>14.368934728875045</v>
      </c>
      <c r="U2165" s="43">
        <f ca="1">_xll.BInterpol('Base CDI'!$H$4:$H$28,'Base CDI'!$I$4:$I$29,S2165,"Cubic","Extrapolate=Linear","MultiX=Average","Skip=True","Sort=True")</f>
        <v>14.161221185800841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47927</v>
      </c>
      <c r="T2166" s="43">
        <f ca="1">_xll.BInterpol('Base CDI'!$H$4:$H$28,'Base CDI'!$J$4:$J$29,S2166,"Cubic","Extrapolate=Linear","MultiX=Average","Skip=True","Sort=True")</f>
        <v>14.369146269630887</v>
      </c>
      <c r="U2166" s="43">
        <f ca="1">_xll.BInterpol('Base CDI'!$H$4:$H$28,'Base CDI'!$I$4:$I$29,S2166,"Cubic","Extrapolate=Linear","MultiX=Average","Skip=True","Sort=True")</f>
        <v>14.161487755792921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47928</v>
      </c>
      <c r="T2167" s="43">
        <f ca="1">_xll.BInterpol('Base CDI'!$H$4:$H$28,'Base CDI'!$J$4:$J$29,S2167,"Cubic","Extrapolate=Linear","MultiX=Average","Skip=True","Sort=True")</f>
        <v>14.369357520387284</v>
      </c>
      <c r="U2167" s="43">
        <f ca="1">_xll.BInterpol('Base CDI'!$H$4:$H$28,'Base CDI'!$I$4:$I$29,S2167,"Cubic","Extrapolate=Linear","MultiX=Average","Skip=True","Sort=True")</f>
        <v>14.161753999302684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47929</v>
      </c>
      <c r="T2168" s="43">
        <f ca="1">_xll.BInterpol('Base CDI'!$H$4:$H$28,'Base CDI'!$J$4:$J$29,S2168,"Cubic","Extrapolate=Linear","MultiX=Average","Skip=True","Sort=True")</f>
        <v>14.369568481263766</v>
      </c>
      <c r="U2168" s="43">
        <f ca="1">_xll.BInterpol('Base CDI'!$H$4:$H$28,'Base CDI'!$I$4:$I$29,S2168,"Cubic","Extrapolate=Linear","MultiX=Average","Skip=True","Sort=True")</f>
        <v>14.162019916416615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47930</v>
      </c>
      <c r="T2169" s="43">
        <f ca="1">_xll.BInterpol('Base CDI'!$H$4:$H$28,'Base CDI'!$J$4:$J$29,S2169,"Cubic","Extrapolate=Linear","MultiX=Average","Skip=True","Sort=True")</f>
        <v>14.369779152379856</v>
      </c>
      <c r="U2169" s="43">
        <f ca="1">_xll.BInterpol('Base CDI'!$H$4:$H$28,'Base CDI'!$I$4:$I$29,S2169,"Cubic","Extrapolate=Linear","MultiX=Average","Skip=True","Sort=True")</f>
        <v>14.162285507221192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47931</v>
      </c>
      <c r="T2170" s="43">
        <f ca="1">_xll.BInterpol('Base CDI'!$H$4:$H$28,'Base CDI'!$J$4:$J$29,S2170,"Cubic","Extrapolate=Linear","MultiX=Average","Skip=True","Sort=True")</f>
        <v>14.369989533855081</v>
      </c>
      <c r="U2170" s="43">
        <f ca="1">_xll.BInterpol('Base CDI'!$H$4:$H$28,'Base CDI'!$I$4:$I$29,S2170,"Cubic","Extrapolate=Linear","MultiX=Average","Skip=True","Sort=True")</f>
        <v>14.162550771802897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47932</v>
      </c>
      <c r="T2171" s="43">
        <f ca="1">_xll.BInterpol('Base CDI'!$H$4:$H$28,'Base CDI'!$J$4:$J$29,S2171,"Cubic","Extrapolate=Linear","MultiX=Average","Skip=True","Sort=True")</f>
        <v>14.370199625808969</v>
      </c>
      <c r="U2171" s="43">
        <f ca="1">_xll.BInterpol('Base CDI'!$H$4:$H$28,'Base CDI'!$I$4:$I$29,S2171,"Cubic","Extrapolate=Linear","MultiX=Average","Skip=True","Sort=True")</f>
        <v>14.162815710248212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47933</v>
      </c>
      <c r="T2172" s="43">
        <f ca="1">_xll.BInterpol('Base CDI'!$H$4:$H$28,'Base CDI'!$J$4:$J$29,S2172,"Cubic","Extrapolate=Linear","MultiX=Average","Skip=True","Sort=True")</f>
        <v>14.370409428361043</v>
      </c>
      <c r="U2172" s="43">
        <f ca="1">_xll.BInterpol('Base CDI'!$H$4:$H$28,'Base CDI'!$I$4:$I$29,S2172,"Cubic","Extrapolate=Linear","MultiX=Average","Skip=True","Sort=True")</f>
        <v>14.163080322643619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47934</v>
      </c>
      <c r="T2173" s="43">
        <f ca="1">_xll.BInterpol('Base CDI'!$H$4:$H$28,'Base CDI'!$J$4:$J$29,S2173,"Cubic","Extrapolate=Linear","MultiX=Average","Skip=True","Sort=True")</f>
        <v>14.370618941630831</v>
      </c>
      <c r="U2173" s="43">
        <f ca="1">_xll.BInterpol('Base CDI'!$H$4:$H$28,'Base CDI'!$I$4:$I$29,S2173,"Cubic","Extrapolate=Linear","MultiX=Average","Skip=True","Sort=True")</f>
        <v>14.163344609075597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47935</v>
      </c>
      <c r="T2174" s="43">
        <f ca="1">_xll.BInterpol('Base CDI'!$H$4:$H$28,'Base CDI'!$J$4:$J$29,S2174,"Cubic","Extrapolate=Linear","MultiX=Average","Skip=True","Sort=True")</f>
        <v>14.370828165737857</v>
      </c>
      <c r="U2174" s="43">
        <f ca="1">_xll.BInterpol('Base CDI'!$H$4:$H$28,'Base CDI'!$I$4:$I$29,S2174,"Cubic","Extrapolate=Linear","MultiX=Average","Skip=True","Sort=True")</f>
        <v>14.163608569630629</v>
      </c>
    </row>
    <row r="2175" spans="16:21" x14ac:dyDescent="0.25">
      <c r="P2175" s="10">
        <v>37676</v>
      </c>
      <c r="Q2175">
        <v>8.54162</v>
      </c>
      <c r="S2175" s="42">
        <f t="shared" ca="1" si="38"/>
        <v>47936</v>
      </c>
      <c r="T2175" s="43">
        <f ca="1">_xll.BInterpol('Base CDI'!$H$4:$H$28,'Base CDI'!$J$4:$J$29,S2175,"Cubic","Extrapolate=Linear","MultiX=Average","Skip=True","Sort=True")</f>
        <v>14.371037100801649</v>
      </c>
      <c r="U2175" s="43">
        <f ca="1">_xll.BInterpol('Base CDI'!$H$4:$H$28,'Base CDI'!$I$4:$I$29,S2175,"Cubic","Extrapolate=Linear","MultiX=Average","Skip=True","Sort=True")</f>
        <v>14.163872204395195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47937</v>
      </c>
      <c r="T2176" s="43">
        <f ca="1">_xll.BInterpol('Base CDI'!$H$4:$H$28,'Base CDI'!$J$4:$J$29,S2176,"Cubic","Extrapolate=Linear","MultiX=Average","Skip=True","Sort=True")</f>
        <v>14.371245746941733</v>
      </c>
      <c r="U2176" s="43">
        <f ca="1">_xll.BInterpol('Base CDI'!$H$4:$H$28,'Base CDI'!$I$4:$I$29,S2176,"Cubic","Extrapolate=Linear","MultiX=Average","Skip=True","Sort=True")</f>
        <v>14.164135513455779</v>
      </c>
    </row>
    <row r="2177" spans="16:21" x14ac:dyDescent="0.25">
      <c r="P2177" s="10">
        <v>37678</v>
      </c>
      <c r="Q2177">
        <v>8.557423</v>
      </c>
      <c r="S2177" s="42">
        <f t="shared" ca="1" si="38"/>
        <v>47938</v>
      </c>
      <c r="T2177" s="43">
        <f ca="1">_xll.BInterpol('Base CDI'!$H$4:$H$28,'Base CDI'!$J$4:$J$29,S2177,"Cubic","Extrapolate=Linear","MultiX=Average","Skip=True","Sort=True")</f>
        <v>14.371454104277635</v>
      </c>
      <c r="U2177" s="43">
        <f ca="1">_xll.BInterpol('Base CDI'!$H$4:$H$28,'Base CDI'!$I$4:$I$29,S2177,"Cubic","Extrapolate=Linear","MultiX=Average","Skip=True","Sort=True")</f>
        <v>14.164398496898858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47939</v>
      </c>
      <c r="T2178" s="43">
        <f ca="1">_xll.BInterpol('Base CDI'!$H$4:$H$28,'Base CDI'!$J$4:$J$29,S2178,"Cubic","Extrapolate=Linear","MultiX=Average","Skip=True","Sort=True")</f>
        <v>14.371662172928879</v>
      </c>
      <c r="U2178" s="43">
        <f ca="1">_xll.BInterpol('Base CDI'!$H$4:$H$28,'Base CDI'!$I$4:$I$29,S2178,"Cubic","Extrapolate=Linear","MultiX=Average","Skip=True","Sort=True")</f>
        <v>14.164661154810917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47940</v>
      </c>
      <c r="T2179" s="43">
        <f ca="1">_xll.BInterpol('Base CDI'!$H$4:$H$28,'Base CDI'!$J$4:$J$29,S2179,"Cubic","Extrapolate=Linear","MultiX=Average","Skip=True","Sort=True")</f>
        <v>14.371869953014993</v>
      </c>
      <c r="U2179" s="43">
        <f ca="1">_xll.BInterpol('Base CDI'!$H$4:$H$28,'Base CDI'!$I$4:$I$29,S2179,"Cubic","Extrapolate=Linear","MultiX=Average","Skip=True","Sort=True")</f>
        <v>14.164923487278434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47941</v>
      </c>
      <c r="T2180" s="43">
        <f ca="1">_xll.BInterpol('Base CDI'!$H$4:$H$28,'Base CDI'!$J$4:$J$29,S2180,"Cubic","Extrapolate=Linear","MultiX=Average","Skip=True","Sort=True")</f>
        <v>14.372077444655504</v>
      </c>
      <c r="U2180" s="43">
        <f ca="1">_xll.BInterpol('Base CDI'!$H$4:$H$28,'Base CDI'!$I$4:$I$29,S2180,"Cubic","Extrapolate=Linear","MultiX=Average","Skip=True","Sort=True")</f>
        <v>14.165185494387893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47942</v>
      </c>
      <c r="T2181" s="43">
        <f ca="1">_xll.BInterpol('Base CDI'!$H$4:$H$28,'Base CDI'!$J$4:$J$29,S2181,"Cubic","Extrapolate=Linear","MultiX=Average","Skip=True","Sort=True")</f>
        <v>14.372284647969934</v>
      </c>
      <c r="U2181" s="43">
        <f ca="1">_xll.BInterpol('Base CDI'!$H$4:$H$28,'Base CDI'!$I$4:$I$29,S2181,"Cubic","Extrapolate=Linear","MultiX=Average","Skip=True","Sort=True")</f>
        <v>14.165447176225776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47943</v>
      </c>
      <c r="T2182" s="43">
        <f ca="1">_xll.BInterpol('Base CDI'!$H$4:$H$28,'Base CDI'!$J$4:$J$29,S2182,"Cubic","Extrapolate=Linear","MultiX=Average","Skip=True","Sort=True")</f>
        <v>14.372491563077814</v>
      </c>
      <c r="U2182" s="43">
        <f ca="1">_xll.BInterpol('Base CDI'!$H$4:$H$28,'Base CDI'!$I$4:$I$29,S2182,"Cubic","Extrapolate=Linear","MultiX=Average","Skip=True","Sort=True")</f>
        <v>14.165708532878559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47944</v>
      </c>
      <c r="T2183" s="43">
        <f ca="1">_xll.BInterpol('Base CDI'!$H$4:$H$28,'Base CDI'!$J$4:$J$29,S2183,"Cubic","Extrapolate=Linear","MultiX=Average","Skip=True","Sort=True")</f>
        <v>14.372698190098665</v>
      </c>
      <c r="U2183" s="43">
        <f ca="1">_xll.BInterpol('Base CDI'!$H$4:$H$28,'Base CDI'!$I$4:$I$29,S2183,"Cubic","Extrapolate=Linear","MultiX=Average","Skip=True","Sort=True")</f>
        <v>14.165969564432729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47945</v>
      </c>
      <c r="T2184" s="43">
        <f ca="1">_xll.BInterpol('Base CDI'!$H$4:$H$28,'Base CDI'!$J$4:$J$29,S2184,"Cubic","Extrapolate=Linear","MultiX=Average","Skip=True","Sort=True")</f>
        <v>14.372904529152018</v>
      </c>
      <c r="U2184" s="43">
        <f ca="1">_xll.BInterpol('Base CDI'!$H$4:$H$28,'Base CDI'!$I$4:$I$29,S2184,"Cubic","Extrapolate=Linear","MultiX=Average","Skip=True","Sort=True")</f>
        <v>14.166230270974765</v>
      </c>
    </row>
    <row r="2185" spans="16:21" x14ac:dyDescent="0.25">
      <c r="P2185" s="10">
        <v>37692</v>
      </c>
      <c r="Q2185">
        <v>8.621048</v>
      </c>
      <c r="S2185" s="42">
        <f t="shared" ca="1" si="38"/>
        <v>47946</v>
      </c>
      <c r="T2185" s="43">
        <f ca="1">_xll.BInterpol('Base CDI'!$H$4:$H$28,'Base CDI'!$J$4:$J$29,S2185,"Cubic","Extrapolate=Linear","MultiX=Average","Skip=True","Sort=True")</f>
        <v>14.373110580357396</v>
      </c>
      <c r="U2185" s="43">
        <f ca="1">_xll.BInterpol('Base CDI'!$H$4:$H$28,'Base CDI'!$I$4:$I$29,S2185,"Cubic","Extrapolate=Linear","MultiX=Average","Skip=True","Sort=True")</f>
        <v>14.166490652591147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47947</v>
      </c>
      <c r="T2186" s="43">
        <f ca="1">_xll.BInterpol('Base CDI'!$H$4:$H$28,'Base CDI'!$J$4:$J$29,S2186,"Cubic","Extrapolate=Linear","MultiX=Average","Skip=True","Sort=True")</f>
        <v>14.373316343834325</v>
      </c>
      <c r="U2186" s="43">
        <f ca="1">_xll.BInterpol('Base CDI'!$H$4:$H$28,'Base CDI'!$I$4:$I$29,S2186,"Cubic","Extrapolate=Linear","MultiX=Average","Skip=True","Sort=True")</f>
        <v>14.166750709368358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47948</v>
      </c>
      <c r="T2187" s="43">
        <f ca="1">_xll.BInterpol('Base CDI'!$H$4:$H$28,'Base CDI'!$J$4:$J$29,S2187,"Cubic","Extrapolate=Linear","MultiX=Average","Skip=True","Sort=True")</f>
        <v>14.373521819702333</v>
      </c>
      <c r="U2187" s="43">
        <f ca="1">_xll.BInterpol('Base CDI'!$H$4:$H$28,'Base CDI'!$I$4:$I$29,S2187,"Cubic","Extrapolate=Linear","MultiX=Average","Skip=True","Sort=True")</f>
        <v>14.167010441392879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47949</v>
      </c>
      <c r="T2188" s="43">
        <f ca="1">_xll.BInterpol('Base CDI'!$H$4:$H$28,'Base CDI'!$J$4:$J$29,S2188,"Cubic","Extrapolate=Linear","MultiX=Average","Skip=True","Sort=True")</f>
        <v>14.373727008080943</v>
      </c>
      <c r="U2188" s="43">
        <f ca="1">_xll.BInterpol('Base CDI'!$H$4:$H$28,'Base CDI'!$I$4:$I$29,S2188,"Cubic","Extrapolate=Linear","MultiX=Average","Skip=True","Sort=True")</f>
        <v>14.167269848751191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47950</v>
      </c>
      <c r="T2189" s="43">
        <f ca="1">_xll.BInterpol('Base CDI'!$H$4:$H$28,'Base CDI'!$J$4:$J$29,S2189,"Cubic","Extrapolate=Linear","MultiX=Average","Skip=True","Sort=True")</f>
        <v>14.373931909089684</v>
      </c>
      <c r="U2189" s="43">
        <f ca="1">_xll.BInterpol('Base CDI'!$H$4:$H$28,'Base CDI'!$I$4:$I$29,S2189,"Cubic","Extrapolate=Linear","MultiX=Average","Skip=True","Sort=True")</f>
        <v>14.167528931529777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47951</v>
      </c>
      <c r="T2190" s="43">
        <f ca="1">_xll.BInterpol('Base CDI'!$H$4:$H$28,'Base CDI'!$J$4:$J$29,S2190,"Cubic","Extrapolate=Linear","MultiX=Average","Skip=True","Sort=True")</f>
        <v>14.37413652284808</v>
      </c>
      <c r="U2190" s="43">
        <f ca="1">_xll.BInterpol('Base CDI'!$H$4:$H$28,'Base CDI'!$I$4:$I$29,S2190,"Cubic","Extrapolate=Linear","MultiX=Average","Skip=True","Sort=True")</f>
        <v>14.167787689815114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47952</v>
      </c>
      <c r="T2191" s="43">
        <f ca="1">_xll.BInterpol('Base CDI'!$H$4:$H$28,'Base CDI'!$J$4:$J$29,S2191,"Cubic","Extrapolate=Linear","MultiX=Average","Skip=True","Sort=True")</f>
        <v>14.374340849475658</v>
      </c>
      <c r="U2191" s="43">
        <f ca="1">_xll.BInterpol('Base CDI'!$H$4:$H$28,'Base CDI'!$I$4:$I$29,S2191,"Cubic","Extrapolate=Linear","MultiX=Average","Skip=True","Sort=True")</f>
        <v>14.168046123693687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47953</v>
      </c>
      <c r="T2192" s="43">
        <f ca="1">_xll.BInterpol('Base CDI'!$H$4:$H$28,'Base CDI'!$J$4:$J$29,S2192,"Cubic","Extrapolate=Linear","MultiX=Average","Skip=True","Sort=True")</f>
        <v>14.374544889091943</v>
      </c>
      <c r="U2192" s="43">
        <f ca="1">_xll.BInterpol('Base CDI'!$H$4:$H$28,'Base CDI'!$I$4:$I$29,S2192,"Cubic","Extrapolate=Linear","MultiX=Average","Skip=True","Sort=True")</f>
        <v>14.168304233251975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47954</v>
      </c>
      <c r="T2193" s="43">
        <f ca="1">_xll.BInterpol('Base CDI'!$H$4:$H$28,'Base CDI'!$J$4:$J$29,S2193,"Cubic","Extrapolate=Linear","MultiX=Average","Skip=True","Sort=True")</f>
        <v>14.374748641816463</v>
      </c>
      <c r="U2193" s="43">
        <f ca="1">_xll.BInterpol('Base CDI'!$H$4:$H$28,'Base CDI'!$I$4:$I$29,S2193,"Cubic","Extrapolate=Linear","MultiX=Average","Skip=True","Sort=True")</f>
        <v>14.168562018576461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47955</v>
      </c>
      <c r="T2194" s="43">
        <f ca="1">_xll.BInterpol('Base CDI'!$H$4:$H$28,'Base CDI'!$J$4:$J$29,S2194,"Cubic","Extrapolate=Linear","MultiX=Average","Skip=True","Sort=True")</f>
        <v>14.374952107768744</v>
      </c>
      <c r="U2194" s="43">
        <f ca="1">_xll.BInterpol('Base CDI'!$H$4:$H$28,'Base CDI'!$I$4:$I$29,S2194,"Cubic","Extrapolate=Linear","MultiX=Average","Skip=True","Sort=True")</f>
        <v>14.168819479753626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47956</v>
      </c>
      <c r="T2195" s="43">
        <f ca="1">_xll.BInterpol('Base CDI'!$H$4:$H$28,'Base CDI'!$J$4:$J$29,S2195,"Cubic","Extrapolate=Linear","MultiX=Average","Skip=True","Sort=True")</f>
        <v>14.375155287068308</v>
      </c>
      <c r="U2195" s="43">
        <f ca="1">_xll.BInterpol('Base CDI'!$H$4:$H$28,'Base CDI'!$I$4:$I$29,S2195,"Cubic","Extrapolate=Linear","MultiX=Average","Skip=True","Sort=True")</f>
        <v>14.169076616869951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47957</v>
      </c>
      <c r="T2196" s="43">
        <f ca="1">_xll.BInterpol('Base CDI'!$H$4:$H$28,'Base CDI'!$J$4:$J$29,S2196,"Cubic","Extrapolate=Linear","MultiX=Average","Skip=True","Sort=True")</f>
        <v>14.375358179834686</v>
      </c>
      <c r="U2196" s="43">
        <f ca="1">_xll.BInterpol('Base CDI'!$H$4:$H$28,'Base CDI'!$I$4:$I$29,S2196,"Cubic","Extrapolate=Linear","MultiX=Average","Skip=True","Sort=True")</f>
        <v>14.169333430011916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47958</v>
      </c>
      <c r="T2197" s="43">
        <f ca="1">_xll.BInterpol('Base CDI'!$H$4:$H$28,'Base CDI'!$J$4:$J$29,S2197,"Cubic","Extrapolate=Linear","MultiX=Average","Skip=True","Sort=True")</f>
        <v>14.3755607861874</v>
      </c>
      <c r="U2197" s="43">
        <f ca="1">_xll.BInterpol('Base CDI'!$H$4:$H$28,'Base CDI'!$I$4:$I$29,S2197,"Cubic","Extrapolate=Linear","MultiX=Average","Skip=True","Sort=True")</f>
        <v>14.169589919266004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47959</v>
      </c>
      <c r="T2198" s="43">
        <f ca="1">_xll.BInterpol('Base CDI'!$H$4:$H$28,'Base CDI'!$J$4:$J$29,S2198,"Cubic","Extrapolate=Linear","MultiX=Average","Skip=True","Sort=True")</f>
        <v>14.375763106245978</v>
      </c>
      <c r="U2198" s="43">
        <f ca="1">_xll.BInterpol('Base CDI'!$H$4:$H$28,'Base CDI'!$I$4:$I$29,S2198,"Cubic","Extrapolate=Linear","MultiX=Average","Skip=True","Sort=True")</f>
        <v>14.169846084718696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47960</v>
      </c>
      <c r="T2199" s="43">
        <f ca="1">_xll.BInterpol('Base CDI'!$H$4:$H$28,'Base CDI'!$J$4:$J$29,S2199,"Cubic","Extrapolate=Linear","MultiX=Average","Skip=True","Sort=True")</f>
        <v>14.375965140129948</v>
      </c>
      <c r="U2199" s="43">
        <f ca="1">_xll.BInterpol('Base CDI'!$H$4:$H$28,'Base CDI'!$I$4:$I$29,S2199,"Cubic","Extrapolate=Linear","MultiX=Average","Skip=True","Sort=True")</f>
        <v>14.170101926456471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47961</v>
      </c>
      <c r="T2200" s="43">
        <f ca="1">_xll.BInterpol('Base CDI'!$H$4:$H$28,'Base CDI'!$J$4:$J$29,S2200,"Cubic","Extrapolate=Linear","MultiX=Average","Skip=True","Sort=True")</f>
        <v>14.376166887958833</v>
      </c>
      <c r="U2200" s="43">
        <f ca="1">_xll.BInterpol('Base CDI'!$H$4:$H$28,'Base CDI'!$I$4:$I$29,S2200,"Cubic","Extrapolate=Linear","MultiX=Average","Skip=True","Sort=True")</f>
        <v>14.170357444565814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47962</v>
      </c>
      <c r="T2201" s="43">
        <f ca="1">_xll.BInterpol('Base CDI'!$H$4:$H$28,'Base CDI'!$J$4:$J$29,S2201,"Cubic","Extrapolate=Linear","MultiX=Average","Skip=True","Sort=True")</f>
        <v>14.376368349852159</v>
      </c>
      <c r="U2201" s="43">
        <f ca="1">_xll.BInterpol('Base CDI'!$H$4:$H$28,'Base CDI'!$I$4:$I$29,S2201,"Cubic","Extrapolate=Linear","MultiX=Average","Skip=True","Sort=True")</f>
        <v>14.170612639133203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47963</v>
      </c>
      <c r="T2202" s="43">
        <f ca="1">_xll.BInterpol('Base CDI'!$H$4:$H$28,'Base CDI'!$J$4:$J$29,S2202,"Cubic","Extrapolate=Linear","MultiX=Average","Skip=True","Sort=True")</f>
        <v>14.376569525929455</v>
      </c>
      <c r="U2202" s="43">
        <f ca="1">_xll.BInterpol('Base CDI'!$H$4:$H$28,'Base CDI'!$I$4:$I$29,S2202,"Cubic","Extrapolate=Linear","MultiX=Average","Skip=True","Sort=True")</f>
        <v>14.170867510245122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47964</v>
      </c>
      <c r="T2203" s="43">
        <f ca="1">_xll.BInterpol('Base CDI'!$H$4:$H$28,'Base CDI'!$J$4:$J$29,S2203,"Cubic","Extrapolate=Linear","MultiX=Average","Skip=True","Sort=True")</f>
        <v>14.376770416310244</v>
      </c>
      <c r="U2203" s="43">
        <f ca="1">_xll.BInterpol('Base CDI'!$H$4:$H$28,'Base CDI'!$I$4:$I$29,S2203,"Cubic","Extrapolate=Linear","MultiX=Average","Skip=True","Sort=True")</f>
        <v>14.17112205798805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47965</v>
      </c>
      <c r="T2204" s="43">
        <f ca="1">_xll.BInterpol('Base CDI'!$H$4:$H$28,'Base CDI'!$J$4:$J$29,S2204,"Cubic","Extrapolate=Linear","MultiX=Average","Skip=True","Sort=True")</f>
        <v>14.376971021114052</v>
      </c>
      <c r="U2204" s="43">
        <f ca="1">_xll.BInterpol('Base CDI'!$H$4:$H$28,'Base CDI'!$I$4:$I$29,S2204,"Cubic","Extrapolate=Linear","MultiX=Average","Skip=True","Sort=True")</f>
        <v>14.17137628244847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47966</v>
      </c>
      <c r="T2205" s="43">
        <f ca="1">_xll.BInterpol('Base CDI'!$H$4:$H$28,'Base CDI'!$J$4:$J$29,S2205,"Cubic","Extrapolate=Linear","MultiX=Average","Skip=True","Sort=True")</f>
        <v>14.377171340460407</v>
      </c>
      <c r="U2205" s="43">
        <f ca="1">_xll.BInterpol('Base CDI'!$H$4:$H$28,'Base CDI'!$I$4:$I$29,S2205,"Cubic","Extrapolate=Linear","MultiX=Average","Skip=True","Sort=True")</f>
        <v>14.171630183712862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47967</v>
      </c>
      <c r="T2206" s="43">
        <f ca="1">_xll.BInterpol('Base CDI'!$H$4:$H$28,'Base CDI'!$J$4:$J$29,S2206,"Cubic","Extrapolate=Linear","MultiX=Average","Skip=True","Sort=True")</f>
        <v>14.377371374468835</v>
      </c>
      <c r="U2206" s="43">
        <f ca="1">_xll.BInterpol('Base CDI'!$H$4:$H$28,'Base CDI'!$I$4:$I$29,S2206,"Cubic","Extrapolate=Linear","MultiX=Average","Skip=True","Sort=True")</f>
        <v>14.171883761867708</v>
      </c>
    </row>
    <row r="2207" spans="16:21" x14ac:dyDescent="0.25">
      <c r="P2207" s="10">
        <v>37722</v>
      </c>
      <c r="Q2207">
        <v>8.798133</v>
      </c>
      <c r="S2207" s="42">
        <f t="shared" ca="1" si="39"/>
        <v>47968</v>
      </c>
      <c r="T2207" s="43">
        <f ca="1">_xll.BInterpol('Base CDI'!$H$4:$H$28,'Base CDI'!$J$4:$J$29,S2207,"Cubic","Extrapolate=Linear","MultiX=Average","Skip=True","Sort=True")</f>
        <v>14.377571123258859</v>
      </c>
      <c r="U2207" s="43">
        <f ca="1">_xll.BInterpol('Base CDI'!$H$4:$H$28,'Base CDI'!$I$4:$I$29,S2207,"Cubic","Extrapolate=Linear","MultiX=Average","Skip=True","Sort=True")</f>
        <v>14.172137016999487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47969</v>
      </c>
      <c r="T2208" s="43">
        <f ca="1">_xll.BInterpol('Base CDI'!$H$4:$H$28,'Base CDI'!$J$4:$J$29,S2208,"Cubic","Extrapolate=Linear","MultiX=Average","Skip=True","Sort=True")</f>
        <v>14.377770586950009</v>
      </c>
      <c r="U2208" s="43">
        <f ca="1">_xll.BInterpol('Base CDI'!$H$4:$H$28,'Base CDI'!$I$4:$I$29,S2208,"Cubic","Extrapolate=Linear","MultiX=Average","Skip=True","Sort=True")</f>
        <v>14.172389949194685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47970</v>
      </c>
      <c r="T2209" s="43">
        <f ca="1">_xll.BInterpol('Base CDI'!$H$4:$H$28,'Base CDI'!$J$4:$J$29,S2209,"Cubic","Extrapolate=Linear","MultiX=Average","Skip=True","Sort=True")</f>
        <v>14.377969765661808</v>
      </c>
      <c r="U2209" s="43">
        <f ca="1">_xll.BInterpol('Base CDI'!$H$4:$H$28,'Base CDI'!$I$4:$I$29,S2209,"Cubic","Extrapolate=Linear","MultiX=Average","Skip=True","Sort=True")</f>
        <v>14.172642558539778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47971</v>
      </c>
      <c r="T2210" s="43">
        <f ca="1">_xll.BInterpol('Base CDI'!$H$4:$H$28,'Base CDI'!$J$4:$J$29,S2210,"Cubic","Extrapolate=Linear","MultiX=Average","Skip=True","Sort=True")</f>
        <v>14.378168659513783</v>
      </c>
      <c r="U2210" s="43">
        <f ca="1">_xll.BInterpol('Base CDI'!$H$4:$H$28,'Base CDI'!$I$4:$I$29,S2210,"Cubic","Extrapolate=Linear","MultiX=Average","Skip=True","Sort=True")</f>
        <v>14.172894845121251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47972</v>
      </c>
      <c r="T2211" s="43">
        <f ca="1">_xll.BInterpol('Base CDI'!$H$4:$H$28,'Base CDI'!$J$4:$J$29,S2211,"Cubic","Extrapolate=Linear","MultiX=Average","Skip=True","Sort=True")</f>
        <v>14.37836726862546</v>
      </c>
      <c r="U2211" s="43">
        <f ca="1">_xll.BInterpol('Base CDI'!$H$4:$H$28,'Base CDI'!$I$4:$I$29,S2211,"Cubic","Extrapolate=Linear","MultiX=Average","Skip=True","Sort=True")</f>
        <v>14.173146809025583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47973</v>
      </c>
      <c r="T2212" s="43">
        <f ca="1">_xll.BInterpol('Base CDI'!$H$4:$H$28,'Base CDI'!$J$4:$J$29,S2212,"Cubic","Extrapolate=Linear","MultiX=Average","Skip=True","Sort=True")</f>
        <v>14.378565593116367</v>
      </c>
      <c r="U2212" s="43">
        <f ca="1">_xll.BInterpol('Base CDI'!$H$4:$H$28,'Base CDI'!$I$4:$I$29,S2212,"Cubic","Extrapolate=Linear","MultiX=Average","Skip=True","Sort=True")</f>
        <v>14.173398450339258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47974</v>
      </c>
      <c r="T2213" s="43">
        <f ca="1">_xll.BInterpol('Base CDI'!$H$4:$H$28,'Base CDI'!$J$4:$J$29,S2213,"Cubic","Extrapolate=Linear","MultiX=Average","Skip=True","Sort=True")</f>
        <v>14.378763633106027</v>
      </c>
      <c r="U2213" s="43">
        <f ca="1">_xll.BInterpol('Base CDI'!$H$4:$H$28,'Base CDI'!$I$4:$I$29,S2213,"Cubic","Extrapolate=Linear","MultiX=Average","Skip=True","Sort=True")</f>
        <v>14.173649769148753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47975</v>
      </c>
      <c r="T2214" s="43">
        <f ca="1">_xll.BInterpol('Base CDI'!$H$4:$H$28,'Base CDI'!$J$4:$J$29,S2214,"Cubic","Extrapolate=Linear","MultiX=Average","Skip=True","Sort=True")</f>
        <v>14.378961388713968</v>
      </c>
      <c r="U2214" s="43">
        <f ca="1">_xll.BInterpol('Base CDI'!$H$4:$H$28,'Base CDI'!$I$4:$I$29,S2214,"Cubic","Extrapolate=Linear","MultiX=Average","Skip=True","Sort=True")</f>
        <v>14.173900765540553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47976</v>
      </c>
      <c r="T2215" s="43">
        <f ca="1">_xll.BInterpol('Base CDI'!$H$4:$H$28,'Base CDI'!$J$4:$J$29,S2215,"Cubic","Extrapolate=Linear","MultiX=Average","Skip=True","Sort=True")</f>
        <v>14.379158860059714</v>
      </c>
      <c r="U2215" s="43">
        <f ca="1">_xll.BInterpol('Base CDI'!$H$4:$H$28,'Base CDI'!$I$4:$I$29,S2215,"Cubic","Extrapolate=Linear","MultiX=Average","Skip=True","Sort=True")</f>
        <v>14.174151439601138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47977</v>
      </c>
      <c r="T2216" s="43">
        <f ca="1">_xll.BInterpol('Base CDI'!$H$4:$H$28,'Base CDI'!$J$4:$J$29,S2216,"Cubic","Extrapolate=Linear","MultiX=Average","Skip=True","Sort=True")</f>
        <v>14.379356047262794</v>
      </c>
      <c r="U2216" s="43">
        <f ca="1">_xll.BInterpol('Base CDI'!$H$4:$H$28,'Base CDI'!$I$4:$I$29,S2216,"Cubic","Extrapolate=Linear","MultiX=Average","Skip=True","Sort=True")</f>
        <v>14.17440179141699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47978</v>
      </c>
      <c r="T2217" s="43">
        <f ca="1">_xll.BInterpol('Base CDI'!$H$4:$H$28,'Base CDI'!$J$4:$J$29,S2217,"Cubic","Extrapolate=Linear","MultiX=Average","Skip=True","Sort=True")</f>
        <v>14.379552950442731</v>
      </c>
      <c r="U2217" s="43">
        <f ca="1">_xll.BInterpol('Base CDI'!$H$4:$H$28,'Base CDI'!$I$4:$I$29,S2217,"Cubic","Extrapolate=Linear","MultiX=Average","Skip=True","Sort=True")</f>
        <v>14.174651821074589</v>
      </c>
    </row>
    <row r="2218" spans="16:21" x14ac:dyDescent="0.25">
      <c r="P2218" s="10">
        <v>37741</v>
      </c>
      <c r="Q2218">
        <v>8.888083</v>
      </c>
      <c r="S2218" s="42">
        <f t="shared" ca="1" si="39"/>
        <v>47979</v>
      </c>
      <c r="T2218" s="43">
        <f ca="1">_xll.BInterpol('Base CDI'!$H$4:$H$28,'Base CDI'!$J$4:$J$29,S2218,"Cubic","Extrapolate=Linear","MultiX=Average","Skip=True","Sort=True")</f>
        <v>14.379749569719053</v>
      </c>
      <c r="U2218" s="43">
        <f ca="1">_xll.BInterpol('Base CDI'!$H$4:$H$28,'Base CDI'!$I$4:$I$29,S2218,"Cubic","Extrapolate=Linear","MultiX=Average","Skip=True","Sort=True")</f>
        <v>14.174901528660415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47980</v>
      </c>
      <c r="T2219" s="43">
        <f ca="1">_xll.BInterpol('Base CDI'!$H$4:$H$28,'Base CDI'!$J$4:$J$29,S2219,"Cubic","Extrapolate=Linear","MultiX=Average","Skip=True","Sort=True")</f>
        <v>14.379945905211285</v>
      </c>
      <c r="U2219" s="43">
        <f ca="1">_xll.BInterpol('Base CDI'!$H$4:$H$28,'Base CDI'!$I$4:$I$29,S2219,"Cubic","Extrapolate=Linear","MultiX=Average","Skip=True","Sort=True")</f>
        <v>14.175150914260954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47981</v>
      </c>
      <c r="T2220" s="43">
        <f ca="1">_xll.BInterpol('Base CDI'!$H$4:$H$28,'Base CDI'!$J$4:$J$29,S2220,"Cubic","Extrapolate=Linear","MultiX=Average","Skip=True","Sort=True")</f>
        <v>14.380141957038955</v>
      </c>
      <c r="U2220" s="43">
        <f ca="1">_xll.BInterpol('Base CDI'!$H$4:$H$28,'Base CDI'!$I$4:$I$29,S2220,"Cubic","Extrapolate=Linear","MultiX=Average","Skip=True","Sort=True")</f>
        <v>14.175399977962682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47982</v>
      </c>
      <c r="T2221" s="43">
        <f ca="1">_xll.BInterpol('Base CDI'!$H$4:$H$28,'Base CDI'!$J$4:$J$29,S2221,"Cubic","Extrapolate=Linear","MultiX=Average","Skip=True","Sort=True")</f>
        <v>14.380337725321585</v>
      </c>
      <c r="U2221" s="43">
        <f ca="1">_xll.BInterpol('Base CDI'!$H$4:$H$28,'Base CDI'!$I$4:$I$29,S2221,"Cubic","Extrapolate=Linear","MultiX=Average","Skip=True","Sort=True")</f>
        <v>14.175648719852083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47983</v>
      </c>
      <c r="T2222" s="43">
        <f ca="1">_xll.BInterpol('Base CDI'!$H$4:$H$28,'Base CDI'!$J$4:$J$29,S2222,"Cubic","Extrapolate=Linear","MultiX=Average","Skip=True","Sort=True")</f>
        <v>14.380533210178704</v>
      </c>
      <c r="U2222" s="43">
        <f ca="1">_xll.BInterpol('Base CDI'!$H$4:$H$28,'Base CDI'!$I$4:$I$29,S2222,"Cubic","Extrapolate=Linear","MultiX=Average","Skip=True","Sort=True")</f>
        <v>14.175897140015637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47984</v>
      </c>
      <c r="T2223" s="43">
        <f ca="1">_xll.BInterpol('Base CDI'!$H$4:$H$28,'Base CDI'!$J$4:$J$29,S2223,"Cubic","Extrapolate=Linear","MultiX=Average","Skip=True","Sort=True")</f>
        <v>14.380728411729839</v>
      </c>
      <c r="U2223" s="43">
        <f ca="1">_xll.BInterpol('Base CDI'!$H$4:$H$28,'Base CDI'!$I$4:$I$29,S2223,"Cubic","Extrapolate=Linear","MultiX=Average","Skip=True","Sort=True")</f>
        <v>14.176145238539826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47985</v>
      </c>
      <c r="T2224" s="43">
        <f ca="1">_xll.BInterpol('Base CDI'!$H$4:$H$28,'Base CDI'!$J$4:$J$29,S2224,"Cubic","Extrapolate=Linear","MultiX=Average","Skip=True","Sort=True")</f>
        <v>14.380923330094513</v>
      </c>
      <c r="U2224" s="43">
        <f ca="1">_xll.BInterpol('Base CDI'!$H$4:$H$28,'Base CDI'!$I$4:$I$29,S2224,"Cubic","Extrapolate=Linear","MultiX=Average","Skip=True","Sort=True")</f>
        <v>14.176393015511133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47986</v>
      </c>
      <c r="T2225" s="43">
        <f ca="1">_xll.BInterpol('Base CDI'!$H$4:$H$28,'Base CDI'!$J$4:$J$29,S2225,"Cubic","Extrapolate=Linear","MultiX=Average","Skip=True","Sort=True")</f>
        <v>14.381117965392253</v>
      </c>
      <c r="U2225" s="43">
        <f ca="1">_xll.BInterpol('Base CDI'!$H$4:$H$28,'Base CDI'!$I$4:$I$29,S2225,"Cubic","Extrapolate=Linear","MultiX=Average","Skip=True","Sort=True")</f>
        <v>14.176640471016036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47987</v>
      </c>
      <c r="T2226" s="43">
        <f ca="1">_xll.BInterpol('Base CDI'!$H$4:$H$28,'Base CDI'!$J$4:$J$29,S2226,"Cubic","Extrapolate=Linear","MultiX=Average","Skip=True","Sort=True")</f>
        <v>14.381312317742587</v>
      </c>
      <c r="U2226" s="43">
        <f ca="1">_xll.BInterpol('Base CDI'!$H$4:$H$28,'Base CDI'!$I$4:$I$29,S2226,"Cubic","Extrapolate=Linear","MultiX=Average","Skip=True","Sort=True")</f>
        <v>14.176887605141019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47988</v>
      </c>
      <c r="T2227" s="43">
        <f ca="1">_xll.BInterpol('Base CDI'!$H$4:$H$28,'Base CDI'!$J$4:$J$29,S2227,"Cubic","Extrapolate=Linear","MultiX=Average","Skip=True","Sort=True")</f>
        <v>14.381506387265039</v>
      </c>
      <c r="U2227" s="43">
        <f ca="1">_xll.BInterpol('Base CDI'!$H$4:$H$28,'Base CDI'!$I$4:$I$29,S2227,"Cubic","Extrapolate=Linear","MultiX=Average","Skip=True","Sort=True")</f>
        <v>14.177134417972562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47989</v>
      </c>
      <c r="T2228" s="43">
        <f ca="1">_xll.BInterpol('Base CDI'!$H$4:$H$28,'Base CDI'!$J$4:$J$29,S2228,"Cubic","Extrapolate=Linear","MultiX=Average","Skip=True","Sort=True")</f>
        <v>14.381700174079135</v>
      </c>
      <c r="U2228" s="43">
        <f ca="1">_xll.BInterpol('Base CDI'!$H$4:$H$28,'Base CDI'!$I$4:$I$29,S2228,"Cubic","Extrapolate=Linear","MultiX=Average","Skip=True","Sort=True")</f>
        <v>14.177380909597145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47990</v>
      </c>
      <c r="T2229" s="43">
        <f ca="1">_xll.BInterpol('Base CDI'!$H$4:$H$28,'Base CDI'!$J$4:$J$29,S2229,"Cubic","Extrapolate=Linear","MultiX=Average","Skip=True","Sort=True")</f>
        <v>14.381893678304403</v>
      </c>
      <c r="U2229" s="43">
        <f ca="1">_xll.BInterpol('Base CDI'!$H$4:$H$28,'Base CDI'!$I$4:$I$29,S2229,"Cubic","Extrapolate=Linear","MultiX=Average","Skip=True","Sort=True")</f>
        <v>14.177627080101251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47991</v>
      </c>
      <c r="T2230" s="43">
        <f ca="1">_xll.BInterpol('Base CDI'!$H$4:$H$28,'Base CDI'!$J$4:$J$29,S2230,"Cubic","Extrapolate=Linear","MultiX=Average","Skip=True","Sort=True")</f>
        <v>14.382086900060367</v>
      </c>
      <c r="U2230" s="43">
        <f ca="1">_xll.BInterpol('Base CDI'!$H$4:$H$28,'Base CDI'!$I$4:$I$29,S2230,"Cubic","Extrapolate=Linear","MultiX=Average","Skip=True","Sort=True")</f>
        <v>14.177872929571361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47992</v>
      </c>
      <c r="T2231" s="43">
        <f ca="1">_xll.BInterpol('Base CDI'!$H$4:$H$28,'Base CDI'!$J$4:$J$29,S2231,"Cubic","Extrapolate=Linear","MultiX=Average","Skip=True","Sort=True")</f>
        <v>14.382279839466552</v>
      </c>
      <c r="U2231" s="43">
        <f ca="1">_xll.BInterpol('Base CDI'!$H$4:$H$28,'Base CDI'!$I$4:$I$29,S2231,"Cubic","Extrapolate=Linear","MultiX=Average","Skip=True","Sort=True")</f>
        <v>14.178118458093957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47993</v>
      </c>
      <c r="T2232" s="43">
        <f ca="1">_xll.BInterpol('Base CDI'!$H$4:$H$28,'Base CDI'!$J$4:$J$29,S2232,"Cubic","Extrapolate=Linear","MultiX=Average","Skip=True","Sort=True")</f>
        <v>14.382472496642487</v>
      </c>
      <c r="U2232" s="43">
        <f ca="1">_xll.BInterpol('Base CDI'!$H$4:$H$28,'Base CDI'!$I$4:$I$29,S2232,"Cubic","Extrapolate=Linear","MultiX=Average","Skip=True","Sort=True")</f>
        <v>14.178363665755517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47994</v>
      </c>
      <c r="T2233" s="43">
        <f ca="1">_xll.BInterpol('Base CDI'!$H$4:$H$28,'Base CDI'!$J$4:$J$29,S2233,"Cubic","Extrapolate=Linear","MultiX=Average","Skip=True","Sort=True")</f>
        <v>14.382664871707696</v>
      </c>
      <c r="U2233" s="43">
        <f ca="1">_xll.BInterpol('Base CDI'!$H$4:$H$28,'Base CDI'!$I$4:$I$29,S2233,"Cubic","Extrapolate=Linear","MultiX=Average","Skip=True","Sort=True")</f>
        <v>14.178608552642526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47995</v>
      </c>
      <c r="T2234" s="43">
        <f ca="1">_xll.BInterpol('Base CDI'!$H$4:$H$28,'Base CDI'!$J$4:$J$29,S2234,"Cubic","Extrapolate=Linear","MultiX=Average","Skip=True","Sort=True")</f>
        <v>14.382856964781707</v>
      </c>
      <c r="U2234" s="43">
        <f ca="1">_xll.BInterpol('Base CDI'!$H$4:$H$28,'Base CDI'!$I$4:$I$29,S2234,"Cubic","Extrapolate=Linear","MultiX=Average","Skip=True","Sort=True")</f>
        <v>14.178853118841465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47996</v>
      </c>
      <c r="T2235" s="43">
        <f ca="1">_xll.BInterpol('Base CDI'!$H$4:$H$28,'Base CDI'!$J$4:$J$29,S2235,"Cubic","Extrapolate=Linear","MultiX=Average","Skip=True","Sort=True")</f>
        <v>14.383048775984044</v>
      </c>
      <c r="U2235" s="43">
        <f ca="1">_xll.BInterpol('Base CDI'!$H$4:$H$28,'Base CDI'!$I$4:$I$29,S2235,"Cubic","Extrapolate=Linear","MultiX=Average","Skip=True","Sort=True")</f>
        <v>14.179097364438812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47997</v>
      </c>
      <c r="T2236" s="43">
        <f ca="1">_xll.BInterpol('Base CDI'!$H$4:$H$28,'Base CDI'!$J$4:$J$29,S2236,"Cubic","Extrapolate=Linear","MultiX=Average","Skip=True","Sort=True")</f>
        <v>14.383240305434235</v>
      </c>
      <c r="U2236" s="43">
        <f ca="1">_xll.BInterpol('Base CDI'!$H$4:$H$28,'Base CDI'!$I$4:$I$29,S2236,"Cubic","Extrapolate=Linear","MultiX=Average","Skip=True","Sort=True")</f>
        <v>14.179341289521052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47998</v>
      </c>
      <c r="T2237" s="43">
        <f ca="1">_xll.BInterpol('Base CDI'!$H$4:$H$28,'Base CDI'!$J$4:$J$29,S2237,"Cubic","Extrapolate=Linear","MultiX=Average","Skip=True","Sort=True")</f>
        <v>14.383431553251803</v>
      </c>
      <c r="U2237" s="43">
        <f ca="1">_xll.BInterpol('Base CDI'!$H$4:$H$28,'Base CDI'!$I$4:$I$29,S2237,"Cubic","Extrapolate=Linear","MultiX=Average","Skip=True","Sort=True")</f>
        <v>14.179584894174663</v>
      </c>
    </row>
    <row r="2238" spans="16:21" x14ac:dyDescent="0.25">
      <c r="P2238" s="10">
        <v>37770</v>
      </c>
      <c r="Q2238">
        <v>9.053903</v>
      </c>
      <c r="S2238" s="42">
        <f t="shared" ca="1" si="39"/>
        <v>47999</v>
      </c>
      <c r="T2238" s="43">
        <f ca="1">_xll.BInterpol('Base CDI'!$H$4:$H$28,'Base CDI'!$J$4:$J$29,S2238,"Cubic","Extrapolate=Linear","MultiX=Average","Skip=True","Sort=True")</f>
        <v>14.383622519556276</v>
      </c>
      <c r="U2238" s="43">
        <f ca="1">_xll.BInterpol('Base CDI'!$H$4:$H$28,'Base CDI'!$I$4:$I$29,S2238,"Cubic","Extrapolate=Linear","MultiX=Average","Skip=True","Sort=True")</f>
        <v>14.17982817848613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48000</v>
      </c>
      <c r="T2239" s="43">
        <f ca="1">_xll.BInterpol('Base CDI'!$H$4:$H$28,'Base CDI'!$J$4:$J$29,S2239,"Cubic","Extrapolate=Linear","MultiX=Average","Skip=True","Sort=True")</f>
        <v>14.383813204467181</v>
      </c>
      <c r="U2239" s="43">
        <f ca="1">_xll.BInterpol('Base CDI'!$H$4:$H$28,'Base CDI'!$I$4:$I$29,S2239,"Cubic","Extrapolate=Linear","MultiX=Average","Skip=True","Sort=True")</f>
        <v>14.18007114254193</v>
      </c>
    </row>
    <row r="2240" spans="16:21" x14ac:dyDescent="0.25">
      <c r="P2240" s="10">
        <v>37774</v>
      </c>
      <c r="Q2240">
        <v>9.070627</v>
      </c>
      <c r="S2240" s="42">
        <f t="shared" ca="1" si="39"/>
        <v>48001</v>
      </c>
      <c r="T2240" s="43">
        <f ca="1">_xll.BInterpol('Base CDI'!$H$4:$H$28,'Base CDI'!$J$4:$J$29,S2240,"Cubic","Extrapolate=Linear","MultiX=Average","Skip=True","Sort=True")</f>
        <v>14.384003608104042</v>
      </c>
      <c r="U2240" s="43">
        <f ca="1">_xll.BInterpol('Base CDI'!$H$4:$H$28,'Base CDI'!$I$4:$I$29,S2240,"Cubic","Extrapolate=Linear","MultiX=Average","Skip=True","Sort=True")</f>
        <v>14.180313786428547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48002</v>
      </c>
      <c r="T2241" s="43">
        <f ca="1">_xll.BInterpol('Base CDI'!$H$4:$H$28,'Base CDI'!$J$4:$J$29,S2241,"Cubic","Extrapolate=Linear","MultiX=Average","Skip=True","Sort=True")</f>
        <v>14.384193730586386</v>
      </c>
      <c r="U2241" s="43">
        <f ca="1">_xll.BInterpol('Base CDI'!$H$4:$H$28,'Base CDI'!$I$4:$I$29,S2241,"Cubic","Extrapolate=Linear","MultiX=Average","Skip=True","Sort=True")</f>
        <v>14.180556110232462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48003</v>
      </c>
      <c r="T2242" s="43">
        <f ca="1">_xll.BInterpol('Base CDI'!$H$4:$H$28,'Base CDI'!$J$4:$J$29,S2242,"Cubic","Extrapolate=Linear","MultiX=Average","Skip=True","Sort=True")</f>
        <v>14.384383572033739</v>
      </c>
      <c r="U2242" s="43">
        <f ca="1">_xll.BInterpol('Base CDI'!$H$4:$H$28,'Base CDI'!$I$4:$I$29,S2242,"Cubic","Extrapolate=Linear","MultiX=Average","Skip=True","Sort=True")</f>
        <v>14.180798114040156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48004</v>
      </c>
      <c r="T2243" s="43">
        <f ca="1">_xll.BInterpol('Base CDI'!$H$4:$H$28,'Base CDI'!$J$4:$J$29,S2243,"Cubic","Extrapolate=Linear","MultiX=Average","Skip=True","Sort=True")</f>
        <v>14.384573132565626</v>
      </c>
      <c r="U2243" s="43">
        <f ca="1">_xll.BInterpol('Base CDI'!$H$4:$H$28,'Base CDI'!$I$4:$I$29,S2243,"Cubic","Extrapolate=Linear","MultiX=Average","Skip=True","Sort=True")</f>
        <v>14.18103979793811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48005</v>
      </c>
      <c r="T2244" s="43">
        <f ca="1">_xll.BInterpol('Base CDI'!$H$4:$H$28,'Base CDI'!$J$4:$J$29,S2244,"Cubic","Extrapolate=Linear","MultiX=Average","Skip=True","Sort=True")</f>
        <v>14.384762412301574</v>
      </c>
      <c r="U2244" s="43">
        <f ca="1">_xll.BInterpol('Base CDI'!$H$4:$H$28,'Base CDI'!$I$4:$I$29,S2244,"Cubic","Extrapolate=Linear","MultiX=Average","Skip=True","Sort=True")</f>
        <v>14.181281162012805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48006</v>
      </c>
      <c r="T2245" s="43">
        <f ca="1">_xll.BInterpol('Base CDI'!$H$4:$H$28,'Base CDI'!$J$4:$J$29,S2245,"Cubic","Extrapolate=Linear","MultiX=Average","Skip=True","Sort=True")</f>
        <v>14.38495141136111</v>
      </c>
      <c r="U2245" s="43">
        <f ca="1">_xll.BInterpol('Base CDI'!$H$4:$H$28,'Base CDI'!$I$4:$I$29,S2245,"Cubic","Extrapolate=Linear","MultiX=Average","Skip=True","Sort=True")</f>
        <v>14.181522206350722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48007</v>
      </c>
      <c r="T2246" s="43">
        <f ca="1">_xll.BInterpol('Base CDI'!$H$4:$H$28,'Base CDI'!$J$4:$J$29,S2246,"Cubic","Extrapolate=Linear","MultiX=Average","Skip=True","Sort=True")</f>
        <v>14.385140129863759</v>
      </c>
      <c r="U2246" s="43">
        <f ca="1">_xll.BInterpol('Base CDI'!$H$4:$H$28,'Base CDI'!$I$4:$I$29,S2246,"Cubic","Extrapolate=Linear","MultiX=Average","Skip=True","Sort=True")</f>
        <v>14.181762931038344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48008</v>
      </c>
      <c r="T2247" s="43">
        <f ca="1">_xll.BInterpol('Base CDI'!$H$4:$H$28,'Base CDI'!$J$4:$J$29,S2247,"Cubic","Extrapolate=Linear","MultiX=Average","Skip=True","Sort=True")</f>
        <v>14.385328567929045</v>
      </c>
      <c r="U2247" s="43">
        <f ca="1">_xll.BInterpol('Base CDI'!$H$4:$H$28,'Base CDI'!$I$4:$I$29,S2247,"Cubic","Extrapolate=Linear","MultiX=Average","Skip=True","Sort=True")</f>
        <v>14.182003336162152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48009</v>
      </c>
      <c r="T2248" s="43">
        <f ca="1">_xll.BInterpol('Base CDI'!$H$4:$H$28,'Base CDI'!$J$4:$J$29,S2248,"Cubic","Extrapolate=Linear","MultiX=Average","Skip=True","Sort=True")</f>
        <v>14.385516725676499</v>
      </c>
      <c r="U2248" s="43">
        <f ca="1">_xll.BInterpol('Base CDI'!$H$4:$H$28,'Base CDI'!$I$4:$I$29,S2248,"Cubic","Extrapolate=Linear","MultiX=Average","Skip=True","Sort=True")</f>
        <v>14.182243421808625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48010</v>
      </c>
      <c r="T2249" s="43">
        <f ca="1">_xll.BInterpol('Base CDI'!$H$4:$H$28,'Base CDI'!$J$4:$J$29,S2249,"Cubic","Extrapolate=Linear","MultiX=Average","Skip=True","Sort=True")</f>
        <v>14.385704603225642</v>
      </c>
      <c r="U2249" s="43">
        <f ca="1">_xll.BInterpol('Base CDI'!$H$4:$H$28,'Base CDI'!$I$4:$I$29,S2249,"Cubic","Extrapolate=Linear","MultiX=Average","Skip=True","Sort=True")</f>
        <v>14.182483188064246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48011</v>
      </c>
      <c r="T2250" s="43">
        <f ca="1">_xll.BInterpol('Base CDI'!$H$4:$H$28,'Base CDI'!$J$4:$J$29,S2250,"Cubic","Extrapolate=Linear","MultiX=Average","Skip=True","Sort=True")</f>
        <v>14.385892200696002</v>
      </c>
      <c r="U2250" s="43">
        <f ca="1">_xll.BInterpol('Base CDI'!$H$4:$H$28,'Base CDI'!$I$4:$I$29,S2250,"Cubic","Extrapolate=Linear","MultiX=Average","Skip=True","Sort=True")</f>
        <v>14.182722635015496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48012</v>
      </c>
      <c r="T2251" s="43">
        <f ca="1">_xll.BInterpol('Base CDI'!$H$4:$H$28,'Base CDI'!$J$4:$J$29,S2251,"Cubic","Extrapolate=Linear","MultiX=Average","Skip=True","Sort=True")</f>
        <v>14.386079518207106</v>
      </c>
      <c r="U2251" s="43">
        <f ca="1">_xll.BInterpol('Base CDI'!$H$4:$H$28,'Base CDI'!$I$4:$I$29,S2251,"Cubic","Extrapolate=Linear","MultiX=Average","Skip=True","Sort=True")</f>
        <v>14.182961762748857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48013</v>
      </c>
      <c r="T2252" s="43">
        <f ca="1">_xll.BInterpol('Base CDI'!$H$4:$H$28,'Base CDI'!$J$4:$J$29,S2252,"Cubic","Extrapolate=Linear","MultiX=Average","Skip=True","Sort=True")</f>
        <v>14.386266555878478</v>
      </c>
      <c r="U2252" s="43">
        <f ca="1">_xll.BInterpol('Base CDI'!$H$4:$H$28,'Base CDI'!$I$4:$I$29,S2252,"Cubic","Extrapolate=Linear","MultiX=Average","Skip=True","Sort=True")</f>
        <v>14.183200571350808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48014</v>
      </c>
      <c r="T2253" s="43">
        <f ca="1">_xll.BInterpol('Base CDI'!$H$4:$H$28,'Base CDI'!$J$4:$J$29,S2253,"Cubic","Extrapolate=Linear","MultiX=Average","Skip=True","Sort=True")</f>
        <v>14.386453313829646</v>
      </c>
      <c r="U2253" s="43">
        <f ca="1">_xll.BInterpol('Base CDI'!$H$4:$H$28,'Base CDI'!$I$4:$I$29,S2253,"Cubic","Extrapolate=Linear","MultiX=Average","Skip=True","Sort=True")</f>
        <v>14.183439060907832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48015</v>
      </c>
      <c r="T2254" s="43">
        <f ca="1">_xll.BInterpol('Base CDI'!$H$4:$H$28,'Base CDI'!$J$4:$J$29,S2254,"Cubic","Extrapolate=Linear","MultiX=Average","Skip=True","Sort=True")</f>
        <v>14.386639792180135</v>
      </c>
      <c r="U2254" s="43">
        <f ca="1">_xll.BInterpol('Base CDI'!$H$4:$H$28,'Base CDI'!$I$4:$I$29,S2254,"Cubic","Extrapolate=Linear","MultiX=Average","Skip=True","Sort=True")</f>
        <v>14.18367723150641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48016</v>
      </c>
      <c r="T2255" s="43">
        <f ca="1">_xll.BInterpol('Base CDI'!$H$4:$H$28,'Base CDI'!$J$4:$J$29,S2255,"Cubic","Extrapolate=Linear","MultiX=Average","Skip=True","Sort=True")</f>
        <v>14.386825991049472</v>
      </c>
      <c r="U2255" s="43">
        <f ca="1">_xll.BInterpol('Base CDI'!$H$4:$H$28,'Base CDI'!$I$4:$I$29,S2255,"Cubic","Extrapolate=Linear","MultiX=Average","Skip=True","Sort=True")</f>
        <v>14.183915083233025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48017</v>
      </c>
      <c r="T2256" s="43">
        <f ca="1">_xll.BInterpol('Base CDI'!$H$4:$H$28,'Base CDI'!$J$4:$J$29,S2256,"Cubic","Extrapolate=Linear","MultiX=Average","Skip=True","Sort=True")</f>
        <v>14.387011910557181</v>
      </c>
      <c r="U2256" s="43">
        <f ca="1">_xll.BInterpol('Base CDI'!$H$4:$H$28,'Base CDI'!$I$4:$I$29,S2256,"Cubic","Extrapolate=Linear","MultiX=Average","Skip=True","Sort=True")</f>
        <v>14.184152616174154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48018</v>
      </c>
      <c r="T2257" s="43">
        <f ca="1">_xll.BInterpol('Base CDI'!$H$4:$H$28,'Base CDI'!$J$4:$J$29,S2257,"Cubic","Extrapolate=Linear","MultiX=Average","Skip=True","Sort=True")</f>
        <v>14.387197550822791</v>
      </c>
      <c r="U2257" s="43">
        <f ca="1">_xll.BInterpol('Base CDI'!$H$4:$H$28,'Base CDI'!$I$4:$I$29,S2257,"Cubic","Extrapolate=Linear","MultiX=Average","Skip=True","Sort=True")</f>
        <v>14.184389830416283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48019</v>
      </c>
      <c r="T2258" s="43">
        <f ca="1">_xll.BInterpol('Base CDI'!$H$4:$H$28,'Base CDI'!$J$4:$J$29,S2258,"Cubic","Extrapolate=Linear","MultiX=Average","Skip=True","Sort=True")</f>
        <v>14.387382911965824</v>
      </c>
      <c r="U2258" s="43">
        <f ca="1">_xll.BInterpol('Base CDI'!$H$4:$H$28,'Base CDI'!$I$4:$I$29,S2258,"Cubic","Extrapolate=Linear","MultiX=Average","Skip=True","Sort=True")</f>
        <v>14.184626726045888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48020</v>
      </c>
      <c r="T2259" s="43">
        <f ca="1">_xll.BInterpol('Base CDI'!$H$4:$H$28,'Base CDI'!$J$4:$J$29,S2259,"Cubic","Extrapolate=Linear","MultiX=Average","Skip=True","Sort=True")</f>
        <v>14.387567994105808</v>
      </c>
      <c r="U2259" s="43">
        <f ca="1">_xll.BInterpol('Base CDI'!$H$4:$H$28,'Base CDI'!$I$4:$I$29,S2259,"Cubic","Extrapolate=Linear","MultiX=Average","Skip=True","Sort=True")</f>
        <v>14.184863303149456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48021</v>
      </c>
      <c r="T2260" s="43">
        <f ca="1">_xll.BInterpol('Base CDI'!$H$4:$H$28,'Base CDI'!$J$4:$J$29,S2260,"Cubic","Extrapolate=Linear","MultiX=Average","Skip=True","Sort=True")</f>
        <v>14.387752797362271</v>
      </c>
      <c r="U2260" s="43">
        <f ca="1">_xll.BInterpol('Base CDI'!$H$4:$H$28,'Base CDI'!$I$4:$I$29,S2260,"Cubic","Extrapolate=Linear","MultiX=Average","Skip=True","Sort=True")</f>
        <v>14.185099561813464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48022</v>
      </c>
      <c r="T2261" s="43">
        <f ca="1">_xll.BInterpol('Base CDI'!$H$4:$H$28,'Base CDI'!$J$4:$J$29,S2261,"Cubic","Extrapolate=Linear","MultiX=Average","Skip=True","Sort=True")</f>
        <v>14.387937321854736</v>
      </c>
      <c r="U2261" s="43">
        <f ca="1">_xll.BInterpol('Base CDI'!$H$4:$H$28,'Base CDI'!$I$4:$I$29,S2261,"Cubic","Extrapolate=Linear","MultiX=Average","Skip=True","Sort=True")</f>
        <v>14.185335502124396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48023</v>
      </c>
      <c r="T2262" s="43">
        <f ca="1">_xll.BInterpol('Base CDI'!$H$4:$H$28,'Base CDI'!$J$4:$J$29,S2262,"Cubic","Extrapolate=Linear","MultiX=Average","Skip=True","Sort=True")</f>
        <v>14.388121567702731</v>
      </c>
      <c r="U2262" s="43">
        <f ca="1">_xll.BInterpol('Base CDI'!$H$4:$H$28,'Base CDI'!$I$4:$I$29,S2262,"Cubic","Extrapolate=Linear","MultiX=Average","Skip=True","Sort=True")</f>
        <v>14.18557112416873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48024</v>
      </c>
      <c r="T2263" s="43">
        <f ca="1">_xll.BInterpol('Base CDI'!$H$4:$H$28,'Base CDI'!$J$4:$J$29,S2263,"Cubic","Extrapolate=Linear","MultiX=Average","Skip=True","Sort=True")</f>
        <v>14.388305535025781</v>
      </c>
      <c r="U2263" s="43">
        <f ca="1">_xll.BInterpol('Base CDI'!$H$4:$H$28,'Base CDI'!$I$4:$I$29,S2263,"Cubic","Extrapolate=Linear","MultiX=Average","Skip=True","Sort=True")</f>
        <v>14.185806428032951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48025</v>
      </c>
      <c r="T2264" s="43">
        <f ca="1">_xll.BInterpol('Base CDI'!$H$4:$H$28,'Base CDI'!$J$4:$J$29,S2264,"Cubic","Extrapolate=Linear","MultiX=Average","Skip=True","Sort=True")</f>
        <v>14.388489223943413</v>
      </c>
      <c r="U2264" s="43">
        <f ca="1">_xll.BInterpol('Base CDI'!$H$4:$H$28,'Base CDI'!$I$4:$I$29,S2264,"Cubic","Extrapolate=Linear","MultiX=Average","Skip=True","Sort=True")</f>
        <v>14.186041413803538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48026</v>
      </c>
      <c r="T2265" s="43">
        <f ca="1">_xll.BInterpol('Base CDI'!$H$4:$H$28,'Base CDI'!$J$4:$J$29,S2265,"Cubic","Extrapolate=Linear","MultiX=Average","Skip=True","Sort=True")</f>
        <v>14.388672634575153</v>
      </c>
      <c r="U2265" s="43">
        <f ca="1">_xll.BInterpol('Base CDI'!$H$4:$H$28,'Base CDI'!$I$4:$I$29,S2265,"Cubic","Extrapolate=Linear","MultiX=Average","Skip=True","Sort=True")</f>
        <v>14.186276081566973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48027</v>
      </c>
      <c r="T2266" s="43">
        <f ca="1">_xll.BInterpol('Base CDI'!$H$4:$H$28,'Base CDI'!$J$4:$J$29,S2266,"Cubic","Extrapolate=Linear","MultiX=Average","Skip=True","Sort=True")</f>
        <v>14.388855767040525</v>
      </c>
      <c r="U2266" s="43">
        <f ca="1">_xll.BInterpol('Base CDI'!$H$4:$H$28,'Base CDI'!$I$4:$I$29,S2266,"Cubic","Extrapolate=Linear","MultiX=Average","Skip=True","Sort=True")</f>
        <v>14.186510431409737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48028</v>
      </c>
      <c r="T2267" s="43">
        <f ca="1">_xll.BInterpol('Base CDI'!$H$4:$H$28,'Base CDI'!$J$4:$J$29,S2267,"Cubic","Extrapolate=Linear","MultiX=Average","Skip=True","Sort=True")</f>
        <v>14.389038621459056</v>
      </c>
      <c r="U2267" s="43">
        <f ca="1">_xll.BInterpol('Base CDI'!$H$4:$H$28,'Base CDI'!$I$4:$I$29,S2267,"Cubic","Extrapolate=Linear","MultiX=Average","Skip=True","Sort=True")</f>
        <v>14.186744463418311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48029</v>
      </c>
      <c r="T2268" s="43">
        <f ca="1">_xll.BInterpol('Base CDI'!$H$4:$H$28,'Base CDI'!$J$4:$J$29,S2268,"Cubic","Extrapolate=Linear","MultiX=Average","Skip=True","Sort=True")</f>
        <v>14.389221197950274</v>
      </c>
      <c r="U2268" s="43">
        <f ca="1">_xll.BInterpol('Base CDI'!$H$4:$H$28,'Base CDI'!$I$4:$I$29,S2268,"Cubic","Extrapolate=Linear","MultiX=Average","Skip=True","Sort=True")</f>
        <v>14.186978177679176</v>
      </c>
    </row>
    <row r="2269" spans="16:21" x14ac:dyDescent="0.25">
      <c r="P2269" s="10">
        <v>37816</v>
      </c>
      <c r="Q2269">
        <v>9.314095</v>
      </c>
      <c r="S2269" s="42">
        <f t="shared" ca="1" si="40"/>
        <v>48030</v>
      </c>
      <c r="T2269" s="43">
        <f ca="1">_xll.BInterpol('Base CDI'!$H$4:$H$28,'Base CDI'!$J$4:$J$29,S2269,"Cubic","Extrapolate=Linear","MultiX=Average","Skip=True","Sort=True")</f>
        <v>14.389403496633703</v>
      </c>
      <c r="U2269" s="43">
        <f ca="1">_xll.BInterpol('Base CDI'!$H$4:$H$28,'Base CDI'!$I$4:$I$29,S2269,"Cubic","Extrapolate=Linear","MultiX=Average","Skip=True","Sort=True")</f>
        <v>14.187211574278816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48031</v>
      </c>
      <c r="T2270" s="43">
        <f ca="1">_xll.BInterpol('Base CDI'!$H$4:$H$28,'Base CDI'!$J$4:$J$29,S2270,"Cubic","Extrapolate=Linear","MultiX=Average","Skip=True","Sort=True")</f>
        <v>14.389585517628868</v>
      </c>
      <c r="U2270" s="43">
        <f ca="1">_xll.BInterpol('Base CDI'!$H$4:$H$28,'Base CDI'!$I$4:$I$29,S2270,"Cubic","Extrapolate=Linear","MultiX=Average","Skip=True","Sort=True")</f>
        <v>14.187444653303707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48032</v>
      </c>
      <c r="T2271" s="43">
        <f ca="1">_xll.BInterpol('Base CDI'!$H$4:$H$28,'Base CDI'!$J$4:$J$29,S2271,"Cubic","Extrapolate=Linear","MultiX=Average","Skip=True","Sort=True")</f>
        <v>14.389767261055297</v>
      </c>
      <c r="U2271" s="43">
        <f ca="1">_xll.BInterpol('Base CDI'!$H$4:$H$28,'Base CDI'!$I$4:$I$29,S2271,"Cubic","Extrapolate=Linear","MultiX=Average","Skip=True","Sort=True")</f>
        <v>14.187677414840335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48033</v>
      </c>
      <c r="T2272" s="43">
        <f ca="1">_xll.BInterpol('Base CDI'!$H$4:$H$28,'Base CDI'!$J$4:$J$29,S2272,"Cubic","Extrapolate=Linear","MultiX=Average","Skip=True","Sort=True")</f>
        <v>14.389948727032516</v>
      </c>
      <c r="U2272" s="43">
        <f ca="1">_xll.BInterpol('Base CDI'!$H$4:$H$28,'Base CDI'!$I$4:$I$29,S2272,"Cubic","Extrapolate=Linear","MultiX=Average","Skip=True","Sort=True")</f>
        <v>14.18790985897518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48034</v>
      </c>
      <c r="T2273" s="43">
        <f ca="1">_xll.BInterpol('Base CDI'!$H$4:$H$28,'Base CDI'!$J$4:$J$29,S2273,"Cubic","Extrapolate=Linear","MultiX=Average","Skip=True","Sort=True")</f>
        <v>14.390129915680053</v>
      </c>
      <c r="U2273" s="43">
        <f ca="1">_xll.BInterpol('Base CDI'!$H$4:$H$28,'Base CDI'!$I$4:$I$29,S2273,"Cubic","Extrapolate=Linear","MultiX=Average","Skip=True","Sort=True")</f>
        <v>14.188141985794722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48035</v>
      </c>
      <c r="T2274" s="43">
        <f ca="1">_xll.BInterpol('Base CDI'!$H$4:$H$28,'Base CDI'!$J$4:$J$29,S2274,"Cubic","Extrapolate=Linear","MultiX=Average","Skip=True","Sort=True")</f>
        <v>14.390310827117428</v>
      </c>
      <c r="U2274" s="43">
        <f ca="1">_xll.BInterpol('Base CDI'!$H$4:$H$28,'Base CDI'!$I$4:$I$29,S2274,"Cubic","Extrapolate=Linear","MultiX=Average","Skip=True","Sort=True")</f>
        <v>14.188373795385443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48036</v>
      </c>
      <c r="T2275" s="43">
        <f ca="1">_xll.BInterpol('Base CDI'!$H$4:$H$28,'Base CDI'!$J$4:$J$29,S2275,"Cubic","Extrapolate=Linear","MultiX=Average","Skip=True","Sort=True")</f>
        <v>14.390491461464173</v>
      </c>
      <c r="U2275" s="43">
        <f ca="1">_xll.BInterpol('Base CDI'!$H$4:$H$28,'Base CDI'!$I$4:$I$29,S2275,"Cubic","Extrapolate=Linear","MultiX=Average","Skip=True","Sort=True")</f>
        <v>14.188605287833825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48037</v>
      </c>
      <c r="T2276" s="43">
        <f ca="1">_xll.BInterpol('Base CDI'!$H$4:$H$28,'Base CDI'!$J$4:$J$29,S2276,"Cubic","Extrapolate=Linear","MultiX=Average","Skip=True","Sort=True")</f>
        <v>14.39067181883981</v>
      </c>
      <c r="U2276" s="43">
        <f ca="1">_xll.BInterpol('Base CDI'!$H$4:$H$28,'Base CDI'!$I$4:$I$29,S2276,"Cubic","Extrapolate=Linear","MultiX=Average","Skip=True","Sort=True")</f>
        <v>14.18883646322635</v>
      </c>
    </row>
    <row r="2277" spans="16:21" x14ac:dyDescent="0.25">
      <c r="P2277" s="10">
        <v>37826</v>
      </c>
      <c r="Q2277">
        <v>9.381748</v>
      </c>
      <c r="S2277" s="42">
        <f t="shared" ca="1" si="40"/>
        <v>48038</v>
      </c>
      <c r="T2277" s="43">
        <f ca="1">_xll.BInterpol('Base CDI'!$H$4:$H$28,'Base CDI'!$J$4:$J$29,S2277,"Cubic","Extrapolate=Linear","MultiX=Average","Skip=True","Sort=True")</f>
        <v>14.390851899363867</v>
      </c>
      <c r="U2277" s="43">
        <f ca="1">_xll.BInterpol('Base CDI'!$H$4:$H$28,'Base CDI'!$I$4:$I$29,S2277,"Cubic","Extrapolate=Linear","MultiX=Average","Skip=True","Sort=True")</f>
        <v>14.189067321649496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48039</v>
      </c>
      <c r="T2278" s="43">
        <f ca="1">_xll.BInterpol('Base CDI'!$H$4:$H$28,'Base CDI'!$J$4:$J$29,S2278,"Cubic","Extrapolate=Linear","MultiX=Average","Skip=True","Sort=True")</f>
        <v>14.391031703155869</v>
      </c>
      <c r="U2278" s="43">
        <f ca="1">_xll.BInterpol('Base CDI'!$H$4:$H$28,'Base CDI'!$I$4:$I$29,S2278,"Cubic","Extrapolate=Linear","MultiX=Average","Skip=True","Sort=True")</f>
        <v>14.189297863189745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48040</v>
      </c>
      <c r="T2279" s="43">
        <f ca="1">_xll.BInterpol('Base CDI'!$H$4:$H$28,'Base CDI'!$J$4:$J$29,S2279,"Cubic","Extrapolate=Linear","MultiX=Average","Skip=True","Sort=True")</f>
        <v>14.391211230335344</v>
      </c>
      <c r="U2279" s="43">
        <f ca="1">_xll.BInterpol('Base CDI'!$H$4:$H$28,'Base CDI'!$I$4:$I$29,S2279,"Cubic","Extrapolate=Linear","MultiX=Average","Skip=True","Sort=True")</f>
        <v>14.189528087933581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48041</v>
      </c>
      <c r="T2280" s="43">
        <f ca="1">_xll.BInterpol('Base CDI'!$H$4:$H$28,'Base CDI'!$J$4:$J$29,S2280,"Cubic","Extrapolate=Linear","MultiX=Average","Skip=True","Sort=True")</f>
        <v>14.391390481021817</v>
      </c>
      <c r="U2280" s="43">
        <f ca="1">_xll.BInterpol('Base CDI'!$H$4:$H$28,'Base CDI'!$I$4:$I$29,S2280,"Cubic","Extrapolate=Linear","MultiX=Average","Skip=True","Sort=True")</f>
        <v>14.189757995967483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48042</v>
      </c>
      <c r="T2281" s="43">
        <f ca="1">_xll.BInterpol('Base CDI'!$H$4:$H$28,'Base CDI'!$J$4:$J$29,S2281,"Cubic","Extrapolate=Linear","MultiX=Average","Skip=True","Sort=True")</f>
        <v>14.391569455334812</v>
      </c>
      <c r="U2281" s="43">
        <f ca="1">_xll.BInterpol('Base CDI'!$H$4:$H$28,'Base CDI'!$I$4:$I$29,S2281,"Cubic","Extrapolate=Linear","MultiX=Average","Skip=True","Sort=True")</f>
        <v>14.189987587377933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48043</v>
      </c>
      <c r="T2282" s="43">
        <f ca="1">_xll.BInterpol('Base CDI'!$H$4:$H$28,'Base CDI'!$J$4:$J$29,S2282,"Cubic","Extrapolate=Linear","MultiX=Average","Skip=True","Sort=True")</f>
        <v>14.391748153393859</v>
      </c>
      <c r="U2282" s="43">
        <f ca="1">_xll.BInterpol('Base CDI'!$H$4:$H$28,'Base CDI'!$I$4:$I$29,S2282,"Cubic","Extrapolate=Linear","MultiX=Average","Skip=True","Sort=True")</f>
        <v>14.190216862251413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48044</v>
      </c>
      <c r="T2283" s="43">
        <f ca="1">_xll.BInterpol('Base CDI'!$H$4:$H$28,'Base CDI'!$J$4:$J$29,S2283,"Cubic","Extrapolate=Linear","MultiX=Average","Skip=True","Sort=True")</f>
        <v>14.391926575318481</v>
      </c>
      <c r="U2283" s="43">
        <f ca="1">_xll.BInterpol('Base CDI'!$H$4:$H$28,'Base CDI'!$I$4:$I$29,S2283,"Cubic","Extrapolate=Linear","MultiX=Average","Skip=True","Sort=True")</f>
        <v>14.190445820674404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48045</v>
      </c>
      <c r="T2284" s="43">
        <f ca="1">_xll.BInterpol('Base CDI'!$H$4:$H$28,'Base CDI'!$J$4:$J$29,S2284,"Cubic","Extrapolate=Linear","MultiX=Average","Skip=True","Sort=True")</f>
        <v>14.392104721228204</v>
      </c>
      <c r="U2284" s="43">
        <f ca="1">_xll.BInterpol('Base CDI'!$H$4:$H$28,'Base CDI'!$I$4:$I$29,S2284,"Cubic","Extrapolate=Linear","MultiX=Average","Skip=True","Sort=True")</f>
        <v>14.190674462733384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48046</v>
      </c>
      <c r="T2285" s="43">
        <f ca="1">_xll.BInterpol('Base CDI'!$H$4:$H$28,'Base CDI'!$J$4:$J$29,S2285,"Cubic","Extrapolate=Linear","MultiX=Average","Skip=True","Sort=True")</f>
        <v>14.392282591242555</v>
      </c>
      <c r="U2285" s="43">
        <f ca="1">_xll.BInterpol('Base CDI'!$H$4:$H$28,'Base CDI'!$I$4:$I$29,S2285,"Cubic","Extrapolate=Linear","MultiX=Average","Skip=True","Sort=True")</f>
        <v>14.190902788514839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48047</v>
      </c>
      <c r="T2286" s="43">
        <f ca="1">_xll.BInterpol('Base CDI'!$H$4:$H$28,'Base CDI'!$J$4:$J$29,S2286,"Cubic","Extrapolate=Linear","MultiX=Average","Skip=True","Sort=True")</f>
        <v>14.39246018548106</v>
      </c>
      <c r="U2286" s="43">
        <f ca="1">_xll.BInterpol('Base CDI'!$H$4:$H$28,'Base CDI'!$I$4:$I$29,S2286,"Cubic","Extrapolate=Linear","MultiX=Average","Skip=True","Sort=True")</f>
        <v>14.191130798105247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48048</v>
      </c>
      <c r="T2287" s="43">
        <f ca="1">_xll.BInterpol('Base CDI'!$H$4:$H$28,'Base CDI'!$J$4:$J$29,S2287,"Cubic","Extrapolate=Linear","MultiX=Average","Skip=True","Sort=True")</f>
        <v>14.392637504063243</v>
      </c>
      <c r="U2287" s="43">
        <f ca="1">_xll.BInterpol('Base CDI'!$H$4:$H$28,'Base CDI'!$I$4:$I$29,S2287,"Cubic","Extrapolate=Linear","MultiX=Average","Skip=True","Sort=True")</f>
        <v>14.191358491591091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48049</v>
      </c>
      <c r="T2288" s="43">
        <f ca="1">_xll.BInterpol('Base CDI'!$H$4:$H$28,'Base CDI'!$J$4:$J$29,S2288,"Cubic","Extrapolate=Linear","MultiX=Average","Skip=True","Sort=True")</f>
        <v>14.392814547108635</v>
      </c>
      <c r="U2288" s="43">
        <f ca="1">_xll.BInterpol('Base CDI'!$H$4:$H$28,'Base CDI'!$I$4:$I$29,S2288,"Cubic","Extrapolate=Linear","MultiX=Average","Skip=True","Sort=True")</f>
        <v>14.191585869058851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48050</v>
      </c>
      <c r="T2289" s="43">
        <f ca="1">_xll.BInterpol('Base CDI'!$H$4:$H$28,'Base CDI'!$J$4:$J$29,S2289,"Cubic","Extrapolate=Linear","MultiX=Average","Skip=True","Sort=True")</f>
        <v>14.392991314736758</v>
      </c>
      <c r="U2289" s="43">
        <f ca="1">_xll.BInterpol('Base CDI'!$H$4:$H$28,'Base CDI'!$I$4:$I$29,S2289,"Cubic","Extrapolate=Linear","MultiX=Average","Skip=True","Sort=True")</f>
        <v>14.19181293059501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48051</v>
      </c>
      <c r="T2290" s="43">
        <f ca="1">_xll.BInterpol('Base CDI'!$H$4:$H$28,'Base CDI'!$J$4:$J$29,S2290,"Cubic","Extrapolate=Linear","MultiX=Average","Skip=True","Sort=True")</f>
        <v>14.393167807067138</v>
      </c>
      <c r="U2290" s="43">
        <f ca="1">_xll.BInterpol('Base CDI'!$H$4:$H$28,'Base CDI'!$I$4:$I$29,S2290,"Cubic","Extrapolate=Linear","MultiX=Average","Skip=True","Sort=True")</f>
        <v>14.192039676286049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48052</v>
      </c>
      <c r="T2291" s="43">
        <f ca="1">_xll.BInterpol('Base CDI'!$H$4:$H$28,'Base CDI'!$J$4:$J$29,S2291,"Cubic","Extrapolate=Linear","MultiX=Average","Skip=True","Sort=True")</f>
        <v>14.393344024219303</v>
      </c>
      <c r="U2291" s="43">
        <f ca="1">_xll.BInterpol('Base CDI'!$H$4:$H$28,'Base CDI'!$I$4:$I$29,S2291,"Cubic","Extrapolate=Linear","MultiX=Average","Skip=True","Sort=True")</f>
        <v>14.192266106218446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48053</v>
      </c>
      <c r="T2292" s="43">
        <f ca="1">_xll.BInterpol('Base CDI'!$H$4:$H$28,'Base CDI'!$J$4:$J$29,S2292,"Cubic","Extrapolate=Linear","MultiX=Average","Skip=True","Sort=True")</f>
        <v>14.393519966312777</v>
      </c>
      <c r="U2292" s="43">
        <f ca="1">_xll.BInterpol('Base CDI'!$H$4:$H$28,'Base CDI'!$I$4:$I$29,S2292,"Cubic","Extrapolate=Linear","MultiX=Average","Skip=True","Sort=True")</f>
        <v>14.192492220478686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48054</v>
      </c>
      <c r="T2293" s="43">
        <f ca="1">_xll.BInterpol('Base CDI'!$H$4:$H$28,'Base CDI'!$J$4:$J$29,S2293,"Cubic","Extrapolate=Linear","MultiX=Average","Skip=True","Sort=True")</f>
        <v>14.393695633467088</v>
      </c>
      <c r="U2293" s="43">
        <f ca="1">_xll.BInterpol('Base CDI'!$H$4:$H$28,'Base CDI'!$I$4:$I$29,S2293,"Cubic","Extrapolate=Linear","MultiX=Average","Skip=True","Sort=True")</f>
        <v>14.192718019153249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48055</v>
      </c>
      <c r="T2294" s="43">
        <f ca="1">_xll.BInterpol('Base CDI'!$H$4:$H$28,'Base CDI'!$J$4:$J$29,S2294,"Cubic","Extrapolate=Linear","MultiX=Average","Skip=True","Sort=True")</f>
        <v>14.39387102580176</v>
      </c>
      <c r="U2294" s="43">
        <f ca="1">_xll.BInterpol('Base CDI'!$H$4:$H$28,'Base CDI'!$I$4:$I$29,S2294,"Cubic","Extrapolate=Linear","MultiX=Average","Skip=True","Sort=True")</f>
        <v>14.192943502328616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48056</v>
      </c>
      <c r="T2295" s="43">
        <f ca="1">_xll.BInterpol('Base CDI'!$H$4:$H$28,'Base CDI'!$J$4:$J$29,S2295,"Cubic","Extrapolate=Linear","MultiX=Average","Skip=True","Sort=True")</f>
        <v>14.39404614343632</v>
      </c>
      <c r="U2295" s="43">
        <f ca="1">_xll.BInterpol('Base CDI'!$H$4:$H$28,'Base CDI'!$I$4:$I$29,S2295,"Cubic","Extrapolate=Linear","MultiX=Average","Skip=True","Sort=True")</f>
        <v>14.19316867009127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48057</v>
      </c>
      <c r="T2296" s="43">
        <f ca="1">_xll.BInterpol('Base CDI'!$H$4:$H$28,'Base CDI'!$J$4:$J$29,S2296,"Cubic","Extrapolate=Linear","MultiX=Average","Skip=True","Sort=True")</f>
        <v>14.394220986490295</v>
      </c>
      <c r="U2296" s="43">
        <f ca="1">_xll.BInterpol('Base CDI'!$H$4:$H$28,'Base CDI'!$I$4:$I$29,S2296,"Cubic","Extrapolate=Linear","MultiX=Average","Skip=True","Sort=True")</f>
        <v>14.193393522527687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48058</v>
      </c>
      <c r="T2297" s="43">
        <f ca="1">_xll.BInterpol('Base CDI'!$H$4:$H$28,'Base CDI'!$J$4:$J$29,S2297,"Cubic","Extrapolate=Linear","MultiX=Average","Skip=True","Sort=True")</f>
        <v>14.394395555083209</v>
      </c>
      <c r="U2297" s="43">
        <f ca="1">_xll.BInterpol('Base CDI'!$H$4:$H$28,'Base CDI'!$I$4:$I$29,S2297,"Cubic","Extrapolate=Linear","MultiX=Average","Skip=True","Sort=True")</f>
        <v>14.193618059724356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48059</v>
      </c>
      <c r="T2298" s="43">
        <f ca="1">_xll.BInterpol('Base CDI'!$H$4:$H$28,'Base CDI'!$J$4:$J$29,S2298,"Cubic","Extrapolate=Linear","MultiX=Average","Skip=True","Sort=True")</f>
        <v>14.394569849334589</v>
      </c>
      <c r="U2298" s="43">
        <f ca="1">_xll.BInterpol('Base CDI'!$H$4:$H$28,'Base CDI'!$I$4:$I$29,S2298,"Cubic","Extrapolate=Linear","MultiX=Average","Skip=True","Sort=True")</f>
        <v>14.193842281767752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48060</v>
      </c>
      <c r="T2299" s="43">
        <f ca="1">_xll.BInterpol('Base CDI'!$H$4:$H$28,'Base CDI'!$J$4:$J$29,S2299,"Cubic","Extrapolate=Linear","MultiX=Average","Skip=True","Sort=True")</f>
        <v>14.394743869363962</v>
      </c>
      <c r="U2299" s="43">
        <f ca="1">_xll.BInterpol('Base CDI'!$H$4:$H$28,'Base CDI'!$I$4:$I$29,S2299,"Cubic","Extrapolate=Linear","MultiX=Average","Skip=True","Sort=True")</f>
        <v>14.194066188744358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48061</v>
      </c>
      <c r="T2300" s="43">
        <f ca="1">_xll.BInterpol('Base CDI'!$H$4:$H$28,'Base CDI'!$J$4:$J$29,S2300,"Cubic","Extrapolate=Linear","MultiX=Average","Skip=True","Sort=True")</f>
        <v>14.394917615290854</v>
      </c>
      <c r="U2300" s="43">
        <f ca="1">_xll.BInterpol('Base CDI'!$H$4:$H$28,'Base CDI'!$I$4:$I$29,S2300,"Cubic","Extrapolate=Linear","MultiX=Average","Skip=True","Sort=True")</f>
        <v>14.194289780740657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48062</v>
      </c>
      <c r="T2301" s="43">
        <f ca="1">_xll.BInterpol('Base CDI'!$H$4:$H$28,'Base CDI'!$J$4:$J$29,S2301,"Cubic","Extrapolate=Linear","MultiX=Average","Skip=True","Sort=True")</f>
        <v>14.395091087234789</v>
      </c>
      <c r="U2301" s="43">
        <f ca="1">_xll.BInterpol('Base CDI'!$H$4:$H$28,'Base CDI'!$I$4:$I$29,S2301,"Cubic","Extrapolate=Linear","MultiX=Average","Skip=True","Sort=True")</f>
        <v>14.19451305784313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48063</v>
      </c>
      <c r="T2302" s="43">
        <f ca="1">_xll.BInterpol('Base CDI'!$H$4:$H$28,'Base CDI'!$J$4:$J$29,S2302,"Cubic","Extrapolate=Linear","MultiX=Average","Skip=True","Sort=True")</f>
        <v>14.395264285315294</v>
      </c>
      <c r="U2302" s="43">
        <f ca="1">_xll.BInterpol('Base CDI'!$H$4:$H$28,'Base CDI'!$I$4:$I$29,S2302,"Cubic","Extrapolate=Linear","MultiX=Average","Skip=True","Sort=True")</f>
        <v>14.194736020138256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48064</v>
      </c>
      <c r="T2303" s="43">
        <f ca="1">_xll.BInterpol('Base CDI'!$H$4:$H$28,'Base CDI'!$J$4:$J$29,S2303,"Cubic","Extrapolate=Linear","MultiX=Average","Skip=True","Sort=True")</f>
        <v>14.395437209651895</v>
      </c>
      <c r="U2303" s="43">
        <f ca="1">_xll.BInterpol('Base CDI'!$H$4:$H$28,'Base CDI'!$I$4:$I$29,S2303,"Cubic","Extrapolate=Linear","MultiX=Average","Skip=True","Sort=True")</f>
        <v>14.194958667712518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48065</v>
      </c>
      <c r="T2304" s="43">
        <f ca="1">_xll.BInterpol('Base CDI'!$H$4:$H$28,'Base CDI'!$J$4:$J$29,S2304,"Cubic","Extrapolate=Linear","MultiX=Average","Skip=True","Sort=True")</f>
        <v>14.39560986036412</v>
      </c>
      <c r="U2304" s="43">
        <f ca="1">_xll.BInterpol('Base CDI'!$H$4:$H$28,'Base CDI'!$I$4:$I$29,S2304,"Cubic","Extrapolate=Linear","MultiX=Average","Skip=True","Sort=True")</f>
        <v>14.195181000652395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48066</v>
      </c>
      <c r="T2305" s="43">
        <f ca="1">_xll.BInterpol('Base CDI'!$H$4:$H$28,'Base CDI'!$J$4:$J$29,S2305,"Cubic","Extrapolate=Linear","MultiX=Average","Skip=True","Sort=True")</f>
        <v>14.395782237571492</v>
      </c>
      <c r="U2305" s="43">
        <f ca="1">_xll.BInterpol('Base CDI'!$H$4:$H$28,'Base CDI'!$I$4:$I$29,S2305,"Cubic","Extrapolate=Linear","MultiX=Average","Skip=True","Sort=True")</f>
        <v>14.195403019044372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48067</v>
      </c>
      <c r="T2306" s="43">
        <f ca="1">_xll.BInterpol('Base CDI'!$H$4:$H$28,'Base CDI'!$J$4:$J$29,S2306,"Cubic","Extrapolate=Linear","MultiX=Average","Skip=True","Sort=True")</f>
        <v>14.395954341393537</v>
      </c>
      <c r="U2306" s="43">
        <f ca="1">_xll.BInterpol('Base CDI'!$H$4:$H$28,'Base CDI'!$I$4:$I$29,S2306,"Cubic","Extrapolate=Linear","MultiX=Average","Skip=True","Sort=True")</f>
        <v>14.195624722974928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48068</v>
      </c>
      <c r="T2307" s="43">
        <f ca="1">_xll.BInterpol('Base CDI'!$H$4:$H$28,'Base CDI'!$J$4:$J$29,S2307,"Cubic","Extrapolate=Linear","MultiX=Average","Skip=True","Sort=True")</f>
        <v>14.396126171949785</v>
      </c>
      <c r="U2307" s="43">
        <f ca="1">_xll.BInterpol('Base CDI'!$H$4:$H$28,'Base CDI'!$I$4:$I$29,S2307,"Cubic","Extrapolate=Linear","MultiX=Average","Skip=True","Sort=True")</f>
        <v>14.195846112530544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48069</v>
      </c>
      <c r="T2308" s="43">
        <f ca="1">_xll.BInterpol('Base CDI'!$H$4:$H$28,'Base CDI'!$J$4:$J$29,S2308,"Cubic","Extrapolate=Linear","MultiX=Average","Skip=True","Sort=True")</f>
        <v>14.396297729359757</v>
      </c>
      <c r="U2308" s="43">
        <f ca="1">_xll.BInterpol('Base CDI'!$H$4:$H$28,'Base CDI'!$I$4:$I$29,S2308,"Cubic","Extrapolate=Linear","MultiX=Average","Skip=True","Sort=True")</f>
        <v>14.196067187797702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48070</v>
      </c>
      <c r="T2309" s="43">
        <f ca="1">_xll.BInterpol('Base CDI'!$H$4:$H$28,'Base CDI'!$J$4:$J$29,S2309,"Cubic","Extrapolate=Linear","MultiX=Average","Skip=True","Sort=True")</f>
        <v>14.396469013742982</v>
      </c>
      <c r="U2309" s="43">
        <f ca="1">_xll.BInterpol('Base CDI'!$H$4:$H$28,'Base CDI'!$I$4:$I$29,S2309,"Cubic","Extrapolate=Linear","MultiX=Average","Skip=True","Sort=True")</f>
        <v>14.196287948862883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48071</v>
      </c>
      <c r="T2310" s="43">
        <f ca="1">_xll.BInterpol('Base CDI'!$H$4:$H$28,'Base CDI'!$J$4:$J$29,S2310,"Cubic","Extrapolate=Linear","MultiX=Average","Skip=True","Sort=True")</f>
        <v>14.396640025218986</v>
      </c>
      <c r="U2310" s="43">
        <f ca="1">_xll.BInterpol('Base CDI'!$H$4:$H$28,'Base CDI'!$I$4:$I$29,S2310,"Cubic","Extrapolate=Linear","MultiX=Average","Skip=True","Sort=True")</f>
        <v>14.19650839581257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48072</v>
      </c>
      <c r="T2311" s="43">
        <f ca="1">_xll.BInterpol('Base CDI'!$H$4:$H$28,'Base CDI'!$J$4:$J$29,S2311,"Cubic","Extrapolate=Linear","MultiX=Average","Skip=True","Sort=True")</f>
        <v>14.396810763907293</v>
      </c>
      <c r="U2311" s="43">
        <f ca="1">_xll.BInterpol('Base CDI'!$H$4:$H$28,'Base CDI'!$I$4:$I$29,S2311,"Cubic","Extrapolate=Linear","MultiX=Average","Skip=True","Sort=True")</f>
        <v>14.196728528733241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48073</v>
      </c>
      <c r="T2312" s="43">
        <f ca="1">_xll.BInterpol('Base CDI'!$H$4:$H$28,'Base CDI'!$J$4:$J$29,S2312,"Cubic","Extrapolate=Linear","MultiX=Average","Skip=True","Sort=True")</f>
        <v>14.396981229927432</v>
      </c>
      <c r="U2312" s="43">
        <f ca="1">_xll.BInterpol('Base CDI'!$H$4:$H$28,'Base CDI'!$I$4:$I$29,S2312,"Cubic","Extrapolate=Linear","MultiX=Average","Skip=True","Sort=True")</f>
        <v>14.196948347711379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48074</v>
      </c>
      <c r="T2313" s="43">
        <f ca="1">_xll.BInterpol('Base CDI'!$H$4:$H$28,'Base CDI'!$J$4:$J$29,S2313,"Cubic","Extrapolate=Linear","MultiX=Average","Skip=True","Sort=True")</f>
        <v>14.397151423398928</v>
      </c>
      <c r="U2313" s="43">
        <f ca="1">_xll.BInterpol('Base CDI'!$H$4:$H$28,'Base CDI'!$I$4:$I$29,S2313,"Cubic","Extrapolate=Linear","MultiX=Average","Skip=True","Sort=True")</f>
        <v>14.197167852833465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48075</v>
      </c>
      <c r="T2314" s="43">
        <f ca="1">_xll.BInterpol('Base CDI'!$H$4:$H$28,'Base CDI'!$J$4:$J$29,S2314,"Cubic","Extrapolate=Linear","MultiX=Average","Skip=True","Sort=True")</f>
        <v>14.397321344441304</v>
      </c>
      <c r="U2314" s="43">
        <f ca="1">_xll.BInterpol('Base CDI'!$H$4:$H$28,'Base CDI'!$I$4:$I$29,S2314,"Cubic","Extrapolate=Linear","MultiX=Average","Skip=True","Sort=True")</f>
        <v>14.19738704418598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48076</v>
      </c>
      <c r="T2315" s="43">
        <f ca="1">_xll.BInterpol('Base CDI'!$H$4:$H$28,'Base CDI'!$J$4:$J$29,S2315,"Cubic","Extrapolate=Linear","MultiX=Average","Skip=True","Sort=True")</f>
        <v>14.39749099317409</v>
      </c>
      <c r="U2315" s="43">
        <f ca="1">_xll.BInterpol('Base CDI'!$H$4:$H$28,'Base CDI'!$I$4:$I$29,S2315,"Cubic","Extrapolate=Linear","MultiX=Average","Skip=True","Sort=True")</f>
        <v>14.197605921855406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48077</v>
      </c>
      <c r="T2316" s="43">
        <f ca="1">_xll.BInterpol('Base CDI'!$H$4:$H$28,'Base CDI'!$J$4:$J$29,S2316,"Cubic","Extrapolate=Linear","MultiX=Average","Skip=True","Sort=True")</f>
        <v>14.39766036971681</v>
      </c>
      <c r="U2316" s="43">
        <f ca="1">_xll.BInterpol('Base CDI'!$H$4:$H$28,'Base CDI'!$I$4:$I$29,S2316,"Cubic","Extrapolate=Linear","MultiX=Average","Skip=True","Sort=True")</f>
        <v>14.197824485928223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48078</v>
      </c>
      <c r="T2317" s="43">
        <f ca="1">_xll.BInterpol('Base CDI'!$H$4:$H$28,'Base CDI'!$J$4:$J$29,S2317,"Cubic","Extrapolate=Linear","MultiX=Average","Skip=True","Sort=True")</f>
        <v>14.397829474188992</v>
      </c>
      <c r="U2317" s="43">
        <f ca="1">_xll.BInterpol('Base CDI'!$H$4:$H$28,'Base CDI'!$I$4:$I$29,S2317,"Cubic","Extrapolate=Linear","MultiX=Average","Skip=True","Sort=True")</f>
        <v>14.198042736490914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48079</v>
      </c>
      <c r="T2318" s="43">
        <f ca="1">_xll.BInterpol('Base CDI'!$H$4:$H$28,'Base CDI'!$J$4:$J$29,S2318,"Cubic","Extrapolate=Linear","MultiX=Average","Skip=True","Sort=True")</f>
        <v>14.397998306710159</v>
      </c>
      <c r="U2318" s="43">
        <f ca="1">_xll.BInterpol('Base CDI'!$H$4:$H$28,'Base CDI'!$I$4:$I$29,S2318,"Cubic","Extrapolate=Linear","MultiX=Average","Skip=True","Sort=True")</f>
        <v>14.19826067362996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48080</v>
      </c>
      <c r="T2319" s="43">
        <f ca="1">_xll.BInterpol('Base CDI'!$H$4:$H$28,'Base CDI'!$J$4:$J$29,S2319,"Cubic","Extrapolate=Linear","MultiX=Average","Skip=True","Sort=True")</f>
        <v>14.398166867399839</v>
      </c>
      <c r="U2319" s="43">
        <f ca="1">_xll.BInterpol('Base CDI'!$H$4:$H$28,'Base CDI'!$I$4:$I$29,S2319,"Cubic","Extrapolate=Linear","MultiX=Average","Skip=True","Sort=True")</f>
        <v>14.198478297431841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48081</v>
      </c>
      <c r="T2320" s="43">
        <f ca="1">_xll.BInterpol('Base CDI'!$H$4:$H$28,'Base CDI'!$J$4:$J$29,S2320,"Cubic","Extrapolate=Linear","MultiX=Average","Skip=True","Sort=True")</f>
        <v>14.398335156377557</v>
      </c>
      <c r="U2320" s="43">
        <f ca="1">_xll.BInterpol('Base CDI'!$H$4:$H$28,'Base CDI'!$I$4:$I$29,S2320,"Cubic","Extrapolate=Linear","MultiX=Average","Skip=True","Sort=True")</f>
        <v>14.198695607983039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48082</v>
      </c>
      <c r="T2321" s="43">
        <f ca="1">_xll.BInterpol('Base CDI'!$H$4:$H$28,'Base CDI'!$J$4:$J$29,S2321,"Cubic","Extrapolate=Linear","MultiX=Average","Skip=True","Sort=True")</f>
        <v>14.39850317376284</v>
      </c>
      <c r="U2321" s="43">
        <f ca="1">_xll.BInterpol('Base CDI'!$H$4:$H$28,'Base CDI'!$I$4:$I$29,S2321,"Cubic","Extrapolate=Linear","MultiX=Average","Skip=True","Sort=True")</f>
        <v>14.198912605370035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48083</v>
      </c>
      <c r="T2322" s="43">
        <f ca="1">_xll.BInterpol('Base CDI'!$H$4:$H$28,'Base CDI'!$J$4:$J$29,S2322,"Cubic","Extrapolate=Linear","MultiX=Average","Skip=True","Sort=True")</f>
        <v>14.398670919675213</v>
      </c>
      <c r="U2322" s="43">
        <f ca="1">_xll.BInterpol('Base CDI'!$H$4:$H$28,'Base CDI'!$I$4:$I$29,S2322,"Cubic","Extrapolate=Linear","MultiX=Average","Skip=True","Sort=True")</f>
        <v>14.199129289679309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48084</v>
      </c>
      <c r="T2323" s="43">
        <f ca="1">_xll.BInterpol('Base CDI'!$H$4:$H$28,'Base CDI'!$J$4:$J$29,S2323,"Cubic","Extrapolate=Linear","MultiX=Average","Skip=True","Sort=True")</f>
        <v>14.398838394234204</v>
      </c>
      <c r="U2323" s="43">
        <f ca="1">_xll.BInterpol('Base CDI'!$H$4:$H$28,'Base CDI'!$I$4:$I$29,S2323,"Cubic","Extrapolate=Linear","MultiX=Average","Skip=True","Sort=True")</f>
        <v>14.199345660997347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48085</v>
      </c>
      <c r="T2324" s="43">
        <f ca="1">_xll.BInterpol('Base CDI'!$H$4:$H$28,'Base CDI'!$J$4:$J$29,S2324,"Cubic","Extrapolate=Linear","MultiX=Average","Skip=True","Sort=True")</f>
        <v>14.399005597559336</v>
      </c>
      <c r="U2324" s="43">
        <f ca="1">_xll.BInterpol('Base CDI'!$H$4:$H$28,'Base CDI'!$I$4:$I$29,S2324,"Cubic","Extrapolate=Linear","MultiX=Average","Skip=True","Sort=True")</f>
        <v>14.199561719410625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48086</v>
      </c>
      <c r="T2325" s="43">
        <f ca="1">_xll.BInterpol('Base CDI'!$H$4:$H$28,'Base CDI'!$J$4:$J$29,S2325,"Cubic","Extrapolate=Linear","MultiX=Average","Skip=True","Sort=True")</f>
        <v>14.399172529770139</v>
      </c>
      <c r="U2325" s="43">
        <f ca="1">_xll.BInterpol('Base CDI'!$H$4:$H$28,'Base CDI'!$I$4:$I$29,S2325,"Cubic","Extrapolate=Linear","MultiX=Average","Skip=True","Sort=True")</f>
        <v>14.199777465005624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48087</v>
      </c>
      <c r="T2326" s="43">
        <f ca="1">_xll.BInterpol('Base CDI'!$H$4:$H$28,'Base CDI'!$J$4:$J$29,S2326,"Cubic","Extrapolate=Linear","MultiX=Average","Skip=True","Sort=True")</f>
        <v>14.399339190986135</v>
      </c>
      <c r="U2326" s="43">
        <f ca="1">_xll.BInterpol('Base CDI'!$H$4:$H$28,'Base CDI'!$I$4:$I$29,S2326,"Cubic","Extrapolate=Linear","MultiX=Average","Skip=True","Sort=True")</f>
        <v>14.19999289786883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48088</v>
      </c>
      <c r="T2327" s="43">
        <f ca="1">_xll.BInterpol('Base CDI'!$H$4:$H$28,'Base CDI'!$J$4:$J$29,S2327,"Cubic","Extrapolate=Linear","MultiX=Average","Skip=True","Sort=True")</f>
        <v>14.399505581326853</v>
      </c>
      <c r="U2327" s="43">
        <f ca="1">_xll.BInterpol('Base CDI'!$H$4:$H$28,'Base CDI'!$I$4:$I$29,S2327,"Cubic","Extrapolate=Linear","MultiX=Average","Skip=True","Sort=True")</f>
        <v>14.200208018086721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48089</v>
      </c>
      <c r="T2328" s="43">
        <f ca="1">_xll.BInterpol('Base CDI'!$H$4:$H$28,'Base CDI'!$J$4:$J$29,S2328,"Cubic","Extrapolate=Linear","MultiX=Average","Skip=True","Sort=True")</f>
        <v>14.399671700911815</v>
      </c>
      <c r="U2328" s="43">
        <f ca="1">_xll.BInterpol('Base CDI'!$H$4:$H$28,'Base CDI'!$I$4:$I$29,S2328,"Cubic","Extrapolate=Linear","MultiX=Average","Skip=True","Sort=True")</f>
        <v>14.200422825745781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48090</v>
      </c>
      <c r="T2329" s="43">
        <f ca="1">_xll.BInterpol('Base CDI'!$H$4:$H$28,'Base CDI'!$J$4:$J$29,S2329,"Cubic","Extrapolate=Linear","MultiX=Average","Skip=True","Sort=True")</f>
        <v>14.399837549860553</v>
      </c>
      <c r="U2329" s="43">
        <f ca="1">_xll.BInterpol('Base CDI'!$H$4:$H$28,'Base CDI'!$I$4:$I$29,S2329,"Cubic","Extrapolate=Linear","MultiX=Average","Skip=True","Sort=True")</f>
        <v>14.200637320932486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48091</v>
      </c>
      <c r="T2330" s="43">
        <f ca="1">_xll.BInterpol('Base CDI'!$H$4:$H$28,'Base CDI'!$J$4:$J$29,S2330,"Cubic","Extrapolate=Linear","MultiX=Average","Skip=True","Sort=True")</f>
        <v>14.400003128292587</v>
      </c>
      <c r="U2330" s="43">
        <f ca="1">_xll.BInterpol('Base CDI'!$H$4:$H$28,'Base CDI'!$I$4:$I$29,S2330,"Cubic","Extrapolate=Linear","MultiX=Average","Skip=True","Sort=True")</f>
        <v>14.200851503733322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48092</v>
      </c>
      <c r="T2331" s="43">
        <f ca="1">_xll.BInterpol('Base CDI'!$H$4:$H$28,'Base CDI'!$J$4:$J$29,S2331,"Cubic","Extrapolate=Linear","MultiX=Average","Skip=True","Sort=True")</f>
        <v>14.400168436327448</v>
      </c>
      <c r="U2331" s="43">
        <f ca="1">_xll.BInterpol('Base CDI'!$H$4:$H$28,'Base CDI'!$I$4:$I$29,S2331,"Cubic","Extrapolate=Linear","MultiX=Average","Skip=True","Sort=True")</f>
        <v>14.201065374234769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48093</v>
      </c>
      <c r="T2332" s="43">
        <f ca="1">_xll.BInterpol('Base CDI'!$H$4:$H$28,'Base CDI'!$J$4:$J$29,S2332,"Cubic","Extrapolate=Linear","MultiX=Average","Skip=True","Sort=True")</f>
        <v>14.400333474084659</v>
      </c>
      <c r="U2332" s="43">
        <f ca="1">_xll.BInterpol('Base CDI'!$H$4:$H$28,'Base CDI'!$I$4:$I$29,S2332,"Cubic","Extrapolate=Linear","MultiX=Average","Skip=True","Sort=True")</f>
        <v>14.201278932523307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48094</v>
      </c>
      <c r="T2333" s="43">
        <f ca="1">_xll.BInterpol('Base CDI'!$H$4:$H$28,'Base CDI'!$J$4:$J$29,S2333,"Cubic","Extrapolate=Linear","MultiX=Average","Skip=True","Sort=True")</f>
        <v>14.400498241683747</v>
      </c>
      <c r="U2333" s="43">
        <f ca="1">_xll.BInterpol('Base CDI'!$H$4:$H$28,'Base CDI'!$I$4:$I$29,S2333,"Cubic","Extrapolate=Linear","MultiX=Average","Skip=True","Sort=True")</f>
        <v>14.20149217868542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48095</v>
      </c>
      <c r="T2334" s="43">
        <f ca="1">_xll.BInterpol('Base CDI'!$H$4:$H$28,'Base CDI'!$J$4:$J$29,S2334,"Cubic","Extrapolate=Linear","MultiX=Average","Skip=True","Sort=True")</f>
        <v>14.400662739244238</v>
      </c>
      <c r="U2334" s="43">
        <f ca="1">_xll.BInterpol('Base CDI'!$H$4:$H$28,'Base CDI'!$I$4:$I$29,S2334,"Cubic","Extrapolate=Linear","MultiX=Average","Skip=True","Sort=True")</f>
        <v>14.201705112807586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48096</v>
      </c>
      <c r="T2335" s="43">
        <f ca="1">_xll.BInterpol('Base CDI'!$H$4:$H$28,'Base CDI'!$J$4:$J$29,S2335,"Cubic","Extrapolate=Linear","MultiX=Average","Skip=True","Sort=True")</f>
        <v>14.400826966885658</v>
      </c>
      <c r="U2335" s="43">
        <f ca="1">_xll.BInterpol('Base CDI'!$H$4:$H$28,'Base CDI'!$I$4:$I$29,S2335,"Cubic","Extrapolate=Linear","MultiX=Average","Skip=True","Sort=True")</f>
        <v>14.201917734976288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48097</v>
      </c>
      <c r="T2336" s="43">
        <f ca="1">_xll.BInterpol('Base CDI'!$H$4:$H$28,'Base CDI'!$J$4:$J$29,S2336,"Cubic","Extrapolate=Linear","MultiX=Average","Skip=True","Sort=True")</f>
        <v>14.400990924727532</v>
      </c>
      <c r="U2336" s="43">
        <f ca="1">_xll.BInterpol('Base CDI'!$H$4:$H$28,'Base CDI'!$I$4:$I$29,S2336,"Cubic","Extrapolate=Linear","MultiX=Average","Skip=True","Sort=True")</f>
        <v>14.202130045278007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48098</v>
      </c>
      <c r="T2337" s="43">
        <f ca="1">_xll.BInterpol('Base CDI'!$H$4:$H$28,'Base CDI'!$J$4:$J$29,S2337,"Cubic","Extrapolate=Linear","MultiX=Average","Skip=True","Sort=True")</f>
        <v>14.401154612889389</v>
      </c>
      <c r="U2337" s="43">
        <f ca="1">_xll.BInterpol('Base CDI'!$H$4:$H$28,'Base CDI'!$I$4:$I$29,S2337,"Cubic","Extrapolate=Linear","MultiX=Average","Skip=True","Sort=True")</f>
        <v>14.202342043799224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48099</v>
      </c>
      <c r="T2338" s="43">
        <f ca="1">_xll.BInterpol('Base CDI'!$H$4:$H$28,'Base CDI'!$J$4:$J$29,S2338,"Cubic","Extrapolate=Linear","MultiX=Average","Skip=True","Sort=True")</f>
        <v>14.401318031490751</v>
      </c>
      <c r="U2338" s="43">
        <f ca="1">_xll.BInterpol('Base CDI'!$H$4:$H$28,'Base CDI'!$I$4:$I$29,S2338,"Cubic","Extrapolate=Linear","MultiX=Average","Skip=True","Sort=True")</f>
        <v>14.20255373062642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48100</v>
      </c>
      <c r="T2339" s="43">
        <f ca="1">_xll.BInterpol('Base CDI'!$H$4:$H$28,'Base CDI'!$J$4:$J$29,S2339,"Cubic","Extrapolate=Linear","MultiX=Average","Skip=True","Sort=True")</f>
        <v>14.401481180651146</v>
      </c>
      <c r="U2339" s="43">
        <f ca="1">_xll.BInterpol('Base CDI'!$H$4:$H$28,'Base CDI'!$I$4:$I$29,S2339,"Cubic","Extrapolate=Linear","MultiX=Average","Skip=True","Sort=True")</f>
        <v>14.202765105846078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48101</v>
      </c>
      <c r="T2340" s="43">
        <f ca="1">_xll.BInterpol('Base CDI'!$H$4:$H$28,'Base CDI'!$J$4:$J$29,S2340,"Cubic","Extrapolate=Linear","MultiX=Average","Skip=True","Sort=True")</f>
        <v>14.401644060490101</v>
      </c>
      <c r="U2340" s="43">
        <f ca="1">_xll.BInterpol('Base CDI'!$H$4:$H$28,'Base CDI'!$I$4:$I$29,S2340,"Cubic","Extrapolate=Linear","MultiX=Average","Skip=True","Sort=True")</f>
        <v>14.202976169544678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48102</v>
      </c>
      <c r="T2341" s="43">
        <f ca="1">_xll.BInterpol('Base CDI'!$H$4:$H$28,'Base CDI'!$J$4:$J$29,S2341,"Cubic","Extrapolate=Linear","MultiX=Average","Skip=True","Sort=True")</f>
        <v>14.40180667112714</v>
      </c>
      <c r="U2341" s="43">
        <f ca="1">_xll.BInterpol('Base CDI'!$H$4:$H$28,'Base CDI'!$I$4:$I$29,S2341,"Cubic","Extrapolate=Linear","MultiX=Average","Skip=True","Sort=True")</f>
        <v>14.203186921808701</v>
      </c>
    </row>
    <row r="2342" spans="16:21" x14ac:dyDescent="0.25">
      <c r="P2342" s="10">
        <v>37917</v>
      </c>
      <c r="Q2342">
        <v>9.86904</v>
      </c>
      <c r="S2342" s="42">
        <f t="shared" ca="1" si="41"/>
        <v>48103</v>
      </c>
      <c r="T2342" s="43">
        <f ca="1">_xll.BInterpol('Base CDI'!$H$4:$H$28,'Base CDI'!$J$4:$J$29,S2342,"Cubic","Extrapolate=Linear","MultiX=Average","Skip=True","Sort=True")</f>
        <v>14.401969012681791</v>
      </c>
      <c r="U2342" s="43">
        <f ca="1">_xll.BInterpol('Base CDI'!$H$4:$H$28,'Base CDI'!$I$4:$I$29,S2342,"Cubic","Extrapolate=Linear","MultiX=Average","Skip=True","Sort=True")</f>
        <v>14.203397362724628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48104</v>
      </c>
      <c r="T2343" s="43">
        <f ca="1">_xll.BInterpol('Base CDI'!$H$4:$H$28,'Base CDI'!$J$4:$J$29,S2343,"Cubic","Extrapolate=Linear","MultiX=Average","Skip=True","Sort=True")</f>
        <v>14.402131085273579</v>
      </c>
      <c r="U2343" s="43">
        <f ca="1">_xll.BInterpol('Base CDI'!$H$4:$H$28,'Base CDI'!$I$4:$I$29,S2343,"Cubic","Extrapolate=Linear","MultiX=Average","Skip=True","Sort=True")</f>
        <v>14.203607492378941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48105</v>
      </c>
      <c r="T2344" s="43">
        <f ca="1">_xll.BInterpol('Base CDI'!$H$4:$H$28,'Base CDI'!$J$4:$J$29,S2344,"Cubic","Extrapolate=Linear","MultiX=Average","Skip=True","Sort=True")</f>
        <v>14.40229288902203</v>
      </c>
      <c r="U2344" s="43">
        <f ca="1">_xll.BInterpol('Base CDI'!$H$4:$H$28,'Base CDI'!$I$4:$I$29,S2344,"Cubic","Extrapolate=Linear","MultiX=Average","Skip=True","Sort=True")</f>
        <v>14.20381731085812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48106</v>
      </c>
      <c r="T2345" s="43">
        <f ca="1">_xll.BInterpol('Base CDI'!$H$4:$H$28,'Base CDI'!$J$4:$J$29,S2345,"Cubic","Extrapolate=Linear","MultiX=Average","Skip=True","Sort=True")</f>
        <v>14.40245442404667</v>
      </c>
      <c r="U2345" s="43">
        <f ca="1">_xll.BInterpol('Base CDI'!$H$4:$H$28,'Base CDI'!$I$4:$I$29,S2345,"Cubic","Extrapolate=Linear","MultiX=Average","Skip=True","Sort=True")</f>
        <v>14.20402681824865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48107</v>
      </c>
      <c r="T2346" s="43">
        <f ca="1">_xll.BInterpol('Base CDI'!$H$4:$H$28,'Base CDI'!$J$4:$J$29,S2346,"Cubic","Extrapolate=Linear","MultiX=Average","Skip=True","Sort=True")</f>
        <v>14.402615690467025</v>
      </c>
      <c r="U2346" s="43">
        <f ca="1">_xll.BInterpol('Base CDI'!$H$4:$H$28,'Base CDI'!$I$4:$I$29,S2346,"Cubic","Extrapolate=Linear","MultiX=Average","Skip=True","Sort=True")</f>
        <v>14.204236014637008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48108</v>
      </c>
      <c r="T2347" s="43">
        <f ca="1">_xll.BInterpol('Base CDI'!$H$4:$H$28,'Base CDI'!$J$4:$J$29,S2347,"Cubic","Extrapolate=Linear","MultiX=Average","Skip=True","Sort=True")</f>
        <v>14.402776688402621</v>
      </c>
      <c r="U2347" s="43">
        <f ca="1">_xll.BInterpol('Base CDI'!$H$4:$H$28,'Base CDI'!$I$4:$I$29,S2347,"Cubic","Extrapolate=Linear","MultiX=Average","Skip=True","Sort=True")</f>
        <v>14.204444900109676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48109</v>
      </c>
      <c r="T2348" s="43">
        <f ca="1">_xll.BInterpol('Base CDI'!$H$4:$H$28,'Base CDI'!$J$4:$J$29,S2348,"Cubic","Extrapolate=Linear","MultiX=Average","Skip=True","Sort=True")</f>
        <v>14.402937417972986</v>
      </c>
      <c r="U2348" s="43">
        <f ca="1">_xll.BInterpol('Base CDI'!$H$4:$H$28,'Base CDI'!$I$4:$I$29,S2348,"Cubic","Extrapolate=Linear","MultiX=Average","Skip=True","Sort=True")</f>
        <v>14.204653474753137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48110</v>
      </c>
      <c r="T2349" s="43">
        <f ca="1">_xll.BInterpol('Base CDI'!$H$4:$H$28,'Base CDI'!$J$4:$J$29,S2349,"Cubic","Extrapolate=Linear","MultiX=Average","Skip=True","Sort=True")</f>
        <v>14.403097879297642</v>
      </c>
      <c r="U2349" s="43">
        <f ca="1">_xll.BInterpol('Base CDI'!$H$4:$H$28,'Base CDI'!$I$4:$I$29,S2349,"Cubic","Extrapolate=Linear","MultiX=Average","Skip=True","Sort=True")</f>
        <v>14.204861738653872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48111</v>
      </c>
      <c r="T2350" s="43">
        <f ca="1">_xll.BInterpol('Base CDI'!$H$4:$H$28,'Base CDI'!$J$4:$J$29,S2350,"Cubic","Extrapolate=Linear","MultiX=Average","Skip=True","Sort=True")</f>
        <v>14.403258072496119</v>
      </c>
      <c r="U2350" s="43">
        <f ca="1">_xll.BInterpol('Base CDI'!$H$4:$H$28,'Base CDI'!$I$4:$I$29,S2350,"Cubic","Extrapolate=Linear","MultiX=Average","Skip=True","Sort=True")</f>
        <v>14.205069691898361</v>
      </c>
    </row>
    <row r="2351" spans="16:21" x14ac:dyDescent="0.25">
      <c r="P2351" s="10">
        <v>37930</v>
      </c>
      <c r="Q2351">
        <v>9.929729</v>
      </c>
      <c r="S2351" s="42">
        <f t="shared" ca="1" si="41"/>
        <v>48112</v>
      </c>
      <c r="T2351" s="43">
        <f ca="1">_xll.BInterpol('Base CDI'!$H$4:$H$28,'Base CDI'!$J$4:$J$29,S2351,"Cubic","Extrapolate=Linear","MultiX=Average","Skip=True","Sort=True")</f>
        <v>14.40341799768794</v>
      </c>
      <c r="U2351" s="43">
        <f ca="1">_xll.BInterpol('Base CDI'!$H$4:$H$28,'Base CDI'!$I$4:$I$29,S2351,"Cubic","Extrapolate=Linear","MultiX=Average","Skip=True","Sort=True")</f>
        <v>14.205277334573085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48113</v>
      </c>
      <c r="T2352" s="43">
        <f ca="1">_xll.BInterpol('Base CDI'!$H$4:$H$28,'Base CDI'!$J$4:$J$29,S2352,"Cubic","Extrapolate=Linear","MultiX=Average","Skip=True","Sort=True")</f>
        <v>14.403577654992633</v>
      </c>
      <c r="U2352" s="43">
        <f ca="1">_xll.BInterpol('Base CDI'!$H$4:$H$28,'Base CDI'!$I$4:$I$29,S2352,"Cubic","Extrapolate=Linear","MultiX=Average","Skip=True","Sort=True")</f>
        <v>14.205484666764526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48114</v>
      </c>
      <c r="T2353" s="43">
        <f ca="1">_xll.BInterpol('Base CDI'!$H$4:$H$28,'Base CDI'!$J$4:$J$29,S2353,"Cubic","Extrapolate=Linear","MultiX=Average","Skip=True","Sort=True")</f>
        <v>14.403737044529722</v>
      </c>
      <c r="U2353" s="43">
        <f ca="1">_xll.BInterpol('Base CDI'!$H$4:$H$28,'Base CDI'!$I$4:$I$29,S2353,"Cubic","Extrapolate=Linear","MultiX=Average","Skip=True","Sort=True")</f>
        <v>14.205691688559167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48115</v>
      </c>
      <c r="T2354" s="43">
        <f ca="1">_xll.BInterpol('Base CDI'!$H$4:$H$28,'Base CDI'!$J$4:$J$29,S2354,"Cubic","Extrapolate=Linear","MultiX=Average","Skip=True","Sort=True")</f>
        <v>14.403896166418734</v>
      </c>
      <c r="U2354" s="43">
        <f ca="1">_xll.BInterpol('Base CDI'!$H$4:$H$28,'Base CDI'!$I$4:$I$29,S2354,"Cubic","Extrapolate=Linear","MultiX=Average","Skip=True","Sort=True")</f>
        <v>14.205898400043486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48116</v>
      </c>
      <c r="T2355" s="43">
        <f ca="1">_xll.BInterpol('Base CDI'!$H$4:$H$28,'Base CDI'!$J$4:$J$29,S2355,"Cubic","Extrapolate=Linear","MultiX=Average","Skip=True","Sort=True")</f>
        <v>14.404055020779198</v>
      </c>
      <c r="U2355" s="43">
        <f ca="1">_xll.BInterpol('Base CDI'!$H$4:$H$28,'Base CDI'!$I$4:$I$29,S2355,"Cubic","Extrapolate=Linear","MultiX=Average","Skip=True","Sort=True")</f>
        <v>14.206104801303967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48117</v>
      </c>
      <c r="T2356" s="43">
        <f ca="1">_xll.BInterpol('Base CDI'!$H$4:$H$28,'Base CDI'!$J$4:$J$29,S2356,"Cubic","Extrapolate=Linear","MultiX=Average","Skip=True","Sort=True")</f>
        <v>14.404213607730636</v>
      </c>
      <c r="U2356" s="43">
        <f ca="1">_xll.BInterpol('Base CDI'!$H$4:$H$28,'Base CDI'!$I$4:$I$29,S2356,"Cubic","Extrapolate=Linear","MultiX=Average","Skip=True","Sort=True")</f>
        <v>14.206310892427091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48118</v>
      </c>
      <c r="T2357" s="43">
        <f ca="1">_xll.BInterpol('Base CDI'!$H$4:$H$28,'Base CDI'!$J$4:$J$29,S2357,"Cubic","Extrapolate=Linear","MultiX=Average","Skip=True","Sort=True")</f>
        <v>14.404371927392575</v>
      </c>
      <c r="U2357" s="43">
        <f ca="1">_xll.BInterpol('Base CDI'!$H$4:$H$28,'Base CDI'!$I$4:$I$29,S2357,"Cubic","Extrapolate=Linear","MultiX=Average","Skip=True","Sort=True")</f>
        <v>14.206516673499337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48119</v>
      </c>
      <c r="T2358" s="43">
        <f ca="1">_xll.BInterpol('Base CDI'!$H$4:$H$28,'Base CDI'!$J$4:$J$29,S2358,"Cubic","Extrapolate=Linear","MultiX=Average","Skip=True","Sort=True")</f>
        <v>14.404529979884542</v>
      </c>
      <c r="U2358" s="43">
        <f ca="1">_xll.BInterpol('Base CDI'!$H$4:$H$28,'Base CDI'!$I$4:$I$29,S2358,"Cubic","Extrapolate=Linear","MultiX=Average","Skip=True","Sort=True")</f>
        <v>14.206722144607188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48120</v>
      </c>
      <c r="T2359" s="43">
        <f ca="1">_xll.BInterpol('Base CDI'!$H$4:$H$28,'Base CDI'!$J$4:$J$29,S2359,"Cubic","Extrapolate=Linear","MultiX=Average","Skip=True","Sort=True")</f>
        <v>14.404687765326061</v>
      </c>
      <c r="U2359" s="43">
        <f ca="1">_xll.BInterpol('Base CDI'!$H$4:$H$28,'Base CDI'!$I$4:$I$29,S2359,"Cubic","Extrapolate=Linear","MultiX=Average","Skip=True","Sort=True")</f>
        <v>14.206927305837123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48121</v>
      </c>
      <c r="T2360" s="43">
        <f ca="1">_xll.BInterpol('Base CDI'!$H$4:$H$28,'Base CDI'!$J$4:$J$29,S2360,"Cubic","Extrapolate=Linear","MultiX=Average","Skip=True","Sort=True")</f>
        <v>14.404845283836661</v>
      </c>
      <c r="U2360" s="43">
        <f ca="1">_xll.BInterpol('Base CDI'!$H$4:$H$28,'Base CDI'!$I$4:$I$29,S2360,"Cubic","Extrapolate=Linear","MultiX=Average","Skip=True","Sort=True")</f>
        <v>14.207132157275627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48122</v>
      </c>
      <c r="T2361" s="43">
        <f ca="1">_xll.BInterpol('Base CDI'!$H$4:$H$28,'Base CDI'!$J$4:$J$29,S2361,"Cubic","Extrapolate=Linear","MultiX=Average","Skip=True","Sort=True")</f>
        <v>14.405002535535866</v>
      </c>
      <c r="U2361" s="43">
        <f ca="1">_xll.BInterpol('Base CDI'!$H$4:$H$28,'Base CDI'!$I$4:$I$29,S2361,"Cubic","Extrapolate=Linear","MultiX=Average","Skip=True","Sort=True")</f>
        <v>14.207336699009179</v>
      </c>
    </row>
    <row r="2362" spans="16:21" x14ac:dyDescent="0.25">
      <c r="P2362" s="10">
        <v>37945</v>
      </c>
      <c r="Q2362">
        <v>10.00451</v>
      </c>
      <c r="S2362" s="42">
        <f t="shared" ca="1" si="41"/>
        <v>48123</v>
      </c>
      <c r="T2362" s="43">
        <f ca="1">_xll.BInterpol('Base CDI'!$H$4:$H$28,'Base CDI'!$J$4:$J$29,S2362,"Cubic","Extrapolate=Linear","MultiX=Average","Skip=True","Sort=True")</f>
        <v>14.405159520543203</v>
      </c>
      <c r="U2362" s="43">
        <f ca="1">_xll.BInterpol('Base CDI'!$H$4:$H$28,'Base CDI'!$I$4:$I$29,S2362,"Cubic","Extrapolate=Linear","MultiX=Average","Skip=True","Sort=True")</f>
        <v>14.207540931124262</v>
      </c>
    </row>
    <row r="2363" spans="16:21" x14ac:dyDescent="0.25">
      <c r="P2363" s="10">
        <v>37946</v>
      </c>
      <c r="Q2363">
        <v>10.01084</v>
      </c>
      <c r="S2363" s="42">
        <f t="shared" ca="1" si="41"/>
        <v>48124</v>
      </c>
      <c r="T2363" s="43">
        <f ca="1">_xll.BInterpol('Base CDI'!$H$4:$H$28,'Base CDI'!$J$4:$J$29,S2363,"Cubic","Extrapolate=Linear","MultiX=Average","Skip=True","Sort=True")</f>
        <v>14.405316238978196</v>
      </c>
      <c r="U2363" s="43">
        <f ca="1">_xll.BInterpol('Base CDI'!$H$4:$H$28,'Base CDI'!$I$4:$I$29,S2363,"Cubic","Extrapolate=Linear","MultiX=Average","Skip=True","Sort=True")</f>
        <v>14.207744853707354</v>
      </c>
    </row>
    <row r="2364" spans="16:21" x14ac:dyDescent="0.25">
      <c r="P2364" s="10">
        <v>37949</v>
      </c>
      <c r="Q2364">
        <v>10.01718</v>
      </c>
      <c r="S2364" s="42">
        <f t="shared" ca="1" si="41"/>
        <v>48125</v>
      </c>
      <c r="T2364" s="43">
        <f ca="1">_xll.BInterpol('Base CDI'!$H$4:$H$28,'Base CDI'!$J$4:$J$29,S2364,"Cubic","Extrapolate=Linear","MultiX=Average","Skip=True","Sort=True")</f>
        <v>14.405472690960375</v>
      </c>
      <c r="U2364" s="43">
        <f ca="1">_xll.BInterpol('Base CDI'!$H$4:$H$28,'Base CDI'!$I$4:$I$29,S2364,"Cubic","Extrapolate=Linear","MultiX=Average","Skip=True","Sort=True")</f>
        <v>14.20794846684494</v>
      </c>
    </row>
    <row r="2365" spans="16:21" x14ac:dyDescent="0.25">
      <c r="P2365" s="10">
        <v>37950</v>
      </c>
      <c r="Q2365">
        <v>10.02352</v>
      </c>
      <c r="S2365" s="42">
        <f t="shared" ca="1" si="41"/>
        <v>48126</v>
      </c>
      <c r="T2365" s="43">
        <f ca="1">_xll.BInterpol('Base CDI'!$H$4:$H$28,'Base CDI'!$J$4:$J$29,S2365,"Cubic","Extrapolate=Linear","MultiX=Average","Skip=True","Sort=True")</f>
        <v>14.405628876609262</v>
      </c>
      <c r="U2365" s="43">
        <f ca="1">_xll.BInterpol('Base CDI'!$H$4:$H$28,'Base CDI'!$I$4:$I$29,S2365,"Cubic","Extrapolate=Linear","MultiX=Average","Skip=True","Sort=True")</f>
        <v>14.208151770623497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48127</v>
      </c>
      <c r="T2366" s="43">
        <f ca="1">_xll.BInterpol('Base CDI'!$H$4:$H$28,'Base CDI'!$J$4:$J$29,S2366,"Cubic","Extrapolate=Linear","MultiX=Average","Skip=True","Sort=True")</f>
        <v>14.405784796044385</v>
      </c>
      <c r="U2366" s="43">
        <f ca="1">_xll.BInterpol('Base CDI'!$H$4:$H$28,'Base CDI'!$I$4:$I$29,S2366,"Cubic","Extrapolate=Linear","MultiX=Average","Skip=True","Sort=True")</f>
        <v>14.20835476512951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48128</v>
      </c>
      <c r="T2367" s="43">
        <f ca="1">_xll.BInterpol('Base CDI'!$H$4:$H$28,'Base CDI'!$J$4:$J$29,S2367,"Cubic","Extrapolate=Linear","MultiX=Average","Skip=True","Sort=True")</f>
        <v>14.40594044938527</v>
      </c>
      <c r="U2367" s="43">
        <f ca="1">_xll.BInterpol('Base CDI'!$H$4:$H$28,'Base CDI'!$I$4:$I$29,S2367,"Cubic","Extrapolate=Linear","MultiX=Average","Skip=True","Sort=True")</f>
        <v>14.20855745044946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48129</v>
      </c>
      <c r="T2368" s="43">
        <f ca="1">_xll.BInterpol('Base CDI'!$H$4:$H$28,'Base CDI'!$J$4:$J$29,S2368,"Cubic","Extrapolate=Linear","MultiX=Average","Skip=True","Sort=True")</f>
        <v>14.40609583675144</v>
      </c>
      <c r="U2368" s="43">
        <f ca="1">_xll.BInterpol('Base CDI'!$H$4:$H$28,'Base CDI'!$I$4:$I$29,S2368,"Cubic","Extrapolate=Linear","MultiX=Average","Skip=True","Sort=True")</f>
        <v>14.208759826669825</v>
      </c>
    </row>
    <row r="2369" spans="16:21" x14ac:dyDescent="0.25">
      <c r="P2369" s="10">
        <v>37956</v>
      </c>
      <c r="Q2369">
        <v>10.04889</v>
      </c>
      <c r="S2369" s="42">
        <f t="shared" ca="1" si="41"/>
        <v>48130</v>
      </c>
      <c r="T2369" s="43">
        <f ca="1">_xll.BInterpol('Base CDI'!$H$4:$H$28,'Base CDI'!$J$4:$J$29,S2369,"Cubic","Extrapolate=Linear","MultiX=Average","Skip=True","Sort=True")</f>
        <v>14.406250958262428</v>
      </c>
      <c r="U2369" s="43">
        <f ca="1">_xll.BInterpol('Base CDI'!$H$4:$H$28,'Base CDI'!$I$4:$I$29,S2369,"Cubic","Extrapolate=Linear","MultiX=Average","Skip=True","Sort=True")</f>
        <v>14.20896189387709</v>
      </c>
    </row>
    <row r="2370" spans="16:21" x14ac:dyDescent="0.25">
      <c r="P2370" s="10">
        <v>37957</v>
      </c>
      <c r="Q2370">
        <v>10.05523</v>
      </c>
      <c r="S2370" s="42">
        <f t="shared" ca="1" si="41"/>
        <v>48131</v>
      </c>
      <c r="T2370" s="43">
        <f ca="1">_xll.BInterpol('Base CDI'!$H$4:$H$28,'Base CDI'!$J$4:$J$29,S2370,"Cubic","Extrapolate=Linear","MultiX=Average","Skip=True","Sort=True")</f>
        <v>14.406405814037752</v>
      </c>
      <c r="U2370" s="43">
        <f ca="1">_xll.BInterpol('Base CDI'!$H$4:$H$28,'Base CDI'!$I$4:$I$29,S2370,"Cubic","Extrapolate=Linear","MultiX=Average","Skip=True","Sort=True")</f>
        <v>14.209163652157734</v>
      </c>
    </row>
    <row r="2371" spans="16:21" x14ac:dyDescent="0.25">
      <c r="P2371" s="10">
        <v>37958</v>
      </c>
      <c r="Q2371">
        <v>10.06157</v>
      </c>
      <c r="S2371" s="42">
        <f t="shared" ca="1" si="41"/>
        <v>48132</v>
      </c>
      <c r="T2371" s="43">
        <f ca="1">_xll.BInterpol('Base CDI'!$H$4:$H$28,'Base CDI'!$J$4:$J$29,S2371,"Cubic","Extrapolate=Linear","MultiX=Average","Skip=True","Sort=True")</f>
        <v>14.406560404196943</v>
      </c>
      <c r="U2371" s="43">
        <f ca="1">_xll.BInterpol('Base CDI'!$H$4:$H$28,'Base CDI'!$I$4:$I$29,S2371,"Cubic","Extrapolate=Linear","MultiX=Average","Skip=True","Sort=True")</f>
        <v>14.209365101598239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48133</v>
      </c>
      <c r="T2372" s="43">
        <f ca="1">_xll.BInterpol('Base CDI'!$H$4:$H$28,'Base CDI'!$J$4:$J$29,S2372,"Cubic","Extrapolate=Linear","MultiX=Average","Skip=True","Sort=True")</f>
        <v>14.406714728859527</v>
      </c>
      <c r="U2372" s="43">
        <f ca="1">_xll.BInterpol('Base CDI'!$H$4:$H$28,'Base CDI'!$I$4:$I$29,S2372,"Cubic","Extrapolate=Linear","MultiX=Average","Skip=True","Sort=True")</f>
        <v>14.209566242285087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48134</v>
      </c>
      <c r="T2373" s="43">
        <f ca="1">_xll.BInterpol('Base CDI'!$H$4:$H$28,'Base CDI'!$J$4:$J$29,S2373,"Cubic","Extrapolate=Linear","MultiX=Average","Skip=True","Sort=True")</f>
        <v>14.406868788145026</v>
      </c>
      <c r="U2373" s="43">
        <f ca="1">_xll.BInterpol('Base CDI'!$H$4:$H$28,'Base CDI'!$I$4:$I$29,S2373,"Cubic","Extrapolate=Linear","MultiX=Average","Skip=True","Sort=True")</f>
        <v>14.209767074304759</v>
      </c>
    </row>
    <row r="2374" spans="16:21" x14ac:dyDescent="0.25">
      <c r="P2374" s="10">
        <v>37963</v>
      </c>
      <c r="Q2374">
        <v>10.08061</v>
      </c>
      <c r="S2374" s="42">
        <f t="shared" ca="1" si="41"/>
        <v>48135</v>
      </c>
      <c r="T2374" s="43">
        <f ca="1">_xll.BInterpol('Base CDI'!$H$4:$H$28,'Base CDI'!$J$4:$J$29,S2374,"Cubic","Extrapolate=Linear","MultiX=Average","Skip=True","Sort=True")</f>
        <v>14.407022582172971</v>
      </c>
      <c r="U2374" s="43">
        <f ca="1">_xll.BInterpol('Base CDI'!$H$4:$H$28,'Base CDI'!$I$4:$I$29,S2374,"Cubic","Extrapolate=Linear","MultiX=Average","Skip=True","Sort=True")</f>
        <v>14.209967597743734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48136</v>
      </c>
      <c r="T2375" s="43">
        <f ca="1">_xll.BInterpol('Base CDI'!$H$4:$H$28,'Base CDI'!$J$4:$J$29,S2375,"Cubic","Extrapolate=Linear","MultiX=Average","Skip=True","Sort=True")</f>
        <v>14.407176111062885</v>
      </c>
      <c r="U2375" s="43">
        <f ca="1">_xll.BInterpol('Base CDI'!$H$4:$H$28,'Base CDI'!$I$4:$I$29,S2375,"Cubic","Extrapolate=Linear","MultiX=Average","Skip=True","Sort=True")</f>
        <v>14.210167812688496</v>
      </c>
    </row>
    <row r="2376" spans="16:21" x14ac:dyDescent="0.25">
      <c r="P2376" s="10">
        <v>37965</v>
      </c>
      <c r="Q2376">
        <v>10.09334</v>
      </c>
      <c r="S2376" s="42">
        <f t="shared" ca="1" si="41"/>
        <v>48137</v>
      </c>
      <c r="T2376" s="43">
        <f ca="1">_xll.BInterpol('Base CDI'!$H$4:$H$28,'Base CDI'!$J$4:$J$29,S2376,"Cubic","Extrapolate=Linear","MultiX=Average","Skip=True","Sort=True")</f>
        <v>14.407329374934294</v>
      </c>
      <c r="U2376" s="43">
        <f ca="1">_xll.BInterpol('Base CDI'!$H$4:$H$28,'Base CDI'!$I$4:$I$29,S2376,"Cubic","Extrapolate=Linear","MultiX=Average","Skip=True","Sort=True")</f>
        <v>14.210367719225525</v>
      </c>
    </row>
    <row r="2377" spans="16:21" x14ac:dyDescent="0.25">
      <c r="P2377" s="10">
        <v>37966</v>
      </c>
      <c r="Q2377">
        <v>10.09971</v>
      </c>
      <c r="S2377" s="42">
        <f t="shared" ca="1" si="41"/>
        <v>48138</v>
      </c>
      <c r="T2377" s="43">
        <f ca="1">_xll.BInterpol('Base CDI'!$H$4:$H$28,'Base CDI'!$J$4:$J$29,S2377,"Cubic","Extrapolate=Linear","MultiX=Average","Skip=True","Sort=True")</f>
        <v>14.407482373906726</v>
      </c>
      <c r="U2377" s="43">
        <f ca="1">_xll.BInterpol('Base CDI'!$H$4:$H$28,'Base CDI'!$I$4:$I$29,S2377,"Cubic","Extrapolate=Linear","MultiX=Average","Skip=True","Sort=True")</f>
        <v>14.210567317441303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48139</v>
      </c>
      <c r="T2378" s="43">
        <f ca="1">_xll.BInterpol('Base CDI'!$H$4:$H$28,'Base CDI'!$J$4:$J$29,S2378,"Cubic","Extrapolate=Linear","MultiX=Average","Skip=True","Sort=True")</f>
        <v>14.407635108099706</v>
      </c>
      <c r="U2378" s="43">
        <f ca="1">_xll.BInterpol('Base CDI'!$H$4:$H$28,'Base CDI'!$I$4:$I$29,S2378,"Cubic","Extrapolate=Linear","MultiX=Average","Skip=True","Sort=True")</f>
        <v>14.210766607422309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48140</v>
      </c>
      <c r="T2379" s="43">
        <f ca="1">_xll.BInterpol('Base CDI'!$H$4:$H$28,'Base CDI'!$J$4:$J$29,S2379,"Cubic","Extrapolate=Linear","MultiX=Average","Skip=True","Sort=True")</f>
        <v>14.407787577632758</v>
      </c>
      <c r="U2379" s="43">
        <f ca="1">_xll.BInterpol('Base CDI'!$H$4:$H$28,'Base CDI'!$I$4:$I$29,S2379,"Cubic","Extrapolate=Linear","MultiX=Average","Skip=True","Sort=True")</f>
        <v>14.210965589255029</v>
      </c>
    </row>
    <row r="2380" spans="16:21" x14ac:dyDescent="0.25">
      <c r="P2380" s="10">
        <v>37971</v>
      </c>
      <c r="Q2380">
        <v>10.11881</v>
      </c>
      <c r="S2380" s="42">
        <f t="shared" ca="1" si="42"/>
        <v>48141</v>
      </c>
      <c r="T2380" s="43">
        <f ca="1">_xll.BInterpol('Base CDI'!$H$4:$H$28,'Base CDI'!$J$4:$J$29,S2380,"Cubic","Extrapolate=Linear","MultiX=Average","Skip=True","Sort=True")</f>
        <v>14.407939782625412</v>
      </c>
      <c r="U2380" s="43">
        <f ca="1">_xll.BInterpol('Base CDI'!$H$4:$H$28,'Base CDI'!$I$4:$I$29,S2380,"Cubic","Extrapolate=Linear","MultiX=Average","Skip=True","Sort=True")</f>
        <v>14.211164263025939</v>
      </c>
    </row>
    <row r="2381" spans="16:21" x14ac:dyDescent="0.25">
      <c r="P2381" s="10">
        <v>37972</v>
      </c>
      <c r="Q2381">
        <v>10.12518</v>
      </c>
      <c r="S2381" s="42">
        <f t="shared" ca="1" si="42"/>
        <v>48142</v>
      </c>
      <c r="T2381" s="43">
        <f ca="1">_xll.BInterpol('Base CDI'!$H$4:$H$28,'Base CDI'!$J$4:$J$29,S2381,"Cubic","Extrapolate=Linear","MultiX=Average","Skip=True","Sort=True")</f>
        <v>14.408091723197192</v>
      </c>
      <c r="U2381" s="43">
        <f ca="1">_xll.BInterpol('Base CDI'!$H$4:$H$28,'Base CDI'!$I$4:$I$29,S2381,"Cubic","Extrapolate=Linear","MultiX=Average","Skip=True","Sort=True")</f>
        <v>14.211362628821524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48143</v>
      </c>
      <c r="T2382" s="43">
        <f ca="1">_xll.BInterpol('Base CDI'!$H$4:$H$28,'Base CDI'!$J$4:$J$29,S2382,"Cubic","Extrapolate=Linear","MultiX=Average","Skip=True","Sort=True")</f>
        <v>14.408243399467622</v>
      </c>
      <c r="U2382" s="43">
        <f ca="1">_xll.BInterpol('Base CDI'!$H$4:$H$28,'Base CDI'!$I$4:$I$29,S2382,"Cubic","Extrapolate=Linear","MultiX=Average","Skip=True","Sort=True")</f>
        <v>14.211560686728262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48144</v>
      </c>
      <c r="T2383" s="43">
        <f ca="1">_xll.BInterpol('Base CDI'!$H$4:$H$28,'Base CDI'!$J$4:$J$29,S2383,"Cubic","Extrapolate=Linear","MultiX=Average","Skip=True","Sort=True")</f>
        <v>14.408394811556231</v>
      </c>
      <c r="U2383" s="43">
        <f ca="1">_xll.BInterpol('Base CDI'!$H$4:$H$28,'Base CDI'!$I$4:$I$29,S2383,"Cubic","Extrapolate=Linear","MultiX=Average","Skip=True","Sort=True")</f>
        <v>14.211758436832637</v>
      </c>
    </row>
    <row r="2384" spans="16:21" x14ac:dyDescent="0.25">
      <c r="P2384" s="10">
        <v>37977</v>
      </c>
      <c r="Q2384">
        <v>10.14364</v>
      </c>
      <c r="S2384" s="42">
        <f t="shared" ca="1" si="42"/>
        <v>48145</v>
      </c>
      <c r="T2384" s="43">
        <f ca="1">_xll.BInterpol('Base CDI'!$H$4:$H$28,'Base CDI'!$J$4:$J$29,S2384,"Cubic","Extrapolate=Linear","MultiX=Average","Skip=True","Sort=True")</f>
        <v>14.408545959582545</v>
      </c>
      <c r="U2384" s="43">
        <f ca="1">_xll.BInterpol('Base CDI'!$H$4:$H$28,'Base CDI'!$I$4:$I$29,S2384,"Cubic","Extrapolate=Linear","MultiX=Average","Skip=True","Sort=True")</f>
        <v>14.211955879221129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48146</v>
      </c>
      <c r="T2385" s="43">
        <f ca="1">_xll.BInterpol('Base CDI'!$H$4:$H$28,'Base CDI'!$J$4:$J$29,S2385,"Cubic","Extrapolate=Linear","MultiX=Average","Skip=True","Sort=True")</f>
        <v>14.408696843666087</v>
      </c>
      <c r="U2385" s="43">
        <f ca="1">_xll.BInterpol('Base CDI'!$H$4:$H$28,'Base CDI'!$I$4:$I$29,S2385,"Cubic","Extrapolate=Linear","MultiX=Average","Skip=True","Sort=True")</f>
        <v>14.21215301398022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48147</v>
      </c>
      <c r="T2386" s="43">
        <f ca="1">_xll.BInterpol('Base CDI'!$H$4:$H$28,'Base CDI'!$J$4:$J$29,S2386,"Cubic","Extrapolate=Linear","MultiX=Average","Skip=True","Sort=True")</f>
        <v>14.408847463926387</v>
      </c>
      <c r="U2386" s="43">
        <f ca="1">_xll.BInterpol('Base CDI'!$H$4:$H$28,'Base CDI'!$I$4:$I$29,S2386,"Cubic","Extrapolate=Linear","MultiX=Average","Skip=True","Sort=True")</f>
        <v>14.21234984119639</v>
      </c>
    </row>
    <row r="2387" spans="16:21" x14ac:dyDescent="0.25">
      <c r="P2387" s="10">
        <v>37981</v>
      </c>
      <c r="Q2387">
        <v>10.16183</v>
      </c>
      <c r="S2387" s="42">
        <f t="shared" ca="1" si="42"/>
        <v>48148</v>
      </c>
      <c r="T2387" s="43">
        <f ca="1">_xll.BInterpol('Base CDI'!$H$4:$H$28,'Base CDI'!$J$4:$J$29,S2387,"Cubic","Extrapolate=Linear","MultiX=Average","Skip=True","Sort=True")</f>
        <v>14.408997820482968</v>
      </c>
      <c r="U2387" s="43">
        <f ca="1">_xll.BInterpol('Base CDI'!$H$4:$H$28,'Base CDI'!$I$4:$I$29,S2387,"Cubic","Extrapolate=Linear","MultiX=Average","Skip=True","Sort=True")</f>
        <v>14.212546360956123</v>
      </c>
    </row>
    <row r="2388" spans="16:21" x14ac:dyDescent="0.25">
      <c r="P2388" s="10">
        <v>37984</v>
      </c>
      <c r="Q2388">
        <v>10.16789</v>
      </c>
      <c r="S2388" s="42">
        <f t="shared" ca="1" si="42"/>
        <v>48149</v>
      </c>
      <c r="T2388" s="43">
        <f ca="1">_xll.BInterpol('Base CDI'!$H$4:$H$28,'Base CDI'!$J$4:$J$29,S2388,"Cubic","Extrapolate=Linear","MultiX=Average","Skip=True","Sort=True")</f>
        <v>14.409147913455357</v>
      </c>
      <c r="U2388" s="43">
        <f ca="1">_xll.BInterpol('Base CDI'!$H$4:$H$28,'Base CDI'!$I$4:$I$29,S2388,"Cubic","Extrapolate=Linear","MultiX=Average","Skip=True","Sort=True")</f>
        <v>14.212742573345897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48150</v>
      </c>
      <c r="T2389" s="43">
        <f ca="1">_xll.BInterpol('Base CDI'!$H$4:$H$28,'Base CDI'!$J$4:$J$29,S2389,"Cubic","Extrapolate=Linear","MultiX=Average","Skip=True","Sort=True")</f>
        <v>14.40929774296308</v>
      </c>
      <c r="U2389" s="43">
        <f ca="1">_xll.BInterpol('Base CDI'!$H$4:$H$28,'Base CDI'!$I$4:$I$29,S2389,"Cubic","Extrapolate=Linear","MultiX=Average","Skip=True","Sort=True")</f>
        <v>14.212938478452195</v>
      </c>
    </row>
    <row r="2390" spans="16:21" x14ac:dyDescent="0.25">
      <c r="P2390" s="10">
        <v>37986</v>
      </c>
      <c r="Q2390">
        <v>10.18004</v>
      </c>
      <c r="S2390" s="42">
        <f t="shared" ca="1" si="42"/>
        <v>48151</v>
      </c>
      <c r="T2390" s="43">
        <f ca="1">_xll.BInterpol('Base CDI'!$H$4:$H$28,'Base CDI'!$J$4:$J$29,S2390,"Cubic","Extrapolate=Linear","MultiX=Average","Skip=True","Sort=True")</f>
        <v>14.409447309125664</v>
      </c>
      <c r="U2390" s="43">
        <f ca="1">_xll.BInterpol('Base CDI'!$H$4:$H$28,'Base CDI'!$I$4:$I$29,S2390,"Cubic","Extrapolate=Linear","MultiX=Average","Skip=True","Sort=True")</f>
        <v>14.213134076361497</v>
      </c>
    </row>
    <row r="2391" spans="16:21" x14ac:dyDescent="0.25">
      <c r="P2391" s="10">
        <v>37988</v>
      </c>
      <c r="Q2391">
        <v>10.18613</v>
      </c>
      <c r="S2391" s="42">
        <f t="shared" ca="1" si="42"/>
        <v>48152</v>
      </c>
      <c r="T2391" s="43">
        <f ca="1">_xll.BInterpol('Base CDI'!$H$4:$H$28,'Base CDI'!$J$4:$J$29,S2391,"Cubic","Extrapolate=Linear","MultiX=Average","Skip=True","Sort=True")</f>
        <v>14.409596612062634</v>
      </c>
      <c r="U2391" s="43">
        <f ca="1">_xll.BInterpol('Base CDI'!$H$4:$H$28,'Base CDI'!$I$4:$I$29,S2391,"Cubic","Extrapolate=Linear","MultiX=Average","Skip=True","Sort=True")</f>
        <v>14.213329367160286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48153</v>
      </c>
      <c r="T2392" s="43">
        <f ca="1">_xll.BInterpol('Base CDI'!$H$4:$H$28,'Base CDI'!$J$4:$J$29,S2392,"Cubic","Extrapolate=Linear","MultiX=Average","Skip=True","Sort=True")</f>
        <v>14.409745651893516</v>
      </c>
      <c r="U2392" s="43">
        <f ca="1">_xll.BInterpol('Base CDI'!$H$4:$H$28,'Base CDI'!$I$4:$I$29,S2392,"Cubic","Extrapolate=Linear","MultiX=Average","Skip=True","Sort=True")</f>
        <v>14.213524350935042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48154</v>
      </c>
      <c r="T2393" s="43">
        <f ca="1">_xll.BInterpol('Base CDI'!$H$4:$H$28,'Base CDI'!$J$4:$J$29,S2393,"Cubic","Extrapolate=Linear","MultiX=Average","Skip=True","Sort=True")</f>
        <v>14.409894428737836</v>
      </c>
      <c r="U2393" s="43">
        <f ca="1">_xll.BInterpol('Base CDI'!$H$4:$H$28,'Base CDI'!$I$4:$I$29,S2393,"Cubic","Extrapolate=Linear","MultiX=Average","Skip=True","Sort=True")</f>
        <v>14.213719027772246</v>
      </c>
    </row>
    <row r="2394" spans="16:21" x14ac:dyDescent="0.25">
      <c r="P2394" s="10">
        <v>37993</v>
      </c>
      <c r="Q2394">
        <v>10.2044</v>
      </c>
      <c r="S2394" s="42">
        <f t="shared" ca="1" si="42"/>
        <v>48155</v>
      </c>
      <c r="T2394" s="43">
        <f ca="1">_xll.BInterpol('Base CDI'!$H$4:$H$28,'Base CDI'!$J$4:$J$29,S2394,"Cubic","Extrapolate=Linear","MultiX=Average","Skip=True","Sort=True")</f>
        <v>14.410042942715119</v>
      </c>
      <c r="U2394" s="43">
        <f ca="1">_xll.BInterpol('Base CDI'!$H$4:$H$28,'Base CDI'!$I$4:$I$29,S2394,"Cubic","Extrapolate=Linear","MultiX=Average","Skip=True","Sort=True")</f>
        <v>14.213913397758381</v>
      </c>
    </row>
    <row r="2395" spans="16:21" x14ac:dyDescent="0.25">
      <c r="P2395" s="10">
        <v>37994</v>
      </c>
      <c r="Q2395">
        <v>10.2105</v>
      </c>
      <c r="S2395" s="42">
        <f t="shared" ca="1" si="42"/>
        <v>48156</v>
      </c>
      <c r="T2395" s="43">
        <f ca="1">_xll.BInterpol('Base CDI'!$H$4:$H$28,'Base CDI'!$J$4:$J$29,S2395,"Cubic","Extrapolate=Linear","MultiX=Average","Skip=True","Sort=True")</f>
        <v>14.410191193944893</v>
      </c>
      <c r="U2395" s="43">
        <f ca="1">_xll.BInterpol('Base CDI'!$H$4:$H$28,'Base CDI'!$I$4:$I$29,S2395,"Cubic","Extrapolate=Linear","MultiX=Average","Skip=True","Sort=True")</f>
        <v>14.214107460979927</v>
      </c>
    </row>
    <row r="2396" spans="16:21" x14ac:dyDescent="0.25">
      <c r="P2396" s="10">
        <v>37995</v>
      </c>
      <c r="Q2396">
        <v>10.21659</v>
      </c>
      <c r="S2396" s="42">
        <f t="shared" ca="1" si="42"/>
        <v>48157</v>
      </c>
      <c r="T2396" s="43">
        <f ca="1">_xll.BInterpol('Base CDI'!$H$4:$H$28,'Base CDI'!$J$4:$J$29,S2396,"Cubic","Extrapolate=Linear","MultiX=Average","Skip=True","Sort=True")</f>
        <v>14.410339182546684</v>
      </c>
      <c r="U2396" s="43">
        <f ca="1">_xll.BInterpol('Base CDI'!$H$4:$H$28,'Base CDI'!$I$4:$I$29,S2396,"Cubic","Extrapolate=Linear","MultiX=Average","Skip=True","Sort=True")</f>
        <v>14.214301217523364</v>
      </c>
    </row>
    <row r="2397" spans="16:21" x14ac:dyDescent="0.25">
      <c r="P2397" s="10">
        <v>37998</v>
      </c>
      <c r="Q2397">
        <v>10.22268</v>
      </c>
      <c r="S2397" s="42">
        <f t="shared" ca="1" si="42"/>
        <v>48158</v>
      </c>
      <c r="T2397" s="43">
        <f ca="1">_xll.BInterpol('Base CDI'!$H$4:$H$28,'Base CDI'!$J$4:$J$29,S2397,"Cubic","Extrapolate=Linear","MultiX=Average","Skip=True","Sort=True")</f>
        <v>14.410486908640017</v>
      </c>
      <c r="U2397" s="43">
        <f ca="1">_xll.BInterpol('Base CDI'!$H$4:$H$28,'Base CDI'!$I$4:$I$29,S2397,"Cubic","Extrapolate=Linear","MultiX=Average","Skip=True","Sort=True")</f>
        <v>14.214494667475176</v>
      </c>
    </row>
    <row r="2398" spans="16:21" x14ac:dyDescent="0.25">
      <c r="P2398" s="10">
        <v>37999</v>
      </c>
      <c r="Q2398">
        <v>10.22878</v>
      </c>
      <c r="S2398" s="42">
        <f t="shared" ca="1" si="42"/>
        <v>48159</v>
      </c>
      <c r="T2398" s="43">
        <f ca="1">_xll.BInterpol('Base CDI'!$H$4:$H$28,'Base CDI'!$J$4:$J$29,S2398,"Cubic","Extrapolate=Linear","MultiX=Average","Skip=True","Sort=True")</f>
        <v>14.410634372344418</v>
      </c>
      <c r="U2398" s="43">
        <f ca="1">_xll.BInterpol('Base CDI'!$H$4:$H$28,'Base CDI'!$I$4:$I$29,S2398,"Cubic","Extrapolate=Linear","MultiX=Average","Skip=True","Sort=True")</f>
        <v>14.214687810921843</v>
      </c>
    </row>
    <row r="2399" spans="16:21" x14ac:dyDescent="0.25">
      <c r="P2399" s="10">
        <v>38000</v>
      </c>
      <c r="Q2399">
        <v>10.23489</v>
      </c>
      <c r="S2399" s="42">
        <f t="shared" ca="1" si="42"/>
        <v>48160</v>
      </c>
      <c r="T2399" s="43">
        <f ca="1">_xll.BInterpol('Base CDI'!$H$4:$H$28,'Base CDI'!$J$4:$J$29,S2399,"Cubic","Extrapolate=Linear","MultiX=Average","Skip=True","Sort=True")</f>
        <v>14.410781573779413</v>
      </c>
      <c r="U2399" s="43">
        <f ca="1">_xll.BInterpol('Base CDI'!$H$4:$H$28,'Base CDI'!$I$4:$I$29,S2399,"Cubic","Extrapolate=Linear","MultiX=Average","Skip=True","Sort=True")</f>
        <v>14.214880647949846</v>
      </c>
    </row>
    <row r="2400" spans="16:21" x14ac:dyDescent="0.25">
      <c r="P2400" s="10">
        <v>38001</v>
      </c>
      <c r="Q2400">
        <v>10.24099</v>
      </c>
      <c r="S2400" s="42">
        <f t="shared" ca="1" si="42"/>
        <v>48161</v>
      </c>
      <c r="T2400" s="43">
        <f ca="1">_xll.BInterpol('Base CDI'!$H$4:$H$28,'Base CDI'!$J$4:$J$29,S2400,"Cubic","Extrapolate=Linear","MultiX=Average","Skip=True","Sort=True")</f>
        <v>14.41092851306453</v>
      </c>
      <c r="U2400" s="43">
        <f ca="1">_xll.BInterpol('Base CDI'!$H$4:$H$28,'Base CDI'!$I$4:$I$29,S2400,"Cubic","Extrapolate=Linear","MultiX=Average","Skip=True","Sort=True")</f>
        <v>14.215073178645666</v>
      </c>
    </row>
    <row r="2401" spans="16:21" x14ac:dyDescent="0.25">
      <c r="P2401" s="10">
        <v>38002</v>
      </c>
      <c r="Q2401">
        <v>10.2471</v>
      </c>
      <c r="S2401" s="42">
        <f t="shared" ca="1" si="42"/>
        <v>48162</v>
      </c>
      <c r="T2401" s="43">
        <f ca="1">_xll.BInterpol('Base CDI'!$H$4:$H$28,'Base CDI'!$J$4:$J$29,S2401,"Cubic","Extrapolate=Linear","MultiX=Average","Skip=True","Sort=True")</f>
        <v>14.411075190319291</v>
      </c>
      <c r="U2401" s="43">
        <f ca="1">_xll.BInterpol('Base CDI'!$H$4:$H$28,'Base CDI'!$I$4:$I$29,S2401,"Cubic","Extrapolate=Linear","MultiX=Average","Skip=True","Sort=True")</f>
        <v>14.215265403095783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48163</v>
      </c>
      <c r="T2402" s="43">
        <f ca="1">_xll.BInterpol('Base CDI'!$H$4:$H$28,'Base CDI'!$J$4:$J$29,S2402,"Cubic","Extrapolate=Linear","MultiX=Average","Skip=True","Sort=True")</f>
        <v>14.411221605663226</v>
      </c>
      <c r="U2402" s="43">
        <f ca="1">_xll.BInterpol('Base CDI'!$H$4:$H$28,'Base CDI'!$I$4:$I$29,S2402,"Cubic","Extrapolate=Linear","MultiX=Average","Skip=True","Sort=True")</f>
        <v>14.215457321386683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48164</v>
      </c>
      <c r="T2403" s="43">
        <f ca="1">_xll.BInterpol('Base CDI'!$H$4:$H$28,'Base CDI'!$J$4:$J$29,S2403,"Cubic","Extrapolate=Linear","MultiX=Average","Skip=True","Sort=True")</f>
        <v>14.411367759215858</v>
      </c>
      <c r="U2403" s="43">
        <f ca="1">_xll.BInterpol('Base CDI'!$H$4:$H$28,'Base CDI'!$I$4:$I$29,S2403,"Cubic","Extrapolate=Linear","MultiX=Average","Skip=True","Sort=True")</f>
        <v>14.215648933604843</v>
      </c>
    </row>
    <row r="2404" spans="16:21" x14ac:dyDescent="0.25">
      <c r="P2404" s="10">
        <v>38007</v>
      </c>
      <c r="Q2404">
        <v>10.26543</v>
      </c>
      <c r="S2404" s="42">
        <f t="shared" ca="1" si="42"/>
        <v>48165</v>
      </c>
      <c r="T2404" s="43">
        <f ca="1">_xll.BInterpol('Base CDI'!$H$4:$H$28,'Base CDI'!$J$4:$J$29,S2404,"Cubic","Extrapolate=Linear","MultiX=Average","Skip=True","Sort=True")</f>
        <v>14.411513651096715</v>
      </c>
      <c r="U2404" s="43">
        <f ca="1">_xll.BInterpol('Base CDI'!$H$4:$H$28,'Base CDI'!$I$4:$I$29,S2404,"Cubic","Extrapolate=Linear","MultiX=Average","Skip=True","Sort=True")</f>
        <v>14.215840239836744</v>
      </c>
    </row>
    <row r="2405" spans="16:21" x14ac:dyDescent="0.25">
      <c r="P2405" s="10">
        <v>38008</v>
      </c>
      <c r="Q2405">
        <v>10.27155</v>
      </c>
      <c r="S2405" s="42">
        <f t="shared" ca="1" si="42"/>
        <v>48166</v>
      </c>
      <c r="T2405" s="43">
        <f ca="1">_xll.BInterpol('Base CDI'!$H$4:$H$28,'Base CDI'!$J$4:$J$29,S2405,"Cubic","Extrapolate=Linear","MultiX=Average","Skip=True","Sort=True")</f>
        <v>14.411659281425324</v>
      </c>
      <c r="U2405" s="43">
        <f ca="1">_xll.BInterpol('Base CDI'!$H$4:$H$28,'Base CDI'!$I$4:$I$29,S2405,"Cubic","Extrapolate=Linear","MultiX=Average","Skip=True","Sort=True")</f>
        <v>14.216031240168871</v>
      </c>
    </row>
    <row r="2406" spans="16:21" x14ac:dyDescent="0.25">
      <c r="P2406" s="10">
        <v>38009</v>
      </c>
      <c r="Q2406">
        <v>10.27768</v>
      </c>
      <c r="S2406" s="42">
        <f t="shared" ca="1" si="42"/>
        <v>48167</v>
      </c>
      <c r="T2406" s="43">
        <f ca="1">_xll.BInterpol('Base CDI'!$H$4:$H$28,'Base CDI'!$J$4:$J$29,S2406,"Cubic","Extrapolate=Linear","MultiX=Average","Skip=True","Sort=True")</f>
        <v>14.411804650321208</v>
      </c>
      <c r="U2406" s="43">
        <f ca="1">_xll.BInterpol('Base CDI'!$H$4:$H$28,'Base CDI'!$I$4:$I$29,S2406,"Cubic","Extrapolate=Linear","MultiX=Average","Skip=True","Sort=True")</f>
        <v>14.216221934687702</v>
      </c>
    </row>
    <row r="2407" spans="16:21" x14ac:dyDescent="0.25">
      <c r="P2407" s="10">
        <v>38012</v>
      </c>
      <c r="Q2407">
        <v>10.28382</v>
      </c>
      <c r="S2407" s="42">
        <f t="shared" ca="1" si="42"/>
        <v>48168</v>
      </c>
      <c r="T2407" s="43">
        <f ca="1">_xll.BInterpol('Base CDI'!$H$4:$H$28,'Base CDI'!$J$4:$J$29,S2407,"Cubic","Extrapolate=Linear","MultiX=Average","Skip=True","Sort=True")</f>
        <v>14.411949757903894</v>
      </c>
      <c r="U2407" s="43">
        <f ca="1">_xll.BInterpol('Base CDI'!$H$4:$H$28,'Base CDI'!$I$4:$I$29,S2407,"Cubic","Extrapolate=Linear","MultiX=Average","Skip=True","Sort=True")</f>
        <v>14.216412323479718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48169</v>
      </c>
      <c r="T2408" s="43">
        <f ca="1">_xll.BInterpol('Base CDI'!$H$4:$H$28,'Base CDI'!$J$4:$J$29,S2408,"Cubic","Extrapolate=Linear","MultiX=Average","Skip=True","Sort=True")</f>
        <v>14.412094604292909</v>
      </c>
      <c r="U2408" s="43">
        <f ca="1">_xll.BInterpol('Base CDI'!$H$4:$H$28,'Base CDI'!$I$4:$I$29,S2408,"Cubic","Extrapolate=Linear","MultiX=Average","Skip=True","Sort=True")</f>
        <v>14.216602406631402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48170</v>
      </c>
      <c r="T2409" s="43">
        <f ca="1">_xll.BInterpol('Base CDI'!$H$4:$H$28,'Base CDI'!$J$4:$J$29,S2409,"Cubic","Extrapolate=Linear","MultiX=Average","Skip=True","Sort=True")</f>
        <v>14.41223918960778</v>
      </c>
      <c r="U2409" s="43">
        <f ca="1">_xll.BInterpol('Base CDI'!$H$4:$H$28,'Base CDI'!$I$4:$I$29,S2409,"Cubic","Extrapolate=Linear","MultiX=Average","Skip=True","Sort=True")</f>
        <v>14.216792184229236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48171</v>
      </c>
      <c r="T2410" s="43">
        <f ca="1">_xll.BInterpol('Base CDI'!$H$4:$H$28,'Base CDI'!$J$4:$J$29,S2410,"Cubic","Extrapolate=Linear","MultiX=Average","Skip=True","Sort=True")</f>
        <v>14.412383513968029</v>
      </c>
      <c r="U2410" s="43">
        <f ca="1">_xll.BInterpol('Base CDI'!$H$4:$H$28,'Base CDI'!$I$4:$I$29,S2410,"Cubic","Extrapolate=Linear","MultiX=Average","Skip=True","Sort=True")</f>
        <v>14.2169816563597</v>
      </c>
    </row>
    <row r="2411" spans="16:21" x14ac:dyDescent="0.25">
      <c r="P2411" s="10">
        <v>38016</v>
      </c>
      <c r="Q2411">
        <v>10.30838</v>
      </c>
      <c r="S2411" s="42">
        <f t="shared" ca="1" si="42"/>
        <v>48172</v>
      </c>
      <c r="T2411" s="43">
        <f ca="1">_xll.BInterpol('Base CDI'!$H$4:$H$28,'Base CDI'!$J$4:$J$29,S2411,"Cubic","Extrapolate=Linear","MultiX=Average","Skip=True","Sort=True")</f>
        <v>14.412527577493186</v>
      </c>
      <c r="U2411" s="43">
        <f ca="1">_xll.BInterpol('Base CDI'!$H$4:$H$28,'Base CDI'!$I$4:$I$29,S2411,"Cubic","Extrapolate=Linear","MultiX=Average","Skip=True","Sort=True")</f>
        <v>14.217170823109274</v>
      </c>
    </row>
    <row r="2412" spans="16:21" x14ac:dyDescent="0.25">
      <c r="P2412" s="10">
        <v>38019</v>
      </c>
      <c r="Q2412">
        <v>10.31453</v>
      </c>
      <c r="S2412" s="42">
        <f t="shared" ca="1" si="42"/>
        <v>48173</v>
      </c>
      <c r="T2412" s="43">
        <f ca="1">_xll.BInterpol('Base CDI'!$H$4:$H$28,'Base CDI'!$J$4:$J$29,S2412,"Cubic","Extrapolate=Linear","MultiX=Average","Skip=True","Sort=True")</f>
        <v>14.412671380302776</v>
      </c>
      <c r="U2412" s="43">
        <f ca="1">_xll.BInterpol('Base CDI'!$H$4:$H$28,'Base CDI'!$I$4:$I$29,S2412,"Cubic","Extrapolate=Linear","MultiX=Average","Skip=True","Sort=True")</f>
        <v>14.217359684564441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48174</v>
      </c>
      <c r="T2413" s="43">
        <f ca="1">_xll.BInterpol('Base CDI'!$H$4:$H$28,'Base CDI'!$J$4:$J$29,S2413,"Cubic","Extrapolate=Linear","MultiX=Average","Skip=True","Sort=True")</f>
        <v>14.412814922516324</v>
      </c>
      <c r="U2413" s="43">
        <f ca="1">_xll.BInterpol('Base CDI'!$H$4:$H$28,'Base CDI'!$I$4:$I$29,S2413,"Cubic","Extrapolate=Linear","MultiX=Average","Skip=True","Sort=True")</f>
        <v>14.217548240811682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48175</v>
      </c>
      <c r="T2414" s="43">
        <f ca="1">_xll.BInterpol('Base CDI'!$H$4:$H$28,'Base CDI'!$J$4:$J$29,S2414,"Cubic","Extrapolate=Linear","MultiX=Average","Skip=True","Sort=True")</f>
        <v>14.412958204253357</v>
      </c>
      <c r="U2414" s="43">
        <f ca="1">_xll.BInterpol('Base CDI'!$H$4:$H$28,'Base CDI'!$I$4:$I$29,S2414,"Cubic","Extrapolate=Linear","MultiX=Average","Skip=True","Sort=True")</f>
        <v>14.217736491937478</v>
      </c>
    </row>
    <row r="2415" spans="16:21" x14ac:dyDescent="0.25">
      <c r="P2415" s="10">
        <v>38022</v>
      </c>
      <c r="Q2415">
        <v>10.33301</v>
      </c>
      <c r="S2415" s="42">
        <f t="shared" ca="1" si="42"/>
        <v>48176</v>
      </c>
      <c r="T2415" s="43">
        <f ca="1">_xll.BInterpol('Base CDI'!$H$4:$H$28,'Base CDI'!$J$4:$J$29,S2415,"Cubic","Extrapolate=Linear","MultiX=Average","Skip=True","Sort=True")</f>
        <v>14.413101225633399</v>
      </c>
      <c r="U2415" s="43">
        <f ca="1">_xll.BInterpol('Base CDI'!$H$4:$H$28,'Base CDI'!$I$4:$I$29,S2415,"Cubic","Extrapolate=Linear","MultiX=Average","Skip=True","Sort=True")</f>
        <v>14.217924438028309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48177</v>
      </c>
      <c r="T2416" s="43">
        <f ca="1">_xll.BInterpol('Base CDI'!$H$4:$H$28,'Base CDI'!$J$4:$J$29,S2416,"Cubic","Extrapolate=Linear","MultiX=Average","Skip=True","Sort=True")</f>
        <v>14.41324398677598</v>
      </c>
      <c r="U2416" s="43">
        <f ca="1">_xll.BInterpol('Base CDI'!$H$4:$H$28,'Base CDI'!$I$4:$I$29,S2416,"Cubic","Extrapolate=Linear","MultiX=Average","Skip=True","Sort=True")</f>
        <v>14.218112079170659</v>
      </c>
    </row>
    <row r="2417" spans="16:21" x14ac:dyDescent="0.25">
      <c r="P2417" s="10">
        <v>38026</v>
      </c>
      <c r="Q2417">
        <v>10.34534</v>
      </c>
      <c r="S2417" s="42">
        <f t="shared" ca="1" si="42"/>
        <v>48178</v>
      </c>
      <c r="T2417" s="43">
        <f ca="1">_xll.BInterpol('Base CDI'!$H$4:$H$28,'Base CDI'!$J$4:$J$29,S2417,"Cubic","Extrapolate=Linear","MultiX=Average","Skip=True","Sort=True")</f>
        <v>14.413386487800622</v>
      </c>
      <c r="U2417" s="43">
        <f ca="1">_xll.BInterpol('Base CDI'!$H$4:$H$28,'Base CDI'!$I$4:$I$29,S2417,"Cubic","Extrapolate=Linear","MultiX=Average","Skip=True","Sort=True")</f>
        <v>14.218299415451007</v>
      </c>
    </row>
    <row r="2418" spans="16:21" x14ac:dyDescent="0.25">
      <c r="P2418" s="10">
        <v>38027</v>
      </c>
      <c r="Q2418">
        <v>10.3515</v>
      </c>
      <c r="S2418" s="42">
        <f t="shared" ca="1" si="42"/>
        <v>48179</v>
      </c>
      <c r="T2418" s="43">
        <f ca="1">_xll.BInterpol('Base CDI'!$H$4:$H$28,'Base CDI'!$J$4:$J$29,S2418,"Cubic","Extrapolate=Linear","MultiX=Average","Skip=True","Sort=True")</f>
        <v>14.413528728826854</v>
      </c>
      <c r="U2418" s="43">
        <f ca="1">_xll.BInterpol('Base CDI'!$H$4:$H$28,'Base CDI'!$I$4:$I$29,S2418,"Cubic","Extrapolate=Linear","MultiX=Average","Skip=True","Sort=True")</f>
        <v>14.218486446955836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48180</v>
      </c>
      <c r="T2419" s="43">
        <f ca="1">_xll.BInterpol('Base CDI'!$H$4:$H$28,'Base CDI'!$J$4:$J$29,S2419,"Cubic","Extrapolate=Linear","MultiX=Average","Skip=True","Sort=True")</f>
        <v>14.4136707099742</v>
      </c>
      <c r="U2419" s="43">
        <f ca="1">_xll.BInterpol('Base CDI'!$H$4:$H$28,'Base CDI'!$I$4:$I$29,S2419,"Cubic","Extrapolate=Linear","MultiX=Average","Skip=True","Sort=True")</f>
        <v>14.218673173771625</v>
      </c>
    </row>
    <row r="2420" spans="16:21" x14ac:dyDescent="0.25">
      <c r="P2420" s="10">
        <v>38029</v>
      </c>
      <c r="Q2420">
        <v>10.36383</v>
      </c>
      <c r="S2420" s="42">
        <f t="shared" ca="1" si="42"/>
        <v>48181</v>
      </c>
      <c r="T2420" s="43">
        <f ca="1">_xll.BInterpol('Base CDI'!$H$4:$H$28,'Base CDI'!$J$4:$J$29,S2420,"Cubic","Extrapolate=Linear","MultiX=Average","Skip=True","Sort=True")</f>
        <v>14.413812431362187</v>
      </c>
      <c r="U2420" s="43">
        <f ca="1">_xll.BInterpol('Base CDI'!$H$4:$H$28,'Base CDI'!$I$4:$I$29,S2420,"Cubic","Extrapolate=Linear","MultiX=Average","Skip=True","Sort=True")</f>
        <v>14.218859595984858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48182</v>
      </c>
      <c r="T2421" s="43">
        <f ca="1">_xll.BInterpol('Base CDI'!$H$4:$H$28,'Base CDI'!$J$4:$J$29,S2421,"Cubic","Extrapolate=Linear","MultiX=Average","Skip=True","Sort=True")</f>
        <v>14.413953893110341</v>
      </c>
      <c r="U2421" s="43">
        <f ca="1">_xll.BInterpol('Base CDI'!$H$4:$H$28,'Base CDI'!$I$4:$I$29,S2421,"Cubic","Extrapolate=Linear","MultiX=Average","Skip=True","Sort=True")</f>
        <v>14.219045713682013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48183</v>
      </c>
      <c r="T2422" s="43">
        <f ca="1">_xll.BInterpol('Base CDI'!$H$4:$H$28,'Base CDI'!$J$4:$J$29,S2422,"Cubic","Extrapolate=Linear","MultiX=Average","Skip=True","Sort=True")</f>
        <v>14.414095095338187</v>
      </c>
      <c r="U2422" s="43">
        <f ca="1">_xll.BInterpol('Base CDI'!$H$4:$H$28,'Base CDI'!$I$4:$I$29,S2422,"Cubic","Extrapolate=Linear","MultiX=Average","Skip=True","Sort=True")</f>
        <v>14.219231526949574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48184</v>
      </c>
      <c r="T2423" s="43">
        <f ca="1">_xll.BInterpol('Base CDI'!$H$4:$H$28,'Base CDI'!$J$4:$J$29,S2423,"Cubic","Extrapolate=Linear","MultiX=Average","Skip=True","Sort=True")</f>
        <v>14.414236038165251</v>
      </c>
      <c r="U2423" s="43">
        <f ca="1">_xll.BInterpol('Base CDI'!$H$4:$H$28,'Base CDI'!$I$4:$I$29,S2423,"Cubic","Extrapolate=Linear","MultiX=Average","Skip=True","Sort=True")</f>
        <v>14.219417035874022</v>
      </c>
    </row>
    <row r="2424" spans="16:21" x14ac:dyDescent="0.25">
      <c r="P2424" s="10">
        <v>38035</v>
      </c>
      <c r="Q2424">
        <v>10.3886</v>
      </c>
      <c r="S2424" s="42">
        <f t="shared" ca="1" si="42"/>
        <v>48185</v>
      </c>
      <c r="T2424" s="43">
        <f ca="1">_xll.BInterpol('Base CDI'!$H$4:$H$28,'Base CDI'!$J$4:$J$29,S2424,"Cubic","Extrapolate=Linear","MultiX=Average","Skip=True","Sort=True")</f>
        <v>14.414376721711061</v>
      </c>
      <c r="U2424" s="43">
        <f ca="1">_xll.BInterpol('Base CDI'!$H$4:$H$28,'Base CDI'!$I$4:$I$29,S2424,"Cubic","Extrapolate=Linear","MultiX=Average","Skip=True","Sort=True")</f>
        <v>14.219602240541835</v>
      </c>
    </row>
    <row r="2425" spans="16:21" x14ac:dyDescent="0.25">
      <c r="P2425" s="10">
        <v>38036</v>
      </c>
      <c r="Q2425">
        <v>10.39481</v>
      </c>
      <c r="S2425" s="42">
        <f t="shared" ca="1" si="42"/>
        <v>48186</v>
      </c>
      <c r="T2425" s="43">
        <f ca="1">_xll.BInterpol('Base CDI'!$H$4:$H$28,'Base CDI'!$J$4:$J$29,S2425,"Cubic","Extrapolate=Linear","MultiX=Average","Skip=True","Sort=True")</f>
        <v>14.414517146095143</v>
      </c>
      <c r="U2425" s="43">
        <f ca="1">_xll.BInterpol('Base CDI'!$H$4:$H$28,'Base CDI'!$I$4:$I$29,S2425,"Cubic","Extrapolate=Linear","MultiX=Average","Skip=True","Sort=True")</f>
        <v>14.2197871410395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48187</v>
      </c>
      <c r="T2426" s="43">
        <f ca="1">_xll.BInterpol('Base CDI'!$H$4:$H$28,'Base CDI'!$J$4:$J$29,S2426,"Cubic","Extrapolate=Linear","MultiX=Average","Skip=True","Sort=True")</f>
        <v>14.414657311437022</v>
      </c>
      <c r="U2426" s="43">
        <f ca="1">_xll.BInterpol('Base CDI'!$H$4:$H$28,'Base CDI'!$I$4:$I$29,S2426,"Cubic","Extrapolate=Linear","MultiX=Average","Skip=True","Sort=True")</f>
        <v>14.219971737453493</v>
      </c>
    </row>
    <row r="2427" spans="16:21" x14ac:dyDescent="0.25">
      <c r="P2427" s="10">
        <v>38042</v>
      </c>
      <c r="Q2427">
        <v>10.40723</v>
      </c>
      <c r="S2427" s="42">
        <f t="shared" ca="1" si="42"/>
        <v>48188</v>
      </c>
      <c r="T2427" s="43">
        <f ca="1">_xll.BInterpol('Base CDI'!$H$4:$H$28,'Base CDI'!$J$4:$J$29,S2427,"Cubic","Extrapolate=Linear","MultiX=Average","Skip=True","Sort=True")</f>
        <v>14.414797217856222</v>
      </c>
      <c r="U2427" s="43">
        <f ca="1">_xll.BInterpol('Base CDI'!$H$4:$H$28,'Base CDI'!$I$4:$I$29,S2427,"Cubic","Extrapolate=Linear","MultiX=Average","Skip=True","Sort=True")</f>
        <v>14.220156029870299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48189</v>
      </c>
      <c r="T2428" s="43">
        <f ca="1">_xll.BInterpol('Base CDI'!$H$4:$H$28,'Base CDI'!$J$4:$J$29,S2428,"Cubic","Extrapolate=Linear","MultiX=Average","Skip=True","Sort=True")</f>
        <v>14.414936865472272</v>
      </c>
      <c r="U2428" s="43">
        <f ca="1">_xll.BInterpol('Base CDI'!$H$4:$H$28,'Base CDI'!$I$4:$I$29,S2428,"Cubic","Extrapolate=Linear","MultiX=Average","Skip=True","Sort=True")</f>
        <v>14.220340018376396</v>
      </c>
    </row>
    <row r="2429" spans="16:21" x14ac:dyDescent="0.25">
      <c r="P2429" s="10">
        <v>38044</v>
      </c>
      <c r="Q2429">
        <v>10.41967</v>
      </c>
      <c r="S2429" s="42">
        <f t="shared" ca="1" si="42"/>
        <v>48190</v>
      </c>
      <c r="T2429" s="43">
        <f ca="1">_xll.BInterpol('Base CDI'!$H$4:$H$28,'Base CDI'!$J$4:$J$29,S2429,"Cubic","Extrapolate=Linear","MultiX=Average","Skip=True","Sort=True")</f>
        <v>14.415076254404697</v>
      </c>
      <c r="U2429" s="43">
        <f ca="1">_xll.BInterpol('Base CDI'!$H$4:$H$28,'Base CDI'!$I$4:$I$29,S2429,"Cubic","Extrapolate=Linear","MultiX=Average","Skip=True","Sort=True")</f>
        <v>14.220523703058268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48191</v>
      </c>
      <c r="T2430" s="43">
        <f ca="1">_xll.BInterpol('Base CDI'!$H$4:$H$28,'Base CDI'!$J$4:$J$29,S2430,"Cubic","Extrapolate=Linear","MultiX=Average","Skip=True","Sort=True")</f>
        <v>14.415215384773022</v>
      </c>
      <c r="U2430" s="43">
        <f ca="1">_xll.BInterpol('Base CDI'!$H$4:$H$28,'Base CDI'!$I$4:$I$29,S2430,"Cubic","Extrapolate=Linear","MultiX=Average","Skip=True","Sort=True")</f>
        <v>14.220707084002395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48192</v>
      </c>
      <c r="T2431" s="43">
        <f ca="1">_xll.BInterpol('Base CDI'!$H$4:$H$28,'Base CDI'!$J$4:$J$29,S2431,"Cubic","Extrapolate=Linear","MultiX=Average","Skip=True","Sort=True")</f>
        <v>14.415354256696775</v>
      </c>
      <c r="U2431" s="43">
        <f ca="1">_xll.BInterpol('Base CDI'!$H$4:$H$28,'Base CDI'!$I$4:$I$29,S2431,"Cubic","Extrapolate=Linear","MultiX=Average","Skip=True","Sort=True")</f>
        <v>14.220890161295257</v>
      </c>
    </row>
    <row r="2432" spans="16:21" x14ac:dyDescent="0.25">
      <c r="P2432" s="10">
        <v>38049</v>
      </c>
      <c r="Q2432">
        <v>10.43834</v>
      </c>
      <c r="S2432" s="42">
        <f t="shared" ca="1" si="42"/>
        <v>48193</v>
      </c>
      <c r="T2432" s="43">
        <f ca="1">_xll.BInterpol('Base CDI'!$H$4:$H$28,'Base CDI'!$J$4:$J$29,S2432,"Cubic","Extrapolate=Linear","MultiX=Average","Skip=True","Sort=True")</f>
        <v>14.415492870295481</v>
      </c>
      <c r="U2432" s="43">
        <f ca="1">_xll.BInterpol('Base CDI'!$H$4:$H$28,'Base CDI'!$I$4:$I$29,S2432,"Cubic","Extrapolate=Linear","MultiX=Average","Skip=True","Sort=True")</f>
        <v>14.221072935023338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48194</v>
      </c>
      <c r="T2433" s="43">
        <f ca="1">_xll.BInterpol('Base CDI'!$H$4:$H$28,'Base CDI'!$J$4:$J$29,S2433,"Cubic","Extrapolate=Linear","MultiX=Average","Skip=True","Sort=True")</f>
        <v>14.415631225688665</v>
      </c>
      <c r="U2433" s="43">
        <f ca="1">_xll.BInterpol('Base CDI'!$H$4:$H$28,'Base CDI'!$I$4:$I$29,S2433,"Cubic","Extrapolate=Linear","MultiX=Average","Skip=True","Sort=True")</f>
        <v>14.221255405273117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48195</v>
      </c>
      <c r="T2434" s="43">
        <f ca="1">_xll.BInterpol('Base CDI'!$H$4:$H$28,'Base CDI'!$J$4:$J$29,S2434,"Cubic","Extrapolate=Linear","MultiX=Average","Skip=True","Sort=True")</f>
        <v>14.415769322995857</v>
      </c>
      <c r="U2434" s="43">
        <f ca="1">_xll.BInterpol('Base CDI'!$H$4:$H$28,'Base CDI'!$I$4:$I$29,S2434,"Cubic","Extrapolate=Linear","MultiX=Average","Skip=True","Sort=True")</f>
        <v>14.221437572131077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48196</v>
      </c>
      <c r="T2435" s="43">
        <f ca="1">_xll.BInterpol('Base CDI'!$H$4:$H$28,'Base CDI'!$J$4:$J$29,S2435,"Cubic","Extrapolate=Linear","MultiX=Average","Skip=True","Sort=True")</f>
        <v>14.415907162336577</v>
      </c>
      <c r="U2435" s="43">
        <f ca="1">_xll.BInterpol('Base CDI'!$H$4:$H$28,'Base CDI'!$I$4:$I$29,S2435,"Cubic","Extrapolate=Linear","MultiX=Average","Skip=True","Sort=True")</f>
        <v>14.221619435683698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48197</v>
      </c>
      <c r="T2436" s="43">
        <f ca="1">_xll.BInterpol('Base CDI'!$H$4:$H$28,'Base CDI'!$J$4:$J$29,S2436,"Cubic","Extrapolate=Linear","MultiX=Average","Skip=True","Sort=True")</f>
        <v>14.416044743830355</v>
      </c>
      <c r="U2436" s="43">
        <f ca="1">_xll.BInterpol('Base CDI'!$H$4:$H$28,'Base CDI'!$I$4:$I$29,S2436,"Cubic","Extrapolate=Linear","MultiX=Average","Skip=True","Sort=True")</f>
        <v>14.221800996017462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48198</v>
      </c>
      <c r="T2437" s="43">
        <f ca="1">_xll.BInterpol('Base CDI'!$H$4:$H$28,'Base CDI'!$J$4:$J$29,S2437,"Cubic","Extrapolate=Linear","MultiX=Average","Skip=True","Sort=True")</f>
        <v>14.416182067596717</v>
      </c>
      <c r="U2437" s="43">
        <f ca="1">_xll.BInterpol('Base CDI'!$H$4:$H$28,'Base CDI'!$I$4:$I$29,S2437,"Cubic","Extrapolate=Linear","MultiX=Average","Skip=True","Sort=True")</f>
        <v>14.221982253218849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48199</v>
      </c>
      <c r="T2438" s="43">
        <f ca="1">_xll.BInterpol('Base CDI'!$H$4:$H$28,'Base CDI'!$J$4:$J$29,S2438,"Cubic","Extrapolate=Linear","MultiX=Average","Skip=True","Sort=True")</f>
        <v>14.416319133755186</v>
      </c>
      <c r="U2438" s="43">
        <f ca="1">_xll.BInterpol('Base CDI'!$H$4:$H$28,'Base CDI'!$I$4:$I$29,S2438,"Cubic","Extrapolate=Linear","MultiX=Average","Skip=True","Sort=True")</f>
        <v>14.222163207374342</v>
      </c>
    </row>
    <row r="2439" spans="16:21" x14ac:dyDescent="0.25">
      <c r="P2439" s="10">
        <v>38058</v>
      </c>
      <c r="Q2439">
        <v>10.48202</v>
      </c>
      <c r="S2439" s="42">
        <f t="shared" ca="1" si="42"/>
        <v>48200</v>
      </c>
      <c r="T2439" s="43">
        <f ca="1">_xll.BInterpol('Base CDI'!$H$4:$H$28,'Base CDI'!$J$4:$J$29,S2439,"Cubic","Extrapolate=Linear","MultiX=Average","Skip=True","Sort=True")</f>
        <v>14.416455942425292</v>
      </c>
      <c r="U2439" s="43">
        <f ca="1">_xll.BInterpol('Base CDI'!$H$4:$H$28,'Base CDI'!$I$4:$I$29,S2439,"Cubic","Extrapolate=Linear","MultiX=Average","Skip=True","Sort=True")</f>
        <v>14.22234385857042</v>
      </c>
    </row>
    <row r="2440" spans="16:21" x14ac:dyDescent="0.25">
      <c r="P2440" s="10">
        <v>38061</v>
      </c>
      <c r="Q2440">
        <v>10.48827</v>
      </c>
      <c r="S2440" s="42">
        <f t="shared" ca="1" si="42"/>
        <v>48201</v>
      </c>
      <c r="T2440" s="43">
        <f ca="1">_xll.BInterpol('Base CDI'!$H$4:$H$28,'Base CDI'!$J$4:$J$29,S2440,"Cubic","Extrapolate=Linear","MultiX=Average","Skip=True","Sort=True")</f>
        <v>14.41659249372656</v>
      </c>
      <c r="U2440" s="43">
        <f ca="1">_xll.BInterpol('Base CDI'!$H$4:$H$28,'Base CDI'!$I$4:$I$29,S2440,"Cubic","Extrapolate=Linear","MultiX=Average","Skip=True","Sort=True")</f>
        <v>14.222524206893567</v>
      </c>
    </row>
    <row r="2441" spans="16:21" x14ac:dyDescent="0.25">
      <c r="P2441" s="10">
        <v>38062</v>
      </c>
      <c r="Q2441">
        <v>10.49452</v>
      </c>
      <c r="S2441" s="42">
        <f t="shared" ca="1" si="42"/>
        <v>48202</v>
      </c>
      <c r="T2441" s="43">
        <f ca="1">_xll.BInterpol('Base CDI'!$H$4:$H$28,'Base CDI'!$J$4:$J$29,S2441,"Cubic","Extrapolate=Linear","MultiX=Average","Skip=True","Sort=True")</f>
        <v>14.416728787778514</v>
      </c>
      <c r="U2441" s="43">
        <f ca="1">_xll.BInterpol('Base CDI'!$H$4:$H$28,'Base CDI'!$I$4:$I$29,S2441,"Cubic","Extrapolate=Linear","MultiX=Average","Skip=True","Sort=True")</f>
        <v>14.222704252430264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48203</v>
      </c>
      <c r="T2442" s="43">
        <f ca="1">_xll.BInterpol('Base CDI'!$H$4:$H$28,'Base CDI'!$J$4:$J$29,S2442,"Cubic","Extrapolate=Linear","MultiX=Average","Skip=True","Sort=True")</f>
        <v>14.416864824700681</v>
      </c>
      <c r="U2442" s="43">
        <f ca="1">_xll.BInterpol('Base CDI'!$H$4:$H$28,'Base CDI'!$I$4:$I$29,S2442,"Cubic","Extrapolate=Linear","MultiX=Average","Skip=True","Sort=True")</f>
        <v>14.222883995266988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48204</v>
      </c>
      <c r="T2443" s="43">
        <f ca="1">_xll.BInterpol('Base CDI'!$H$4:$H$28,'Base CDI'!$J$4:$J$29,S2443,"Cubic","Extrapolate=Linear","MultiX=Average","Skip=True","Sort=True")</f>
        <v>14.417000604612587</v>
      </c>
      <c r="U2443" s="43">
        <f ca="1">_xll.BInterpol('Base CDI'!$H$4:$H$28,'Base CDI'!$I$4:$I$29,S2443,"Cubic","Extrapolate=Linear","MultiX=Average","Skip=True","Sort=True")</f>
        <v>14.223063435490227</v>
      </c>
    </row>
    <row r="2444" spans="16:21" x14ac:dyDescent="0.25">
      <c r="P2444" s="10">
        <v>38065</v>
      </c>
      <c r="Q2444">
        <v>10.51322</v>
      </c>
      <c r="S2444" s="42">
        <f t="shared" ca="1" si="43"/>
        <v>48205</v>
      </c>
      <c r="T2444" s="43">
        <f ca="1">_xll.BInterpol('Base CDI'!$H$4:$H$28,'Base CDI'!$J$4:$J$29,S2444,"Cubic","Extrapolate=Linear","MultiX=Average","Skip=True","Sort=True")</f>
        <v>14.417136127633759</v>
      </c>
      <c r="U2444" s="43">
        <f ca="1">_xll.BInterpol('Base CDI'!$H$4:$H$28,'Base CDI'!$I$4:$I$29,S2444,"Cubic","Extrapolate=Linear","MultiX=Average","Skip=True","Sort=True")</f>
        <v>14.223242573186456</v>
      </c>
    </row>
    <row r="2445" spans="16:21" x14ac:dyDescent="0.25">
      <c r="P2445" s="10">
        <v>38068</v>
      </c>
      <c r="Q2445">
        <v>10.51942</v>
      </c>
      <c r="S2445" s="42">
        <f t="shared" ca="1" si="43"/>
        <v>48206</v>
      </c>
      <c r="T2445" s="43">
        <f ca="1">_xll.BInterpol('Base CDI'!$H$4:$H$28,'Base CDI'!$J$4:$J$29,S2445,"Cubic","Extrapolate=Linear","MultiX=Average","Skip=True","Sort=True")</f>
        <v>14.417271393883722</v>
      </c>
      <c r="U2445" s="43">
        <f ca="1">_xll.BInterpol('Base CDI'!$H$4:$H$28,'Base CDI'!$I$4:$I$29,S2445,"Cubic","Extrapolate=Linear","MultiX=Average","Skip=True","Sort=True")</f>
        <v>14.22342140844216</v>
      </c>
    </row>
    <row r="2446" spans="16:21" x14ac:dyDescent="0.25">
      <c r="P2446" s="10">
        <v>38069</v>
      </c>
      <c r="Q2446">
        <v>10.52563</v>
      </c>
      <c r="S2446" s="42">
        <f t="shared" ca="1" si="43"/>
        <v>48207</v>
      </c>
      <c r="T2446" s="43">
        <f ca="1">_xll.BInterpol('Base CDI'!$H$4:$H$28,'Base CDI'!$J$4:$J$29,S2446,"Cubic","Extrapolate=Linear","MultiX=Average","Skip=True","Sort=True")</f>
        <v>14.417406403482003</v>
      </c>
      <c r="U2446" s="43">
        <f ca="1">_xll.BInterpol('Base CDI'!$H$4:$H$28,'Base CDI'!$I$4:$I$29,S2446,"Cubic","Extrapolate=Linear","MultiX=Average","Skip=True","Sort=True")</f>
        <v>14.223599941343819</v>
      </c>
    </row>
    <row r="2447" spans="16:21" x14ac:dyDescent="0.25">
      <c r="P2447" s="10">
        <v>38070</v>
      </c>
      <c r="Q2447">
        <v>10.53186</v>
      </c>
      <c r="S2447" s="42">
        <f t="shared" ca="1" si="43"/>
        <v>48208</v>
      </c>
      <c r="T2447" s="43">
        <f ca="1">_xll.BInterpol('Base CDI'!$H$4:$H$28,'Base CDI'!$J$4:$J$29,S2447,"Cubic","Extrapolate=Linear","MultiX=Average","Skip=True","Sort=True")</f>
        <v>14.417541156548127</v>
      </c>
      <c r="U2447" s="43">
        <f ca="1">_xll.BInterpol('Base CDI'!$H$4:$H$28,'Base CDI'!$I$4:$I$29,S2447,"Cubic","Extrapolate=Linear","MultiX=Average","Skip=True","Sort=True")</f>
        <v>14.223778171977916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48209</v>
      </c>
      <c r="T2448" s="43">
        <f ca="1">_xll.BInterpol('Base CDI'!$H$4:$H$28,'Base CDI'!$J$4:$J$29,S2448,"Cubic","Extrapolate=Linear","MultiX=Average","Skip=True","Sort=True")</f>
        <v>14.41767565320162</v>
      </c>
      <c r="U2448" s="43">
        <f ca="1">_xll.BInterpol('Base CDI'!$H$4:$H$28,'Base CDI'!$I$4:$I$29,S2448,"Cubic","Extrapolate=Linear","MultiX=Average","Skip=True","Sort=True")</f>
        <v>14.223956100430929</v>
      </c>
    </row>
    <row r="2449" spans="16:21" x14ac:dyDescent="0.25">
      <c r="P2449" s="10">
        <v>38072</v>
      </c>
      <c r="Q2449">
        <v>10.5443</v>
      </c>
      <c r="S2449" s="42">
        <f t="shared" ca="1" si="43"/>
        <v>48210</v>
      </c>
      <c r="T2449" s="43">
        <f ca="1">_xll.BInterpol('Base CDI'!$H$4:$H$28,'Base CDI'!$J$4:$J$29,S2449,"Cubic","Extrapolate=Linear","MultiX=Average","Skip=True","Sort=True")</f>
        <v>14.417809893562008</v>
      </c>
      <c r="U2449" s="43">
        <f ca="1">_xll.BInterpol('Base CDI'!$H$4:$H$28,'Base CDI'!$I$4:$I$29,S2449,"Cubic","Extrapolate=Linear","MultiX=Average","Skip=True","Sort=True")</f>
        <v>14.22413372678934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48211</v>
      </c>
      <c r="T2450" s="43">
        <f ca="1">_xll.BInterpol('Base CDI'!$H$4:$H$28,'Base CDI'!$J$4:$J$29,S2450,"Cubic","Extrapolate=Linear","MultiX=Average","Skip=True","Sort=True")</f>
        <v>14.417943877748819</v>
      </c>
      <c r="U2450" s="43">
        <f ca="1">_xll.BInterpol('Base CDI'!$H$4:$H$28,'Base CDI'!$I$4:$I$29,S2450,"Cubic","Extrapolate=Linear","MultiX=Average","Skip=True","Sort=True")</f>
        <v>14.224311051139633</v>
      </c>
    </row>
    <row r="2451" spans="16:21" x14ac:dyDescent="0.25">
      <c r="P2451" s="10">
        <v>38076</v>
      </c>
      <c r="Q2451">
        <v>10.55674</v>
      </c>
      <c r="S2451" s="42">
        <f t="shared" ca="1" si="43"/>
        <v>48212</v>
      </c>
      <c r="T2451" s="43">
        <f ca="1">_xll.BInterpol('Base CDI'!$H$4:$H$28,'Base CDI'!$J$4:$J$29,S2451,"Cubic","Extrapolate=Linear","MultiX=Average","Skip=True","Sort=True")</f>
        <v>14.418077605881576</v>
      </c>
      <c r="U2451" s="43">
        <f ca="1">_xll.BInterpol('Base CDI'!$H$4:$H$28,'Base CDI'!$I$4:$I$29,S2451,"Cubic","Extrapolate=Linear","MultiX=Average","Skip=True","Sort=True")</f>
        <v>14.224488073568287</v>
      </c>
    </row>
    <row r="2452" spans="16:21" x14ac:dyDescent="0.25">
      <c r="P2452" s="10">
        <v>38077</v>
      </c>
      <c r="Q2452">
        <v>10.56296</v>
      </c>
      <c r="S2452" s="42">
        <f t="shared" ca="1" si="43"/>
        <v>48213</v>
      </c>
      <c r="T2452" s="43">
        <f ca="1">_xll.BInterpol('Base CDI'!$H$4:$H$28,'Base CDI'!$J$4:$J$29,S2452,"Cubic","Extrapolate=Linear","MultiX=Average","Skip=True","Sort=True")</f>
        <v>14.418211078079807</v>
      </c>
      <c r="U2452" s="43">
        <f ca="1">_xll.BInterpol('Base CDI'!$H$4:$H$28,'Base CDI'!$I$4:$I$29,S2452,"Cubic","Extrapolate=Linear","MultiX=Average","Skip=True","Sort=True")</f>
        <v>14.224664794161784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48214</v>
      </c>
      <c r="T2453" s="43">
        <f ca="1">_xll.BInterpol('Base CDI'!$H$4:$H$28,'Base CDI'!$J$4:$J$29,S2453,"Cubic","Extrapolate=Linear","MultiX=Average","Skip=True","Sort=True")</f>
        <v>14.418344294463038</v>
      </c>
      <c r="U2453" s="43">
        <f ca="1">_xll.BInterpol('Base CDI'!$H$4:$H$28,'Base CDI'!$I$4:$I$29,S2453,"Cubic","Extrapolate=Linear","MultiX=Average","Skip=True","Sort=True")</f>
        <v>14.224841213006606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48215</v>
      </c>
      <c r="T2454" s="43">
        <f ca="1">_xll.BInterpol('Base CDI'!$H$4:$H$28,'Base CDI'!$J$4:$J$29,S2454,"Cubic","Extrapolate=Linear","MultiX=Average","Skip=True","Sort=True")</f>
        <v>14.418477255150794</v>
      </c>
      <c r="U2454" s="43">
        <f ca="1">_xll.BInterpol('Base CDI'!$H$4:$H$28,'Base CDI'!$I$4:$I$29,S2454,"Cubic","Extrapolate=Linear","MultiX=Average","Skip=True","Sort=True")</f>
        <v>14.225017330189232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48216</v>
      </c>
      <c r="T2455" s="43">
        <f ca="1">_xll.BInterpol('Base CDI'!$H$4:$H$28,'Base CDI'!$J$4:$J$29,S2455,"Cubic","Extrapolate=Linear","MultiX=Average","Skip=True","Sort=True")</f>
        <v>14.418609960262602</v>
      </c>
      <c r="U2455" s="43">
        <f ca="1">_xll.BInterpol('Base CDI'!$H$4:$H$28,'Base CDI'!$I$4:$I$29,S2455,"Cubic","Extrapolate=Linear","MultiX=Average","Skip=True","Sort=True")</f>
        <v>14.225193145796144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48217</v>
      </c>
      <c r="T2456" s="43">
        <f ca="1">_xll.BInterpol('Base CDI'!$H$4:$H$28,'Base CDI'!$J$4:$J$29,S2456,"Cubic","Extrapolate=Linear","MultiX=Average","Skip=True","Sort=True")</f>
        <v>14.418742409917986</v>
      </c>
      <c r="U2456" s="43">
        <f ca="1">_xll.BInterpol('Base CDI'!$H$4:$H$28,'Base CDI'!$I$4:$I$29,S2456,"Cubic","Extrapolate=Linear","MultiX=Average","Skip=True","Sort=True")</f>
        <v>14.225368659913824</v>
      </c>
    </row>
    <row r="2457" spans="16:21" x14ac:dyDescent="0.25">
      <c r="P2457" s="10">
        <v>38084</v>
      </c>
      <c r="Q2457">
        <v>10.59416</v>
      </c>
      <c r="S2457" s="42">
        <f t="shared" ca="1" si="43"/>
        <v>48218</v>
      </c>
      <c r="T2457" s="43">
        <f ca="1">_xll.BInterpol('Base CDI'!$H$4:$H$28,'Base CDI'!$J$4:$J$29,S2457,"Cubic","Extrapolate=Linear","MultiX=Average","Skip=True","Sort=True")</f>
        <v>14.418874604236475</v>
      </c>
      <c r="U2457" s="43">
        <f ca="1">_xll.BInterpol('Base CDI'!$H$4:$H$28,'Base CDI'!$I$4:$I$29,S2457,"Cubic","Extrapolate=Linear","MultiX=Average","Skip=True","Sort=True")</f>
        <v>14.225543872628753</v>
      </c>
    </row>
    <row r="2458" spans="16:21" x14ac:dyDescent="0.25">
      <c r="P2458" s="10">
        <v>38085</v>
      </c>
      <c r="Q2458">
        <v>10.6004</v>
      </c>
      <c r="S2458" s="42">
        <f t="shared" ca="1" si="43"/>
        <v>48219</v>
      </c>
      <c r="T2458" s="43">
        <f ca="1">_xll.BInterpol('Base CDI'!$H$4:$H$28,'Base CDI'!$J$4:$J$29,S2458,"Cubic","Extrapolate=Linear","MultiX=Average","Skip=True","Sort=True")</f>
        <v>14.419006543337593</v>
      </c>
      <c r="U2458" s="43">
        <f ca="1">_xll.BInterpol('Base CDI'!$H$4:$H$28,'Base CDI'!$I$4:$I$29,S2458,"Cubic","Extrapolate=Linear","MultiX=Average","Skip=True","Sort=True")</f>
        <v>14.225718784027412</v>
      </c>
    </row>
    <row r="2459" spans="16:21" x14ac:dyDescent="0.25">
      <c r="P2459" s="10">
        <v>38089</v>
      </c>
      <c r="Q2459">
        <v>10.60665</v>
      </c>
      <c r="S2459" s="42">
        <f t="shared" ca="1" si="43"/>
        <v>48220</v>
      </c>
      <c r="T2459" s="43">
        <f ca="1">_xll.BInterpol('Base CDI'!$H$4:$H$28,'Base CDI'!$J$4:$J$29,S2459,"Cubic","Extrapolate=Linear","MultiX=Average","Skip=True","Sort=True")</f>
        <v>14.419138227340866</v>
      </c>
      <c r="U2459" s="43">
        <f ca="1">_xll.BInterpol('Base CDI'!$H$4:$H$28,'Base CDI'!$I$4:$I$29,S2459,"Cubic","Extrapolate=Linear","MultiX=Average","Skip=True","Sort=True")</f>
        <v>14.225893394196284</v>
      </c>
    </row>
    <row r="2460" spans="16:21" x14ac:dyDescent="0.25">
      <c r="P2460" s="10">
        <v>38090</v>
      </c>
      <c r="Q2460">
        <v>10.6129</v>
      </c>
      <c r="S2460" s="42">
        <f t="shared" ca="1" si="43"/>
        <v>48221</v>
      </c>
      <c r="T2460" s="43">
        <f ca="1">_xll.BInterpol('Base CDI'!$H$4:$H$28,'Base CDI'!$J$4:$J$29,S2460,"Cubic","Extrapolate=Linear","MultiX=Average","Skip=True","Sort=True")</f>
        <v>14.419269656365822</v>
      </c>
      <c r="U2460" s="43">
        <f ca="1">_xll.BInterpol('Base CDI'!$H$4:$H$28,'Base CDI'!$I$4:$I$29,S2460,"Cubic","Extrapolate=Linear","MultiX=Average","Skip=True","Sort=True")</f>
        <v>14.226067703221847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48222</v>
      </c>
      <c r="T2461" s="43">
        <f ca="1">_xll.BInterpol('Base CDI'!$H$4:$H$28,'Base CDI'!$J$4:$J$29,S2461,"Cubic","Extrapolate=Linear","MultiX=Average","Skip=True","Sort=True")</f>
        <v>14.419400830531986</v>
      </c>
      <c r="U2461" s="43">
        <f ca="1">_xll.BInterpol('Base CDI'!$H$4:$H$28,'Base CDI'!$I$4:$I$29,S2461,"Cubic","Extrapolate=Linear","MultiX=Average","Skip=True","Sort=True")</f>
        <v>14.226241711190585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48223</v>
      </c>
      <c r="T2462" s="43">
        <f ca="1">_xll.BInterpol('Base CDI'!$H$4:$H$28,'Base CDI'!$J$4:$J$29,S2462,"Cubic","Extrapolate=Linear","MultiX=Average","Skip=True","Sort=True")</f>
        <v>14.419531749958882</v>
      </c>
      <c r="U2462" s="43">
        <f ca="1">_xll.BInterpol('Base CDI'!$H$4:$H$28,'Base CDI'!$I$4:$I$29,S2462,"Cubic","Extrapolate=Linear","MultiX=Average","Skip=True","Sort=True")</f>
        <v>14.22641541818898</v>
      </c>
    </row>
    <row r="2463" spans="16:21" x14ac:dyDescent="0.25">
      <c r="P2463" s="10">
        <v>38093</v>
      </c>
      <c r="Q2463">
        <v>10.63156</v>
      </c>
      <c r="S2463" s="42">
        <f t="shared" ca="1" si="43"/>
        <v>48224</v>
      </c>
      <c r="T2463" s="43">
        <f ca="1">_xll.BInterpol('Base CDI'!$H$4:$H$28,'Base CDI'!$J$4:$J$29,S2463,"Cubic","Extrapolate=Linear","MultiX=Average","Skip=True","Sort=True")</f>
        <v>14.419662414766039</v>
      </c>
      <c r="U2463" s="43">
        <f ca="1">_xll.BInterpol('Base CDI'!$H$4:$H$28,'Base CDI'!$I$4:$I$29,S2463,"Cubic","Extrapolate=Linear","MultiX=Average","Skip=True","Sort=True")</f>
        <v>14.226588824303509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48225</v>
      </c>
      <c r="T2464" s="43">
        <f ca="1">_xll.BInterpol('Base CDI'!$H$4:$H$28,'Base CDI'!$J$4:$J$29,S2464,"Cubic","Extrapolate=Linear","MultiX=Average","Skip=True","Sort=True")</f>
        <v>14.419792825072982</v>
      </c>
      <c r="U2464" s="43">
        <f ca="1">_xll.BInterpol('Base CDI'!$H$4:$H$28,'Base CDI'!$I$4:$I$29,S2464,"Cubic","Extrapolate=Linear","MultiX=Average","Skip=True","Sort=True")</f>
        <v>14.226761929620658</v>
      </c>
    </row>
    <row r="2465" spans="16:21" x14ac:dyDescent="0.25">
      <c r="P2465" s="10">
        <v>38097</v>
      </c>
      <c r="Q2465">
        <v>10.6439</v>
      </c>
      <c r="S2465" s="42">
        <f t="shared" ca="1" si="43"/>
        <v>48226</v>
      </c>
      <c r="T2465" s="43">
        <f ca="1">_xll.BInterpol('Base CDI'!$H$4:$H$28,'Base CDI'!$J$4:$J$29,S2465,"Cubic","Extrapolate=Linear","MultiX=Average","Skip=True","Sort=True")</f>
        <v>14.419922980999235</v>
      </c>
      <c r="U2465" s="43">
        <f ca="1">_xll.BInterpol('Base CDI'!$H$4:$H$28,'Base CDI'!$I$4:$I$29,S2465,"Cubic","Extrapolate=Linear","MultiX=Average","Skip=True","Sort=True")</f>
        <v>14.226934734226903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48227</v>
      </c>
      <c r="T2466" s="43">
        <f ca="1">_xll.BInterpol('Base CDI'!$H$4:$H$28,'Base CDI'!$J$4:$J$29,S2466,"Cubic","Extrapolate=Linear","MultiX=Average","Skip=True","Sort=True")</f>
        <v>14.420052882664327</v>
      </c>
      <c r="U2466" s="43">
        <f ca="1">_xll.BInterpol('Base CDI'!$H$4:$H$28,'Base CDI'!$I$4:$I$29,S2466,"Cubic","Extrapolate=Linear","MultiX=Average","Skip=True","Sort=True")</f>
        <v>14.227107238208731</v>
      </c>
    </row>
    <row r="2467" spans="16:21" x14ac:dyDescent="0.25">
      <c r="P2467" s="10">
        <v>38100</v>
      </c>
      <c r="Q2467">
        <v>10.65624</v>
      </c>
      <c r="S2467" s="42">
        <f t="shared" ca="1" si="43"/>
        <v>48228</v>
      </c>
      <c r="T2467" s="43">
        <f ca="1">_xll.BInterpol('Base CDI'!$H$4:$H$28,'Base CDI'!$J$4:$J$29,S2467,"Cubic","Extrapolate=Linear","MultiX=Average","Skip=True","Sort=True")</f>
        <v>14.420182530187782</v>
      </c>
      <c r="U2467" s="43">
        <f ca="1">_xll.BInterpol('Base CDI'!$H$4:$H$28,'Base CDI'!$I$4:$I$29,S2467,"Cubic","Extrapolate=Linear","MultiX=Average","Skip=True","Sort=True")</f>
        <v>14.22727944165262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48229</v>
      </c>
      <c r="T2468" s="43">
        <f ca="1">_xll.BInterpol('Base CDI'!$H$4:$H$28,'Base CDI'!$J$4:$J$29,S2468,"Cubic","Extrapolate=Linear","MultiX=Average","Skip=True","Sort=True")</f>
        <v>14.420311923689129</v>
      </c>
      <c r="U2468" s="43">
        <f ca="1">_xll.BInterpol('Base CDI'!$H$4:$H$28,'Base CDI'!$I$4:$I$29,S2468,"Cubic","Extrapolate=Linear","MultiX=Average","Skip=True","Sort=True")</f>
        <v>14.227451344645051</v>
      </c>
    </row>
    <row r="2469" spans="16:21" x14ac:dyDescent="0.25">
      <c r="P2469" s="10">
        <v>38104</v>
      </c>
      <c r="Q2469">
        <v>10.66859</v>
      </c>
      <c r="S2469" s="42">
        <f t="shared" ca="1" si="43"/>
        <v>48230</v>
      </c>
      <c r="T2469" s="43">
        <f ca="1">_xll.BInterpol('Base CDI'!$H$4:$H$28,'Base CDI'!$J$4:$J$29,S2469,"Cubic","Extrapolate=Linear","MultiX=Average","Skip=True","Sort=True")</f>
        <v>14.420441063287889</v>
      </c>
      <c r="U2469" s="43">
        <f ca="1">_xll.BInterpol('Base CDI'!$H$4:$H$28,'Base CDI'!$I$4:$I$29,S2469,"Cubic","Extrapolate=Linear","MultiX=Average","Skip=True","Sort=True")</f>
        <v>14.227622947272508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48231</v>
      </c>
      <c r="T2470" s="43">
        <f ca="1">_xll.BInterpol('Base CDI'!$H$4:$H$28,'Base CDI'!$J$4:$J$29,S2470,"Cubic","Extrapolate=Linear","MultiX=Average","Skip=True","Sort=True")</f>
        <v>14.420569949103593</v>
      </c>
      <c r="U2470" s="43">
        <f ca="1">_xll.BInterpol('Base CDI'!$H$4:$H$28,'Base CDI'!$I$4:$I$29,S2470,"Cubic","Extrapolate=Linear","MultiX=Average","Skip=True","Sort=True")</f>
        <v>14.227794249621468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48232</v>
      </c>
      <c r="T2471" s="43">
        <f ca="1">_xll.BInterpol('Base CDI'!$H$4:$H$28,'Base CDI'!$J$4:$J$29,S2471,"Cubic","Extrapolate=Linear","MultiX=Average","Skip=True","Sort=True")</f>
        <v>14.420698581255763</v>
      </c>
      <c r="U2471" s="43">
        <f ca="1">_xll.BInterpol('Base CDI'!$H$4:$H$28,'Base CDI'!$I$4:$I$29,S2471,"Cubic","Extrapolate=Linear","MultiX=Average","Skip=True","Sort=True")</f>
        <v>14.227965251778416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48233</v>
      </c>
      <c r="T2472" s="43">
        <f ca="1">_xll.BInterpol('Base CDI'!$H$4:$H$28,'Base CDI'!$J$4:$J$29,S2472,"Cubic","Extrapolate=Linear","MultiX=Average","Skip=True","Sort=True")</f>
        <v>14.420826959863929</v>
      </c>
      <c r="U2472" s="43">
        <f ca="1">_xll.BInterpol('Base CDI'!$H$4:$H$28,'Base CDI'!$I$4:$I$29,S2472,"Cubic","Extrapolate=Linear","MultiX=Average","Skip=True","Sort=True")</f>
        <v>14.228135953829831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48234</v>
      </c>
      <c r="T2473" s="43">
        <f ca="1">_xll.BInterpol('Base CDI'!$H$4:$H$28,'Base CDI'!$J$4:$J$29,S2473,"Cubic","Extrapolate=Linear","MultiX=Average","Skip=True","Sort=True")</f>
        <v>14.420955085047613</v>
      </c>
      <c r="U2473" s="43">
        <f ca="1">_xll.BInterpol('Base CDI'!$H$4:$H$28,'Base CDI'!$I$4:$I$29,S2473,"Cubic","Extrapolate=Linear","MultiX=Average","Skip=True","Sort=True")</f>
        <v>14.228306355862196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48235</v>
      </c>
      <c r="T2474" s="43">
        <f ca="1">_xll.BInterpol('Base CDI'!$H$4:$H$28,'Base CDI'!$J$4:$J$29,S2474,"Cubic","Extrapolate=Linear","MultiX=Average","Skip=True","Sort=True")</f>
        <v>14.421082956926345</v>
      </c>
      <c r="U2474" s="43">
        <f ca="1">_xll.BInterpol('Base CDI'!$H$4:$H$28,'Base CDI'!$I$4:$I$29,S2474,"Cubic","Extrapolate=Linear","MultiX=Average","Skip=True","Sort=True")</f>
        <v>14.228476457961991</v>
      </c>
    </row>
    <row r="2475" spans="16:21" x14ac:dyDescent="0.25">
      <c r="P2475" s="10">
        <v>38112</v>
      </c>
      <c r="Q2475">
        <v>10.70574</v>
      </c>
      <c r="S2475" s="42">
        <f t="shared" ca="1" si="43"/>
        <v>48236</v>
      </c>
      <c r="T2475" s="43">
        <f ca="1">_xll.BInterpol('Base CDI'!$H$4:$H$28,'Base CDI'!$J$4:$J$29,S2475,"Cubic","Extrapolate=Linear","MultiX=Average","Skip=True","Sort=True")</f>
        <v>14.421210575619646</v>
      </c>
      <c r="U2475" s="43">
        <f ca="1">_xll.BInterpol('Base CDI'!$H$4:$H$28,'Base CDI'!$I$4:$I$29,S2475,"Cubic","Extrapolate=Linear","MultiX=Average","Skip=True","Sort=True")</f>
        <v>14.228646260215697</v>
      </c>
    </row>
    <row r="2476" spans="16:21" x14ac:dyDescent="0.25">
      <c r="P2476" s="10">
        <v>38113</v>
      </c>
      <c r="Q2476">
        <v>10.71194</v>
      </c>
      <c r="S2476" s="42">
        <f t="shared" ca="1" si="43"/>
        <v>48237</v>
      </c>
      <c r="T2476" s="43">
        <f ca="1">_xll.BInterpol('Base CDI'!$H$4:$H$28,'Base CDI'!$J$4:$J$29,S2476,"Cubic","Extrapolate=Linear","MultiX=Average","Skip=True","Sort=True")</f>
        <v>14.421337941247048</v>
      </c>
      <c r="U2476" s="43">
        <f ca="1">_xll.BInterpol('Base CDI'!$H$4:$H$28,'Base CDI'!$I$4:$I$29,S2476,"Cubic","Extrapolate=Linear","MultiX=Average","Skip=True","Sort=True")</f>
        <v>14.228815762709797</v>
      </c>
    </row>
    <row r="2477" spans="16:21" x14ac:dyDescent="0.25">
      <c r="P2477" s="10">
        <v>38114</v>
      </c>
      <c r="Q2477">
        <v>10.71815</v>
      </c>
      <c r="S2477" s="42">
        <f t="shared" ca="1" si="43"/>
        <v>48238</v>
      </c>
      <c r="T2477" s="43">
        <f ca="1">_xll.BInterpol('Base CDI'!$H$4:$H$28,'Base CDI'!$J$4:$J$29,S2477,"Cubic","Extrapolate=Linear","MultiX=Average","Skip=True","Sort=True")</f>
        <v>14.421465053928072</v>
      </c>
      <c r="U2477" s="43">
        <f ca="1">_xll.BInterpol('Base CDI'!$H$4:$H$28,'Base CDI'!$I$4:$I$29,S2477,"Cubic","Extrapolate=Linear","MultiX=Average","Skip=True","Sort=True")</f>
        <v>14.228984965530771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48239</v>
      </c>
      <c r="T2478" s="43">
        <f ca="1">_xll.BInterpol('Base CDI'!$H$4:$H$28,'Base CDI'!$J$4:$J$29,S2478,"Cubic","Extrapolate=Linear","MultiX=Average","Skip=True","Sort=True")</f>
        <v>14.421591913782247</v>
      </c>
      <c r="U2478" s="43">
        <f ca="1">_xll.BInterpol('Base CDI'!$H$4:$H$28,'Base CDI'!$I$4:$I$29,S2478,"Cubic","Extrapolate=Linear","MultiX=Average","Skip=True","Sort=True")</f>
        <v>14.229153868765101</v>
      </c>
    </row>
    <row r="2479" spans="16:21" x14ac:dyDescent="0.25">
      <c r="P2479" s="10">
        <v>38118</v>
      </c>
      <c r="Q2479">
        <v>10.73057</v>
      </c>
      <c r="S2479" s="42">
        <f t="shared" ca="1" si="43"/>
        <v>48240</v>
      </c>
      <c r="T2479" s="43">
        <f ca="1">_xll.BInterpol('Base CDI'!$H$4:$H$28,'Base CDI'!$J$4:$J$29,S2479,"Cubic","Extrapolate=Linear","MultiX=Average","Skip=True","Sort=True")</f>
        <v>14.421718520929097</v>
      </c>
      <c r="U2479" s="43">
        <f ca="1">_xll.BInterpol('Base CDI'!$H$4:$H$28,'Base CDI'!$I$4:$I$29,S2479,"Cubic","Extrapolate=Linear","MultiX=Average","Skip=True","Sort=True")</f>
        <v>14.229322472499266</v>
      </c>
    </row>
    <row r="2480" spans="16:21" x14ac:dyDescent="0.25">
      <c r="P2480" s="10">
        <v>38119</v>
      </c>
      <c r="Q2480">
        <v>10.73678</v>
      </c>
      <c r="S2480" s="42">
        <f t="shared" ca="1" si="43"/>
        <v>48241</v>
      </c>
      <c r="T2480" s="43">
        <f ca="1">_xll.BInterpol('Base CDI'!$H$4:$H$28,'Base CDI'!$J$4:$J$29,S2480,"Cubic","Extrapolate=Linear","MultiX=Average","Skip=True","Sort=True")</f>
        <v>14.421844875488151</v>
      </c>
      <c r="U2480" s="43">
        <f ca="1">_xll.BInterpol('Base CDI'!$H$4:$H$28,'Base CDI'!$I$4:$I$29,S2480,"Cubic","Extrapolate=Linear","MultiX=Average","Skip=True","Sort=True")</f>
        <v>14.22949077681975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48242</v>
      </c>
      <c r="T2481" s="43">
        <f ca="1">_xll.BInterpol('Base CDI'!$H$4:$H$28,'Base CDI'!$J$4:$J$29,S2481,"Cubic","Extrapolate=Linear","MultiX=Average","Skip=True","Sort=True")</f>
        <v>14.421970977578932</v>
      </c>
      <c r="U2481" s="43">
        <f ca="1">_xll.BInterpol('Base CDI'!$H$4:$H$28,'Base CDI'!$I$4:$I$29,S2481,"Cubic","Extrapolate=Linear","MultiX=Average","Skip=True","Sort=True")</f>
        <v>14.229658781813033</v>
      </c>
    </row>
    <row r="2482" spans="16:21" x14ac:dyDescent="0.25">
      <c r="P2482" s="10">
        <v>38121</v>
      </c>
      <c r="Q2482">
        <v>10.74921</v>
      </c>
      <c r="S2482" s="42">
        <f t="shared" ca="1" si="43"/>
        <v>48243</v>
      </c>
      <c r="T2482" s="43">
        <f ca="1">_xll.BInterpol('Base CDI'!$H$4:$H$28,'Base CDI'!$J$4:$J$29,S2482,"Cubic","Extrapolate=Linear","MultiX=Average","Skip=True","Sort=True")</f>
        <v>14.422096827320967</v>
      </c>
      <c r="U2482" s="43">
        <f ca="1">_xll.BInterpol('Base CDI'!$H$4:$H$28,'Base CDI'!$I$4:$I$29,S2482,"Cubic","Extrapolate=Linear","MultiX=Average","Skip=True","Sort=True")</f>
        <v>14.229826487565596</v>
      </c>
    </row>
    <row r="2483" spans="16:21" x14ac:dyDescent="0.25">
      <c r="P2483" s="10">
        <v>38124</v>
      </c>
      <c r="Q2483">
        <v>10.75544</v>
      </c>
      <c r="S2483" s="42">
        <f t="shared" ca="1" si="43"/>
        <v>48244</v>
      </c>
      <c r="T2483" s="43">
        <f ca="1">_xll.BInterpol('Base CDI'!$H$4:$H$28,'Base CDI'!$J$4:$J$29,S2483,"Cubic","Extrapolate=Linear","MultiX=Average","Skip=True","Sort=True")</f>
        <v>14.422222424833782</v>
      </c>
      <c r="U2483" s="43">
        <f ca="1">_xll.BInterpol('Base CDI'!$H$4:$H$28,'Base CDI'!$I$4:$I$29,S2483,"Cubic","Extrapolate=Linear","MultiX=Average","Skip=True","Sort=True")</f>
        <v>14.229993894163922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48245</v>
      </c>
      <c r="T2484" s="43">
        <f ca="1">_xll.BInterpol('Base CDI'!$H$4:$H$28,'Base CDI'!$J$4:$J$29,S2484,"Cubic","Extrapolate=Linear","MultiX=Average","Skip=True","Sort=True")</f>
        <v>14.422347770236904</v>
      </c>
      <c r="U2484" s="43">
        <f ca="1">_xll.BInterpol('Base CDI'!$H$4:$H$28,'Base CDI'!$I$4:$I$29,S2484,"Cubic","Extrapolate=Linear","MultiX=Average","Skip=True","Sort=True")</f>
        <v>14.230161001694491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48246</v>
      </c>
      <c r="T2485" s="43">
        <f ca="1">_xll.BInterpol('Base CDI'!$H$4:$H$28,'Base CDI'!$J$4:$J$29,S2485,"Cubic","Extrapolate=Linear","MultiX=Average","Skip=True","Sort=True")</f>
        <v>14.422472863649858</v>
      </c>
      <c r="U2485" s="43">
        <f ca="1">_xll.BInterpol('Base CDI'!$H$4:$H$28,'Base CDI'!$I$4:$I$29,S2485,"Cubic","Extrapolate=Linear","MultiX=Average","Skip=True","Sort=True")</f>
        <v>14.230327810243782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48247</v>
      </c>
      <c r="T2486" s="43">
        <f ca="1">_xll.BInterpol('Base CDI'!$H$4:$H$28,'Base CDI'!$J$4:$J$29,S2486,"Cubic","Extrapolate=Linear","MultiX=Average","Skip=True","Sort=True")</f>
        <v>14.422597705192169</v>
      </c>
      <c r="U2486" s="43">
        <f ca="1">_xll.BInterpol('Base CDI'!$H$4:$H$28,'Base CDI'!$I$4:$I$29,S2486,"Cubic","Extrapolate=Linear","MultiX=Average","Skip=True","Sort=True")</f>
        <v>14.230494319898281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48248</v>
      </c>
      <c r="T2487" s="43">
        <f ca="1">_xll.BInterpol('Base CDI'!$H$4:$H$28,'Base CDI'!$J$4:$J$29,S2487,"Cubic","Extrapolate=Linear","MultiX=Average","Skip=True","Sort=True")</f>
        <v>14.422722294983366</v>
      </c>
      <c r="U2487" s="43">
        <f ca="1">_xll.BInterpol('Base CDI'!$H$4:$H$28,'Base CDI'!$I$4:$I$29,S2487,"Cubic","Extrapolate=Linear","MultiX=Average","Skip=True","Sort=True")</f>
        <v>14.230660530744464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48249</v>
      </c>
      <c r="T2488" s="43">
        <f ca="1">_xll.BInterpol('Base CDI'!$H$4:$H$28,'Base CDI'!$J$4:$J$29,S2488,"Cubic","Extrapolate=Linear","MultiX=Average","Skip=True","Sort=True")</f>
        <v>14.422846633142973</v>
      </c>
      <c r="U2488" s="43">
        <f ca="1">_xll.BInterpol('Base CDI'!$H$4:$H$28,'Base CDI'!$I$4:$I$29,S2488,"Cubic","Extrapolate=Linear","MultiX=Average","Skip=True","Sort=True")</f>
        <v>14.230826442868818</v>
      </c>
    </row>
    <row r="2489" spans="16:21" x14ac:dyDescent="0.25">
      <c r="P2489" s="10">
        <v>38132</v>
      </c>
      <c r="Q2489">
        <v>10.79288</v>
      </c>
      <c r="S2489" s="42">
        <f t="shared" ca="1" si="43"/>
        <v>48250</v>
      </c>
      <c r="T2489" s="43">
        <f ca="1">_xll.BInterpol('Base CDI'!$H$4:$H$28,'Base CDI'!$J$4:$J$29,S2489,"Cubic","Extrapolate=Linear","MultiX=Average","Skip=True","Sort=True")</f>
        <v>14.422970719790515</v>
      </c>
      <c r="U2489" s="43">
        <f ca="1">_xll.BInterpol('Base CDI'!$H$4:$H$28,'Base CDI'!$I$4:$I$29,S2489,"Cubic","Extrapolate=Linear","MultiX=Average","Skip=True","Sort=True")</f>
        <v>14.230992056357818</v>
      </c>
    </row>
    <row r="2490" spans="16:21" x14ac:dyDescent="0.25">
      <c r="P2490" s="10">
        <v>38133</v>
      </c>
      <c r="Q2490">
        <v>10.79914</v>
      </c>
      <c r="S2490" s="42">
        <f t="shared" ca="1" si="43"/>
        <v>48251</v>
      </c>
      <c r="T2490" s="43">
        <f ca="1">_xll.BInterpol('Base CDI'!$H$4:$H$28,'Base CDI'!$J$4:$J$29,S2490,"Cubic","Extrapolate=Linear","MultiX=Average","Skip=True","Sort=True")</f>
        <v>14.42309455504552</v>
      </c>
      <c r="U2490" s="43">
        <f ca="1">_xll.BInterpol('Base CDI'!$H$4:$H$28,'Base CDI'!$I$4:$I$29,S2490,"Cubic","Extrapolate=Linear","MultiX=Average","Skip=True","Sort=True")</f>
        <v>14.23115737129795</v>
      </c>
    </row>
    <row r="2491" spans="16:21" x14ac:dyDescent="0.25">
      <c r="P2491" s="10">
        <v>38134</v>
      </c>
      <c r="Q2491">
        <v>10.80542</v>
      </c>
      <c r="S2491" s="42">
        <f t="shared" ca="1" si="43"/>
        <v>48252</v>
      </c>
      <c r="T2491" s="43">
        <f ca="1">_xll.BInterpol('Base CDI'!$H$4:$H$28,'Base CDI'!$J$4:$J$29,S2491,"Cubic","Extrapolate=Linear","MultiX=Average","Skip=True","Sort=True")</f>
        <v>14.423218139027513</v>
      </c>
      <c r="U2491" s="43">
        <f ca="1">_xll.BInterpol('Base CDI'!$H$4:$H$28,'Base CDI'!$I$4:$I$29,S2491,"Cubic","Extrapolate=Linear","MultiX=Average","Skip=True","Sort=True")</f>
        <v>14.231322387775695</v>
      </c>
    </row>
    <row r="2492" spans="16:21" x14ac:dyDescent="0.25">
      <c r="P2492" s="10">
        <v>38135</v>
      </c>
      <c r="Q2492">
        <v>10.81171</v>
      </c>
      <c r="S2492" s="42">
        <f t="shared" ca="1" si="43"/>
        <v>48253</v>
      </c>
      <c r="T2492" s="43">
        <f ca="1">_xll.BInterpol('Base CDI'!$H$4:$H$28,'Base CDI'!$J$4:$J$29,S2492,"Cubic","Extrapolate=Linear","MultiX=Average","Skip=True","Sort=True")</f>
        <v>14.42334147185602</v>
      </c>
      <c r="U2492" s="43">
        <f ca="1">_xll.BInterpol('Base CDI'!$H$4:$H$28,'Base CDI'!$I$4:$I$29,S2492,"Cubic","Extrapolate=Linear","MultiX=Average","Skip=True","Sort=True")</f>
        <v>14.231487105877532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48254</v>
      </c>
      <c r="T2493" s="43">
        <f ca="1">_xll.BInterpol('Base CDI'!$H$4:$H$28,'Base CDI'!$J$4:$J$29,S2493,"Cubic","Extrapolate=Linear","MultiX=Average","Skip=True","Sort=True")</f>
        <v>14.423464553650568</v>
      </c>
      <c r="U2493" s="43">
        <f ca="1">_xll.BInterpol('Base CDI'!$H$4:$H$28,'Base CDI'!$I$4:$I$29,S2493,"Cubic","Extrapolate=Linear","MultiX=Average","Skip=True","Sort=True")</f>
        <v>14.231651525689943</v>
      </c>
    </row>
    <row r="2494" spans="16:21" x14ac:dyDescent="0.25">
      <c r="P2494" s="10">
        <v>38139</v>
      </c>
      <c r="Q2494">
        <v>10.82432</v>
      </c>
      <c r="S2494" s="42">
        <f t="shared" ca="1" si="43"/>
        <v>48255</v>
      </c>
      <c r="T2494" s="43">
        <f ca="1">_xll.BInterpol('Base CDI'!$H$4:$H$28,'Base CDI'!$J$4:$J$29,S2494,"Cubic","Extrapolate=Linear","MultiX=Average","Skip=True","Sort=True")</f>
        <v>14.423587384530682</v>
      </c>
      <c r="U2494" s="43">
        <f ca="1">_xll.BInterpol('Base CDI'!$H$4:$H$28,'Base CDI'!$I$4:$I$29,S2494,"Cubic","Extrapolate=Linear","MultiX=Average","Skip=True","Sort=True")</f>
        <v>14.23181564729941</v>
      </c>
    </row>
    <row r="2495" spans="16:21" x14ac:dyDescent="0.25">
      <c r="P2495" s="10">
        <v>38140</v>
      </c>
      <c r="Q2495">
        <v>10.8306</v>
      </c>
      <c r="S2495" s="42">
        <f t="shared" ca="1" si="43"/>
        <v>48256</v>
      </c>
      <c r="T2495" s="43">
        <f ca="1">_xll.BInterpol('Base CDI'!$H$4:$H$28,'Base CDI'!$J$4:$J$29,S2495,"Cubic","Extrapolate=Linear","MultiX=Average","Skip=True","Sort=True")</f>
        <v>14.42370996461589</v>
      </c>
      <c r="U2495" s="43">
        <f ca="1">_xll.BInterpol('Base CDI'!$H$4:$H$28,'Base CDI'!$I$4:$I$29,S2495,"Cubic","Extrapolate=Linear","MultiX=Average","Skip=True","Sort=True")</f>
        <v>14.231979470792414</v>
      </c>
    </row>
    <row r="2496" spans="16:21" x14ac:dyDescent="0.25">
      <c r="P2496" s="10">
        <v>38141</v>
      </c>
      <c r="Q2496">
        <v>10.83689</v>
      </c>
      <c r="S2496" s="42">
        <f t="shared" ca="1" si="43"/>
        <v>48257</v>
      </c>
      <c r="T2496" s="43">
        <f ca="1">_xll.BInterpol('Base CDI'!$H$4:$H$28,'Base CDI'!$J$4:$J$29,S2496,"Cubic","Extrapolate=Linear","MultiX=Average","Skip=True","Sort=True")</f>
        <v>14.423832294025715</v>
      </c>
      <c r="U2496" s="43">
        <f ca="1">_xll.BInterpol('Base CDI'!$H$4:$H$28,'Base CDI'!$I$4:$I$29,S2496,"Cubic","Extrapolate=Linear","MultiX=Average","Skip=True","Sort=True")</f>
        <v>14.232142996255435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48258</v>
      </c>
      <c r="T2497" s="43">
        <f ca="1">_xll.BInterpol('Base CDI'!$H$4:$H$28,'Base CDI'!$J$4:$J$29,S2497,"Cubic","Extrapolate=Linear","MultiX=Average","Skip=True","Sort=True")</f>
        <v>14.423954372879685</v>
      </c>
      <c r="U2497" s="43">
        <f ca="1">_xll.BInterpol('Base CDI'!$H$4:$H$28,'Base CDI'!$I$4:$I$29,S2497,"Cubic","Extrapolate=Linear","MultiX=Average","Skip=True","Sort=True")</f>
        <v>14.232306223774955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48259</v>
      </c>
      <c r="T2498" s="43">
        <f ca="1">_xll.BInterpol('Base CDI'!$H$4:$H$28,'Base CDI'!$J$4:$J$29,S2498,"Cubic","Extrapolate=Linear","MultiX=Average","Skip=True","Sort=True")</f>
        <v>14.424076201297323</v>
      </c>
      <c r="U2498" s="43">
        <f ca="1">_xll.BInterpol('Base CDI'!$H$4:$H$28,'Base CDI'!$I$4:$I$29,S2498,"Cubic","Extrapolate=Linear","MultiX=Average","Skip=True","Sort=True")</f>
        <v>14.232469153437457</v>
      </c>
    </row>
    <row r="2499" spans="16:21" x14ac:dyDescent="0.25">
      <c r="P2499" s="10">
        <v>38146</v>
      </c>
      <c r="Q2499">
        <v>10.85575</v>
      </c>
      <c r="S2499" s="42">
        <f t="shared" ca="1" si="43"/>
        <v>48260</v>
      </c>
      <c r="T2499" s="43">
        <f ca="1">_xll.BInterpol('Base CDI'!$H$4:$H$28,'Base CDI'!$J$4:$J$29,S2499,"Cubic","Extrapolate=Linear","MultiX=Average","Skip=True","Sort=True")</f>
        <v>14.42419777939816</v>
      </c>
      <c r="U2499" s="43">
        <f ca="1">_xll.BInterpol('Base CDI'!$H$4:$H$28,'Base CDI'!$I$4:$I$29,S2499,"Cubic","Extrapolate=Linear","MultiX=Average","Skip=True","Sort=True")</f>
        <v>14.232631785329421</v>
      </c>
    </row>
    <row r="2500" spans="16:21" x14ac:dyDescent="0.25">
      <c r="P2500" s="10">
        <v>38147</v>
      </c>
      <c r="Q2500">
        <v>10.86204</v>
      </c>
      <c r="S2500" s="42">
        <f t="shared" ca="1" si="43"/>
        <v>48261</v>
      </c>
      <c r="T2500" s="43">
        <f ca="1">_xll.BInterpol('Base CDI'!$H$4:$H$28,'Base CDI'!$J$4:$J$29,S2500,"Cubic","Extrapolate=Linear","MultiX=Average","Skip=True","Sort=True")</f>
        <v>14.42431910730172</v>
      </c>
      <c r="U2500" s="43">
        <f ca="1">_xll.BInterpol('Base CDI'!$H$4:$H$28,'Base CDI'!$I$4:$I$29,S2500,"Cubic","Extrapolate=Linear","MultiX=Average","Skip=True","Sort=True")</f>
        <v>14.232794119537326</v>
      </c>
    </row>
    <row r="2501" spans="16:21" x14ac:dyDescent="0.25">
      <c r="P2501" s="10">
        <v>38149</v>
      </c>
      <c r="Q2501">
        <v>10.86833</v>
      </c>
      <c r="S2501" s="42">
        <f t="shared" ca="1" si="43"/>
        <v>48262</v>
      </c>
      <c r="T2501" s="43">
        <f ca="1">_xll.BInterpol('Base CDI'!$H$4:$H$28,'Base CDI'!$J$4:$J$29,S2501,"Cubic","Extrapolate=Linear","MultiX=Average","Skip=True","Sort=True")</f>
        <v>14.424440185127528</v>
      </c>
      <c r="U2501" s="43">
        <f ca="1">_xll.BInterpol('Base CDI'!$H$4:$H$28,'Base CDI'!$I$4:$I$29,S2501,"Cubic","Extrapolate=Linear","MultiX=Average","Skip=True","Sort=True")</f>
        <v>14.232956156147656</v>
      </c>
    </row>
    <row r="2502" spans="16:21" x14ac:dyDescent="0.25">
      <c r="P2502" s="10">
        <v>38152</v>
      </c>
      <c r="Q2502">
        <v>10.87462</v>
      </c>
      <c r="S2502" s="42">
        <f t="shared" ca="1" si="43"/>
        <v>48263</v>
      </c>
      <c r="T2502" s="43">
        <f ca="1">_xll.BInterpol('Base CDI'!$H$4:$H$28,'Base CDI'!$J$4:$J$29,S2502,"Cubic","Extrapolate=Linear","MultiX=Average","Skip=True","Sort=True")</f>
        <v>14.42456101299511</v>
      </c>
      <c r="U2502" s="43">
        <f ca="1">_xll.BInterpol('Base CDI'!$H$4:$H$28,'Base CDI'!$I$4:$I$29,S2502,"Cubic","Extrapolate=Linear","MultiX=Average","Skip=True","Sort=True")</f>
        <v>14.233117895246894</v>
      </c>
    </row>
    <row r="2503" spans="16:21" x14ac:dyDescent="0.25">
      <c r="P2503" s="10">
        <v>38153</v>
      </c>
      <c r="Q2503">
        <v>10.88091</v>
      </c>
      <c r="S2503" s="42">
        <f t="shared" ca="1" si="43"/>
        <v>48264</v>
      </c>
      <c r="T2503" s="43">
        <f ca="1">_xll.BInterpol('Base CDI'!$H$4:$H$28,'Base CDI'!$J$4:$J$29,S2503,"Cubic","Extrapolate=Linear","MultiX=Average","Skip=True","Sort=True")</f>
        <v>14.424681591023992</v>
      </c>
      <c r="U2503" s="43">
        <f ca="1">_xll.BInterpol('Base CDI'!$H$4:$H$28,'Base CDI'!$I$4:$I$29,S2503,"Cubic","Extrapolate=Linear","MultiX=Average","Skip=True","Sort=True")</f>
        <v>14.233279336921516</v>
      </c>
    </row>
    <row r="2504" spans="16:21" x14ac:dyDescent="0.25">
      <c r="P2504" s="10">
        <v>38154</v>
      </c>
      <c r="Q2504">
        <v>10.88721</v>
      </c>
      <c r="S2504" s="42">
        <f t="shared" ca="1" si="43"/>
        <v>48265</v>
      </c>
      <c r="T2504" s="43">
        <f ca="1">_xll.BInterpol('Base CDI'!$H$4:$H$28,'Base CDI'!$J$4:$J$29,S2504,"Cubic","Extrapolate=Linear","MultiX=Average","Skip=True","Sort=True")</f>
        <v>14.424801919333701</v>
      </c>
      <c r="U2504" s="43">
        <f ca="1">_xll.BInterpol('Base CDI'!$H$4:$H$28,'Base CDI'!$I$4:$I$29,S2504,"Cubic","Extrapolate=Linear","MultiX=Average","Skip=True","Sort=True")</f>
        <v>14.233440481258008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48266</v>
      </c>
      <c r="T2505" s="43">
        <f ca="1">_xll.BInterpol('Base CDI'!$H$4:$H$28,'Base CDI'!$J$4:$J$29,S2505,"Cubic","Extrapolate=Linear","MultiX=Average","Skip=True","Sort=True")</f>
        <v>14.424921998043764</v>
      </c>
      <c r="U2505" s="43">
        <f ca="1">_xll.BInterpol('Base CDI'!$H$4:$H$28,'Base CDI'!$I$4:$I$29,S2505,"Cubic","Extrapolate=Linear","MultiX=Average","Skip=True","Sort=True")</f>
        <v>14.233601328342846</v>
      </c>
    </row>
    <row r="2506" spans="16:21" x14ac:dyDescent="0.25">
      <c r="P2506" s="10">
        <v>38156</v>
      </c>
      <c r="Q2506">
        <v>10.89983</v>
      </c>
      <c r="S2506" s="42">
        <f t="shared" ca="1" si="43"/>
        <v>48267</v>
      </c>
      <c r="T2506" s="43">
        <f ca="1">_xll.BInterpol('Base CDI'!$H$4:$H$28,'Base CDI'!$J$4:$J$29,S2506,"Cubic","Extrapolate=Linear","MultiX=Average","Skip=True","Sort=True")</f>
        <v>14.425041827273704</v>
      </c>
      <c r="U2506" s="43">
        <f ca="1">_xll.BInterpol('Base CDI'!$H$4:$H$28,'Base CDI'!$I$4:$I$29,S2506,"Cubic","Extrapolate=Linear","MultiX=Average","Skip=True","Sort=True")</f>
        <v>14.233761878262518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48268</v>
      </c>
      <c r="T2507" s="43">
        <f ca="1">_xll.BInterpol('Base CDI'!$H$4:$H$28,'Base CDI'!$J$4:$J$29,S2507,"Cubic","Extrapolate=Linear","MultiX=Average","Skip=True","Sort=True")</f>
        <v>14.425161407143049</v>
      </c>
      <c r="U2507" s="43">
        <f ca="1">_xll.BInterpol('Base CDI'!$H$4:$H$28,'Base CDI'!$I$4:$I$29,S2507,"Cubic","Extrapolate=Linear","MultiX=Average","Skip=True","Sort=True")</f>
        <v>14.233922131103501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48269</v>
      </c>
      <c r="T2508" s="43">
        <f ca="1">_xll.BInterpol('Base CDI'!$H$4:$H$28,'Base CDI'!$J$4:$J$29,S2508,"Cubic","Extrapolate=Linear","MultiX=Average","Skip=True","Sort=True")</f>
        <v>14.425280737771326</v>
      </c>
      <c r="U2508" s="43">
        <f ca="1">_xll.BInterpol('Base CDI'!$H$4:$H$28,'Base CDI'!$I$4:$I$29,S2508,"Cubic","Extrapolate=Linear","MultiX=Average","Skip=True","Sort=True")</f>
        <v>14.234082086952277</v>
      </c>
    </row>
    <row r="2509" spans="16:21" x14ac:dyDescent="0.25">
      <c r="P2509" s="10">
        <v>38161</v>
      </c>
      <c r="Q2509">
        <v>10.91878</v>
      </c>
      <c r="S2509" s="42">
        <f t="shared" ca="1" si="44"/>
        <v>48270</v>
      </c>
      <c r="T2509" s="43">
        <f ca="1">_xll.BInterpol('Base CDI'!$H$4:$H$28,'Base CDI'!$J$4:$J$29,S2509,"Cubic","Extrapolate=Linear","MultiX=Average","Skip=True","Sort=True")</f>
        <v>14.425399819278057</v>
      </c>
      <c r="U2509" s="43">
        <f ca="1">_xll.BInterpol('Base CDI'!$H$4:$H$28,'Base CDI'!$I$4:$I$29,S2509,"Cubic","Extrapolate=Linear","MultiX=Average","Skip=True","Sort=True")</f>
        <v>14.234241745895327</v>
      </c>
    </row>
    <row r="2510" spans="16:21" x14ac:dyDescent="0.25">
      <c r="P2510" s="10">
        <v>38162</v>
      </c>
      <c r="Q2510">
        <v>10.9251</v>
      </c>
      <c r="S2510" s="42">
        <f t="shared" ca="1" si="44"/>
        <v>48271</v>
      </c>
      <c r="T2510" s="43">
        <f ca="1">_xll.BInterpol('Base CDI'!$H$4:$H$28,'Base CDI'!$J$4:$J$29,S2510,"Cubic","Extrapolate=Linear","MultiX=Average","Skip=True","Sort=True")</f>
        <v>14.425518651782774</v>
      </c>
      <c r="U2510" s="43">
        <f ca="1">_xll.BInterpol('Base CDI'!$H$4:$H$28,'Base CDI'!$I$4:$I$29,S2510,"Cubic","Extrapolate=Linear","MultiX=Average","Skip=True","Sort=True")</f>
        <v>14.234401108019133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48272</v>
      </c>
      <c r="T2511" s="43">
        <f ca="1">_xll.BInterpol('Base CDI'!$H$4:$H$28,'Base CDI'!$J$4:$J$29,S2511,"Cubic","Extrapolate=Linear","MultiX=Average","Skip=True","Sort=True")</f>
        <v>14.425637235404999</v>
      </c>
      <c r="U2511" s="43">
        <f ca="1">_xll.BInterpol('Base CDI'!$H$4:$H$28,'Base CDI'!$I$4:$I$29,S2511,"Cubic","Extrapolate=Linear","MultiX=Average","Skip=True","Sort=True")</f>
        <v>14.234560173410175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48273</v>
      </c>
      <c r="T2512" s="43">
        <f ca="1">_xll.BInterpol('Base CDI'!$H$4:$H$28,'Base CDI'!$J$4:$J$29,S2512,"Cubic","Extrapolate=Linear","MultiX=Average","Skip=True","Sort=True")</f>
        <v>14.425755570264258</v>
      </c>
      <c r="U2512" s="43">
        <f ca="1">_xll.BInterpol('Base CDI'!$H$4:$H$28,'Base CDI'!$I$4:$I$29,S2512,"Cubic","Extrapolate=Linear","MultiX=Average","Skip=True","Sort=True")</f>
        <v>14.234718942154936</v>
      </c>
    </row>
    <row r="2513" spans="16:21" x14ac:dyDescent="0.25">
      <c r="P2513" s="10">
        <v>38167</v>
      </c>
      <c r="Q2513">
        <v>10.94408</v>
      </c>
      <c r="S2513" s="42">
        <f t="shared" ca="1" si="44"/>
        <v>48274</v>
      </c>
      <c r="T2513" s="43">
        <f ca="1">_xll.BInterpol('Base CDI'!$H$4:$H$28,'Base CDI'!$J$4:$J$29,S2513,"Cubic","Extrapolate=Linear","MultiX=Average","Skip=True","Sort=True")</f>
        <v>14.425873656480077</v>
      </c>
      <c r="U2513" s="43">
        <f ca="1">_xll.BInterpol('Base CDI'!$H$4:$H$28,'Base CDI'!$I$4:$I$29,S2513,"Cubic","Extrapolate=Linear","MultiX=Average","Skip=True","Sort=True")</f>
        <v>14.234877414339897</v>
      </c>
    </row>
    <row r="2514" spans="16:21" x14ac:dyDescent="0.25">
      <c r="P2514" s="10">
        <v>38168</v>
      </c>
      <c r="Q2514">
        <v>10.95041</v>
      </c>
      <c r="S2514" s="42">
        <f t="shared" ca="1" si="44"/>
        <v>48275</v>
      </c>
      <c r="T2514" s="43">
        <f ca="1">_xll.BInterpol('Base CDI'!$H$4:$H$28,'Base CDI'!$J$4:$J$29,S2514,"Cubic","Extrapolate=Linear","MultiX=Average","Skip=True","Sort=True")</f>
        <v>14.425991494171983</v>
      </c>
      <c r="U2514" s="43">
        <f ca="1">_xll.BInterpol('Base CDI'!$H$4:$H$28,'Base CDI'!$I$4:$I$29,S2514,"Cubic","Extrapolate=Linear","MultiX=Average","Skip=True","Sort=True")</f>
        <v>14.235035590051538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48276</v>
      </c>
      <c r="T2515" s="43">
        <f ca="1">_xll.BInterpol('Base CDI'!$H$4:$H$28,'Base CDI'!$J$4:$J$29,S2515,"Cubic","Extrapolate=Linear","MultiX=Average","Skip=True","Sort=True")</f>
        <v>14.426109083459503</v>
      </c>
      <c r="U2515" s="43">
        <f ca="1">_xll.BInterpol('Base CDI'!$H$4:$H$28,'Base CDI'!$I$4:$I$29,S2515,"Cubic","Extrapolate=Linear","MultiX=Average","Skip=True","Sort=True")</f>
        <v>14.235193469376341</v>
      </c>
    </row>
    <row r="2516" spans="16:21" x14ac:dyDescent="0.25">
      <c r="P2516" s="10">
        <v>38170</v>
      </c>
      <c r="Q2516">
        <v>10.96311</v>
      </c>
      <c r="S2516" s="42">
        <f t="shared" ca="1" si="44"/>
        <v>48277</v>
      </c>
      <c r="T2516" s="43">
        <f ca="1">_xll.BInterpol('Base CDI'!$H$4:$H$28,'Base CDI'!$J$4:$J$29,S2516,"Cubic","Extrapolate=Linear","MultiX=Average","Skip=True","Sort=True")</f>
        <v>14.426226424462161</v>
      </c>
      <c r="U2516" s="43">
        <f ca="1">_xll.BInterpol('Base CDI'!$H$4:$H$28,'Base CDI'!$I$4:$I$29,S2516,"Cubic","Extrapolate=Linear","MultiX=Average","Skip=True","Sort=True")</f>
        <v>14.235351052400787</v>
      </c>
    </row>
    <row r="2517" spans="16:21" x14ac:dyDescent="0.25">
      <c r="P2517" s="10">
        <v>38173</v>
      </c>
      <c r="Q2517">
        <v>10.96945</v>
      </c>
      <c r="S2517" s="42">
        <f t="shared" ca="1" si="44"/>
        <v>48278</v>
      </c>
      <c r="T2517" s="43">
        <f ca="1">_xll.BInterpol('Base CDI'!$H$4:$H$28,'Base CDI'!$J$4:$J$29,S2517,"Cubic","Extrapolate=Linear","MultiX=Average","Skip=True","Sort=True")</f>
        <v>14.426343517299484</v>
      </c>
      <c r="U2517" s="43">
        <f ca="1">_xll.BInterpol('Base CDI'!$H$4:$H$28,'Base CDI'!$I$4:$I$29,S2517,"Cubic","Extrapolate=Linear","MultiX=Average","Skip=True","Sort=True")</f>
        <v>14.235508339211357</v>
      </c>
    </row>
    <row r="2518" spans="16:21" x14ac:dyDescent="0.25">
      <c r="P2518" s="10">
        <v>38174</v>
      </c>
      <c r="Q2518">
        <v>10.9758</v>
      </c>
      <c r="S2518" s="42">
        <f t="shared" ca="1" si="44"/>
        <v>48279</v>
      </c>
      <c r="T2518" s="43">
        <f ca="1">_xll.BInterpol('Base CDI'!$H$4:$H$28,'Base CDI'!$J$4:$J$29,S2518,"Cubic","Extrapolate=Linear","MultiX=Average","Skip=True","Sort=True")</f>
        <v>14.426460362090998</v>
      </c>
      <c r="U2518" s="43">
        <f ca="1">_xll.BInterpol('Base CDI'!$H$4:$H$28,'Base CDI'!$I$4:$I$29,S2518,"Cubic","Extrapolate=Linear","MultiX=Average","Skip=True","Sort=True")</f>
        <v>14.235665329894534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48280</v>
      </c>
      <c r="T2519" s="43">
        <f ca="1">_xll.BInterpol('Base CDI'!$H$4:$H$28,'Base CDI'!$J$4:$J$29,S2519,"Cubic","Extrapolate=Linear","MultiX=Average","Skip=True","Sort=True")</f>
        <v>14.426576958956229</v>
      </c>
      <c r="U2519" s="43">
        <f ca="1">_xll.BInterpol('Base CDI'!$H$4:$H$28,'Base CDI'!$I$4:$I$29,S2519,"Cubic","Extrapolate=Linear","MultiX=Average","Skip=True","Sort=True")</f>
        <v>14.235822024536796</v>
      </c>
    </row>
    <row r="2520" spans="16:21" x14ac:dyDescent="0.25">
      <c r="P2520" s="10">
        <v>38176</v>
      </c>
      <c r="Q2520">
        <v>10.9885</v>
      </c>
      <c r="S2520" s="42">
        <f t="shared" ca="1" si="44"/>
        <v>48281</v>
      </c>
      <c r="T2520" s="43">
        <f ca="1">_xll.BInterpol('Base CDI'!$H$4:$H$28,'Base CDI'!$J$4:$J$29,S2520,"Cubic","Extrapolate=Linear","MultiX=Average","Skip=True","Sort=True")</f>
        <v>14.426693308014704</v>
      </c>
      <c r="U2520" s="43">
        <f ca="1">_xll.BInterpol('Base CDI'!$H$4:$H$28,'Base CDI'!$I$4:$I$29,S2520,"Cubic","Extrapolate=Linear","MultiX=Average","Skip=True","Sort=True")</f>
        <v>14.235978423224628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48282</v>
      </c>
      <c r="T2521" s="43">
        <f ca="1">_xll.BInterpol('Base CDI'!$H$4:$H$28,'Base CDI'!$J$4:$J$29,S2521,"Cubic","Extrapolate=Linear","MultiX=Average","Skip=True","Sort=True")</f>
        <v>14.426809409385946</v>
      </c>
      <c r="U2521" s="43">
        <f ca="1">_xll.BInterpol('Base CDI'!$H$4:$H$28,'Base CDI'!$I$4:$I$29,S2521,"Cubic","Extrapolate=Linear","MultiX=Average","Skip=True","Sort=True")</f>
        <v>14.236134526044509</v>
      </c>
    </row>
    <row r="2522" spans="16:21" x14ac:dyDescent="0.25">
      <c r="P2522" s="10">
        <v>38180</v>
      </c>
      <c r="Q2522">
        <v>11.00127</v>
      </c>
      <c r="S2522" s="42">
        <f t="shared" ca="1" si="44"/>
        <v>48283</v>
      </c>
      <c r="T2522" s="43">
        <f ca="1">_xll.BInterpol('Base CDI'!$H$4:$H$28,'Base CDI'!$J$4:$J$29,S2522,"Cubic","Extrapolate=Linear","MultiX=Average","Skip=True","Sort=True")</f>
        <v>14.426925263189483</v>
      </c>
      <c r="U2522" s="43">
        <f ca="1">_xll.BInterpol('Base CDI'!$H$4:$H$28,'Base CDI'!$I$4:$I$29,S2522,"Cubic","Extrapolate=Linear","MultiX=Average","Skip=True","Sort=True")</f>
        <v>14.23629033308292</v>
      </c>
    </row>
    <row r="2523" spans="16:21" x14ac:dyDescent="0.25">
      <c r="P2523" s="10">
        <v>38181</v>
      </c>
      <c r="Q2523">
        <v>11.00764</v>
      </c>
      <c r="S2523" s="42">
        <f t="shared" ca="1" si="44"/>
        <v>48284</v>
      </c>
      <c r="T2523" s="43">
        <f ca="1">_xll.BInterpol('Base CDI'!$H$4:$H$28,'Base CDI'!$J$4:$J$29,S2523,"Cubic","Extrapolate=Linear","MultiX=Average","Skip=True","Sort=True")</f>
        <v>14.427040869544843</v>
      </c>
      <c r="U2523" s="43">
        <f ca="1">_xll.BInterpol('Base CDI'!$H$4:$H$28,'Base CDI'!$I$4:$I$29,S2523,"Cubic","Extrapolate=Linear","MultiX=Average","Skip=True","Sort=True")</f>
        <v>14.236445844426344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48285</v>
      </c>
      <c r="T2524" s="43">
        <f ca="1">_xll.BInterpol('Base CDI'!$H$4:$H$28,'Base CDI'!$J$4:$J$29,S2524,"Cubic","Extrapolate=Linear","MultiX=Average","Skip=True","Sort=True")</f>
        <v>14.427156228571549</v>
      </c>
      <c r="U2524" s="43">
        <f ca="1">_xll.BInterpol('Base CDI'!$H$4:$H$28,'Base CDI'!$I$4:$I$29,S2524,"Cubic","Extrapolate=Linear","MultiX=Average","Skip=True","Sort=True")</f>
        <v>14.236601060161259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48286</v>
      </c>
      <c r="T2525" s="43">
        <f ca="1">_xll.BInterpol('Base CDI'!$H$4:$H$28,'Base CDI'!$J$4:$J$29,S2525,"Cubic","Extrapolate=Linear","MultiX=Average","Skip=True","Sort=True")</f>
        <v>14.427271340389128</v>
      </c>
      <c r="U2525" s="43">
        <f ca="1">_xll.BInterpol('Base CDI'!$H$4:$H$28,'Base CDI'!$I$4:$I$29,S2525,"Cubic","Extrapolate=Linear","MultiX=Average","Skip=True","Sort=True")</f>
        <v>14.23675598037415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48287</v>
      </c>
      <c r="T2526" s="43">
        <f ca="1">_xll.BInterpol('Base CDI'!$H$4:$H$28,'Base CDI'!$J$4:$J$29,S2526,"Cubic","Extrapolate=Linear","MultiX=Average","Skip=True","Sort=True")</f>
        <v>14.427386205117106</v>
      </c>
      <c r="U2526" s="43">
        <f ca="1">_xll.BInterpol('Base CDI'!$H$4:$H$28,'Base CDI'!$I$4:$I$29,S2526,"Cubic","Extrapolate=Linear","MultiX=Average","Skip=True","Sort=True")</f>
        <v>14.236910605151499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48288</v>
      </c>
      <c r="T2527" s="43">
        <f ca="1">_xll.BInterpol('Base CDI'!$H$4:$H$28,'Base CDI'!$J$4:$J$29,S2527,"Cubic","Extrapolate=Linear","MultiX=Average","Skip=True","Sort=True")</f>
        <v>14.427500822875009</v>
      </c>
      <c r="U2527" s="43">
        <f ca="1">_xll.BInterpol('Base CDI'!$H$4:$H$28,'Base CDI'!$I$4:$I$29,S2527,"Cubic","Extrapolate=Linear","MultiX=Average","Skip=True","Sort=True")</f>
        <v>14.237064934579781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48289</v>
      </c>
      <c r="T2528" s="43">
        <f ca="1">_xll.BInterpol('Base CDI'!$H$4:$H$28,'Base CDI'!$J$4:$J$29,S2528,"Cubic","Extrapolate=Linear","MultiX=Average","Skip=True","Sort=True")</f>
        <v>14.427615193782364</v>
      </c>
      <c r="U2528" s="43">
        <f ca="1">_xll.BInterpol('Base CDI'!$H$4:$H$28,'Base CDI'!$I$4:$I$29,S2528,"Cubic","Extrapolate=Linear","MultiX=Average","Skip=True","Sort=True")</f>
        <v>14.237218968745484</v>
      </c>
    </row>
    <row r="2529" spans="16:21" x14ac:dyDescent="0.25">
      <c r="P2529" s="10">
        <v>38189</v>
      </c>
      <c r="Q2529">
        <v>11.04593</v>
      </c>
      <c r="S2529" s="42">
        <f t="shared" ca="1" si="44"/>
        <v>48290</v>
      </c>
      <c r="T2529" s="43">
        <f ca="1">_xll.BInterpol('Base CDI'!$H$4:$H$28,'Base CDI'!$J$4:$J$29,S2529,"Cubic","Extrapolate=Linear","MultiX=Average","Skip=True","Sort=True")</f>
        <v>14.427729317958695</v>
      </c>
      <c r="U2529" s="43">
        <f ca="1">_xll.BInterpol('Base CDI'!$H$4:$H$28,'Base CDI'!$I$4:$I$29,S2529,"Cubic","Extrapolate=Linear","MultiX=Average","Skip=True","Sort=True")</f>
        <v>14.237372707735085</v>
      </c>
    </row>
    <row r="2530" spans="16:21" x14ac:dyDescent="0.25">
      <c r="P2530" s="10">
        <v>38190</v>
      </c>
      <c r="Q2530">
        <v>11.05233</v>
      </c>
      <c r="S2530" s="42">
        <f t="shared" ca="1" si="44"/>
        <v>48291</v>
      </c>
      <c r="T2530" s="43">
        <f ca="1">_xll.BInterpol('Base CDI'!$H$4:$H$28,'Base CDI'!$J$4:$J$29,S2530,"Cubic","Extrapolate=Linear","MultiX=Average","Skip=True","Sort=True")</f>
        <v>14.427843195523531</v>
      </c>
      <c r="U2530" s="43">
        <f ca="1">_xll.BInterpol('Base CDI'!$H$4:$H$28,'Base CDI'!$I$4:$I$29,S2530,"Cubic","Extrapolate=Linear","MultiX=Average","Skip=True","Sort=True")</f>
        <v>14.237526151635068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48292</v>
      </c>
      <c r="T2531" s="43">
        <f ca="1">_xll.BInterpol('Base CDI'!$H$4:$H$28,'Base CDI'!$J$4:$J$29,S2531,"Cubic","Extrapolate=Linear","MultiX=Average","Skip=True","Sort=True")</f>
        <v>14.427956826596395</v>
      </c>
      <c r="U2531" s="43">
        <f ca="1">_xll.BInterpol('Base CDI'!$H$4:$H$28,'Base CDI'!$I$4:$I$29,S2531,"Cubic","Extrapolate=Linear","MultiX=Average","Skip=True","Sort=True")</f>
        <v>14.237679300531912</v>
      </c>
    </row>
    <row r="2532" spans="16:21" x14ac:dyDescent="0.25">
      <c r="P2532" s="10">
        <v>38194</v>
      </c>
      <c r="Q2532">
        <v>11.06512</v>
      </c>
      <c r="S2532" s="42">
        <f t="shared" ca="1" si="44"/>
        <v>48293</v>
      </c>
      <c r="T2532" s="43">
        <f ca="1">_xll.BInterpol('Base CDI'!$H$4:$H$28,'Base CDI'!$J$4:$J$29,S2532,"Cubic","Extrapolate=Linear","MultiX=Average","Skip=True","Sort=True")</f>
        <v>14.428070211296813</v>
      </c>
      <c r="U2532" s="43">
        <f ca="1">_xll.BInterpol('Base CDI'!$H$4:$H$28,'Base CDI'!$I$4:$I$29,S2532,"Cubic","Extrapolate=Linear","MultiX=Average","Skip=True","Sort=True")</f>
        <v>14.237832154512098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48294</v>
      </c>
      <c r="T2533" s="43">
        <f ca="1">_xll.BInterpol('Base CDI'!$H$4:$H$28,'Base CDI'!$J$4:$J$29,S2533,"Cubic","Extrapolate=Linear","MultiX=Average","Skip=True","Sort=True")</f>
        <v>14.428183349744314</v>
      </c>
      <c r="U2533" s="43">
        <f ca="1">_xll.BInterpol('Base CDI'!$H$4:$H$28,'Base CDI'!$I$4:$I$29,S2533,"Cubic","Extrapolate=Linear","MultiX=Average","Skip=True","Sort=True")</f>
        <v>14.237984713662112</v>
      </c>
    </row>
    <row r="2534" spans="16:21" x14ac:dyDescent="0.25">
      <c r="P2534" s="10">
        <v>38196</v>
      </c>
      <c r="Q2534">
        <v>11.07794</v>
      </c>
      <c r="S2534" s="42">
        <f t="shared" ca="1" si="44"/>
        <v>48295</v>
      </c>
      <c r="T2534" s="43">
        <f ca="1">_xll.BInterpol('Base CDI'!$H$4:$H$28,'Base CDI'!$J$4:$J$29,S2534,"Cubic","Extrapolate=Linear","MultiX=Average","Skip=True","Sort=True")</f>
        <v>14.428296242058421</v>
      </c>
      <c r="U2534" s="43">
        <f ca="1">_xll.BInterpol('Base CDI'!$H$4:$H$28,'Base CDI'!$I$4:$I$29,S2534,"Cubic","Extrapolate=Linear","MultiX=Average","Skip=True","Sort=True")</f>
        <v>14.238136978068429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48296</v>
      </c>
      <c r="T2535" s="43">
        <f ca="1">_xll.BInterpol('Base CDI'!$H$4:$H$28,'Base CDI'!$J$4:$J$29,S2535,"Cubic","Extrapolate=Linear","MultiX=Average","Skip=True","Sort=True")</f>
        <v>14.428408888358662</v>
      </c>
      <c r="U2535" s="43">
        <f ca="1">_xll.BInterpol('Base CDI'!$H$4:$H$28,'Base CDI'!$I$4:$I$29,S2535,"Cubic","Extrapolate=Linear","MultiX=Average","Skip=True","Sort=True")</f>
        <v>14.238288947817534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48297</v>
      </c>
      <c r="T2536" s="43">
        <f ca="1">_xll.BInterpol('Base CDI'!$H$4:$H$28,'Base CDI'!$J$4:$J$29,S2536,"Cubic","Extrapolate=Linear","MultiX=Average","Skip=True","Sort=True")</f>
        <v>14.428521288764562</v>
      </c>
      <c r="U2536" s="43">
        <f ca="1">_xll.BInterpol('Base CDI'!$H$4:$H$28,'Base CDI'!$I$4:$I$29,S2536,"Cubic","Extrapolate=Linear","MultiX=Average","Skip=True","Sort=True")</f>
        <v>14.238440622995906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48298</v>
      </c>
      <c r="T2537" s="43">
        <f ca="1">_xll.BInterpol('Base CDI'!$H$4:$H$28,'Base CDI'!$J$4:$J$29,S2537,"Cubic","Extrapolate=Linear","MultiX=Average","Skip=True","Sort=True")</f>
        <v>14.428633443395649</v>
      </c>
      <c r="U2537" s="43">
        <f ca="1">_xll.BInterpol('Base CDI'!$H$4:$H$28,'Base CDI'!$I$4:$I$29,S2537,"Cubic","Extrapolate=Linear","MultiX=Average","Skip=True","Sort=True")</f>
        <v>14.23859200369003</v>
      </c>
    </row>
    <row r="2538" spans="16:21" x14ac:dyDescent="0.25">
      <c r="P2538" s="10">
        <v>38202</v>
      </c>
      <c r="Q2538">
        <v>11.10365</v>
      </c>
      <c r="S2538" s="42">
        <f t="shared" ca="1" si="44"/>
        <v>48299</v>
      </c>
      <c r="T2538" s="43">
        <f ca="1">_xll.BInterpol('Base CDI'!$H$4:$H$28,'Base CDI'!$J$4:$J$29,S2538,"Cubic","Extrapolate=Linear","MultiX=Average","Skip=True","Sort=True")</f>
        <v>14.428745352371445</v>
      </c>
      <c r="U2538" s="43">
        <f ca="1">_xll.BInterpol('Base CDI'!$H$4:$H$28,'Base CDI'!$I$4:$I$29,S2538,"Cubic","Extrapolate=Linear","MultiX=Average","Skip=True","Sort=True")</f>
        <v>14.238743089986382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48300</v>
      </c>
      <c r="T2539" s="43">
        <f ca="1">_xll.BInterpol('Base CDI'!$H$4:$H$28,'Base CDI'!$J$4:$J$29,S2539,"Cubic","Extrapolate=Linear","MultiX=Average","Skip=True","Sort=True")</f>
        <v>14.428857015811479</v>
      </c>
      <c r="U2539" s="43">
        <f ca="1">_xll.BInterpol('Base CDI'!$H$4:$H$28,'Base CDI'!$I$4:$I$29,S2539,"Cubic","Extrapolate=Linear","MultiX=Average","Skip=True","Sort=True")</f>
        <v>14.238893881971448</v>
      </c>
    </row>
    <row r="2540" spans="16:21" x14ac:dyDescent="0.25">
      <c r="P2540" s="10">
        <v>38204</v>
      </c>
      <c r="Q2540">
        <v>11.11655</v>
      </c>
      <c r="S2540" s="42">
        <f t="shared" ca="1" si="44"/>
        <v>48301</v>
      </c>
      <c r="T2540" s="43">
        <f ca="1">_xll.BInterpol('Base CDI'!$H$4:$H$28,'Base CDI'!$J$4:$J$29,S2540,"Cubic","Extrapolate=Linear","MultiX=Average","Skip=True","Sort=True")</f>
        <v>14.428968433835276</v>
      </c>
      <c r="U2540" s="43">
        <f ca="1">_xll.BInterpol('Base CDI'!$H$4:$H$28,'Base CDI'!$I$4:$I$29,S2540,"Cubic","Extrapolate=Linear","MultiX=Average","Skip=True","Sort=True")</f>
        <v>14.239044379731707</v>
      </c>
    </row>
    <row r="2541" spans="16:21" x14ac:dyDescent="0.25">
      <c r="P2541" s="10">
        <v>38205</v>
      </c>
      <c r="Q2541">
        <v>11.12302</v>
      </c>
      <c r="S2541" s="42">
        <f t="shared" ca="1" si="44"/>
        <v>48302</v>
      </c>
      <c r="T2541" s="43">
        <f ca="1">_xll.BInterpol('Base CDI'!$H$4:$H$28,'Base CDI'!$J$4:$J$29,S2541,"Cubic","Extrapolate=Linear","MultiX=Average","Skip=True","Sort=True")</f>
        <v>14.429079606562365</v>
      </c>
      <c r="U2541" s="43">
        <f ca="1">_xll.BInterpol('Base CDI'!$H$4:$H$28,'Base CDI'!$I$4:$I$29,S2541,"Cubic","Extrapolate=Linear","MultiX=Average","Skip=True","Sort=True")</f>
        <v>14.23919458335364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48303</v>
      </c>
      <c r="T2542" s="43">
        <f ca="1">_xll.BInterpol('Base CDI'!$H$4:$H$28,'Base CDI'!$J$4:$J$29,S2542,"Cubic","Extrapolate=Linear","MultiX=Average","Skip=True","Sort=True")</f>
        <v>14.429190534112266</v>
      </c>
      <c r="U2542" s="43">
        <f ca="1">_xll.BInterpol('Base CDI'!$H$4:$H$28,'Base CDI'!$I$4:$I$29,S2542,"Cubic","Extrapolate=Linear","MultiX=Average","Skip=True","Sort=True")</f>
        <v>14.239344492923731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48304</v>
      </c>
      <c r="T2543" s="43">
        <f ca="1">_xll.BInterpol('Base CDI'!$H$4:$H$28,'Base CDI'!$J$4:$J$29,S2543,"Cubic","Extrapolate=Linear","MultiX=Average","Skip=True","Sort=True")</f>
        <v>14.429301216604511</v>
      </c>
      <c r="U2543" s="43">
        <f ca="1">_xll.BInterpol('Base CDI'!$H$4:$H$28,'Base CDI'!$I$4:$I$29,S2543,"Cubic","Extrapolate=Linear","MultiX=Average","Skip=True","Sort=True")</f>
        <v>14.239494108528456</v>
      </c>
    </row>
    <row r="2544" spans="16:21" x14ac:dyDescent="0.25">
      <c r="P2544" s="10">
        <v>38210</v>
      </c>
      <c r="Q2544">
        <v>11.14242</v>
      </c>
      <c r="S2544" s="42">
        <f t="shared" ca="1" si="44"/>
        <v>48305</v>
      </c>
      <c r="T2544" s="43">
        <f ca="1">_xll.BInterpol('Base CDI'!$H$4:$H$28,'Base CDI'!$J$4:$J$29,S2544,"Cubic","Extrapolate=Linear","MultiX=Average","Skip=True","Sort=True")</f>
        <v>14.429411654158622</v>
      </c>
      <c r="U2544" s="43">
        <f ca="1">_xll.BInterpol('Base CDI'!$H$4:$H$28,'Base CDI'!$I$4:$I$29,S2544,"Cubic","Extrapolate=Linear","MultiX=Average","Skip=True","Sort=True")</f>
        <v>14.239643430254301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48306</v>
      </c>
      <c r="T2545" s="43">
        <f ca="1">_xll.BInterpol('Base CDI'!$H$4:$H$28,'Base CDI'!$J$4:$J$29,S2545,"Cubic","Extrapolate=Linear","MultiX=Average","Skip=True","Sort=True")</f>
        <v>14.429521846894126</v>
      </c>
      <c r="U2545" s="43">
        <f ca="1">_xll.BInterpol('Base CDI'!$H$4:$H$28,'Base CDI'!$I$4:$I$29,S2545,"Cubic","Extrapolate=Linear","MultiX=Average","Skip=True","Sort=True")</f>
        <v>14.239792458187745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48307</v>
      </c>
      <c r="T2546" s="43">
        <f ca="1">_xll.BInterpol('Base CDI'!$H$4:$H$28,'Base CDI'!$J$4:$J$29,S2546,"Cubic","Extrapolate=Linear","MultiX=Average","Skip=True","Sort=True")</f>
        <v>14.42963179493055</v>
      </c>
      <c r="U2546" s="43">
        <f ca="1">_xll.BInterpol('Base CDI'!$H$4:$H$28,'Base CDI'!$I$4:$I$29,S2546,"Cubic","Extrapolate=Linear","MultiX=Average","Skip=True","Sort=True")</f>
        <v>14.239941192415271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48308</v>
      </c>
      <c r="T2547" s="43">
        <f ca="1">_xll.BInterpol('Base CDI'!$H$4:$H$28,'Base CDI'!$J$4:$J$29,S2547,"Cubic","Extrapolate=Linear","MultiX=Average","Skip=True","Sort=True")</f>
        <v>14.42974149838742</v>
      </c>
      <c r="U2547" s="43">
        <f ca="1">_xll.BInterpol('Base CDI'!$H$4:$H$28,'Base CDI'!$I$4:$I$29,S2547,"Cubic","Extrapolate=Linear","MultiX=Average","Skip=True","Sort=True")</f>
        <v>14.240089633023358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48309</v>
      </c>
      <c r="T2548" s="43">
        <f ca="1">_xll.BInterpol('Base CDI'!$H$4:$H$28,'Base CDI'!$J$4:$J$29,S2548,"Cubic","Extrapolate=Linear","MultiX=Average","Skip=True","Sort=True")</f>
        <v>14.429850957384263</v>
      </c>
      <c r="U2548" s="43">
        <f ca="1">_xll.BInterpol('Base CDI'!$H$4:$H$28,'Base CDI'!$I$4:$I$29,S2548,"Cubic","Extrapolate=Linear","MultiX=Average","Skip=True","Sort=True")</f>
        <v>14.240237780098489</v>
      </c>
    </row>
    <row r="2549" spans="16:21" x14ac:dyDescent="0.25">
      <c r="P2549" s="10">
        <v>38217</v>
      </c>
      <c r="Q2549">
        <v>11.17482</v>
      </c>
      <c r="S2549" s="42">
        <f t="shared" ca="1" si="44"/>
        <v>48310</v>
      </c>
      <c r="T2549" s="43">
        <f ca="1">_xll.BInterpol('Base CDI'!$H$4:$H$28,'Base CDI'!$J$4:$J$29,S2549,"Cubic","Extrapolate=Linear","MultiX=Average","Skip=True","Sort=True")</f>
        <v>14.429960172040602</v>
      </c>
      <c r="U2549" s="43">
        <f ca="1">_xll.BInterpol('Base CDI'!$H$4:$H$28,'Base CDI'!$I$4:$I$29,S2549,"Cubic","Extrapolate=Linear","MultiX=Average","Skip=True","Sort=True")</f>
        <v>14.240385633727143</v>
      </c>
    </row>
    <row r="2550" spans="16:21" x14ac:dyDescent="0.25">
      <c r="P2550" s="10">
        <v>38218</v>
      </c>
      <c r="Q2550">
        <v>11.1813</v>
      </c>
      <c r="S2550" s="42">
        <f t="shared" ca="1" si="44"/>
        <v>48311</v>
      </c>
      <c r="T2550" s="43">
        <f ca="1">_xll.BInterpol('Base CDI'!$H$4:$H$28,'Base CDI'!$J$4:$J$29,S2550,"Cubic","Extrapolate=Linear","MultiX=Average","Skip=True","Sort=True")</f>
        <v>14.430069142475965</v>
      </c>
      <c r="U2550" s="43">
        <f ca="1">_xll.BInterpol('Base CDI'!$H$4:$H$28,'Base CDI'!$I$4:$I$29,S2550,"Cubic","Extrapolate=Linear","MultiX=Average","Skip=True","Sort=True")</f>
        <v>14.240533193995805</v>
      </c>
    </row>
    <row r="2551" spans="16:21" x14ac:dyDescent="0.25">
      <c r="P2551" s="10">
        <v>38219</v>
      </c>
      <c r="Q2551">
        <v>11.18779</v>
      </c>
      <c r="S2551" s="42">
        <f t="shared" ca="1" si="44"/>
        <v>48312</v>
      </c>
      <c r="T2551" s="43">
        <f ca="1">_xll.BInterpol('Base CDI'!$H$4:$H$28,'Base CDI'!$J$4:$J$29,S2551,"Cubic","Extrapolate=Linear","MultiX=Average","Skip=True","Sort=True")</f>
        <v>14.430177868809876</v>
      </c>
      <c r="U2551" s="43">
        <f ca="1">_xll.BInterpol('Base CDI'!$H$4:$H$28,'Base CDI'!$I$4:$I$29,S2551,"Cubic","Extrapolate=Linear","MultiX=Average","Skip=True","Sort=True")</f>
        <v>14.240680460990953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48313</v>
      </c>
      <c r="T2552" s="43">
        <f ca="1">_xll.BInterpol('Base CDI'!$H$4:$H$28,'Base CDI'!$J$4:$J$29,S2552,"Cubic","Extrapolate=Linear","MultiX=Average","Skip=True","Sort=True")</f>
        <v>14.430286351161865</v>
      </c>
      <c r="U2552" s="43">
        <f ca="1">_xll.BInterpol('Base CDI'!$H$4:$H$28,'Base CDI'!$I$4:$I$29,S2552,"Cubic","Extrapolate=Linear","MultiX=Average","Skip=True","Sort=True")</f>
        <v>14.240827434799071</v>
      </c>
    </row>
    <row r="2553" spans="16:21" x14ac:dyDescent="0.25">
      <c r="P2553" s="10">
        <v>38223</v>
      </c>
      <c r="Q2553">
        <v>11.20079</v>
      </c>
      <c r="S2553" s="42">
        <f t="shared" ca="1" si="44"/>
        <v>48314</v>
      </c>
      <c r="T2553" s="43">
        <f ca="1">_xll.BInterpol('Base CDI'!$H$4:$H$28,'Base CDI'!$J$4:$J$29,S2553,"Cubic","Extrapolate=Linear","MultiX=Average","Skip=True","Sort=True")</f>
        <v>14.430394589651454</v>
      </c>
      <c r="U2553" s="43">
        <f ca="1">_xll.BInterpol('Base CDI'!$H$4:$H$28,'Base CDI'!$I$4:$I$29,S2553,"Cubic","Extrapolate=Linear","MultiX=Average","Skip=True","Sort=True")</f>
        <v>14.240974115506637</v>
      </c>
    </row>
    <row r="2554" spans="16:21" x14ac:dyDescent="0.25">
      <c r="P2554" s="10">
        <v>38224</v>
      </c>
      <c r="Q2554">
        <v>11.2073</v>
      </c>
      <c r="S2554" s="42">
        <f t="shared" ca="1" si="44"/>
        <v>48315</v>
      </c>
      <c r="T2554" s="43">
        <f ca="1">_xll.BInterpol('Base CDI'!$H$4:$H$28,'Base CDI'!$J$4:$J$29,S2554,"Cubic","Extrapolate=Linear","MultiX=Average","Skip=True","Sort=True")</f>
        <v>14.430502584398171</v>
      </c>
      <c r="U2554" s="43">
        <f ca="1">_xll.BInterpol('Base CDI'!$H$4:$H$28,'Base CDI'!$I$4:$I$29,S2554,"Cubic","Extrapolate=Linear","MultiX=Average","Skip=True","Sort=True")</f>
        <v>14.241120503200134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48316</v>
      </c>
      <c r="T2555" s="43">
        <f ca="1">_xll.BInterpol('Base CDI'!$H$4:$H$28,'Base CDI'!$J$4:$J$29,S2555,"Cubic","Extrapolate=Linear","MultiX=Average","Skip=True","Sort=True")</f>
        <v>14.430610335521543</v>
      </c>
      <c r="U2555" s="43">
        <f ca="1">_xll.BInterpol('Base CDI'!$H$4:$H$28,'Base CDI'!$I$4:$I$29,S2555,"Cubic","Extrapolate=Linear","MultiX=Average","Skip=True","Sort=True")</f>
        <v>14.241266597966042</v>
      </c>
    </row>
    <row r="2556" spans="16:21" x14ac:dyDescent="0.25">
      <c r="P2556" s="10">
        <v>38226</v>
      </c>
      <c r="Q2556">
        <v>11.22031</v>
      </c>
      <c r="S2556" s="42">
        <f t="shared" ca="1" si="44"/>
        <v>48317</v>
      </c>
      <c r="T2556" s="43">
        <f ca="1">_xll.BInterpol('Base CDI'!$H$4:$H$28,'Base CDI'!$J$4:$J$29,S2556,"Cubic","Extrapolate=Linear","MultiX=Average","Skip=True","Sort=True")</f>
        <v>14.430717843141094</v>
      </c>
      <c r="U2556" s="43">
        <f ca="1">_xll.BInterpol('Base CDI'!$H$4:$H$28,'Base CDI'!$I$4:$I$29,S2556,"Cubic","Extrapolate=Linear","MultiX=Average","Skip=True","Sort=True")</f>
        <v>14.241412399890846</v>
      </c>
    </row>
    <row r="2557" spans="16:21" x14ac:dyDescent="0.25">
      <c r="P2557" s="10">
        <v>38229</v>
      </c>
      <c r="Q2557">
        <v>11.22683</v>
      </c>
      <c r="S2557" s="42">
        <f t="shared" ca="1" si="44"/>
        <v>48318</v>
      </c>
      <c r="T2557" s="43">
        <f ca="1">_xll.BInterpol('Base CDI'!$H$4:$H$28,'Base CDI'!$J$4:$J$29,S2557,"Cubic","Extrapolate=Linear","MultiX=Average","Skip=True","Sort=True")</f>
        <v>14.43082510737635</v>
      </c>
      <c r="U2557" s="43">
        <f ca="1">_xll.BInterpol('Base CDI'!$H$4:$H$28,'Base CDI'!$I$4:$I$29,S2557,"Cubic","Extrapolate=Linear","MultiX=Average","Skip=True","Sort=True")</f>
        <v>14.241557909061024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48319</v>
      </c>
      <c r="T2558" s="43">
        <f ca="1">_xll.BInterpol('Base CDI'!$H$4:$H$28,'Base CDI'!$J$4:$J$29,S2558,"Cubic","Extrapolate=Linear","MultiX=Average","Skip=True","Sort=True")</f>
        <v>14.430932128346839</v>
      </c>
      <c r="U2558" s="43">
        <f ca="1">_xll.BInterpol('Base CDI'!$H$4:$H$28,'Base CDI'!$I$4:$I$29,S2558,"Cubic","Extrapolate=Linear","MultiX=Average","Skip=True","Sort=True")</f>
        <v>14.241703125563056</v>
      </c>
    </row>
    <row r="2559" spans="16:21" x14ac:dyDescent="0.25">
      <c r="P2559" s="10">
        <v>38231</v>
      </c>
      <c r="Q2559">
        <v>11.23992</v>
      </c>
      <c r="S2559" s="42">
        <f t="shared" ca="1" si="44"/>
        <v>48320</v>
      </c>
      <c r="T2559" s="43">
        <f ca="1">_xll.BInterpol('Base CDI'!$H$4:$H$28,'Base CDI'!$J$4:$J$29,S2559,"Cubic","Extrapolate=Linear","MultiX=Average","Skip=True","Sort=True")</f>
        <v>14.431038906172084</v>
      </c>
      <c r="U2559" s="43">
        <f ca="1">_xll.BInterpol('Base CDI'!$H$4:$H$28,'Base CDI'!$I$4:$I$29,S2559,"Cubic","Extrapolate=Linear","MultiX=Average","Skip=True","Sort=True")</f>
        <v>14.241848049483428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48321</v>
      </c>
      <c r="T2560" s="43">
        <f ca="1">_xll.BInterpol('Base CDI'!$H$4:$H$28,'Base CDI'!$J$4:$J$29,S2560,"Cubic","Extrapolate=Linear","MultiX=Average","Skip=True","Sort=True")</f>
        <v>14.431145440971616</v>
      </c>
      <c r="U2560" s="43">
        <f ca="1">_xll.BInterpol('Base CDI'!$H$4:$H$28,'Base CDI'!$I$4:$I$29,S2560,"Cubic","Extrapolate=Linear","MultiX=Average","Skip=True","Sort=True")</f>
        <v>14.241992680908616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48322</v>
      </c>
      <c r="T2561" s="43">
        <f ca="1">_xll.BInterpol('Base CDI'!$H$4:$H$28,'Base CDI'!$J$4:$J$29,S2561,"Cubic","Extrapolate=Linear","MultiX=Average","Skip=True","Sort=True")</f>
        <v>14.431251732864954</v>
      </c>
      <c r="U2561" s="43">
        <f ca="1">_xll.BInterpol('Base CDI'!$H$4:$H$28,'Base CDI'!$I$4:$I$29,S2561,"Cubic","Extrapolate=Linear","MultiX=Average","Skip=True","Sort=True")</f>
        <v>14.242137019925105</v>
      </c>
    </row>
    <row r="2562" spans="16:21" x14ac:dyDescent="0.25">
      <c r="P2562" s="10">
        <v>38236</v>
      </c>
      <c r="Q2562">
        <v>11.25956</v>
      </c>
      <c r="S2562" s="42">
        <f t="shared" ca="1" si="44"/>
        <v>48323</v>
      </c>
      <c r="T2562" s="43">
        <f ca="1">_xll.BInterpol('Base CDI'!$H$4:$H$28,'Base CDI'!$J$4:$J$29,S2562,"Cubic","Extrapolate=Linear","MultiX=Average","Skip=True","Sort=True")</f>
        <v>14.431357781971631</v>
      </c>
      <c r="U2562" s="43">
        <f ca="1">_xll.BInterpol('Base CDI'!$H$4:$H$28,'Base CDI'!$I$4:$I$29,S2562,"Cubic","Extrapolate=Linear","MultiX=Average","Skip=True","Sort=True")</f>
        <v>14.242281066619375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48324</v>
      </c>
      <c r="T2563" s="43">
        <f ca="1">_xll.BInterpol('Base CDI'!$H$4:$H$28,'Base CDI'!$J$4:$J$29,S2563,"Cubic","Extrapolate=Linear","MultiX=Average","Skip=True","Sort=True")</f>
        <v>14.431463588411168</v>
      </c>
      <c r="U2563" s="43">
        <f ca="1">_xll.BInterpol('Base CDI'!$H$4:$H$28,'Base CDI'!$I$4:$I$29,S2563,"Cubic","Extrapolate=Linear","MultiX=Average","Skip=True","Sort=True")</f>
        <v>14.242424821077908</v>
      </c>
    </row>
    <row r="2564" spans="16:21" x14ac:dyDescent="0.25">
      <c r="P2564" s="10">
        <v>38239</v>
      </c>
      <c r="Q2564">
        <v>11.27267</v>
      </c>
      <c r="S2564" s="42">
        <f t="shared" ca="1" si="44"/>
        <v>48325</v>
      </c>
      <c r="T2564" s="43">
        <f ca="1">_xll.BInterpol('Base CDI'!$H$4:$H$28,'Base CDI'!$J$4:$J$29,S2564,"Cubic","Extrapolate=Linear","MultiX=Average","Skip=True","Sort=True")</f>
        <v>14.431569152303094</v>
      </c>
      <c r="U2564" s="43">
        <f ca="1">_xll.BInterpol('Base CDI'!$H$4:$H$28,'Base CDI'!$I$4:$I$29,S2564,"Cubic","Extrapolate=Linear","MultiX=Average","Skip=True","Sort=True")</f>
        <v>14.242568283387183</v>
      </c>
    </row>
    <row r="2565" spans="16:21" x14ac:dyDescent="0.25">
      <c r="P2565" s="10">
        <v>38240</v>
      </c>
      <c r="Q2565">
        <v>11.27923</v>
      </c>
      <c r="S2565" s="42">
        <f t="shared" ca="1" si="44"/>
        <v>48326</v>
      </c>
      <c r="T2565" s="43">
        <f ca="1">_xll.BInterpol('Base CDI'!$H$4:$H$28,'Base CDI'!$J$4:$J$29,S2565,"Cubic","Extrapolate=Linear","MultiX=Average","Skip=True","Sort=True")</f>
        <v>14.431674473766932</v>
      </c>
      <c r="U2565" s="43">
        <f ca="1">_xll.BInterpol('Base CDI'!$H$4:$H$28,'Base CDI'!$I$4:$I$29,S2565,"Cubic","Extrapolate=Linear","MultiX=Average","Skip=True","Sort=True")</f>
        <v>14.242711453633683</v>
      </c>
    </row>
    <row r="2566" spans="16:21" x14ac:dyDescent="0.25">
      <c r="P2566" s="10">
        <v>38243</v>
      </c>
      <c r="Q2566">
        <v>11.2858</v>
      </c>
      <c r="S2566" s="42">
        <f t="shared" ca="1" si="44"/>
        <v>48327</v>
      </c>
      <c r="T2566" s="43">
        <f ca="1">_xll.BInterpol('Base CDI'!$H$4:$H$28,'Base CDI'!$J$4:$J$29,S2566,"Cubic","Extrapolate=Linear","MultiX=Average","Skip=True","Sort=True")</f>
        <v>14.431779552922213</v>
      </c>
      <c r="U2566" s="43">
        <f ca="1">_xll.BInterpol('Base CDI'!$H$4:$H$28,'Base CDI'!$I$4:$I$29,S2566,"Cubic","Extrapolate=Linear","MultiX=Average","Skip=True","Sort=True")</f>
        <v>14.242854331903889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48328</v>
      </c>
      <c r="T2567" s="43">
        <f ca="1">_xll.BInterpol('Base CDI'!$H$4:$H$28,'Base CDI'!$J$4:$J$29,S2567,"Cubic","Extrapolate=Linear","MultiX=Average","Skip=True","Sort=True")</f>
        <v>14.431884389888458</v>
      </c>
      <c r="U2567" s="43">
        <f ca="1">_xll.BInterpol('Base CDI'!$H$4:$H$28,'Base CDI'!$I$4:$I$29,S2567,"Cubic","Extrapolate=Linear","MultiX=Average","Skip=True","Sort=True")</f>
        <v>14.242996918284282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48329</v>
      </c>
      <c r="T2568" s="43">
        <f ca="1">_xll.BInterpol('Base CDI'!$H$4:$H$28,'Base CDI'!$J$4:$J$29,S2568,"Cubic","Extrapolate=Linear","MultiX=Average","Skip=True","Sort=True")</f>
        <v>14.431988984785196</v>
      </c>
      <c r="U2568" s="43">
        <f ca="1">_xll.BInterpol('Base CDI'!$H$4:$H$28,'Base CDI'!$I$4:$I$29,S2568,"Cubic","Extrapolate=Linear","MultiX=Average","Skip=True","Sort=True")</f>
        <v>14.243139212861344</v>
      </c>
    </row>
    <row r="2569" spans="16:21" x14ac:dyDescent="0.25">
      <c r="P2569" s="10">
        <v>38246</v>
      </c>
      <c r="Q2569">
        <v>11.30561</v>
      </c>
      <c r="S2569" s="42">
        <f t="shared" ca="1" si="44"/>
        <v>48330</v>
      </c>
      <c r="T2569" s="43">
        <f ca="1">_xll.BInterpol('Base CDI'!$H$4:$H$28,'Base CDI'!$J$4:$J$29,S2569,"Cubic","Extrapolate=Linear","MultiX=Average","Skip=True","Sort=True")</f>
        <v>14.432093337731951</v>
      </c>
      <c r="U2569" s="43">
        <f ca="1">_xll.BInterpol('Base CDI'!$H$4:$H$28,'Base CDI'!$I$4:$I$29,S2569,"Cubic","Extrapolate=Linear","MultiX=Average","Skip=True","Sort=True")</f>
        <v>14.243281215721556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48331</v>
      </c>
      <c r="T2570" s="43">
        <f ca="1">_xll.BInterpol('Base CDI'!$H$4:$H$28,'Base CDI'!$J$4:$J$29,S2570,"Cubic","Extrapolate=Linear","MultiX=Average","Skip=True","Sort=True")</f>
        <v>14.432197448848251</v>
      </c>
      <c r="U2570" s="43">
        <f ca="1">_xll.BInterpol('Base CDI'!$H$4:$H$28,'Base CDI'!$I$4:$I$29,S2570,"Cubic","Extrapolate=Linear","MultiX=Average","Skip=True","Sort=True")</f>
        <v>14.243422926951398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48332</v>
      </c>
      <c r="T2571" s="43">
        <f ca="1">_xll.BInterpol('Base CDI'!$H$4:$H$28,'Base CDI'!$J$4:$J$29,S2571,"Cubic","Extrapolate=Linear","MultiX=Average","Skip=True","Sort=True")</f>
        <v>14.43230131825362</v>
      </c>
      <c r="U2571" s="43">
        <f ca="1">_xll.BInterpol('Base CDI'!$H$4:$H$28,'Base CDI'!$I$4:$I$29,S2571,"Cubic","Extrapolate=Linear","MultiX=Average","Skip=True","Sort=True")</f>
        <v>14.243564346637353</v>
      </c>
    </row>
    <row r="2572" spans="16:21" x14ac:dyDescent="0.25">
      <c r="P2572" s="10">
        <v>38251</v>
      </c>
      <c r="Q2572">
        <v>11.32579</v>
      </c>
      <c r="S2572" s="42">
        <f t="shared" ca="1" si="45"/>
        <v>48333</v>
      </c>
      <c r="T2572" s="43">
        <f ca="1">_xll.BInterpol('Base CDI'!$H$4:$H$28,'Base CDI'!$J$4:$J$29,S2572,"Cubic","Extrapolate=Linear","MultiX=Average","Skip=True","Sort=True")</f>
        <v>14.432404946067585</v>
      </c>
      <c r="U2572" s="43">
        <f ca="1">_xll.BInterpol('Base CDI'!$H$4:$H$28,'Base CDI'!$I$4:$I$29,S2572,"Cubic","Extrapolate=Linear","MultiX=Average","Skip=True","Sort=True")</f>
        <v>14.243705474865902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48334</v>
      </c>
      <c r="T2573" s="43">
        <f ca="1">_xll.BInterpol('Base CDI'!$H$4:$H$28,'Base CDI'!$J$4:$J$29,S2573,"Cubic","Extrapolate=Linear","MultiX=Average","Skip=True","Sort=True")</f>
        <v>14.432508332409673</v>
      </c>
      <c r="U2573" s="43">
        <f ca="1">_xll.BInterpol('Base CDI'!$H$4:$H$28,'Base CDI'!$I$4:$I$29,S2573,"Cubic","Extrapolate=Linear","MultiX=Average","Skip=True","Sort=True")</f>
        <v>14.243846311723525</v>
      </c>
    </row>
    <row r="2574" spans="16:21" x14ac:dyDescent="0.25">
      <c r="P2574" s="10">
        <v>38253</v>
      </c>
      <c r="Q2574">
        <v>11.33925</v>
      </c>
      <c r="S2574" s="42">
        <f t="shared" ca="1" si="45"/>
        <v>48335</v>
      </c>
      <c r="T2574" s="43">
        <f ca="1">_xll.BInterpol('Base CDI'!$H$4:$H$28,'Base CDI'!$J$4:$J$29,S2574,"Cubic","Extrapolate=Linear","MultiX=Average","Skip=True","Sort=True")</f>
        <v>14.43261147739941</v>
      </c>
      <c r="U2574" s="43">
        <f ca="1">_xll.BInterpol('Base CDI'!$H$4:$H$28,'Base CDI'!$I$4:$I$29,S2574,"Cubic","Extrapolate=Linear","MultiX=Average","Skip=True","Sort=True")</f>
        <v>14.243986857296704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48336</v>
      </c>
      <c r="T2575" s="43">
        <f ca="1">_xll.BInterpol('Base CDI'!$H$4:$H$28,'Base CDI'!$J$4:$J$29,S2575,"Cubic","Extrapolate=Linear","MultiX=Average","Skip=True","Sort=True")</f>
        <v>14.43271438115632</v>
      </c>
      <c r="U2575" s="43">
        <f ca="1">_xll.BInterpol('Base CDI'!$H$4:$H$28,'Base CDI'!$I$4:$I$29,S2575,"Cubic","Extrapolate=Linear","MultiX=Average","Skip=True","Sort=True")</f>
        <v>14.24412711167192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48337</v>
      </c>
      <c r="T2576" s="43">
        <f ca="1">_xll.BInterpol('Base CDI'!$H$4:$H$28,'Base CDI'!$J$4:$J$29,S2576,"Cubic","Extrapolate=Linear","MultiX=Average","Skip=True","Sort=True")</f>
        <v>14.432817043799929</v>
      </c>
      <c r="U2576" s="43">
        <f ca="1">_xll.BInterpol('Base CDI'!$H$4:$H$28,'Base CDI'!$I$4:$I$29,S2576,"Cubic","Extrapolate=Linear","MultiX=Average","Skip=True","Sort=True")</f>
        <v>14.244267074935657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48338</v>
      </c>
      <c r="T2577" s="43">
        <f ca="1">_xll.BInterpol('Base CDI'!$H$4:$H$28,'Base CDI'!$J$4:$J$29,S2577,"Cubic","Extrapolate=Linear","MultiX=Average","Skip=True","Sort=True")</f>
        <v>14.432919465449766</v>
      </c>
      <c r="U2577" s="43">
        <f ca="1">_xll.BInterpol('Base CDI'!$H$4:$H$28,'Base CDI'!$I$4:$I$29,S2577,"Cubic","Extrapolate=Linear","MultiX=Average","Skip=True","Sort=True")</f>
        <v>14.244406747174391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48339</v>
      </c>
      <c r="T2578" s="43">
        <f ca="1">_xll.BInterpol('Base CDI'!$H$4:$H$28,'Base CDI'!$J$4:$J$29,S2578,"Cubic","Extrapolate=Linear","MultiX=Average","Skip=True","Sort=True")</f>
        <v>14.433021646225354</v>
      </c>
      <c r="U2578" s="43">
        <f ca="1">_xll.BInterpol('Base CDI'!$H$4:$H$28,'Base CDI'!$I$4:$I$29,S2578,"Cubic","Extrapolate=Linear","MultiX=Average","Skip=True","Sort=True")</f>
        <v>14.244546128474607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48340</v>
      </c>
      <c r="T2579" s="43">
        <f ca="1">_xll.BInterpol('Base CDI'!$H$4:$H$28,'Base CDI'!$J$4:$J$29,S2579,"Cubic","Extrapolate=Linear","MultiX=Average","Skip=True","Sort=True")</f>
        <v>14.433123586246221</v>
      </c>
      <c r="U2579" s="43">
        <f ca="1">_xll.BInterpol('Base CDI'!$H$4:$H$28,'Base CDI'!$I$4:$I$29,S2579,"Cubic","Extrapolate=Linear","MultiX=Average","Skip=True","Sort=True")</f>
        <v>14.244685218922786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48341</v>
      </c>
      <c r="T2580" s="43">
        <f ca="1">_xll.BInterpol('Base CDI'!$H$4:$H$28,'Base CDI'!$J$4:$J$29,S2580,"Cubic","Extrapolate=Linear","MultiX=Average","Skip=True","Sort=True")</f>
        <v>14.433225285631893</v>
      </c>
      <c r="U2580" s="43">
        <f ca="1">_xll.BInterpol('Base CDI'!$H$4:$H$28,'Base CDI'!$I$4:$I$29,S2580,"Cubic","Extrapolate=Linear","MultiX=Average","Skip=True","Sort=True")</f>
        <v>14.244824018605408</v>
      </c>
    </row>
    <row r="2581" spans="16:21" x14ac:dyDescent="0.25">
      <c r="P2581" s="10">
        <v>38264</v>
      </c>
      <c r="Q2581">
        <v>11.38654</v>
      </c>
      <c r="S2581" s="42">
        <f t="shared" ca="1" si="45"/>
        <v>48342</v>
      </c>
      <c r="T2581" s="43">
        <f ca="1">_xll.BInterpol('Base CDI'!$H$4:$H$28,'Base CDI'!$J$4:$J$29,S2581,"Cubic","Extrapolate=Linear","MultiX=Average","Skip=True","Sort=True")</f>
        <v>14.433326744501894</v>
      </c>
      <c r="U2581" s="43">
        <f ca="1">_xll.BInterpol('Base CDI'!$H$4:$H$28,'Base CDI'!$I$4:$I$29,S2581,"Cubic","Extrapolate=Linear","MultiX=Average","Skip=True","Sort=True")</f>
        <v>14.244962527608955</v>
      </c>
    </row>
    <row r="2582" spans="16:21" x14ac:dyDescent="0.25">
      <c r="P2582" s="10">
        <v>38265</v>
      </c>
      <c r="Q2582">
        <v>11.39331</v>
      </c>
      <c r="S2582" s="42">
        <f t="shared" ca="1" si="45"/>
        <v>48343</v>
      </c>
      <c r="T2582" s="43">
        <f ca="1">_xll.BInterpol('Base CDI'!$H$4:$H$28,'Base CDI'!$J$4:$J$29,S2582,"Cubic","Extrapolate=Linear","MultiX=Average","Skip=True","Sort=True")</f>
        <v>14.433427962975752</v>
      </c>
      <c r="U2582" s="43">
        <f ca="1">_xll.BInterpol('Base CDI'!$H$4:$H$28,'Base CDI'!$I$4:$I$29,S2582,"Cubic","Extrapolate=Linear","MultiX=Average","Skip=True","Sort=True")</f>
        <v>14.245100746019906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48344</v>
      </c>
      <c r="T2583" s="43">
        <f ca="1">_xll.BInterpol('Base CDI'!$H$4:$H$28,'Base CDI'!$J$4:$J$29,S2583,"Cubic","Extrapolate=Linear","MultiX=Average","Skip=True","Sort=True")</f>
        <v>14.433528941172993</v>
      </c>
      <c r="U2583" s="43">
        <f ca="1">_xll.BInterpol('Base CDI'!$H$4:$H$28,'Base CDI'!$I$4:$I$29,S2583,"Cubic","Extrapolate=Linear","MultiX=Average","Skip=True","Sort=True")</f>
        <v>14.245238673924748</v>
      </c>
    </row>
    <row r="2584" spans="16:21" x14ac:dyDescent="0.25">
      <c r="P2584" s="10">
        <v>38267</v>
      </c>
      <c r="Q2584">
        <v>11.40685</v>
      </c>
      <c r="S2584" s="42">
        <f t="shared" ca="1" si="45"/>
        <v>48345</v>
      </c>
      <c r="T2584" s="43">
        <f ca="1">_xll.BInterpol('Base CDI'!$H$4:$H$28,'Base CDI'!$J$4:$J$29,S2584,"Cubic","Extrapolate=Linear","MultiX=Average","Skip=True","Sort=True")</f>
        <v>14.433629679213141</v>
      </c>
      <c r="U2584" s="43">
        <f ca="1">_xll.BInterpol('Base CDI'!$H$4:$H$28,'Base CDI'!$I$4:$I$29,S2584,"Cubic","Extrapolate=Linear","MultiX=Average","Skip=True","Sort=True")</f>
        <v>14.245376311409956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48346</v>
      </c>
      <c r="T2585" s="43">
        <f ca="1">_xll.BInterpol('Base CDI'!$H$4:$H$28,'Base CDI'!$J$4:$J$29,S2585,"Cubic","Extrapolate=Linear","MultiX=Average","Skip=True","Sort=True")</f>
        <v>14.433730177215724</v>
      </c>
      <c r="U2585" s="43">
        <f ca="1">_xll.BInterpol('Base CDI'!$H$4:$H$28,'Base CDI'!$I$4:$I$29,S2585,"Cubic","Extrapolate=Linear","MultiX=Average","Skip=True","Sort=True")</f>
        <v>14.245513658562015</v>
      </c>
    </row>
    <row r="2586" spans="16:21" x14ac:dyDescent="0.25">
      <c r="P2586" s="10">
        <v>38271</v>
      </c>
      <c r="Q2586">
        <v>11.42041</v>
      </c>
      <c r="S2586" s="42">
        <f t="shared" ca="1" si="45"/>
        <v>48347</v>
      </c>
      <c r="T2586" s="43">
        <f ca="1">_xll.BInterpol('Base CDI'!$H$4:$H$28,'Base CDI'!$J$4:$J$29,S2586,"Cubic","Extrapolate=Linear","MultiX=Average","Skip=True","Sort=True")</f>
        <v>14.433830435300267</v>
      </c>
      <c r="U2586" s="43">
        <f ca="1">_xll.BInterpol('Base CDI'!$H$4:$H$28,'Base CDI'!$I$4:$I$29,S2586,"Cubic","Extrapolate=Linear","MultiX=Average","Skip=True","Sort=True")</f>
        <v>14.245650715467404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48348</v>
      </c>
      <c r="T2587" s="43">
        <f ca="1">_xll.BInterpol('Base CDI'!$H$4:$H$28,'Base CDI'!$J$4:$J$29,S2587,"Cubic","Extrapolate=Linear","MultiX=Average","Skip=True","Sort=True")</f>
        <v>14.433930453586296</v>
      </c>
      <c r="U2587" s="43">
        <f ca="1">_xll.BInterpol('Base CDI'!$H$4:$H$28,'Base CDI'!$I$4:$I$29,S2587,"Cubic","Extrapolate=Linear","MultiX=Average","Skip=True","Sort=True")</f>
        <v>14.245787482212606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48349</v>
      </c>
      <c r="T2588" s="43">
        <f ca="1">_xll.BInterpol('Base CDI'!$H$4:$H$28,'Base CDI'!$J$4:$J$29,S2588,"Cubic","Extrapolate=Linear","MultiX=Average","Skip=True","Sort=True")</f>
        <v>14.434030232193338</v>
      </c>
      <c r="U2588" s="43">
        <f ca="1">_xll.BInterpol('Base CDI'!$H$4:$H$28,'Base CDI'!$I$4:$I$29,S2588,"Cubic","Extrapolate=Linear","MultiX=Average","Skip=True","Sort=True")</f>
        <v>14.245923958884102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48350</v>
      </c>
      <c r="T2589" s="43">
        <f ca="1">_xll.BInterpol('Base CDI'!$H$4:$H$28,'Base CDI'!$J$4:$J$29,S2589,"Cubic","Extrapolate=Linear","MultiX=Average","Skip=True","Sort=True")</f>
        <v>14.434129771240919</v>
      </c>
      <c r="U2589" s="43">
        <f ca="1">_xll.BInterpol('Base CDI'!$H$4:$H$28,'Base CDI'!$I$4:$I$29,S2589,"Cubic","Extrapolate=Linear","MultiX=Average","Skip=True","Sort=True")</f>
        <v>14.246060145568373</v>
      </c>
    </row>
    <row r="2590" spans="16:21" x14ac:dyDescent="0.25">
      <c r="P2590" s="10">
        <v>38278</v>
      </c>
      <c r="Q2590">
        <v>11.4476</v>
      </c>
      <c r="S2590" s="42">
        <f t="shared" ca="1" si="45"/>
        <v>48351</v>
      </c>
      <c r="T2590" s="43">
        <f ca="1">_xll.BInterpol('Base CDI'!$H$4:$H$28,'Base CDI'!$J$4:$J$29,S2590,"Cubic","Extrapolate=Linear","MultiX=Average","Skip=True","Sort=True")</f>
        <v>14.434229070848565</v>
      </c>
      <c r="U2590" s="43">
        <f ca="1">_xll.BInterpol('Base CDI'!$H$4:$H$28,'Base CDI'!$I$4:$I$29,S2590,"Cubic","Extrapolate=Linear","MultiX=Average","Skip=True","Sort=True")</f>
        <v>14.246196042351899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48352</v>
      </c>
      <c r="T2591" s="43">
        <f ca="1">_xll.BInterpol('Base CDI'!$H$4:$H$28,'Base CDI'!$J$4:$J$29,S2591,"Cubic","Extrapolate=Linear","MultiX=Average","Skip=True","Sort=True")</f>
        <v>14.4343281311358</v>
      </c>
      <c r="U2591" s="43">
        <f ca="1">_xll.BInterpol('Base CDI'!$H$4:$H$28,'Base CDI'!$I$4:$I$29,S2591,"Cubic","Extrapolate=Linear","MultiX=Average","Skip=True","Sort=True")</f>
        <v>14.246331649321164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48353</v>
      </c>
      <c r="T2592" s="43">
        <f ca="1">_xll.BInterpol('Base CDI'!$H$4:$H$28,'Base CDI'!$J$4:$J$29,S2592,"Cubic","Extrapolate=Linear","MultiX=Average","Skip=True","Sort=True")</f>
        <v>14.434426952222152</v>
      </c>
      <c r="U2592" s="43">
        <f ca="1">_xll.BInterpol('Base CDI'!$H$4:$H$28,'Base CDI'!$I$4:$I$29,S2592,"Cubic","Extrapolate=Linear","MultiX=Average","Skip=True","Sort=True")</f>
        <v>14.246466966562647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48354</v>
      </c>
      <c r="T2593" s="43">
        <f ca="1">_xll.BInterpol('Base CDI'!$H$4:$H$28,'Base CDI'!$J$4:$J$29,S2593,"Cubic","Extrapolate=Linear","MultiX=Average","Skip=True","Sort=True")</f>
        <v>14.434525534227147</v>
      </c>
      <c r="U2593" s="43">
        <f ca="1">_xll.BInterpol('Base CDI'!$H$4:$H$28,'Base CDI'!$I$4:$I$29,S2593,"Cubic","Extrapolate=Linear","MultiX=Average","Skip=True","Sort=True")</f>
        <v>14.246601994162829</v>
      </c>
    </row>
    <row r="2594" spans="16:21" x14ac:dyDescent="0.25">
      <c r="P2594" s="10">
        <v>38282</v>
      </c>
      <c r="Q2594">
        <v>11.47503</v>
      </c>
      <c r="S2594" s="42">
        <f t="shared" ca="1" si="45"/>
        <v>48355</v>
      </c>
      <c r="T2594" s="43">
        <f ca="1">_xll.BInterpol('Base CDI'!$H$4:$H$28,'Base CDI'!$J$4:$J$29,S2594,"Cubic","Extrapolate=Linear","MultiX=Average","Skip=True","Sort=True")</f>
        <v>14.43462387727031</v>
      </c>
      <c r="U2594" s="43">
        <f ca="1">_xll.BInterpol('Base CDI'!$H$4:$H$28,'Base CDI'!$I$4:$I$29,S2594,"Cubic","Extrapolate=Linear","MultiX=Average","Skip=True","Sort=True")</f>
        <v>14.246736732208193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48356</v>
      </c>
      <c r="T2595" s="43">
        <f ca="1">_xll.BInterpol('Base CDI'!$H$4:$H$28,'Base CDI'!$J$4:$J$29,S2595,"Cubic","Extrapolate=Linear","MultiX=Average","Skip=True","Sort=True")</f>
        <v>14.434721981471167</v>
      </c>
      <c r="U2595" s="43">
        <f ca="1">_xll.BInterpol('Base CDI'!$H$4:$H$28,'Base CDI'!$I$4:$I$29,S2595,"Cubic","Extrapolate=Linear","MultiX=Average","Skip=True","Sort=True")</f>
        <v>14.24687118078522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48357</v>
      </c>
      <c r="T2596" s="43">
        <f ca="1">_xll.BInterpol('Base CDI'!$H$4:$H$28,'Base CDI'!$J$4:$J$29,S2596,"Cubic","Extrapolate=Linear","MultiX=Average","Skip=True","Sort=True")</f>
        <v>14.434819846949246</v>
      </c>
      <c r="U2596" s="43">
        <f ca="1">_xll.BInterpol('Base CDI'!$H$4:$H$28,'Base CDI'!$I$4:$I$29,S2596,"Cubic","Extrapolate=Linear","MultiX=Average","Skip=True","Sort=True")</f>
        <v>14.24700533998039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48358</v>
      </c>
      <c r="T2597" s="43">
        <f ca="1">_xll.BInterpol('Base CDI'!$H$4:$H$28,'Base CDI'!$J$4:$J$29,S2597,"Cubic","Extrapolate=Linear","MultiX=Average","Skip=True","Sort=True")</f>
        <v>14.43491747382407</v>
      </c>
      <c r="U2597" s="43">
        <f ca="1">_xll.BInterpol('Base CDI'!$H$4:$H$28,'Base CDI'!$I$4:$I$29,S2597,"Cubic","Extrapolate=Linear","MultiX=Average","Skip=True","Sort=True")</f>
        <v>14.247139209880185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48359</v>
      </c>
      <c r="T2598" s="43">
        <f ca="1">_xll.BInterpol('Base CDI'!$H$4:$H$28,'Base CDI'!$J$4:$J$29,S2598,"Cubic","Extrapolate=Linear","MultiX=Average","Skip=True","Sort=True")</f>
        <v>14.435014862215167</v>
      </c>
      <c r="U2598" s="43">
        <f ca="1">_xll.BInterpol('Base CDI'!$H$4:$H$28,'Base CDI'!$I$4:$I$29,S2598,"Cubic","Extrapolate=Linear","MultiX=Average","Skip=True","Sort=True")</f>
        <v>14.247272790571085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48360</v>
      </c>
      <c r="T2599" s="43">
        <f ca="1">_xll.BInterpol('Base CDI'!$H$4:$H$28,'Base CDI'!$J$4:$J$29,S2599,"Cubic","Extrapolate=Linear","MultiX=Average","Skip=True","Sort=True")</f>
        <v>14.435112012242064</v>
      </c>
      <c r="U2599" s="43">
        <f ca="1">_xll.BInterpol('Base CDI'!$H$4:$H$28,'Base CDI'!$I$4:$I$29,S2599,"Cubic","Extrapolate=Linear","MultiX=Average","Skip=True","Sort=True")</f>
        <v>14.247406082139575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48361</v>
      </c>
      <c r="T2600" s="43">
        <f ca="1">_xll.BInterpol('Base CDI'!$H$4:$H$28,'Base CDI'!$J$4:$J$29,S2600,"Cubic","Extrapolate=Linear","MultiX=Average","Skip=True","Sort=True")</f>
        <v>14.435208924024286</v>
      </c>
      <c r="U2600" s="43">
        <f ca="1">_xll.BInterpol('Base CDI'!$H$4:$H$28,'Base CDI'!$I$4:$I$29,S2600,"Cubic","Extrapolate=Linear","MultiX=Average","Skip=True","Sort=True")</f>
        <v>14.247539084672132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48362</v>
      </c>
      <c r="T2601" s="43">
        <f ca="1">_xll.BInterpol('Base CDI'!$H$4:$H$28,'Base CDI'!$J$4:$J$29,S2601,"Cubic","Extrapolate=Linear","MultiX=Average","Skip=True","Sort=True")</f>
        <v>14.435305597681356</v>
      </c>
      <c r="U2601" s="43">
        <f ca="1">_xll.BInterpol('Base CDI'!$H$4:$H$28,'Base CDI'!$I$4:$I$29,S2601,"Cubic","Extrapolate=Linear","MultiX=Average","Skip=True","Sort=True")</f>
        <v>14.247671798255238</v>
      </c>
    </row>
    <row r="2602" spans="16:21" x14ac:dyDescent="0.25">
      <c r="P2602" s="10">
        <v>38295</v>
      </c>
      <c r="Q2602">
        <v>11.53135</v>
      </c>
      <c r="S2602" s="42">
        <f t="shared" ca="1" si="45"/>
        <v>48363</v>
      </c>
      <c r="T2602" s="43">
        <f ca="1">_xll.BInterpol('Base CDI'!$H$4:$H$28,'Base CDI'!$J$4:$J$29,S2602,"Cubic","Extrapolate=Linear","MultiX=Average","Skip=True","Sort=True")</f>
        <v>14.435402033332805</v>
      </c>
      <c r="U2602" s="43">
        <f ca="1">_xll.BInterpol('Base CDI'!$H$4:$H$28,'Base CDI'!$I$4:$I$29,S2602,"Cubic","Extrapolate=Linear","MultiX=Average","Skip=True","Sort=True")</f>
        <v>14.247804222975377</v>
      </c>
    </row>
    <row r="2603" spans="16:21" x14ac:dyDescent="0.25">
      <c r="P2603" s="10">
        <v>38296</v>
      </c>
      <c r="Q2603">
        <v>11.53842</v>
      </c>
      <c r="S2603" s="42">
        <f t="shared" ca="1" si="45"/>
        <v>48364</v>
      </c>
      <c r="T2603" s="43">
        <f ca="1">_xll.BInterpol('Base CDI'!$H$4:$H$28,'Base CDI'!$J$4:$J$29,S2603,"Cubic","Extrapolate=Linear","MultiX=Average","Skip=True","Sort=True")</f>
        <v>14.435498231098157</v>
      </c>
      <c r="U2603" s="43">
        <f ca="1">_xll.BInterpol('Base CDI'!$H$4:$H$28,'Base CDI'!$I$4:$I$29,S2603,"Cubic","Extrapolate=Linear","MultiX=Average","Skip=True","Sort=True")</f>
        <v>14.247936358919029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48365</v>
      </c>
      <c r="T2604" s="43">
        <f ca="1">_xll.BInterpol('Base CDI'!$H$4:$H$28,'Base CDI'!$J$4:$J$29,S2604,"Cubic","Extrapolate=Linear","MultiX=Average","Skip=True","Sort=True")</f>
        <v>14.435594191096937</v>
      </c>
      <c r="U2604" s="43">
        <f ca="1">_xll.BInterpol('Base CDI'!$H$4:$H$28,'Base CDI'!$I$4:$I$29,S2604,"Cubic","Extrapolate=Linear","MultiX=Average","Skip=True","Sort=True")</f>
        <v>14.248068206172674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48366</v>
      </c>
      <c r="T2605" s="43">
        <f ca="1">_xll.BInterpol('Base CDI'!$H$4:$H$28,'Base CDI'!$J$4:$J$29,S2605,"Cubic","Extrapolate=Linear","MultiX=Average","Skip=True","Sort=True")</f>
        <v>14.435689913448671</v>
      </c>
      <c r="U2605" s="43">
        <f ca="1">_xll.BInterpol('Base CDI'!$H$4:$H$28,'Base CDI'!$I$4:$I$29,S2605,"Cubic","Extrapolate=Linear","MultiX=Average","Skip=True","Sort=True")</f>
        <v>14.248199764822793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48367</v>
      </c>
      <c r="T2606" s="43">
        <f ca="1">_xll.BInterpol('Base CDI'!$H$4:$H$28,'Base CDI'!$J$4:$J$29,S2606,"Cubic","Extrapolate=Linear","MultiX=Average","Skip=True","Sort=True")</f>
        <v>14.435785398272888</v>
      </c>
      <c r="U2606" s="43">
        <f ca="1">_xll.BInterpol('Base CDI'!$H$4:$H$28,'Base CDI'!$I$4:$I$29,S2606,"Cubic","Extrapolate=Linear","MultiX=Average","Skip=True","Sort=True")</f>
        <v>14.248331034955868</v>
      </c>
    </row>
    <row r="2607" spans="16:21" x14ac:dyDescent="0.25">
      <c r="P2607" s="10">
        <v>38302</v>
      </c>
      <c r="Q2607">
        <v>11.56676</v>
      </c>
      <c r="S2607" s="42">
        <f t="shared" ca="1" si="45"/>
        <v>48368</v>
      </c>
      <c r="T2607" s="43">
        <f ca="1">_xll.BInterpol('Base CDI'!$H$4:$H$28,'Base CDI'!$J$4:$J$29,S2607,"Cubic","Extrapolate=Linear","MultiX=Average","Skip=True","Sort=True")</f>
        <v>14.43588064568911</v>
      </c>
      <c r="U2607" s="43">
        <f ca="1">_xll.BInterpol('Base CDI'!$H$4:$H$28,'Base CDI'!$I$4:$I$29,S2607,"Cubic","Extrapolate=Linear","MultiX=Average","Skip=True","Sort=True")</f>
        <v>14.248462016658381</v>
      </c>
    </row>
    <row r="2608" spans="16:21" x14ac:dyDescent="0.25">
      <c r="P2608" s="10">
        <v>38303</v>
      </c>
      <c r="Q2608">
        <v>11.57385</v>
      </c>
      <c r="S2608" s="42">
        <f t="shared" ca="1" si="45"/>
        <v>48369</v>
      </c>
      <c r="T2608" s="43">
        <f ca="1">_xll.BInterpol('Base CDI'!$H$4:$H$28,'Base CDI'!$J$4:$J$29,S2608,"Cubic","Extrapolate=Linear","MultiX=Average","Skip=True","Sort=True")</f>
        <v>14.435975655816865</v>
      </c>
      <c r="U2608" s="43">
        <f ca="1">_xll.BInterpol('Base CDI'!$H$4:$H$28,'Base CDI'!$I$4:$I$29,S2608,"Cubic","Extrapolate=Linear","MultiX=Average","Skip=True","Sort=True")</f>
        <v>14.248592710016814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48370</v>
      </c>
      <c r="T2609" s="43">
        <f ca="1">_xll.BInterpol('Base CDI'!$H$4:$H$28,'Base CDI'!$J$4:$J$29,S2609,"Cubic","Extrapolate=Linear","MultiX=Average","Skip=True","Sort=True")</f>
        <v>14.436070428775681</v>
      </c>
      <c r="U2609" s="43">
        <f ca="1">_xll.BInterpol('Base CDI'!$H$4:$H$28,'Base CDI'!$I$4:$I$29,S2609,"Cubic","Extrapolate=Linear","MultiX=Average","Skip=True","Sort=True")</f>
        <v>14.248723115117647</v>
      </c>
    </row>
    <row r="2610" spans="16:21" x14ac:dyDescent="0.25">
      <c r="P2610" s="10">
        <v>38308</v>
      </c>
      <c r="Q2610">
        <v>11.58807</v>
      </c>
      <c r="S2610" s="42">
        <f t="shared" ca="1" si="45"/>
        <v>48371</v>
      </c>
      <c r="T2610" s="43">
        <f ca="1">_xll.BInterpol('Base CDI'!$H$4:$H$28,'Base CDI'!$J$4:$J$29,S2610,"Cubic","Extrapolate=Linear","MultiX=Average","Skip=True","Sort=True")</f>
        <v>14.43616496468508</v>
      </c>
      <c r="U2610" s="43">
        <f ca="1">_xll.BInterpol('Base CDI'!$H$4:$H$28,'Base CDI'!$I$4:$I$29,S2610,"Cubic","Extrapolate=Linear","MultiX=Average","Skip=True","Sort=True")</f>
        <v>14.24885323204736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48372</v>
      </c>
      <c r="T2611" s="43">
        <f ca="1">_xll.BInterpol('Base CDI'!$H$4:$H$28,'Base CDI'!$J$4:$J$29,S2611,"Cubic","Extrapolate=Linear","MultiX=Average","Skip=True","Sort=True")</f>
        <v>14.436259263664589</v>
      </c>
      <c r="U2611" s="43">
        <f ca="1">_xll.BInterpol('Base CDI'!$H$4:$H$28,'Base CDI'!$I$4:$I$29,S2611,"Cubic","Extrapolate=Linear","MultiX=Average","Skip=True","Sort=True")</f>
        <v>14.248983060892435</v>
      </c>
    </row>
    <row r="2612" spans="16:21" x14ac:dyDescent="0.25">
      <c r="P2612" s="10">
        <v>38310</v>
      </c>
      <c r="Q2612">
        <v>11.60249</v>
      </c>
      <c r="S2612" s="42">
        <f t="shared" ca="1" si="45"/>
        <v>48373</v>
      </c>
      <c r="T2612" s="43">
        <f ca="1">_xll.BInterpol('Base CDI'!$H$4:$H$28,'Base CDI'!$J$4:$J$29,S2612,"Cubic","Extrapolate=Linear","MultiX=Average","Skip=True","Sort=True")</f>
        <v>14.436353325833737</v>
      </c>
      <c r="U2612" s="43">
        <f ca="1">_xll.BInterpol('Base CDI'!$H$4:$H$28,'Base CDI'!$I$4:$I$29,S2612,"Cubic","Extrapolate=Linear","MultiX=Average","Skip=True","Sort=True")</f>
        <v>14.249112601739355</v>
      </c>
    </row>
    <row r="2613" spans="16:21" x14ac:dyDescent="0.25">
      <c r="P2613" s="10">
        <v>38313</v>
      </c>
      <c r="Q2613">
        <v>11.6098</v>
      </c>
      <c r="S2613" s="42">
        <f t="shared" ca="1" si="45"/>
        <v>48374</v>
      </c>
      <c r="T2613" s="43">
        <f ca="1">_xll.BInterpol('Base CDI'!$H$4:$H$28,'Base CDI'!$J$4:$J$29,S2613,"Cubic","Extrapolate=Linear","MultiX=Average","Skip=True","Sort=True")</f>
        <v>14.436447151312047</v>
      </c>
      <c r="U2613" s="43">
        <f ca="1">_xll.BInterpol('Base CDI'!$H$4:$H$28,'Base CDI'!$I$4:$I$29,S2613,"Cubic","Extrapolate=Linear","MultiX=Average","Skip=True","Sort=True")</f>
        <v>14.249241854674601</v>
      </c>
    </row>
    <row r="2614" spans="16:21" x14ac:dyDescent="0.25">
      <c r="P2614" s="10">
        <v>38314</v>
      </c>
      <c r="Q2614">
        <v>11.61712</v>
      </c>
      <c r="S2614" s="42">
        <f t="shared" ca="1" si="45"/>
        <v>48375</v>
      </c>
      <c r="T2614" s="43">
        <f ca="1">_xll.BInterpol('Base CDI'!$H$4:$H$28,'Base CDI'!$J$4:$J$29,S2614,"Cubic","Extrapolate=Linear","MultiX=Average","Skip=True","Sort=True")</f>
        <v>14.436540740219046</v>
      </c>
      <c r="U2614" s="43">
        <f ca="1">_xll.BInterpol('Base CDI'!$H$4:$H$28,'Base CDI'!$I$4:$I$29,S2614,"Cubic","Extrapolate=Linear","MultiX=Average","Skip=True","Sort=True")</f>
        <v>14.249370819784652</v>
      </c>
    </row>
    <row r="2615" spans="16:21" x14ac:dyDescent="0.25">
      <c r="P2615" s="10">
        <v>38315</v>
      </c>
      <c r="Q2615">
        <v>11.62444</v>
      </c>
      <c r="S2615" s="42">
        <f t="shared" ca="1" si="45"/>
        <v>48376</v>
      </c>
      <c r="T2615" s="43">
        <f ca="1">_xll.BInterpol('Base CDI'!$H$4:$H$28,'Base CDI'!$J$4:$J$29,S2615,"Cubic","Extrapolate=Linear","MultiX=Average","Skip=True","Sort=True")</f>
        <v>14.436634092674261</v>
      </c>
      <c r="U2615" s="43">
        <f ca="1">_xll.BInterpol('Base CDI'!$H$4:$H$28,'Base CDI'!$I$4:$I$29,S2615,"Cubic","Extrapolate=Linear","MultiX=Average","Skip=True","Sort=True")</f>
        <v>14.249499497155991</v>
      </c>
    </row>
    <row r="2616" spans="16:21" x14ac:dyDescent="0.25">
      <c r="P2616" s="10">
        <v>38316</v>
      </c>
      <c r="Q2616">
        <v>11.63176</v>
      </c>
      <c r="S2616" s="42">
        <f t="shared" ca="1" si="45"/>
        <v>48377</v>
      </c>
      <c r="T2616" s="43">
        <f ca="1">_xll.BInterpol('Base CDI'!$H$4:$H$28,'Base CDI'!$J$4:$J$29,S2616,"Cubic","Extrapolate=Linear","MultiX=Average","Skip=True","Sort=True")</f>
        <v>14.436727208797215</v>
      </c>
      <c r="U2616" s="43">
        <f ca="1">_xll.BInterpol('Base CDI'!$H$4:$H$28,'Base CDI'!$I$4:$I$29,S2616,"Cubic","Extrapolate=Linear","MultiX=Average","Skip=True","Sort=True")</f>
        <v>14.249627886875098</v>
      </c>
    </row>
    <row r="2617" spans="16:21" x14ac:dyDescent="0.25">
      <c r="P2617" s="10">
        <v>38317</v>
      </c>
      <c r="Q2617">
        <v>11.63907</v>
      </c>
      <c r="S2617" s="42">
        <f t="shared" ca="1" si="45"/>
        <v>48378</v>
      </c>
      <c r="T2617" s="43">
        <f ca="1">_xll.BInterpol('Base CDI'!$H$4:$H$28,'Base CDI'!$J$4:$J$29,S2617,"Cubic","Extrapolate=Linear","MultiX=Average","Skip=True","Sort=True")</f>
        <v>14.436820088707437</v>
      </c>
      <c r="U2617" s="43">
        <f ca="1">_xll.BInterpol('Base CDI'!$H$4:$H$28,'Base CDI'!$I$4:$I$29,S2617,"Cubic","Extrapolate=Linear","MultiX=Average","Skip=True","Sort=True")</f>
        <v>14.249755989028456</v>
      </c>
    </row>
    <row r="2618" spans="16:21" x14ac:dyDescent="0.25">
      <c r="P2618" s="10">
        <v>38320</v>
      </c>
      <c r="Q2618">
        <v>11.64639</v>
      </c>
      <c r="S2618" s="42">
        <f t="shared" ca="1" si="45"/>
        <v>48379</v>
      </c>
      <c r="T2618" s="43">
        <f ca="1">_xll.BInterpol('Base CDI'!$H$4:$H$28,'Base CDI'!$J$4:$J$29,S2618,"Cubic","Extrapolate=Linear","MultiX=Average","Skip=True","Sort=True")</f>
        <v>14.436912732524453</v>
      </c>
      <c r="U2618" s="43">
        <f ca="1">_xll.BInterpol('Base CDI'!$H$4:$H$28,'Base CDI'!$I$4:$I$29,S2618,"Cubic","Extrapolate=Linear","MultiX=Average","Skip=True","Sort=True")</f>
        <v>14.249883803702545</v>
      </c>
    </row>
    <row r="2619" spans="16:21" x14ac:dyDescent="0.25">
      <c r="P2619" s="10">
        <v>38321</v>
      </c>
      <c r="Q2619">
        <v>11.65372</v>
      </c>
      <c r="S2619" s="42">
        <f t="shared" ca="1" si="45"/>
        <v>48380</v>
      </c>
      <c r="T2619" s="43">
        <f ca="1">_xll.BInterpol('Base CDI'!$H$4:$H$28,'Base CDI'!$J$4:$J$29,S2619,"Cubic","Extrapolate=Linear","MultiX=Average","Skip=True","Sort=True")</f>
        <v>14.437005140367788</v>
      </c>
      <c r="U2619" s="43">
        <f ca="1">_xll.BInterpol('Base CDI'!$H$4:$H$28,'Base CDI'!$I$4:$I$29,S2619,"Cubic","Extrapolate=Linear","MultiX=Average","Skip=True","Sort=True")</f>
        <v>14.250011330983845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48381</v>
      </c>
      <c r="T2620" s="43">
        <f ca="1">_xll.BInterpol('Base CDI'!$H$4:$H$28,'Base CDI'!$J$4:$J$29,S2620,"Cubic","Extrapolate=Linear","MultiX=Average","Skip=True","Sort=True")</f>
        <v>14.437097312356967</v>
      </c>
      <c r="U2620" s="43">
        <f ca="1">_xll.BInterpol('Base CDI'!$H$4:$H$28,'Base CDI'!$I$4:$I$29,S2620,"Cubic","Extrapolate=Linear","MultiX=Average","Skip=True","Sort=True")</f>
        <v>14.250138570958841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48382</v>
      </c>
      <c r="T2621" s="43">
        <f ca="1">_xll.BInterpol('Base CDI'!$H$4:$H$28,'Base CDI'!$J$4:$J$29,S2621,"Cubic","Extrapolate=Linear","MultiX=Average","Skip=True","Sort=True")</f>
        <v>14.437189248611517</v>
      </c>
      <c r="U2621" s="43">
        <f ca="1">_xll.BInterpol('Base CDI'!$H$4:$H$28,'Base CDI'!$I$4:$I$29,S2621,"Cubic","Extrapolate=Linear","MultiX=Average","Skip=True","Sort=True")</f>
        <v>14.250265523714011</v>
      </c>
    </row>
    <row r="2622" spans="16:21" x14ac:dyDescent="0.25">
      <c r="P2622" s="10">
        <v>38324</v>
      </c>
      <c r="Q2622">
        <v>11.67577</v>
      </c>
      <c r="S2622" s="42">
        <f t="shared" ca="1" si="45"/>
        <v>48383</v>
      </c>
      <c r="T2622" s="43">
        <f ca="1">_xll.BInterpol('Base CDI'!$H$4:$H$28,'Base CDI'!$J$4:$J$29,S2622,"Cubic","Extrapolate=Linear","MultiX=Average","Skip=True","Sort=True")</f>
        <v>14.437280949250965</v>
      </c>
      <c r="U2622" s="43">
        <f ca="1">_xll.BInterpol('Base CDI'!$H$4:$H$28,'Base CDI'!$I$4:$I$29,S2622,"Cubic","Extrapolate=Linear","MultiX=Average","Skip=True","Sort=True")</f>
        <v>14.250392189335837</v>
      </c>
    </row>
    <row r="2623" spans="16:21" x14ac:dyDescent="0.25">
      <c r="P2623" s="10">
        <v>38327</v>
      </c>
      <c r="Q2623">
        <v>11.68313</v>
      </c>
      <c r="S2623" s="42">
        <f t="shared" ca="1" si="45"/>
        <v>48384</v>
      </c>
      <c r="T2623" s="43">
        <f ca="1">_xll.BInterpol('Base CDI'!$H$4:$H$28,'Base CDI'!$J$4:$J$29,S2623,"Cubic","Extrapolate=Linear","MultiX=Average","Skip=True","Sort=True")</f>
        <v>14.437372414394837</v>
      </c>
      <c r="U2623" s="43">
        <f ca="1">_xll.BInterpol('Base CDI'!$H$4:$H$28,'Base CDI'!$I$4:$I$29,S2623,"Cubic","Extrapolate=Linear","MultiX=Average","Skip=True","Sort=True")</f>
        <v>14.250518567910802</v>
      </c>
    </row>
    <row r="2624" spans="16:21" x14ac:dyDescent="0.25">
      <c r="P2624" s="10">
        <v>38328</v>
      </c>
      <c r="Q2624">
        <v>11.69049</v>
      </c>
      <c r="S2624" s="42">
        <f t="shared" ca="1" si="45"/>
        <v>48385</v>
      </c>
      <c r="T2624" s="43">
        <f ca="1">_xll.BInterpol('Base CDI'!$H$4:$H$28,'Base CDI'!$J$4:$J$29,S2624,"Cubic","Extrapolate=Linear","MultiX=Average","Skip=True","Sort=True")</f>
        <v>14.437463644162658</v>
      </c>
      <c r="U2624" s="43">
        <f ca="1">_xll.BInterpol('Base CDI'!$H$4:$H$28,'Base CDI'!$I$4:$I$29,S2624,"Cubic","Extrapolate=Linear","MultiX=Average","Skip=True","Sort=True")</f>
        <v>14.250644659525385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48386</v>
      </c>
      <c r="T2625" s="43">
        <f ca="1">_xll.BInterpol('Base CDI'!$H$4:$H$28,'Base CDI'!$J$4:$J$29,S2625,"Cubic","Extrapolate=Linear","MultiX=Average","Skip=True","Sort=True")</f>
        <v>14.437554638673953</v>
      </c>
      <c r="U2625" s="43">
        <f ca="1">_xll.BInterpol('Base CDI'!$H$4:$H$28,'Base CDI'!$I$4:$I$29,S2625,"Cubic","Extrapolate=Linear","MultiX=Average","Skip=True","Sort=True")</f>
        <v>14.250770464266068</v>
      </c>
    </row>
    <row r="2626" spans="16:21" x14ac:dyDescent="0.25">
      <c r="P2626" s="10">
        <v>38330</v>
      </c>
      <c r="Q2626">
        <v>11.7052</v>
      </c>
      <c r="S2626" s="42">
        <f t="shared" ca="1" si="45"/>
        <v>48387</v>
      </c>
      <c r="T2626" s="43">
        <f ca="1">_xll.BInterpol('Base CDI'!$H$4:$H$28,'Base CDI'!$J$4:$J$29,S2626,"Cubic","Extrapolate=Linear","MultiX=Average","Skip=True","Sort=True")</f>
        <v>14.43764539804825</v>
      </c>
      <c r="U2626" s="43">
        <f ca="1">_xll.BInterpol('Base CDI'!$H$4:$H$28,'Base CDI'!$I$4:$I$29,S2626,"Cubic","Extrapolate=Linear","MultiX=Average","Skip=True","Sort=True")</f>
        <v>14.250895982219333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48388</v>
      </c>
      <c r="T2627" s="43">
        <f ca="1">_xll.BInterpol('Base CDI'!$H$4:$H$28,'Base CDI'!$J$4:$J$29,S2627,"Cubic","Extrapolate=Linear","MultiX=Average","Skip=True","Sort=True")</f>
        <v>14.437735922405075</v>
      </c>
      <c r="U2627" s="43">
        <f ca="1">_xll.BInterpol('Base CDI'!$H$4:$H$28,'Base CDI'!$I$4:$I$29,S2627,"Cubic","Extrapolate=Linear","MultiX=Average","Skip=True","Sort=True")</f>
        <v>14.251021213471661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48389</v>
      </c>
      <c r="T2628" s="43">
        <f ca="1">_xll.BInterpol('Base CDI'!$H$4:$H$28,'Base CDI'!$J$4:$J$29,S2628,"Cubic","Extrapolate=Linear","MultiX=Average","Skip=True","Sort=True")</f>
        <v>14.437826211863952</v>
      </c>
      <c r="U2628" s="43">
        <f ca="1">_xll.BInterpol('Base CDI'!$H$4:$H$28,'Base CDI'!$I$4:$I$29,S2628,"Cubic","Extrapolate=Linear","MultiX=Average","Skip=True","Sort=True")</f>
        <v>14.251146158109533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48390</v>
      </c>
      <c r="T2629" s="43">
        <f ca="1">_xll.BInterpol('Base CDI'!$H$4:$H$28,'Base CDI'!$J$4:$J$29,S2629,"Cubic","Extrapolate=Linear","MultiX=Average","Skip=True","Sort=True")</f>
        <v>14.437916266544409</v>
      </c>
      <c r="U2629" s="43">
        <f ca="1">_xll.BInterpol('Base CDI'!$H$4:$H$28,'Base CDI'!$I$4:$I$29,S2629,"Cubic","Extrapolate=Linear","MultiX=Average","Skip=True","Sort=True")</f>
        <v>14.251270816219428</v>
      </c>
    </row>
    <row r="2630" spans="16:21" x14ac:dyDescent="0.25">
      <c r="P2630" s="10">
        <v>38336</v>
      </c>
      <c r="Q2630">
        <v>11.73471</v>
      </c>
      <c r="S2630" s="42">
        <f t="shared" ca="1" si="45"/>
        <v>48391</v>
      </c>
      <c r="T2630" s="43">
        <f ca="1">_xll.BInterpol('Base CDI'!$H$4:$H$28,'Base CDI'!$J$4:$J$29,S2630,"Cubic","Extrapolate=Linear","MultiX=Average","Skip=True","Sort=True")</f>
        <v>14.438006086565972</v>
      </c>
      <c r="U2630" s="43">
        <f ca="1">_xll.BInterpol('Base CDI'!$H$4:$H$28,'Base CDI'!$I$4:$I$29,S2630,"Cubic","Extrapolate=Linear","MultiX=Average","Skip=True","Sort=True")</f>
        <v>14.251395187887832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48392</v>
      </c>
      <c r="T2631" s="43">
        <f ca="1">_xll.BInterpol('Base CDI'!$H$4:$H$28,'Base CDI'!$J$4:$J$29,S2631,"Cubic","Extrapolate=Linear","MultiX=Average","Skip=True","Sort=True")</f>
        <v>14.438095672048165</v>
      </c>
      <c r="U2631" s="43">
        <f ca="1">_xll.BInterpol('Base CDI'!$H$4:$H$28,'Base CDI'!$I$4:$I$29,S2631,"Cubic","Extrapolate=Linear","MultiX=Average","Skip=True","Sort=True")</f>
        <v>14.251519273201222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48393</v>
      </c>
      <c r="T2632" s="43">
        <f ca="1">_xll.BInterpol('Base CDI'!$H$4:$H$28,'Base CDI'!$J$4:$J$29,S2632,"Cubic","Extrapolate=Linear","MultiX=Average","Skip=True","Sort=True")</f>
        <v>14.438185023110517</v>
      </c>
      <c r="U2632" s="43">
        <f ca="1">_xll.BInterpol('Base CDI'!$H$4:$H$28,'Base CDI'!$I$4:$I$29,S2632,"Cubic","Extrapolate=Linear","MultiX=Average","Skip=True","Sort=True")</f>
        <v>14.251643072246081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48394</v>
      </c>
      <c r="T2633" s="43">
        <f ca="1">_xll.BInterpol('Base CDI'!$H$4:$H$28,'Base CDI'!$J$4:$J$29,S2633,"Cubic","Extrapolate=Linear","MultiX=Average","Skip=True","Sort=True")</f>
        <v>14.438274139872551</v>
      </c>
      <c r="U2633" s="43">
        <f ca="1">_xll.BInterpol('Base CDI'!$H$4:$H$28,'Base CDI'!$I$4:$I$29,S2633,"Cubic","Extrapolate=Linear","MultiX=Average","Skip=True","Sort=True")</f>
        <v>14.251766585108891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48395</v>
      </c>
      <c r="T2634" s="43">
        <f ca="1">_xll.BInterpol('Base CDI'!$H$4:$H$28,'Base CDI'!$J$4:$J$29,S2634,"Cubic","Extrapolate=Linear","MultiX=Average","Skip=True","Sort=True")</f>
        <v>14.438363022453794</v>
      </c>
      <c r="U2634" s="43">
        <f ca="1">_xll.BInterpol('Base CDI'!$H$4:$H$28,'Base CDI'!$I$4:$I$29,S2634,"Cubic","Extrapolate=Linear","MultiX=Average","Skip=True","Sort=True")</f>
        <v>14.251889811876131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48396</v>
      </c>
      <c r="T2635" s="43">
        <f ca="1">_xll.BInterpol('Base CDI'!$H$4:$H$28,'Base CDI'!$J$4:$J$29,S2635,"Cubic","Extrapolate=Linear","MultiX=Average","Skip=True","Sort=True")</f>
        <v>14.438451670973773</v>
      </c>
      <c r="U2635" s="43">
        <f ca="1">_xll.BInterpol('Base CDI'!$H$4:$H$28,'Base CDI'!$I$4:$I$29,S2635,"Cubic","Extrapolate=Linear","MultiX=Average","Skip=True","Sort=True")</f>
        <v>14.252012752634286</v>
      </c>
    </row>
    <row r="2636" spans="16:21" x14ac:dyDescent="0.25">
      <c r="P2636" s="10">
        <v>38344</v>
      </c>
      <c r="Q2636">
        <v>11.78012</v>
      </c>
      <c r="S2636" s="42">
        <f t="shared" ca="1" si="46"/>
        <v>48397</v>
      </c>
      <c r="T2636" s="43">
        <f ca="1">_xll.BInterpol('Base CDI'!$H$4:$H$28,'Base CDI'!$J$4:$J$29,S2636,"Cubic","Extrapolate=Linear","MultiX=Average","Skip=True","Sort=True")</f>
        <v>14.438540085552015</v>
      </c>
      <c r="U2636" s="43">
        <f ca="1">_xll.BInterpol('Base CDI'!$H$4:$H$28,'Base CDI'!$I$4:$I$29,S2636,"Cubic","Extrapolate=Linear","MultiX=Average","Skip=True","Sort=True")</f>
        <v>14.252135407469833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48398</v>
      </c>
      <c r="T2637" s="43">
        <f ca="1">_xll.BInterpol('Base CDI'!$H$4:$H$28,'Base CDI'!$J$4:$J$29,S2637,"Cubic","Extrapolate=Linear","MultiX=Average","Skip=True","Sort=True")</f>
        <v>14.438628266308044</v>
      </c>
      <c r="U2637" s="43">
        <f ca="1">_xll.BInterpol('Base CDI'!$H$4:$H$28,'Base CDI'!$I$4:$I$29,S2637,"Cubic","Extrapolate=Linear","MultiX=Average","Skip=True","Sort=True")</f>
        <v>14.252257776469255</v>
      </c>
    </row>
    <row r="2638" spans="16:21" x14ac:dyDescent="0.25">
      <c r="P2638" s="10">
        <v>38348</v>
      </c>
      <c r="Q2638">
        <v>11.79538</v>
      </c>
      <c r="S2638" s="42">
        <f t="shared" ca="1" si="46"/>
        <v>48399</v>
      </c>
      <c r="T2638" s="43">
        <f ca="1">_xll.BInterpol('Base CDI'!$H$4:$H$28,'Base CDI'!$J$4:$J$29,S2638,"Cubic","Extrapolate=Linear","MultiX=Average","Skip=True","Sort=True")</f>
        <v>14.438716213361385</v>
      </c>
      <c r="U2638" s="43">
        <f ca="1">_xll.BInterpol('Base CDI'!$H$4:$H$28,'Base CDI'!$I$4:$I$29,S2638,"Cubic","Extrapolate=Linear","MultiX=Average","Skip=True","Sort=True")</f>
        <v>14.252379859719035</v>
      </c>
    </row>
    <row r="2639" spans="16:21" x14ac:dyDescent="0.25">
      <c r="P2639" s="10">
        <v>38349</v>
      </c>
      <c r="Q2639">
        <v>11.80301</v>
      </c>
      <c r="S2639" s="42">
        <f t="shared" ca="1" si="46"/>
        <v>48400</v>
      </c>
      <c r="T2639" s="43">
        <f ca="1">_xll.BInterpol('Base CDI'!$H$4:$H$28,'Base CDI'!$J$4:$J$29,S2639,"Cubic","Extrapolate=Linear","MultiX=Average","Skip=True","Sort=True")</f>
        <v>14.438803926831566</v>
      </c>
      <c r="U2639" s="43">
        <f ca="1">_xll.BInterpol('Base CDI'!$H$4:$H$28,'Base CDI'!$I$4:$I$29,S2639,"Cubic","Extrapolate=Linear","MultiX=Average","Skip=True","Sort=True")</f>
        <v>14.252501657305652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48401</v>
      </c>
      <c r="T2640" s="43">
        <f ca="1">_xll.BInterpol('Base CDI'!$H$4:$H$28,'Base CDI'!$J$4:$J$29,S2640,"Cubic","Extrapolate=Linear","MultiX=Average","Skip=True","Sort=True")</f>
        <v>14.438891406838113</v>
      </c>
      <c r="U2640" s="43">
        <f ca="1">_xll.BInterpol('Base CDI'!$H$4:$H$28,'Base CDI'!$I$4:$I$29,S2640,"Cubic","Extrapolate=Linear","MultiX=Average","Skip=True","Sort=True")</f>
        <v>14.252623169315587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48402</v>
      </c>
      <c r="T2641" s="43">
        <f ca="1">_xll.BInterpol('Base CDI'!$H$4:$H$28,'Base CDI'!$J$4:$J$29,S2641,"Cubic","Extrapolate=Linear","MultiX=Average","Skip=True","Sort=True")</f>
        <v>14.438978653500552</v>
      </c>
      <c r="U2641" s="43">
        <f ca="1">_xll.BInterpol('Base CDI'!$H$4:$H$28,'Base CDI'!$I$4:$I$29,S2641,"Cubic","Extrapolate=Linear","MultiX=Average","Skip=True","Sort=True")</f>
        <v>14.252744395835323</v>
      </c>
    </row>
    <row r="2642" spans="16:21" x14ac:dyDescent="0.25">
      <c r="P2642" s="10">
        <v>38352</v>
      </c>
      <c r="Q2642">
        <v>11.82596</v>
      </c>
      <c r="S2642" s="42">
        <f t="shared" ca="1" si="46"/>
        <v>48403</v>
      </c>
      <c r="T2642" s="43">
        <f ca="1">_xll.BInterpol('Base CDI'!$H$4:$H$28,'Base CDI'!$J$4:$J$29,S2642,"Cubic","Extrapolate=Linear","MultiX=Average","Skip=True","Sort=True")</f>
        <v>14.439065666938408</v>
      </c>
      <c r="U2642" s="43">
        <f ca="1">_xll.BInterpol('Base CDI'!$H$4:$H$28,'Base CDI'!$I$4:$I$29,S2642,"Cubic","Extrapolate=Linear","MultiX=Average","Skip=True","Sort=True")</f>
        <v>14.252865336951341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48404</v>
      </c>
      <c r="T2643" s="43">
        <f ca="1">_xll.BInterpol('Base CDI'!$H$4:$H$28,'Base CDI'!$J$4:$J$29,S2643,"Cubic","Extrapolate=Linear","MultiX=Average","Skip=True","Sort=True")</f>
        <v>14.439152447271209</v>
      </c>
      <c r="U2643" s="43">
        <f ca="1">_xll.BInterpol('Base CDI'!$H$4:$H$28,'Base CDI'!$I$4:$I$29,S2643,"Cubic","Extrapolate=Linear","MultiX=Average","Skip=True","Sort=True")</f>
        <v>14.252985992750123</v>
      </c>
    </row>
    <row r="2644" spans="16:21" x14ac:dyDescent="0.25">
      <c r="P2644" s="10">
        <v>38356</v>
      </c>
      <c r="Q2644">
        <v>11.84131</v>
      </c>
      <c r="S2644" s="42">
        <f t="shared" ca="1" si="46"/>
        <v>48405</v>
      </c>
      <c r="T2644" s="43">
        <f ca="1">_xll.BInterpol('Base CDI'!$H$4:$H$28,'Base CDI'!$J$4:$J$29,S2644,"Cubic","Extrapolate=Linear","MultiX=Average","Skip=True","Sort=True")</f>
        <v>14.439238994618478</v>
      </c>
      <c r="U2644" s="43">
        <f ca="1">_xll.BInterpol('Base CDI'!$H$4:$H$28,'Base CDI'!$I$4:$I$29,S2644,"Cubic","Extrapolate=Linear","MultiX=Average","Skip=True","Sort=True")</f>
        <v>14.253106363318146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48406</v>
      </c>
      <c r="T2645" s="43">
        <f ca="1">_xll.BInterpol('Base CDI'!$H$4:$H$28,'Base CDI'!$J$4:$J$29,S2645,"Cubic","Extrapolate=Linear","MultiX=Average","Skip=True","Sort=True")</f>
        <v>14.439325309099743</v>
      </c>
      <c r="U2645" s="43">
        <f ca="1">_xll.BInterpol('Base CDI'!$H$4:$H$28,'Base CDI'!$I$4:$I$29,S2645,"Cubic","Extrapolate=Linear","MultiX=Average","Skip=True","Sort=True")</f>
        <v>14.253226448741895</v>
      </c>
    </row>
    <row r="2646" spans="16:21" x14ac:dyDescent="0.25">
      <c r="P2646" s="10">
        <v>38358</v>
      </c>
      <c r="Q2646">
        <v>11.85665</v>
      </c>
      <c r="S2646" s="42">
        <f t="shared" ca="1" si="46"/>
        <v>48407</v>
      </c>
      <c r="T2646" s="43">
        <f ca="1">_xll.BInterpol('Base CDI'!$H$4:$H$28,'Base CDI'!$J$4:$J$29,S2646,"Cubic","Extrapolate=Linear","MultiX=Average","Skip=True","Sort=True")</f>
        <v>14.439411390834531</v>
      </c>
      <c r="U2646" s="43">
        <f ca="1">_xll.BInterpol('Base CDI'!$H$4:$H$28,'Base CDI'!$I$4:$I$29,S2646,"Cubic","Extrapolate=Linear","MultiX=Average","Skip=True","Sort=True")</f>
        <v>14.253346249107851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48408</v>
      </c>
      <c r="T2647" s="43">
        <f ca="1">_xll.BInterpol('Base CDI'!$H$4:$H$28,'Base CDI'!$J$4:$J$29,S2647,"Cubic","Extrapolate=Linear","MultiX=Average","Skip=True","Sort=True")</f>
        <v>14.439497239942364</v>
      </c>
      <c r="U2647" s="43">
        <f ca="1">_xll.BInterpol('Base CDI'!$H$4:$H$28,'Base CDI'!$I$4:$I$29,S2647,"Cubic","Extrapolate=Linear","MultiX=Average","Skip=True","Sort=True")</f>
        <v>14.253465764502495</v>
      </c>
    </row>
    <row r="2648" spans="16:21" x14ac:dyDescent="0.25">
      <c r="P2648" s="10">
        <v>38362</v>
      </c>
      <c r="Q2648">
        <v>11.87201</v>
      </c>
      <c r="S2648" s="42">
        <f t="shared" ca="1" si="46"/>
        <v>48409</v>
      </c>
      <c r="T2648" s="43">
        <f ca="1">_xll.BInterpol('Base CDI'!$H$4:$H$28,'Base CDI'!$J$4:$J$29,S2648,"Cubic","Extrapolate=Linear","MultiX=Average","Skip=True","Sort=True")</f>
        <v>14.439582856542772</v>
      </c>
      <c r="U2648" s="43">
        <f ca="1">_xll.BInterpol('Base CDI'!$H$4:$H$28,'Base CDI'!$I$4:$I$29,S2648,"Cubic","Extrapolate=Linear","MultiX=Average","Skip=True","Sort=True")</f>
        <v>14.253584995012309</v>
      </c>
    </row>
    <row r="2649" spans="16:21" x14ac:dyDescent="0.25">
      <c r="P2649" s="10">
        <v>38363</v>
      </c>
      <c r="Q2649">
        <v>11.8797</v>
      </c>
      <c r="S2649" s="42">
        <f t="shared" ca="1" si="46"/>
        <v>48410</v>
      </c>
      <c r="T2649" s="43">
        <f ca="1">_xll.BInterpol('Base CDI'!$H$4:$H$28,'Base CDI'!$J$4:$J$29,S2649,"Cubic","Extrapolate=Linear","MultiX=Average","Skip=True","Sort=True")</f>
        <v>14.439668240755282</v>
      </c>
      <c r="U2649" s="43">
        <f ca="1">_xll.BInterpol('Base CDI'!$H$4:$H$28,'Base CDI'!$I$4:$I$29,S2649,"Cubic","Extrapolate=Linear","MultiX=Average","Skip=True","Sort=True")</f>
        <v>14.253703940723772</v>
      </c>
    </row>
    <row r="2650" spans="16:21" x14ac:dyDescent="0.25">
      <c r="P2650" s="10">
        <v>38364</v>
      </c>
      <c r="Q2650">
        <v>11.88738</v>
      </c>
      <c r="S2650" s="42">
        <f t="shared" ca="1" si="46"/>
        <v>48411</v>
      </c>
      <c r="T2650" s="43">
        <f ca="1">_xll.BInterpol('Base CDI'!$H$4:$H$28,'Base CDI'!$J$4:$J$29,S2650,"Cubic","Extrapolate=Linear","MultiX=Average","Skip=True","Sort=True")</f>
        <v>14.439753392699416</v>
      </c>
      <c r="U2650" s="43">
        <f ca="1">_xll.BInterpol('Base CDI'!$H$4:$H$28,'Base CDI'!$I$4:$I$29,S2650,"Cubic","Extrapolate=Linear","MultiX=Average","Skip=True","Sort=True")</f>
        <v>14.253822601723366</v>
      </c>
    </row>
    <row r="2651" spans="16:21" x14ac:dyDescent="0.25">
      <c r="P2651" s="10">
        <v>38365</v>
      </c>
      <c r="Q2651">
        <v>11.89508</v>
      </c>
      <c r="S2651" s="42">
        <f t="shared" ca="1" si="46"/>
        <v>48412</v>
      </c>
      <c r="T2651" s="43">
        <f ca="1">_xll.BInterpol('Base CDI'!$H$4:$H$28,'Base CDI'!$J$4:$J$29,S2651,"Cubic","Extrapolate=Linear","MultiX=Average","Skip=True","Sort=True")</f>
        <v>14.4398383124947</v>
      </c>
      <c r="U2651" s="43">
        <f ca="1">_xll.BInterpol('Base CDI'!$H$4:$H$28,'Base CDI'!$I$4:$I$29,S2651,"Cubic","Extrapolate=Linear","MultiX=Average","Skip=True","Sort=True")</f>
        <v>14.253940978097575</v>
      </c>
    </row>
    <row r="2652" spans="16:21" x14ac:dyDescent="0.25">
      <c r="P2652" s="10">
        <v>38366</v>
      </c>
      <c r="Q2652">
        <v>11.90277</v>
      </c>
      <c r="S2652" s="42">
        <f t="shared" ca="1" si="46"/>
        <v>48413</v>
      </c>
      <c r="T2652" s="43">
        <f ca="1">_xll.BInterpol('Base CDI'!$H$4:$H$28,'Base CDI'!$J$4:$J$29,S2652,"Cubic","Extrapolate=Linear","MultiX=Average","Skip=True","Sort=True")</f>
        <v>14.439923000260665</v>
      </c>
      <c r="U2652" s="43">
        <f ca="1">_xll.BInterpol('Base CDI'!$H$4:$H$28,'Base CDI'!$I$4:$I$29,S2652,"Cubic","Extrapolate=Linear","MultiX=Average","Skip=True","Sort=True")</f>
        <v>14.254059069932875</v>
      </c>
    </row>
    <row r="2653" spans="16:21" x14ac:dyDescent="0.25">
      <c r="P2653" s="10">
        <v>38369</v>
      </c>
      <c r="Q2653">
        <v>11.91048</v>
      </c>
      <c r="S2653" s="42">
        <f t="shared" ca="1" si="46"/>
        <v>48414</v>
      </c>
      <c r="T2653" s="43">
        <f ca="1">_xll.BInterpol('Base CDI'!$H$4:$H$28,'Base CDI'!$J$4:$J$29,S2653,"Cubic","Extrapolate=Linear","MultiX=Average","Skip=True","Sort=True")</f>
        <v>14.440007456116833</v>
      </c>
      <c r="U2653" s="43">
        <f ca="1">_xll.BInterpol('Base CDI'!$H$4:$H$28,'Base CDI'!$I$4:$I$29,S2653,"Cubic","Extrapolate=Linear","MultiX=Average","Skip=True","Sort=True")</f>
        <v>14.254176877315752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48415</v>
      </c>
      <c r="T2654" s="43">
        <f ca="1">_xll.BInterpol('Base CDI'!$H$4:$H$28,'Base CDI'!$J$4:$J$29,S2654,"Cubic","Extrapolate=Linear","MultiX=Average","Skip=True","Sort=True")</f>
        <v>14.44009168018273</v>
      </c>
      <c r="U2654" s="43">
        <f ca="1">_xll.BInterpol('Base CDI'!$H$4:$H$28,'Base CDI'!$I$4:$I$29,S2654,"Cubic","Extrapolate=Linear","MultiX=Average","Skip=True","Sort=True")</f>
        <v>14.254294400332686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48416</v>
      </c>
      <c r="T2655" s="43">
        <f ca="1">_xll.BInterpol('Base CDI'!$H$4:$H$28,'Base CDI'!$J$4:$J$29,S2655,"Cubic","Extrapolate=Linear","MultiX=Average","Skip=True","Sort=True")</f>
        <v>14.440175672577883</v>
      </c>
      <c r="U2655" s="43">
        <f ca="1">_xll.BInterpol('Base CDI'!$H$4:$H$28,'Base CDI'!$I$4:$I$29,S2655,"Cubic","Extrapolate=Linear","MultiX=Average","Skip=True","Sort=True")</f>
        <v>14.254411639070156</v>
      </c>
    </row>
    <row r="2656" spans="16:21" x14ac:dyDescent="0.25">
      <c r="P2656" s="10">
        <v>38372</v>
      </c>
      <c r="Q2656">
        <v>11.93365</v>
      </c>
      <c r="S2656" s="42">
        <f t="shared" ca="1" si="46"/>
        <v>48417</v>
      </c>
      <c r="T2656" s="43">
        <f ca="1">_xll.BInterpol('Base CDI'!$H$4:$H$28,'Base CDI'!$J$4:$J$29,S2656,"Cubic","Extrapolate=Linear","MultiX=Average","Skip=True","Sort=True")</f>
        <v>14.440259433421819</v>
      </c>
      <c r="U2656" s="43">
        <f ca="1">_xll.BInterpol('Base CDI'!$H$4:$H$28,'Base CDI'!$I$4:$I$29,S2656,"Cubic","Extrapolate=Linear","MultiX=Average","Skip=True","Sort=True")</f>
        <v>14.254528593614648</v>
      </c>
    </row>
    <row r="2657" spans="16:21" x14ac:dyDescent="0.25">
      <c r="P2657" s="10">
        <v>38373</v>
      </c>
      <c r="Q2657">
        <v>11.94158</v>
      </c>
      <c r="S2657" s="42">
        <f t="shared" ca="1" si="46"/>
        <v>48418</v>
      </c>
      <c r="T2657" s="43">
        <f ca="1">_xll.BInterpol('Base CDI'!$H$4:$H$28,'Base CDI'!$J$4:$J$29,S2657,"Cubic","Extrapolate=Linear","MultiX=Average","Skip=True","Sort=True")</f>
        <v>14.440342962834061</v>
      </c>
      <c r="U2657" s="43">
        <f ca="1">_xll.BInterpol('Base CDI'!$H$4:$H$28,'Base CDI'!$I$4:$I$29,S2657,"Cubic","Extrapolate=Linear","MultiX=Average","Skip=True","Sort=True")</f>
        <v>14.254645264052638</v>
      </c>
    </row>
    <row r="2658" spans="16:21" x14ac:dyDescent="0.25">
      <c r="P2658" s="10">
        <v>38376</v>
      </c>
      <c r="Q2658">
        <v>11.94952</v>
      </c>
      <c r="S2658" s="42">
        <f t="shared" ca="1" si="46"/>
        <v>48419</v>
      </c>
      <c r="T2658" s="43">
        <f ca="1">_xll.BInterpol('Base CDI'!$H$4:$H$28,'Base CDI'!$J$4:$J$29,S2658,"Cubic","Extrapolate=Linear","MultiX=Average","Skip=True","Sort=True")</f>
        <v>14.440426260934139</v>
      </c>
      <c r="U2658" s="43">
        <f ca="1">_xll.BInterpol('Base CDI'!$H$4:$H$28,'Base CDI'!$I$4:$I$29,S2658,"Cubic","Extrapolate=Linear","MultiX=Average","Skip=True","Sort=True")</f>
        <v>14.254761650470609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48420</v>
      </c>
      <c r="T2659" s="43">
        <f ca="1">_xll.BInterpol('Base CDI'!$H$4:$H$28,'Base CDI'!$J$4:$J$29,S2659,"Cubic","Extrapolate=Linear","MultiX=Average","Skip=True","Sort=True")</f>
        <v>14.440509327841575</v>
      </c>
      <c r="U2659" s="43">
        <f ca="1">_xll.BInterpol('Base CDI'!$H$4:$H$28,'Base CDI'!$I$4:$I$29,S2659,"Cubic","Extrapolate=Linear","MultiX=Average","Skip=True","Sort=True")</f>
        <v>14.254877752955045</v>
      </c>
    </row>
    <row r="2660" spans="16:21" x14ac:dyDescent="0.25">
      <c r="P2660" s="10">
        <v>38378</v>
      </c>
      <c r="Q2660">
        <v>11.96542</v>
      </c>
      <c r="S2660" s="42">
        <f t="shared" ca="1" si="46"/>
        <v>48421</v>
      </c>
      <c r="T2660" s="43">
        <f ca="1">_xll.BInterpol('Base CDI'!$H$4:$H$28,'Base CDI'!$J$4:$J$29,S2660,"Cubic","Extrapolate=Linear","MultiX=Average","Skip=True","Sort=True")</f>
        <v>14.440592163675898</v>
      </c>
      <c r="U2660" s="43">
        <f ca="1">_xll.BInterpol('Base CDI'!$H$4:$H$28,'Base CDI'!$I$4:$I$29,S2660,"Cubic","Extrapolate=Linear","MultiX=Average","Skip=True","Sort=True")</f>
        <v>14.254993571592424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48422</v>
      </c>
      <c r="T2661" s="43">
        <f ca="1">_xll.BInterpol('Base CDI'!$H$4:$H$28,'Base CDI'!$J$4:$J$29,S2661,"Cubic","Extrapolate=Linear","MultiX=Average","Skip=True","Sort=True")</f>
        <v>14.440674768556635</v>
      </c>
      <c r="U2661" s="43">
        <f ca="1">_xll.BInterpol('Base CDI'!$H$4:$H$28,'Base CDI'!$I$4:$I$29,S2661,"Cubic","Extrapolate=Linear","MultiX=Average","Skip=True","Sort=True")</f>
        <v>14.255109106469229</v>
      </c>
    </row>
    <row r="2662" spans="16:21" x14ac:dyDescent="0.25">
      <c r="P2662" s="10">
        <v>38380</v>
      </c>
      <c r="Q2662">
        <v>11.98133</v>
      </c>
      <c r="S2662" s="42">
        <f t="shared" ca="1" si="46"/>
        <v>48423</v>
      </c>
      <c r="T2662" s="43">
        <f ca="1">_xll.BInterpol('Base CDI'!$H$4:$H$28,'Base CDI'!$J$4:$J$29,S2662,"Cubic","Extrapolate=Linear","MultiX=Average","Skip=True","Sort=True")</f>
        <v>14.440757142603307</v>
      </c>
      <c r="U2662" s="43">
        <f ca="1">_xll.BInterpol('Base CDI'!$H$4:$H$28,'Base CDI'!$I$4:$I$29,S2662,"Cubic","Extrapolate=Linear","MultiX=Average","Skip=True","Sort=True")</f>
        <v>14.25522435767194</v>
      </c>
    </row>
    <row r="2663" spans="16:21" x14ac:dyDescent="0.25">
      <c r="P2663" s="10">
        <v>38383</v>
      </c>
      <c r="Q2663">
        <v>11.98929</v>
      </c>
      <c r="S2663" s="42">
        <f t="shared" ca="1" si="46"/>
        <v>48424</v>
      </c>
      <c r="T2663" s="43">
        <f ca="1">_xll.BInterpol('Base CDI'!$H$4:$H$28,'Base CDI'!$J$4:$J$29,S2663,"Cubic","Extrapolate=Linear","MultiX=Average","Skip=True","Sort=True")</f>
        <v>14.440839285935445</v>
      </c>
      <c r="U2663" s="43">
        <f ca="1">_xll.BInterpol('Base CDI'!$H$4:$H$28,'Base CDI'!$I$4:$I$29,S2663,"Cubic","Extrapolate=Linear","MultiX=Average","Skip=True","Sort=True")</f>
        <v>14.255339325287038</v>
      </c>
    </row>
    <row r="2664" spans="16:21" x14ac:dyDescent="0.25">
      <c r="P2664" s="10">
        <v>38384</v>
      </c>
      <c r="Q2664">
        <v>11.99727</v>
      </c>
      <c r="S2664" s="42">
        <f t="shared" ca="1" si="46"/>
        <v>48425</v>
      </c>
      <c r="T2664" s="43">
        <f ca="1">_xll.BInterpol('Base CDI'!$H$4:$H$28,'Base CDI'!$J$4:$J$29,S2664,"Cubic","Extrapolate=Linear","MultiX=Average","Skip=True","Sort=True")</f>
        <v>14.440921198672571</v>
      </c>
      <c r="U2664" s="43">
        <f ca="1">_xll.BInterpol('Base CDI'!$H$4:$H$28,'Base CDI'!$I$4:$I$29,S2664,"Cubic","Extrapolate=Linear","MultiX=Average","Skip=True","Sort=True")</f>
        <v>14.255454009401006</v>
      </c>
    </row>
    <row r="2665" spans="16:21" x14ac:dyDescent="0.25">
      <c r="P2665" s="10">
        <v>38385</v>
      </c>
      <c r="Q2665">
        <v>12.00525</v>
      </c>
      <c r="S2665" s="42">
        <f t="shared" ca="1" si="46"/>
        <v>48426</v>
      </c>
      <c r="T2665" s="43">
        <f ca="1">_xll.BInterpol('Base CDI'!$H$4:$H$28,'Base CDI'!$J$4:$J$29,S2665,"Cubic","Extrapolate=Linear","MultiX=Average","Skip=True","Sort=True")</f>
        <v>14.441002880934215</v>
      </c>
      <c r="U2665" s="43">
        <f ca="1">_xll.BInterpol('Base CDI'!$H$4:$H$28,'Base CDI'!$I$4:$I$29,S2665,"Cubic","Extrapolate=Linear","MultiX=Average","Skip=True","Sort=True")</f>
        <v>14.255568410100325</v>
      </c>
    </row>
    <row r="2666" spans="16:21" x14ac:dyDescent="0.25">
      <c r="P2666" s="10">
        <v>38386</v>
      </c>
      <c r="Q2666">
        <v>12.01324</v>
      </c>
      <c r="S2666" s="42">
        <f t="shared" ca="1" si="46"/>
        <v>48427</v>
      </c>
      <c r="T2666" s="43">
        <f ca="1">_xll.BInterpol('Base CDI'!$H$4:$H$28,'Base CDI'!$J$4:$J$29,S2666,"Cubic","Extrapolate=Linear","MultiX=Average","Skip=True","Sort=True")</f>
        <v>14.441084332839901</v>
      </c>
      <c r="U2666" s="43">
        <f ca="1">_xll.BInterpol('Base CDI'!$H$4:$H$28,'Base CDI'!$I$4:$I$29,S2666,"Cubic","Extrapolate=Linear","MultiX=Average","Skip=True","Sort=True")</f>
        <v>14.255682527471475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48428</v>
      </c>
      <c r="T2667" s="43">
        <f ca="1">_xll.BInterpol('Base CDI'!$H$4:$H$28,'Base CDI'!$J$4:$J$29,S2667,"Cubic","Extrapolate=Linear","MultiX=Average","Skip=True","Sort=True")</f>
        <v>14.441165554509155</v>
      </c>
      <c r="U2667" s="43">
        <f ca="1">_xll.BInterpol('Base CDI'!$H$4:$H$28,'Base CDI'!$I$4:$I$29,S2667,"Cubic","Extrapolate=Linear","MultiX=Average","Skip=True","Sort=True")</f>
        <v>14.255796361600938</v>
      </c>
    </row>
    <row r="2668" spans="16:21" x14ac:dyDescent="0.25">
      <c r="P2668" s="10">
        <v>38392</v>
      </c>
      <c r="Q2668">
        <v>12.02924</v>
      </c>
      <c r="S2668" s="42">
        <f t="shared" ca="1" si="46"/>
        <v>48429</v>
      </c>
      <c r="T2668" s="43">
        <f ca="1">_xll.BInterpol('Base CDI'!$H$4:$H$28,'Base CDI'!$J$4:$J$29,S2668,"Cubic","Extrapolate=Linear","MultiX=Average","Skip=True","Sort=True")</f>
        <v>14.441246546061503</v>
      </c>
      <c r="U2668" s="43">
        <f ca="1">_xll.BInterpol('Base CDI'!$H$4:$H$28,'Base CDI'!$I$4:$I$29,S2668,"Cubic","Extrapolate=Linear","MultiX=Average","Skip=True","Sort=True")</f>
        <v>14.255909912575195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48430</v>
      </c>
      <c r="T2669" s="43">
        <f ca="1">_xll.BInterpol('Base CDI'!$H$4:$H$28,'Base CDI'!$J$4:$J$29,S2669,"Cubic","Extrapolate=Linear","MultiX=Average","Skip=True","Sort=True")</f>
        <v>14.441327307616472</v>
      </c>
      <c r="U2669" s="43">
        <f ca="1">_xll.BInterpol('Base CDI'!$H$4:$H$28,'Base CDI'!$I$4:$I$29,S2669,"Cubic","Extrapolate=Linear","MultiX=Average","Skip=True","Sort=True")</f>
        <v>14.256023180480728</v>
      </c>
    </row>
    <row r="2670" spans="16:21" x14ac:dyDescent="0.25">
      <c r="P2670" s="10">
        <v>38394</v>
      </c>
      <c r="Q2670">
        <v>12.04524</v>
      </c>
      <c r="S2670" s="42">
        <f t="shared" ca="1" si="46"/>
        <v>48431</v>
      </c>
      <c r="T2670" s="43">
        <f ca="1">_xll.BInterpol('Base CDI'!$H$4:$H$28,'Base CDI'!$J$4:$J$29,S2670,"Cubic","Extrapolate=Linear","MultiX=Average","Skip=True","Sort=True")</f>
        <v>14.441407839293586</v>
      </c>
      <c r="U2670" s="43">
        <f ca="1">_xll.BInterpol('Base CDI'!$H$4:$H$28,'Base CDI'!$I$4:$I$29,S2670,"Cubic","Extrapolate=Linear","MultiX=Average","Skip=True","Sort=True")</f>
        <v>14.256136165404017</v>
      </c>
    </row>
    <row r="2671" spans="16:21" x14ac:dyDescent="0.25">
      <c r="P2671" s="10">
        <v>38397</v>
      </c>
      <c r="Q2671">
        <v>12.05325</v>
      </c>
      <c r="S2671" s="42">
        <f t="shared" ca="1" si="46"/>
        <v>48432</v>
      </c>
      <c r="T2671" s="43">
        <f ca="1">_xll.BInterpol('Base CDI'!$H$4:$H$28,'Base CDI'!$J$4:$J$29,S2671,"Cubic","Extrapolate=Linear","MultiX=Average","Skip=True","Sort=True")</f>
        <v>14.441488141212373</v>
      </c>
      <c r="U2671" s="43">
        <f ca="1">_xll.BInterpol('Base CDI'!$H$4:$H$28,'Base CDI'!$I$4:$I$29,S2671,"Cubic","Extrapolate=Linear","MultiX=Average","Skip=True","Sort=True")</f>
        <v>14.256248867431543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48433</v>
      </c>
      <c r="T2672" s="43">
        <f ca="1">_xll.BInterpol('Base CDI'!$H$4:$H$28,'Base CDI'!$J$4:$J$29,S2672,"Cubic","Extrapolate=Linear","MultiX=Average","Skip=True","Sort=True")</f>
        <v>14.441568213492358</v>
      </c>
      <c r="U2672" s="43">
        <f ca="1">_xll.BInterpol('Base CDI'!$H$4:$H$28,'Base CDI'!$I$4:$I$29,S2672,"Cubic","Extrapolate=Linear","MultiX=Average","Skip=True","Sort=True")</f>
        <v>14.25636128664979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48434</v>
      </c>
      <c r="T2673" s="43">
        <f ca="1">_xll.BInterpol('Base CDI'!$H$4:$H$28,'Base CDI'!$J$4:$J$29,S2673,"Cubic","Extrapolate=Linear","MultiX=Average","Skip=True","Sort=True")</f>
        <v>14.441648056253067</v>
      </c>
      <c r="U2673" s="43">
        <f ca="1">_xll.BInterpol('Base CDI'!$H$4:$H$28,'Base CDI'!$I$4:$I$29,S2673,"Cubic","Extrapolate=Linear","MultiX=Average","Skip=True","Sort=True")</f>
        <v>14.256473423145236</v>
      </c>
    </row>
    <row r="2674" spans="16:21" x14ac:dyDescent="0.25">
      <c r="P2674" s="10">
        <v>38400</v>
      </c>
      <c r="Q2674">
        <v>12.07728</v>
      </c>
      <c r="S2674" s="42">
        <f t="shared" ca="1" si="46"/>
        <v>48435</v>
      </c>
      <c r="T2674" s="43">
        <f ca="1">_xll.BInterpol('Base CDI'!$H$4:$H$28,'Base CDI'!$J$4:$J$29,S2674,"Cubic","Extrapolate=Linear","MultiX=Average","Skip=True","Sort=True")</f>
        <v>14.441727669614027</v>
      </c>
      <c r="U2674" s="43">
        <f ca="1">_xll.BInterpol('Base CDI'!$H$4:$H$28,'Base CDI'!$I$4:$I$29,S2674,"Cubic","Extrapolate=Linear","MultiX=Average","Skip=True","Sort=True")</f>
        <v>14.256585277004366</v>
      </c>
    </row>
    <row r="2675" spans="16:21" x14ac:dyDescent="0.25">
      <c r="P2675" s="10">
        <v>38401</v>
      </c>
      <c r="Q2675">
        <v>12.0855</v>
      </c>
      <c r="S2675" s="42">
        <f t="shared" ca="1" si="46"/>
        <v>48436</v>
      </c>
      <c r="T2675" s="43">
        <f ca="1">_xll.BInterpol('Base CDI'!$H$4:$H$28,'Base CDI'!$J$4:$J$29,S2675,"Cubic","Extrapolate=Linear","MultiX=Average","Skip=True","Sort=True")</f>
        <v>14.441807053694763</v>
      </c>
      <c r="U2675" s="43">
        <f ca="1">_xll.BInterpol('Base CDI'!$H$4:$H$28,'Base CDI'!$I$4:$I$29,S2675,"Cubic","Extrapolate=Linear","MultiX=Average","Skip=True","Sort=True")</f>
        <v>14.256696848313656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48437</v>
      </c>
      <c r="T2676" s="43">
        <f ca="1">_xll.BInterpol('Base CDI'!$H$4:$H$28,'Base CDI'!$J$4:$J$29,S2676,"Cubic","Extrapolate=Linear","MultiX=Average","Skip=True","Sort=True")</f>
        <v>14.4418862086148</v>
      </c>
      <c r="U2676" s="43">
        <f ca="1">_xll.BInterpol('Base CDI'!$H$4:$H$28,'Base CDI'!$I$4:$I$29,S2676,"Cubic","Extrapolate=Linear","MultiX=Average","Skip=True","Sort=True")</f>
        <v>14.256808137159592</v>
      </c>
    </row>
    <row r="2677" spans="16:21" x14ac:dyDescent="0.25">
      <c r="P2677" s="10">
        <v>38405</v>
      </c>
      <c r="Q2677">
        <v>12.10195</v>
      </c>
      <c r="S2677" s="42">
        <f t="shared" ca="1" si="46"/>
        <v>48438</v>
      </c>
      <c r="T2677" s="43">
        <f ca="1">_xll.BInterpol('Base CDI'!$H$4:$H$28,'Base CDI'!$J$4:$J$29,S2677,"Cubic","Extrapolate=Linear","MultiX=Average","Skip=True","Sort=True")</f>
        <v>14.441965134493667</v>
      </c>
      <c r="U2677" s="43">
        <f ca="1">_xll.BInterpol('Base CDI'!$H$4:$H$28,'Base CDI'!$I$4:$I$29,S2677,"Cubic","Extrapolate=Linear","MultiX=Average","Skip=True","Sort=True")</f>
        <v>14.256919143628652</v>
      </c>
    </row>
    <row r="2678" spans="16:21" x14ac:dyDescent="0.25">
      <c r="P2678" s="10">
        <v>38406</v>
      </c>
      <c r="Q2678">
        <v>12.11018</v>
      </c>
      <c r="S2678" s="42">
        <f t="shared" ca="1" si="46"/>
        <v>48439</v>
      </c>
      <c r="T2678" s="43">
        <f ca="1">_xll.BInterpol('Base CDI'!$H$4:$H$28,'Base CDI'!$J$4:$J$29,S2678,"Cubic","Extrapolate=Linear","MultiX=Average","Skip=True","Sort=True")</f>
        <v>14.442043831450889</v>
      </c>
      <c r="U2678" s="43">
        <f ca="1">_xll.BInterpol('Base CDI'!$H$4:$H$28,'Base CDI'!$I$4:$I$29,S2678,"Cubic","Extrapolate=Linear","MultiX=Average","Skip=True","Sort=True")</f>
        <v>14.25702986780732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48440</v>
      </c>
      <c r="T2679" s="43">
        <f ca="1">_xll.BInterpol('Base CDI'!$H$4:$H$28,'Base CDI'!$J$4:$J$29,S2679,"Cubic","Extrapolate=Linear","MultiX=Average","Skip=True","Sort=True")</f>
        <v>14.442122299605991</v>
      </c>
      <c r="U2679" s="43">
        <f ca="1">_xll.BInterpol('Base CDI'!$H$4:$H$28,'Base CDI'!$I$4:$I$29,S2679,"Cubic","Extrapolate=Linear","MultiX=Average","Skip=True","Sort=True")</f>
        <v>14.257140309782077</v>
      </c>
    </row>
    <row r="2680" spans="16:21" x14ac:dyDescent="0.25">
      <c r="P2680" s="10">
        <v>38408</v>
      </c>
      <c r="Q2680">
        <v>12.12665</v>
      </c>
      <c r="S2680" s="42">
        <f t="shared" ca="1" si="46"/>
        <v>48441</v>
      </c>
      <c r="T2680" s="43">
        <f ca="1">_xll.BInterpol('Base CDI'!$H$4:$H$28,'Base CDI'!$J$4:$J$29,S2680,"Cubic","Extrapolate=Linear","MultiX=Average","Skip=True","Sort=True")</f>
        <v>14.442200539078499</v>
      </c>
      <c r="U2680" s="43">
        <f ca="1">_xll.BInterpol('Base CDI'!$H$4:$H$28,'Base CDI'!$I$4:$I$29,S2680,"Cubic","Extrapolate=Linear","MultiX=Average","Skip=True","Sort=True")</f>
        <v>14.2572504696394</v>
      </c>
    </row>
    <row r="2681" spans="16:21" x14ac:dyDescent="0.25">
      <c r="P2681" s="10">
        <v>38411</v>
      </c>
      <c r="Q2681">
        <v>12.1349</v>
      </c>
      <c r="S2681" s="42">
        <f t="shared" ca="1" si="46"/>
        <v>48442</v>
      </c>
      <c r="T2681" s="43">
        <f ca="1">_xll.BInterpol('Base CDI'!$H$4:$H$28,'Base CDI'!$J$4:$J$29,S2681,"Cubic","Extrapolate=Linear","MultiX=Average","Skip=True","Sort=True")</f>
        <v>14.442278549987938</v>
      </c>
      <c r="U2681" s="43">
        <f ca="1">_xll.BInterpol('Base CDI'!$H$4:$H$28,'Base CDI'!$I$4:$I$29,S2681,"Cubic","Extrapolate=Linear","MultiX=Average","Skip=True","Sort=True")</f>
        <v>14.257360347465777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48443</v>
      </c>
      <c r="T2682" s="43">
        <f ca="1">_xll.BInterpol('Base CDI'!$H$4:$H$28,'Base CDI'!$J$4:$J$29,S2682,"Cubic","Extrapolate=Linear","MultiX=Average","Skip=True","Sort=True")</f>
        <v>14.442356332453837</v>
      </c>
      <c r="U2682" s="43">
        <f ca="1">_xll.BInterpol('Base CDI'!$H$4:$H$28,'Base CDI'!$I$4:$I$29,S2682,"Cubic","Extrapolate=Linear","MultiX=Average","Skip=True","Sort=True")</f>
        <v>14.257469943347683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48444</v>
      </c>
      <c r="T2683" s="43">
        <f ca="1">_xll.BInterpol('Base CDI'!$H$4:$H$28,'Base CDI'!$J$4:$J$29,S2683,"Cubic","Extrapolate=Linear","MultiX=Average","Skip=True","Sort=True")</f>
        <v>14.442433886595721</v>
      </c>
      <c r="U2683" s="43">
        <f ca="1">_xll.BInterpol('Base CDI'!$H$4:$H$28,'Base CDI'!$I$4:$I$29,S2683,"Cubic","Extrapolate=Linear","MultiX=Average","Skip=True","Sort=True")</f>
        <v>14.257579257371603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48445</v>
      </c>
      <c r="T2684" s="43">
        <f ca="1">_xll.BInterpol('Base CDI'!$H$4:$H$28,'Base CDI'!$J$4:$J$29,S2684,"Cubic","Extrapolate=Linear","MultiX=Average","Skip=True","Sort=True")</f>
        <v>14.442511212533114</v>
      </c>
      <c r="U2684" s="43">
        <f ca="1">_xll.BInterpol('Base CDI'!$H$4:$H$28,'Base CDI'!$I$4:$I$29,S2684,"Cubic","Extrapolate=Linear","MultiX=Average","Skip=True","Sort=True")</f>
        <v>14.257688289624017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48446</v>
      </c>
      <c r="T2685" s="43">
        <f ca="1">_xll.BInterpol('Base CDI'!$H$4:$H$28,'Base CDI'!$J$4:$J$29,S2685,"Cubic","Extrapolate=Linear","MultiX=Average","Skip=True","Sort=True")</f>
        <v>14.442588310385545</v>
      </c>
      <c r="U2685" s="43">
        <f ca="1">_xll.BInterpol('Base CDI'!$H$4:$H$28,'Base CDI'!$I$4:$I$29,S2685,"Cubic","Extrapolate=Linear","MultiX=Average","Skip=True","Sort=True")</f>
        <v>14.257797040191408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48447</v>
      </c>
      <c r="T2686" s="43">
        <f ca="1">_xll.BInterpol('Base CDI'!$H$4:$H$28,'Base CDI'!$J$4:$J$29,S2686,"Cubic","Extrapolate=Linear","MultiX=Average","Skip=True","Sort=True")</f>
        <v>14.442665180272538</v>
      </c>
      <c r="U2686" s="43">
        <f ca="1">_xll.BInterpol('Base CDI'!$H$4:$H$28,'Base CDI'!$I$4:$I$29,S2686,"Cubic","Extrapolate=Linear","MultiX=Average","Skip=True","Sort=True")</f>
        <v>14.257905509160254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48448</v>
      </c>
      <c r="T2687" s="43">
        <f ca="1">_xll.BInterpol('Base CDI'!$H$4:$H$28,'Base CDI'!$J$4:$J$29,S2687,"Cubic","Extrapolate=Linear","MultiX=Average","Skip=True","Sort=True")</f>
        <v>14.442741822313621</v>
      </c>
      <c r="U2687" s="43">
        <f ca="1">_xll.BInterpol('Base CDI'!$H$4:$H$28,'Base CDI'!$I$4:$I$29,S2687,"Cubic","Extrapolate=Linear","MultiX=Average","Skip=True","Sort=True")</f>
        <v>14.25801369661704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48449</v>
      </c>
      <c r="T2688" s="43">
        <f ca="1">_xll.BInterpol('Base CDI'!$H$4:$H$28,'Base CDI'!$J$4:$J$29,S2688,"Cubic","Extrapolate=Linear","MultiX=Average","Skip=True","Sort=True")</f>
        <v>14.442818236628318</v>
      </c>
      <c r="U2688" s="43">
        <f ca="1">_xll.BInterpol('Base CDI'!$H$4:$H$28,'Base CDI'!$I$4:$I$29,S2688,"Cubic","Extrapolate=Linear","MultiX=Average","Skip=True","Sort=True")</f>
        <v>14.258121602648243</v>
      </c>
    </row>
    <row r="2689" spans="16:21" x14ac:dyDescent="0.25">
      <c r="P2689" s="10">
        <v>38421</v>
      </c>
      <c r="Q2689">
        <v>12.20096</v>
      </c>
      <c r="S2689" s="42">
        <f t="shared" ca="1" si="46"/>
        <v>48450</v>
      </c>
      <c r="T2689" s="43">
        <f ca="1">_xll.BInterpol('Base CDI'!$H$4:$H$28,'Base CDI'!$J$4:$J$29,S2689,"Cubic","Extrapolate=Linear","MultiX=Average","Skip=True","Sort=True")</f>
        <v>14.442894423336154</v>
      </c>
      <c r="U2689" s="43">
        <f ca="1">_xll.BInterpol('Base CDI'!$H$4:$H$28,'Base CDI'!$I$4:$I$29,S2689,"Cubic","Extrapolate=Linear","MultiX=Average","Skip=True","Sort=True")</f>
        <v>14.258229227340347</v>
      </c>
    </row>
    <row r="2690" spans="16:21" x14ac:dyDescent="0.25">
      <c r="P2690" s="10">
        <v>38422</v>
      </c>
      <c r="Q2690">
        <v>12.20923</v>
      </c>
      <c r="S2690" s="42">
        <f t="shared" ca="1" si="46"/>
        <v>48451</v>
      </c>
      <c r="T2690" s="43">
        <f ca="1">_xll.BInterpol('Base CDI'!$H$4:$H$28,'Base CDI'!$J$4:$J$29,S2690,"Cubic","Extrapolate=Linear","MultiX=Average","Skip=True","Sort=True")</f>
        <v>14.442970382556657</v>
      </c>
      <c r="U2690" s="43">
        <f ca="1">_xll.BInterpol('Base CDI'!$H$4:$H$28,'Base CDI'!$I$4:$I$29,S2690,"Cubic","Extrapolate=Linear","MultiX=Average","Skip=True","Sort=True")</f>
        <v>14.258336570779834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48452</v>
      </c>
      <c r="T2691" s="43">
        <f ca="1">_xll.BInterpol('Base CDI'!$H$4:$H$28,'Base CDI'!$J$4:$J$29,S2691,"Cubic","Extrapolate=Linear","MultiX=Average","Skip=True","Sort=True")</f>
        <v>14.443046114409354</v>
      </c>
      <c r="U2691" s="43">
        <f ca="1">_xll.BInterpol('Base CDI'!$H$4:$H$28,'Base CDI'!$I$4:$I$29,S2691,"Cubic","Extrapolate=Linear","MultiX=Average","Skip=True","Sort=True")</f>
        <v>14.258443633053183</v>
      </c>
    </row>
    <row r="2692" spans="16:21" x14ac:dyDescent="0.25">
      <c r="P2692" s="10">
        <v>38426</v>
      </c>
      <c r="Q2692">
        <v>12.22579</v>
      </c>
      <c r="S2692" s="42">
        <f t="shared" ca="1" si="46"/>
        <v>48453</v>
      </c>
      <c r="T2692" s="43">
        <f ca="1">_xll.BInterpol('Base CDI'!$H$4:$H$28,'Base CDI'!$J$4:$J$29,S2692,"Cubic","Extrapolate=Linear","MultiX=Average","Skip=True","Sort=True")</f>
        <v>14.44312161901377</v>
      </c>
      <c r="U2692" s="43">
        <f ca="1">_xll.BInterpol('Base CDI'!$H$4:$H$28,'Base CDI'!$I$4:$I$29,S2692,"Cubic","Extrapolate=Linear","MultiX=Average","Skip=True","Sort=True")</f>
        <v>14.258550414246876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48454</v>
      </c>
      <c r="T2693" s="43">
        <f ca="1">_xll.BInterpol('Base CDI'!$H$4:$H$28,'Base CDI'!$J$4:$J$29,S2693,"Cubic","Extrapolate=Linear","MultiX=Average","Skip=True","Sort=True")</f>
        <v>14.443196896489429</v>
      </c>
      <c r="U2693" s="43">
        <f ca="1">_xll.BInterpol('Base CDI'!$H$4:$H$28,'Base CDI'!$I$4:$I$29,S2693,"Cubic","Extrapolate=Linear","MultiX=Average","Skip=True","Sort=True")</f>
        <v>14.258656914447396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48455</v>
      </c>
      <c r="T2694" s="43">
        <f ca="1">_xll.BInterpol('Base CDI'!$H$4:$H$28,'Base CDI'!$J$4:$J$29,S2694,"Cubic","Extrapolate=Linear","MultiX=Average","Skip=True","Sort=True")</f>
        <v>14.443271946955861</v>
      </c>
      <c r="U2694" s="43">
        <f ca="1">_xll.BInterpol('Base CDI'!$H$4:$H$28,'Base CDI'!$I$4:$I$29,S2694,"Cubic","Extrapolate=Linear","MultiX=Average","Skip=True","Sort=True")</f>
        <v>14.258763133741223</v>
      </c>
    </row>
    <row r="2695" spans="16:21" x14ac:dyDescent="0.25">
      <c r="P2695" s="10">
        <v>38429</v>
      </c>
      <c r="Q2695">
        <v>12.25089</v>
      </c>
      <c r="S2695" s="42">
        <f t="shared" ca="1" si="46"/>
        <v>48456</v>
      </c>
      <c r="T2695" s="43">
        <f ca="1">_xll.BInterpol('Base CDI'!$H$4:$H$28,'Base CDI'!$J$4:$J$29,S2695,"Cubic","Extrapolate=Linear","MultiX=Average","Skip=True","Sort=True")</f>
        <v>14.443346770532587</v>
      </c>
      <c r="U2695" s="43">
        <f ca="1">_xll.BInterpol('Base CDI'!$H$4:$H$28,'Base CDI'!$I$4:$I$29,S2695,"Cubic","Extrapolate=Linear","MultiX=Average","Skip=True","Sort=True")</f>
        <v>14.258869072214836</v>
      </c>
    </row>
    <row r="2696" spans="16:21" x14ac:dyDescent="0.25">
      <c r="P2696" s="10">
        <v>38432</v>
      </c>
      <c r="Q2696">
        <v>12.25942</v>
      </c>
      <c r="S2696" s="42">
        <f t="shared" ca="1" si="46"/>
        <v>48457</v>
      </c>
      <c r="T2696" s="43">
        <f ca="1">_xll.BInterpol('Base CDI'!$H$4:$H$28,'Base CDI'!$J$4:$J$29,S2696,"Cubic","Extrapolate=Linear","MultiX=Average","Skip=True","Sort=True")</f>
        <v>14.443421367339138</v>
      </c>
      <c r="U2696" s="43">
        <f ca="1">_xll.BInterpol('Base CDI'!$H$4:$H$28,'Base CDI'!$I$4:$I$29,S2696,"Cubic","Extrapolate=Linear","MultiX=Average","Skip=True","Sort=True")</f>
        <v>14.258974729954719</v>
      </c>
    </row>
    <row r="2697" spans="16:21" x14ac:dyDescent="0.25">
      <c r="P2697" s="10">
        <v>38433</v>
      </c>
      <c r="Q2697">
        <v>12.26796</v>
      </c>
      <c r="S2697" s="42">
        <f t="shared" ca="1" si="46"/>
        <v>48458</v>
      </c>
      <c r="T2697" s="43">
        <f ca="1">_xll.BInterpol('Base CDI'!$H$4:$H$28,'Base CDI'!$J$4:$J$29,S2697,"Cubic","Extrapolate=Linear","MultiX=Average","Skip=True","Sort=True")</f>
        <v>14.443495737495036</v>
      </c>
      <c r="U2697" s="43">
        <f ca="1">_xll.BInterpol('Base CDI'!$H$4:$H$28,'Base CDI'!$I$4:$I$29,S2697,"Cubic","Extrapolate=Linear","MultiX=Average","Skip=True","Sort=True")</f>
        <v>14.259080107047353</v>
      </c>
    </row>
    <row r="2698" spans="16:21" x14ac:dyDescent="0.25">
      <c r="P2698" s="10">
        <v>38434</v>
      </c>
      <c r="Q2698">
        <v>12.27651</v>
      </c>
      <c r="S2698" s="42">
        <f t="shared" ca="1" si="46"/>
        <v>48459</v>
      </c>
      <c r="T2698" s="43">
        <f ca="1">_xll.BInterpol('Base CDI'!$H$4:$H$28,'Base CDI'!$J$4:$J$29,S2698,"Cubic","Extrapolate=Linear","MultiX=Average","Skip=True","Sort=True")</f>
        <v>14.44356988111981</v>
      </c>
      <c r="U2698" s="43">
        <f ca="1">_xll.BInterpol('Base CDI'!$H$4:$H$28,'Base CDI'!$I$4:$I$29,S2698,"Cubic","Extrapolate=Linear","MultiX=Average","Skip=True","Sort=True")</f>
        <v>14.25918520357922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48460</v>
      </c>
      <c r="T2699" s="43">
        <f ca="1">_xll.BInterpol('Base CDI'!$H$4:$H$28,'Base CDI'!$J$4:$J$29,S2699,"Cubic","Extrapolate=Linear","MultiX=Average","Skip=True","Sort=True")</f>
        <v>14.443643798332985</v>
      </c>
      <c r="U2699" s="43">
        <f ca="1">_xll.BInterpol('Base CDI'!$H$4:$H$28,'Base CDI'!$I$4:$I$29,S2699,"Cubic","Extrapolate=Linear","MultiX=Average","Skip=True","Sort=True")</f>
        <v>14.259290019636799</v>
      </c>
    </row>
    <row r="2700" spans="16:21" x14ac:dyDescent="0.25">
      <c r="P2700" s="10">
        <v>38439</v>
      </c>
      <c r="Q2700">
        <v>12.29364</v>
      </c>
      <c r="S2700" s="42">
        <f t="shared" ca="1" si="47"/>
        <v>48461</v>
      </c>
      <c r="T2700" s="43">
        <f ca="1">_xll.BInterpol('Base CDI'!$H$4:$H$28,'Base CDI'!$J$4:$J$29,S2700,"Cubic","Extrapolate=Linear","MultiX=Average","Skip=True","Sort=True")</f>
        <v>14.443717489254087</v>
      </c>
      <c r="U2700" s="43">
        <f ca="1">_xll.BInterpol('Base CDI'!$H$4:$H$28,'Base CDI'!$I$4:$I$29,S2700,"Cubic","Extrapolate=Linear","MultiX=Average","Skip=True","Sort=True")</f>
        <v>14.259394555306571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48462</v>
      </c>
      <c r="T2701" s="43">
        <f ca="1">_xll.BInterpol('Base CDI'!$H$4:$H$28,'Base CDI'!$J$4:$J$29,S2701,"Cubic","Extrapolate=Linear","MultiX=Average","Skip=True","Sort=True")</f>
        <v>14.44379095400264</v>
      </c>
      <c r="U2701" s="43">
        <f ca="1">_xll.BInterpol('Base CDI'!$H$4:$H$28,'Base CDI'!$I$4:$I$29,S2701,"Cubic","Extrapolate=Linear","MultiX=Average","Skip=True","Sort=True")</f>
        <v>14.259498810675019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48463</v>
      </c>
      <c r="T2702" s="43">
        <f ca="1">_xll.BInterpol('Base CDI'!$H$4:$H$28,'Base CDI'!$J$4:$J$29,S2702,"Cubic","Extrapolate=Linear","MultiX=Average","Skip=True","Sort=True")</f>
        <v>14.443864192698175</v>
      </c>
      <c r="U2702" s="43">
        <f ca="1">_xll.BInterpol('Base CDI'!$H$4:$H$28,'Base CDI'!$I$4:$I$29,S2702,"Cubic","Extrapolate=Linear","MultiX=Average","Skip=True","Sort=True")</f>
        <v>14.259602785828626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48464</v>
      </c>
      <c r="T2703" s="43">
        <f ca="1">_xll.BInterpol('Base CDI'!$H$4:$H$28,'Base CDI'!$J$4:$J$29,S2703,"Cubic","Extrapolate=Linear","MultiX=Average","Skip=True","Sort=True")</f>
        <v>14.443937205460212</v>
      </c>
      <c r="U2703" s="43">
        <f ca="1">_xll.BInterpol('Base CDI'!$H$4:$H$28,'Base CDI'!$I$4:$I$29,S2703,"Cubic","Extrapolate=Linear","MultiX=Average","Skip=True","Sort=True")</f>
        <v>14.25970648085387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48465</v>
      </c>
      <c r="T2704" s="43">
        <f ca="1">_xll.BInterpol('Base CDI'!$H$4:$H$28,'Base CDI'!$J$4:$J$29,S2704,"Cubic","Extrapolate=Linear","MultiX=Average","Skip=True","Sort=True")</f>
        <v>14.444009992408283</v>
      </c>
      <c r="U2704" s="43">
        <f ca="1">_xll.BInterpol('Base CDI'!$H$4:$H$28,'Base CDI'!$I$4:$I$29,S2704,"Cubic","Extrapolate=Linear","MultiX=Average","Skip=True","Sort=True")</f>
        <v>14.259809895837233</v>
      </c>
    </row>
    <row r="2705" spans="16:21" x14ac:dyDescent="0.25">
      <c r="P2705" s="10">
        <v>38446</v>
      </c>
      <c r="Q2705">
        <v>12.33656</v>
      </c>
      <c r="S2705" s="42">
        <f t="shared" ca="1" si="47"/>
        <v>48466</v>
      </c>
      <c r="T2705" s="43">
        <f ca="1">_xll.BInterpol('Base CDI'!$H$4:$H$28,'Base CDI'!$J$4:$J$29,S2705,"Cubic","Extrapolate=Linear","MultiX=Average","Skip=True","Sort=True")</f>
        <v>14.444082553661909</v>
      </c>
      <c r="U2705" s="43">
        <f ca="1">_xll.BInterpol('Base CDI'!$H$4:$H$28,'Base CDI'!$I$4:$I$29,S2705,"Cubic","Extrapolate=Linear","MultiX=Average","Skip=True","Sort=True")</f>
        <v>14.259913030865198</v>
      </c>
    </row>
    <row r="2706" spans="16:21" x14ac:dyDescent="0.25">
      <c r="P2706" s="10">
        <v>38447</v>
      </c>
      <c r="Q2706">
        <v>12.34516</v>
      </c>
      <c r="S2706" s="42">
        <f t="shared" ca="1" si="47"/>
        <v>48467</v>
      </c>
      <c r="T2706" s="43">
        <f ca="1">_xll.BInterpol('Base CDI'!$H$4:$H$28,'Base CDI'!$J$4:$J$29,S2706,"Cubic","Extrapolate=Linear","MultiX=Average","Skip=True","Sort=True")</f>
        <v>14.444154889340618</v>
      </c>
      <c r="U2706" s="43">
        <f ca="1">_xll.BInterpol('Base CDI'!$H$4:$H$28,'Base CDI'!$I$4:$I$29,S2706,"Cubic","Extrapolate=Linear","MultiX=Average","Skip=True","Sort=True")</f>
        <v>14.260015886024243</v>
      </c>
    </row>
    <row r="2707" spans="16:21" x14ac:dyDescent="0.25">
      <c r="P2707" s="10">
        <v>38448</v>
      </c>
      <c r="Q2707">
        <v>12.35378</v>
      </c>
      <c r="S2707" s="42">
        <f t="shared" ca="1" si="47"/>
        <v>48468</v>
      </c>
      <c r="T2707" s="43">
        <f ca="1">_xll.BInterpol('Base CDI'!$H$4:$H$28,'Base CDI'!$J$4:$J$29,S2707,"Cubic","Extrapolate=Linear","MultiX=Average","Skip=True","Sort=True")</f>
        <v>14.444226999563936</v>
      </c>
      <c r="U2707" s="43">
        <f ca="1">_xll.BInterpol('Base CDI'!$H$4:$H$28,'Base CDI'!$I$4:$I$29,S2707,"Cubic","Extrapolate=Linear","MultiX=Average","Skip=True","Sort=True")</f>
        <v>14.260118461400852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48469</v>
      </c>
      <c r="T2708" s="43">
        <f ca="1">_xll.BInterpol('Base CDI'!$H$4:$H$28,'Base CDI'!$J$4:$J$29,S2708,"Cubic","Extrapolate=Linear","MultiX=Average","Skip=True","Sort=True")</f>
        <v>14.44429888445139</v>
      </c>
      <c r="U2708" s="43">
        <f ca="1">_xll.BInterpol('Base CDI'!$H$4:$H$28,'Base CDI'!$I$4:$I$29,S2708,"Cubic","Extrapolate=Linear","MultiX=Average","Skip=True","Sort=True")</f>
        <v>14.260220757081505</v>
      </c>
    </row>
    <row r="2709" spans="16:21" x14ac:dyDescent="0.25">
      <c r="P2709" s="10">
        <v>38450</v>
      </c>
      <c r="Q2709">
        <v>12.37102</v>
      </c>
      <c r="S2709" s="42">
        <f t="shared" ca="1" si="47"/>
        <v>48470</v>
      </c>
      <c r="T2709" s="43">
        <f ca="1">_xll.BInterpol('Base CDI'!$H$4:$H$28,'Base CDI'!$J$4:$J$29,S2709,"Cubic","Extrapolate=Linear","MultiX=Average","Skip=True","Sort=True")</f>
        <v>14.444370544122505</v>
      </c>
      <c r="U2709" s="43">
        <f ca="1">_xll.BInterpol('Base CDI'!$H$4:$H$28,'Base CDI'!$I$4:$I$29,S2709,"Cubic","Extrapolate=Linear","MultiX=Average","Skip=True","Sort=True")</f>
        <v>14.260322773152684</v>
      </c>
    </row>
    <row r="2710" spans="16:21" x14ac:dyDescent="0.25">
      <c r="P2710" s="10">
        <v>38453</v>
      </c>
      <c r="Q2710">
        <v>12.37965</v>
      </c>
      <c r="S2710" s="42">
        <f t="shared" ca="1" si="47"/>
        <v>48471</v>
      </c>
      <c r="T2710" s="43">
        <f ca="1">_xll.BInterpol('Base CDI'!$H$4:$H$28,'Base CDI'!$J$4:$J$29,S2710,"Cubic","Extrapolate=Linear","MultiX=Average","Skip=True","Sort=True")</f>
        <v>14.444441978696807</v>
      </c>
      <c r="U2710" s="43">
        <f ca="1">_xll.BInterpol('Base CDI'!$H$4:$H$28,'Base CDI'!$I$4:$I$29,S2710,"Cubic","Extrapolate=Linear","MultiX=Average","Skip=True","Sort=True")</f>
        <v>14.26042450970087</v>
      </c>
    </row>
    <row r="2711" spans="16:21" x14ac:dyDescent="0.25">
      <c r="P2711" s="10">
        <v>38454</v>
      </c>
      <c r="Q2711">
        <v>12.38828</v>
      </c>
      <c r="S2711" s="42">
        <f t="shared" ca="1" si="47"/>
        <v>48472</v>
      </c>
      <c r="T2711" s="43">
        <f ca="1">_xll.BInterpol('Base CDI'!$H$4:$H$28,'Base CDI'!$J$4:$J$29,S2711,"Cubic","Extrapolate=Linear","MultiX=Average","Skip=True","Sort=True")</f>
        <v>14.44451318829382</v>
      </c>
      <c r="U2711" s="43">
        <f ca="1">_xll.BInterpol('Base CDI'!$H$4:$H$28,'Base CDI'!$I$4:$I$29,S2711,"Cubic","Extrapolate=Linear","MultiX=Average","Skip=True","Sort=True")</f>
        <v>14.260525966812544</v>
      </c>
    </row>
    <row r="2712" spans="16:21" x14ac:dyDescent="0.25">
      <c r="P2712" s="10">
        <v>38455</v>
      </c>
      <c r="Q2712">
        <v>12.3969</v>
      </c>
      <c r="S2712" s="42">
        <f t="shared" ca="1" si="47"/>
        <v>48473</v>
      </c>
      <c r="T2712" s="43">
        <f ca="1">_xll.BInterpol('Base CDI'!$H$4:$H$28,'Base CDI'!$J$4:$J$29,S2712,"Cubic","Extrapolate=Linear","MultiX=Average","Skip=True","Sort=True")</f>
        <v>14.444584173033075</v>
      </c>
      <c r="U2712" s="43">
        <f ca="1">_xll.BInterpol('Base CDI'!$H$4:$H$28,'Base CDI'!$I$4:$I$29,S2712,"Cubic","Extrapolate=Linear","MultiX=Average","Skip=True","Sort=True")</f>
        <v>14.260627144574189</v>
      </c>
    </row>
    <row r="2713" spans="16:21" x14ac:dyDescent="0.25">
      <c r="P2713" s="10">
        <v>38456</v>
      </c>
      <c r="Q2713">
        <v>12.40554</v>
      </c>
      <c r="S2713" s="42">
        <f t="shared" ca="1" si="47"/>
        <v>48474</v>
      </c>
      <c r="T2713" s="43">
        <f ca="1">_xll.BInterpol('Base CDI'!$H$4:$H$28,'Base CDI'!$J$4:$J$29,S2713,"Cubic","Extrapolate=Linear","MultiX=Average","Skip=True","Sort=True")</f>
        <v>14.444654933034094</v>
      </c>
      <c r="U2713" s="43">
        <f ca="1">_xll.BInterpol('Base CDI'!$H$4:$H$28,'Base CDI'!$I$4:$I$29,S2713,"Cubic","Extrapolate=Linear","MultiX=Average","Skip=True","Sort=True")</f>
        <v>14.260728043072282</v>
      </c>
    </row>
    <row r="2714" spans="16:21" x14ac:dyDescent="0.25">
      <c r="P2714" s="10">
        <v>38457</v>
      </c>
      <c r="Q2714">
        <v>12.41419</v>
      </c>
      <c r="S2714" s="42">
        <f t="shared" ca="1" si="47"/>
        <v>48475</v>
      </c>
      <c r="T2714" s="43">
        <f ca="1">_xll.BInterpol('Base CDI'!$H$4:$H$28,'Base CDI'!$J$4:$J$29,S2714,"Cubic","Extrapolate=Linear","MultiX=Average","Skip=True","Sort=True")</f>
        <v>14.444725468416404</v>
      </c>
      <c r="U2714" s="43">
        <f ca="1">_xll.BInterpol('Base CDI'!$H$4:$H$28,'Base CDI'!$I$4:$I$29,S2714,"Cubic","Extrapolate=Linear","MultiX=Average","Skip=True","Sort=True")</f>
        <v>14.260828662393308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48476</v>
      </c>
      <c r="T2715" s="43">
        <f ca="1">_xll.BInterpol('Base CDI'!$H$4:$H$28,'Base CDI'!$J$4:$J$29,S2715,"Cubic","Extrapolate=Linear","MultiX=Average","Skip=True","Sort=True")</f>
        <v>14.444795779299533</v>
      </c>
      <c r="U2715" s="43">
        <f ca="1">_xll.BInterpol('Base CDI'!$H$4:$H$28,'Base CDI'!$I$4:$I$29,S2715,"Cubic","Extrapolate=Linear","MultiX=Average","Skip=True","Sort=True")</f>
        <v>14.260929002623747</v>
      </c>
    </row>
    <row r="2716" spans="16:21" x14ac:dyDescent="0.25">
      <c r="P2716" s="10">
        <v>38461</v>
      </c>
      <c r="Q2716">
        <v>12.43149</v>
      </c>
      <c r="S2716" s="42">
        <f t="shared" ca="1" si="47"/>
        <v>48477</v>
      </c>
      <c r="T2716" s="43">
        <f ca="1">_xll.BInterpol('Base CDI'!$H$4:$H$28,'Base CDI'!$J$4:$J$29,S2716,"Cubic","Extrapolate=Linear","MultiX=Average","Skip=True","Sort=True")</f>
        <v>14.444865865803003</v>
      </c>
      <c r="U2716" s="43">
        <f ca="1">_xll.BInterpol('Base CDI'!$H$4:$H$28,'Base CDI'!$I$4:$I$29,S2716,"Cubic","Extrapolate=Linear","MultiX=Average","Skip=True","Sort=True")</f>
        <v>14.261029063850081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48478</v>
      </c>
      <c r="T2717" s="43">
        <f ca="1">_xll.BInterpol('Base CDI'!$H$4:$H$28,'Base CDI'!$J$4:$J$29,S2717,"Cubic","Extrapolate=Linear","MultiX=Average","Skip=True","Sort=True")</f>
        <v>14.444935728046342</v>
      </c>
      <c r="U2717" s="43">
        <f ca="1">_xll.BInterpol('Base CDI'!$H$4:$H$28,'Base CDI'!$I$4:$I$29,S2717,"Cubic","Extrapolate=Linear","MultiX=Average","Skip=True","Sort=True")</f>
        <v>14.26112884615879</v>
      </c>
    </row>
    <row r="2718" spans="16:21" x14ac:dyDescent="0.25">
      <c r="P2718" s="10">
        <v>38464</v>
      </c>
      <c r="Q2718">
        <v>12.44882</v>
      </c>
      <c r="S2718" s="42">
        <f t="shared" ca="1" si="47"/>
        <v>48479</v>
      </c>
      <c r="T2718" s="43">
        <f ca="1">_xll.BInterpol('Base CDI'!$H$4:$H$28,'Base CDI'!$J$4:$J$29,S2718,"Cubic","Extrapolate=Linear","MultiX=Average","Skip=True","Sort=True")</f>
        <v>14.445005366149077</v>
      </c>
      <c r="U2718" s="43">
        <f ca="1">_xll.BInterpol('Base CDI'!$H$4:$H$28,'Base CDI'!$I$4:$I$29,S2718,"Cubic","Extrapolate=Linear","MultiX=Average","Skip=True","Sort=True")</f>
        <v>14.261228349636358</v>
      </c>
    </row>
    <row r="2719" spans="16:21" x14ac:dyDescent="0.25">
      <c r="P2719" s="10">
        <v>38467</v>
      </c>
      <c r="Q2719">
        <v>12.45757</v>
      </c>
      <c r="S2719" s="42">
        <f t="shared" ca="1" si="47"/>
        <v>48480</v>
      </c>
      <c r="T2719" s="43">
        <f ca="1">_xll.BInterpol('Base CDI'!$H$4:$H$28,'Base CDI'!$J$4:$J$29,S2719,"Cubic","Extrapolate=Linear","MultiX=Average","Skip=True","Sort=True")</f>
        <v>14.445074780230735</v>
      </c>
      <c r="U2719" s="43">
        <f ca="1">_xll.BInterpol('Base CDI'!$H$4:$H$28,'Base CDI'!$I$4:$I$29,S2719,"Cubic","Extrapolate=Linear","MultiX=Average","Skip=True","Sort=True")</f>
        <v>14.261327574369263</v>
      </c>
    </row>
    <row r="2720" spans="16:21" x14ac:dyDescent="0.25">
      <c r="P2720" s="10">
        <v>38468</v>
      </c>
      <c r="Q2720">
        <v>12.46635</v>
      </c>
      <c r="S2720" s="42">
        <f t="shared" ca="1" si="47"/>
        <v>48481</v>
      </c>
      <c r="T2720" s="43">
        <f ca="1">_xll.BInterpol('Base CDI'!$H$4:$H$28,'Base CDI'!$J$4:$J$29,S2720,"Cubic","Extrapolate=Linear","MultiX=Average","Skip=True","Sort=True")</f>
        <v>14.44514397041084</v>
      </c>
      <c r="U2720" s="43">
        <f ca="1">_xll.BInterpol('Base CDI'!$H$4:$H$28,'Base CDI'!$I$4:$I$29,S2720,"Cubic","Extrapolate=Linear","MultiX=Average","Skip=True","Sort=True")</f>
        <v>14.261426520443987</v>
      </c>
    </row>
    <row r="2721" spans="16:21" x14ac:dyDescent="0.25">
      <c r="P2721" s="10">
        <v>38469</v>
      </c>
      <c r="Q2721">
        <v>12.47513</v>
      </c>
      <c r="S2721" s="42">
        <f t="shared" ca="1" si="47"/>
        <v>48482</v>
      </c>
      <c r="T2721" s="43">
        <f ca="1">_xll.BInterpol('Base CDI'!$H$4:$H$28,'Base CDI'!$J$4:$J$29,S2721,"Cubic","Extrapolate=Linear","MultiX=Average","Skip=True","Sort=True")</f>
        <v>14.445212936808916</v>
      </c>
      <c r="U2721" s="43">
        <f ca="1">_xll.BInterpol('Base CDI'!$H$4:$H$28,'Base CDI'!$I$4:$I$29,S2721,"Cubic","Extrapolate=Linear","MultiX=Average","Skip=True","Sort=True")</f>
        <v>14.261525187947012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48483</v>
      </c>
      <c r="T2722" s="43">
        <f ca="1">_xll.BInterpol('Base CDI'!$H$4:$H$28,'Base CDI'!$J$4:$J$29,S2722,"Cubic","Extrapolate=Linear","MultiX=Average","Skip=True","Sort=True")</f>
        <v>14.445281679544493</v>
      </c>
      <c r="U2722" s="43">
        <f ca="1">_xll.BInterpol('Base CDI'!$H$4:$H$28,'Base CDI'!$I$4:$I$29,S2722,"Cubic","Extrapolate=Linear","MultiX=Average","Skip=True","Sort=True")</f>
        <v>14.261623576964819</v>
      </c>
    </row>
    <row r="2723" spans="16:21" x14ac:dyDescent="0.25">
      <c r="P2723" s="10">
        <v>38471</v>
      </c>
      <c r="Q2723">
        <v>12.49272</v>
      </c>
      <c r="S2723" s="42">
        <f t="shared" ca="1" si="47"/>
        <v>48484</v>
      </c>
      <c r="T2723" s="43">
        <f ca="1">_xll.BInterpol('Base CDI'!$H$4:$H$28,'Base CDI'!$J$4:$J$29,S2723,"Cubic","Extrapolate=Linear","MultiX=Average","Skip=True","Sort=True")</f>
        <v>14.445350198737096</v>
      </c>
      <c r="U2723" s="43">
        <f ca="1">_xll.BInterpol('Base CDI'!$H$4:$H$28,'Base CDI'!$I$4:$I$29,S2723,"Cubic","Extrapolate=Linear","MultiX=Average","Skip=True","Sort=True")</f>
        <v>14.261721687583888</v>
      </c>
    </row>
    <row r="2724" spans="16:21" x14ac:dyDescent="0.25">
      <c r="P2724" s="10">
        <v>38474</v>
      </c>
      <c r="Q2724">
        <v>12.50154</v>
      </c>
      <c r="S2724" s="42">
        <f t="shared" ca="1" si="47"/>
        <v>48485</v>
      </c>
      <c r="T2724" s="43">
        <f ca="1">_xll.BInterpol('Base CDI'!$H$4:$H$28,'Base CDI'!$J$4:$J$29,S2724,"Cubic","Extrapolate=Linear","MultiX=Average","Skip=True","Sort=True")</f>
        <v>14.445418494506248</v>
      </c>
      <c r="U2724" s="43">
        <f ca="1">_xll.BInterpol('Base CDI'!$H$4:$H$28,'Base CDI'!$I$4:$I$29,S2724,"Cubic","Extrapolate=Linear","MultiX=Average","Skip=True","Sort=True")</f>
        <v>14.261819519890704</v>
      </c>
    </row>
    <row r="2725" spans="16:21" x14ac:dyDescent="0.25">
      <c r="P2725" s="10">
        <v>38475</v>
      </c>
      <c r="Q2725">
        <v>12.51037</v>
      </c>
      <c r="S2725" s="42">
        <f t="shared" ca="1" si="47"/>
        <v>48486</v>
      </c>
      <c r="T2725" s="43">
        <f ca="1">_xll.BInterpol('Base CDI'!$H$4:$H$28,'Base CDI'!$J$4:$J$29,S2725,"Cubic","Extrapolate=Linear","MultiX=Average","Skip=True","Sort=True")</f>
        <v>14.445486566971478</v>
      </c>
      <c r="U2725" s="43">
        <f ca="1">_xll.BInterpol('Base CDI'!$H$4:$H$28,'Base CDI'!$I$4:$I$29,S2725,"Cubic","Extrapolate=Linear","MultiX=Average","Skip=True","Sort=True")</f>
        <v>14.261917073971745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48487</v>
      </c>
      <c r="T2726" s="43">
        <f ca="1">_xll.BInterpol('Base CDI'!$H$4:$H$28,'Base CDI'!$J$4:$J$29,S2726,"Cubic","Extrapolate=Linear","MultiX=Average","Skip=True","Sort=True")</f>
        <v>14.445554416252314</v>
      </c>
      <c r="U2726" s="43">
        <f ca="1">_xll.BInterpol('Base CDI'!$H$4:$H$28,'Base CDI'!$I$4:$I$29,S2726,"Cubic","Extrapolate=Linear","MultiX=Average","Skip=True","Sort=True")</f>
        <v>14.262014349913491</v>
      </c>
    </row>
    <row r="2727" spans="16:21" x14ac:dyDescent="0.25">
      <c r="P2727" s="10">
        <v>38477</v>
      </c>
      <c r="Q2727">
        <v>12.52806</v>
      </c>
      <c r="S2727" s="42">
        <f t="shared" ca="1" si="47"/>
        <v>48488</v>
      </c>
      <c r="T2727" s="43">
        <f ca="1">_xll.BInterpol('Base CDI'!$H$4:$H$28,'Base CDI'!$J$4:$J$29,S2727,"Cubic","Extrapolate=Linear","MultiX=Average","Skip=True","Sort=True")</f>
        <v>14.445622042468278</v>
      </c>
      <c r="U2727" s="43">
        <f ca="1">_xll.BInterpol('Base CDI'!$H$4:$H$28,'Base CDI'!$I$4:$I$29,S2727,"Cubic","Extrapolate=Linear","MultiX=Average","Skip=True","Sort=True")</f>
        <v>14.262111347802428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48489</v>
      </c>
      <c r="T2728" s="43">
        <f ca="1">_xll.BInterpol('Base CDI'!$H$4:$H$28,'Base CDI'!$J$4:$J$29,S2728,"Cubic","Extrapolate=Linear","MultiX=Average","Skip=True","Sort=True")</f>
        <v>14.445689445738896</v>
      </c>
      <c r="U2728" s="43">
        <f ca="1">_xll.BInterpol('Base CDI'!$H$4:$H$28,'Base CDI'!$I$4:$I$29,S2728,"Cubic","Extrapolate=Linear","MultiX=Average","Skip=True","Sort=True")</f>
        <v>14.262208067725032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48490</v>
      </c>
      <c r="T2729" s="43">
        <f ca="1">_xll.BInterpol('Base CDI'!$H$4:$H$28,'Base CDI'!$J$4:$J$29,S2729,"Cubic","Extrapolate=Linear","MultiX=Average","Skip=True","Sort=True")</f>
        <v>14.445756626183698</v>
      </c>
      <c r="U2729" s="43">
        <f ca="1">_xll.BInterpol('Base CDI'!$H$4:$H$28,'Base CDI'!$I$4:$I$29,S2729,"Cubic","Extrapolate=Linear","MultiX=Average","Skip=True","Sort=True")</f>
        <v>14.262304509767789</v>
      </c>
    </row>
    <row r="2730" spans="16:21" x14ac:dyDescent="0.25">
      <c r="P2730" s="10">
        <v>38482</v>
      </c>
      <c r="Q2730">
        <v>12.55463</v>
      </c>
      <c r="S2730" s="42">
        <f t="shared" ca="1" si="47"/>
        <v>48491</v>
      </c>
      <c r="T2730" s="43">
        <f ca="1">_xll.BInterpol('Base CDI'!$H$4:$H$28,'Base CDI'!$J$4:$J$29,S2730,"Cubic","Extrapolate=Linear","MultiX=Average","Skip=True","Sort=True")</f>
        <v>14.445823583922206</v>
      </c>
      <c r="U2730" s="43">
        <f ca="1">_xll.BInterpol('Base CDI'!$H$4:$H$28,'Base CDI'!$I$4:$I$29,S2730,"Cubic","Extrapolate=Linear","MultiX=Average","Skip=True","Sort=True")</f>
        <v>14.262400674017178</v>
      </c>
    </row>
    <row r="2731" spans="16:21" x14ac:dyDescent="0.25">
      <c r="P2731" s="10">
        <v>38483</v>
      </c>
      <c r="Q2731">
        <v>12.56349</v>
      </c>
      <c r="S2731" s="42">
        <f t="shared" ca="1" si="47"/>
        <v>48492</v>
      </c>
      <c r="T2731" s="43">
        <f ca="1">_xll.BInterpol('Base CDI'!$H$4:$H$28,'Base CDI'!$J$4:$J$29,S2731,"Cubic","Extrapolate=Linear","MultiX=Average","Skip=True","Sort=True")</f>
        <v>14.445890319073948</v>
      </c>
      <c r="U2731" s="43">
        <f ca="1">_xll.BInterpol('Base CDI'!$H$4:$H$28,'Base CDI'!$I$4:$I$29,S2731,"Cubic","Extrapolate=Linear","MultiX=Average","Skip=True","Sort=True")</f>
        <v>14.262496560559679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48493</v>
      </c>
      <c r="T2732" s="43">
        <f ca="1">_xll.BInterpol('Base CDI'!$H$4:$H$28,'Base CDI'!$J$4:$J$29,S2732,"Cubic","Extrapolate=Linear","MultiX=Average","Skip=True","Sort=True")</f>
        <v>14.445956831758449</v>
      </c>
      <c r="U2732" s="43">
        <f ca="1">_xll.BInterpol('Base CDI'!$H$4:$H$28,'Base CDI'!$I$4:$I$29,S2732,"Cubic","Extrapolate=Linear","MultiX=Average","Skip=True","Sort=True")</f>
        <v>14.262592169481774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48494</v>
      </c>
      <c r="T2733" s="43">
        <f ca="1">_xll.BInterpol('Base CDI'!$H$4:$H$28,'Base CDI'!$J$4:$J$29,S2733,"Cubic","Extrapolate=Linear","MultiX=Average","Skip=True","Sort=True")</f>
        <v>14.446023122095237</v>
      </c>
      <c r="U2733" s="43">
        <f ca="1">_xll.BInterpol('Base CDI'!$H$4:$H$28,'Base CDI'!$I$4:$I$29,S2733,"Cubic","Extrapolate=Linear","MultiX=Average","Skip=True","Sort=True")</f>
        <v>14.262687500869946</v>
      </c>
    </row>
    <row r="2734" spans="16:21" x14ac:dyDescent="0.25">
      <c r="P2734" s="10">
        <v>38488</v>
      </c>
      <c r="Q2734">
        <v>12.59013</v>
      </c>
      <c r="S2734" s="42">
        <f t="shared" ca="1" si="47"/>
        <v>48495</v>
      </c>
      <c r="T2734" s="43">
        <f ca="1">_xll.BInterpol('Base CDI'!$H$4:$H$28,'Base CDI'!$J$4:$J$29,S2734,"Cubic","Extrapolate=Linear","MultiX=Average","Skip=True","Sort=True")</f>
        <v>14.446089190203836</v>
      </c>
      <c r="U2734" s="43">
        <f ca="1">_xll.BInterpol('Base CDI'!$H$4:$H$28,'Base CDI'!$I$4:$I$29,S2734,"Cubic","Extrapolate=Linear","MultiX=Average","Skip=True","Sort=True")</f>
        <v>14.262782554810675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48496</v>
      </c>
      <c r="T2735" s="43">
        <f ca="1">_xll.BInterpol('Base CDI'!$H$4:$H$28,'Base CDI'!$J$4:$J$29,S2735,"Cubic","Extrapolate=Linear","MultiX=Average","Skip=True","Sort=True")</f>
        <v>14.446155036203772</v>
      </c>
      <c r="U2735" s="43">
        <f ca="1">_xll.BInterpol('Base CDI'!$H$4:$H$28,'Base CDI'!$I$4:$I$29,S2735,"Cubic","Extrapolate=Linear","MultiX=Average","Skip=True","Sort=True")</f>
        <v>14.262877331390444</v>
      </c>
    </row>
    <row r="2736" spans="16:21" x14ac:dyDescent="0.25">
      <c r="P2736" s="10">
        <v>38490</v>
      </c>
      <c r="Q2736">
        <v>12.60792</v>
      </c>
      <c r="S2736" s="42">
        <f t="shared" ca="1" si="47"/>
        <v>48497</v>
      </c>
      <c r="T2736" s="43">
        <f ca="1">_xll.BInterpol('Base CDI'!$H$4:$H$28,'Base CDI'!$J$4:$J$29,S2736,"Cubic","Extrapolate=Linear","MultiX=Average","Skip=True","Sort=True")</f>
        <v>14.446220660214571</v>
      </c>
      <c r="U2736" s="43">
        <f ca="1">_xll.BInterpol('Base CDI'!$H$4:$H$28,'Base CDI'!$I$4:$I$29,S2736,"Cubic","Extrapolate=Linear","MultiX=Average","Skip=True","Sort=True")</f>
        <v>14.262971830695729</v>
      </c>
    </row>
    <row r="2737" spans="16:21" x14ac:dyDescent="0.25">
      <c r="P2737" s="10">
        <v>38491</v>
      </c>
      <c r="Q2737">
        <v>12.61683</v>
      </c>
      <c r="S2737" s="42">
        <f t="shared" ca="1" si="47"/>
        <v>48498</v>
      </c>
      <c r="T2737" s="43">
        <f ca="1">_xll.BInterpol('Base CDI'!$H$4:$H$28,'Base CDI'!$J$4:$J$29,S2737,"Cubic","Extrapolate=Linear","MultiX=Average","Skip=True","Sort=True")</f>
        <v>14.446286062355762</v>
      </c>
      <c r="U2737" s="43">
        <f ca="1">_xll.BInterpol('Base CDI'!$H$4:$H$28,'Base CDI'!$I$4:$I$29,S2737,"Cubic","Extrapolate=Linear","MultiX=Average","Skip=True","Sort=True")</f>
        <v>14.263066052813018</v>
      </c>
    </row>
    <row r="2738" spans="16:21" x14ac:dyDescent="0.25">
      <c r="P2738" s="10">
        <v>38492</v>
      </c>
      <c r="Q2738">
        <v>12.62584</v>
      </c>
      <c r="S2738" s="42">
        <f t="shared" ca="1" si="47"/>
        <v>48499</v>
      </c>
      <c r="T2738" s="43">
        <f ca="1">_xll.BInterpol('Base CDI'!$H$4:$H$28,'Base CDI'!$J$4:$J$29,S2738,"Cubic","Extrapolate=Linear","MultiX=Average","Skip=True","Sort=True")</f>
        <v>14.446351242746868</v>
      </c>
      <c r="U2738" s="43">
        <f ca="1">_xll.BInterpol('Base CDI'!$H$4:$H$28,'Base CDI'!$I$4:$I$29,S2738,"Cubic","Extrapolate=Linear","MultiX=Average","Skip=True","Sort=True")</f>
        <v>14.263159997828788</v>
      </c>
    </row>
    <row r="2739" spans="16:21" x14ac:dyDescent="0.25">
      <c r="P2739" s="10">
        <v>38495</v>
      </c>
      <c r="Q2739">
        <v>12.63485</v>
      </c>
      <c r="S2739" s="42">
        <f t="shared" ca="1" si="47"/>
        <v>48500</v>
      </c>
      <c r="T2739" s="43">
        <f ca="1">_xll.BInterpol('Base CDI'!$H$4:$H$28,'Base CDI'!$J$4:$J$29,S2739,"Cubic","Extrapolate=Linear","MultiX=Average","Skip=True","Sort=True")</f>
        <v>14.446416201507414</v>
      </c>
      <c r="U2739" s="43">
        <f ca="1">_xll.BInterpol('Base CDI'!$H$4:$H$28,'Base CDI'!$I$4:$I$29,S2739,"Cubic","Extrapolate=Linear","MultiX=Average","Skip=True","Sort=True")</f>
        <v>14.26325366582952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48501</v>
      </c>
      <c r="T2740" s="43">
        <f ca="1">_xll.BInterpol('Base CDI'!$H$4:$H$28,'Base CDI'!$J$4:$J$29,S2740,"Cubic","Extrapolate=Linear","MultiX=Average","Skip=True","Sort=True")</f>
        <v>14.446480938756929</v>
      </c>
      <c r="U2740" s="43">
        <f ca="1">_xll.BInterpol('Base CDI'!$H$4:$H$28,'Base CDI'!$I$4:$I$29,S2740,"Cubic","Extrapolate=Linear","MultiX=Average","Skip=True","Sort=True")</f>
        <v>14.263347056901699</v>
      </c>
    </row>
    <row r="2741" spans="16:21" x14ac:dyDescent="0.25">
      <c r="P2741" s="10">
        <v>38497</v>
      </c>
      <c r="Q2741">
        <v>12.65291</v>
      </c>
      <c r="S2741" s="42">
        <f t="shared" ca="1" si="47"/>
        <v>48502</v>
      </c>
      <c r="T2741" s="43">
        <f ca="1">_xll.BInterpol('Base CDI'!$H$4:$H$28,'Base CDI'!$J$4:$J$29,S2741,"Cubic","Extrapolate=Linear","MultiX=Average","Skip=True","Sort=True")</f>
        <v>14.446545454614938</v>
      </c>
      <c r="U2741" s="43">
        <f ca="1">_xll.BInterpol('Base CDI'!$H$4:$H$28,'Base CDI'!$I$4:$I$29,S2741,"Cubic","Extrapolate=Linear","MultiX=Average","Skip=True","Sort=True")</f>
        <v>14.263440171131803</v>
      </c>
    </row>
    <row r="2742" spans="16:21" x14ac:dyDescent="0.25">
      <c r="P2742" s="10">
        <v>38499</v>
      </c>
      <c r="Q2742">
        <v>12.66194</v>
      </c>
      <c r="S2742" s="42">
        <f t="shared" ca="1" si="47"/>
        <v>48503</v>
      </c>
      <c r="T2742" s="43">
        <f ca="1">_xll.BInterpol('Base CDI'!$H$4:$H$28,'Base CDI'!$J$4:$J$29,S2742,"Cubic","Extrapolate=Linear","MultiX=Average","Skip=True","Sort=True")</f>
        <v>14.446609749200967</v>
      </c>
      <c r="U2742" s="43">
        <f ca="1">_xll.BInterpol('Base CDI'!$H$4:$H$28,'Base CDI'!$I$4:$I$29,S2742,"Cubic","Extrapolate=Linear","MultiX=Average","Skip=True","Sort=True")</f>
        <v>14.263533008606313</v>
      </c>
    </row>
    <row r="2743" spans="16:21" x14ac:dyDescent="0.25">
      <c r="P2743" s="10">
        <v>38502</v>
      </c>
      <c r="Q2743">
        <v>12.67098</v>
      </c>
      <c r="S2743" s="42">
        <f t="shared" ca="1" si="47"/>
        <v>48504</v>
      </c>
      <c r="T2743" s="43">
        <f ca="1">_xll.BInterpol('Base CDI'!$H$4:$H$28,'Base CDI'!$J$4:$J$29,S2743,"Cubic","Extrapolate=Linear","MultiX=Average","Skip=True","Sort=True")</f>
        <v>14.446673822634542</v>
      </c>
      <c r="U2743" s="43">
        <f ca="1">_xll.BInterpol('Base CDI'!$H$4:$H$28,'Base CDI'!$I$4:$I$29,S2743,"Cubic","Extrapolate=Linear","MultiX=Average","Skip=True","Sort=True")</f>
        <v>14.263625569411712</v>
      </c>
    </row>
    <row r="2744" spans="16:21" x14ac:dyDescent="0.25">
      <c r="P2744" s="10">
        <v>38503</v>
      </c>
      <c r="Q2744">
        <v>12.68004</v>
      </c>
      <c r="S2744" s="42">
        <f t="shared" ca="1" si="47"/>
        <v>48505</v>
      </c>
      <c r="T2744" s="43">
        <f ca="1">_xll.BInterpol('Base CDI'!$H$4:$H$28,'Base CDI'!$J$4:$J$29,S2744,"Cubic","Extrapolate=Linear","MultiX=Average","Skip=True","Sort=True")</f>
        <v>14.446737675035187</v>
      </c>
      <c r="U2744" s="43">
        <f ca="1">_xll.BInterpol('Base CDI'!$H$4:$H$28,'Base CDI'!$I$4:$I$29,S2744,"Cubic","Extrapolate=Linear","MultiX=Average","Skip=True","Sort=True")</f>
        <v>14.263717853634482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48506</v>
      </c>
      <c r="T2745" s="43">
        <f ca="1">_xll.BInterpol('Base CDI'!$H$4:$H$28,'Base CDI'!$J$4:$J$29,S2745,"Cubic","Extrapolate=Linear","MultiX=Average","Skip=True","Sort=True")</f>
        <v>14.446801306522431</v>
      </c>
      <c r="U2745" s="43">
        <f ca="1">_xll.BInterpol('Base CDI'!$H$4:$H$28,'Base CDI'!$I$4:$I$29,S2745,"Cubic","Extrapolate=Linear","MultiX=Average","Skip=True","Sort=True")</f>
        <v>14.263809861361102</v>
      </c>
    </row>
    <row r="2746" spans="16:21" x14ac:dyDescent="0.25">
      <c r="P2746" s="10">
        <v>38505</v>
      </c>
      <c r="Q2746">
        <v>12.6982</v>
      </c>
      <c r="S2746" s="42">
        <f t="shared" ca="1" si="47"/>
        <v>48507</v>
      </c>
      <c r="T2746" s="43">
        <f ca="1">_xll.BInterpol('Base CDI'!$H$4:$H$28,'Base CDI'!$J$4:$J$29,S2746,"Cubic","Extrapolate=Linear","MultiX=Average","Skip=True","Sort=True")</f>
        <v>14.446864717215799</v>
      </c>
      <c r="U2746" s="43">
        <f ca="1">_xll.BInterpol('Base CDI'!$H$4:$H$28,'Base CDI'!$I$4:$I$29,S2746,"Cubic","Extrapolate=Linear","MultiX=Average","Skip=True","Sort=True")</f>
        <v>14.263901592678053</v>
      </c>
    </row>
    <row r="2747" spans="16:21" x14ac:dyDescent="0.25">
      <c r="P2747" s="10">
        <v>38506</v>
      </c>
      <c r="Q2747">
        <v>12.70729</v>
      </c>
      <c r="S2747" s="42">
        <f t="shared" ca="1" si="47"/>
        <v>48508</v>
      </c>
      <c r="T2747" s="43">
        <f ca="1">_xll.BInterpol('Base CDI'!$H$4:$H$28,'Base CDI'!$J$4:$J$29,S2747,"Cubic","Extrapolate=Linear","MultiX=Average","Skip=True","Sort=True")</f>
        <v>14.446927907234818</v>
      </c>
      <c r="U2747" s="43">
        <f ca="1">_xll.BInterpol('Base CDI'!$H$4:$H$28,'Base CDI'!$I$4:$I$29,S2747,"Cubic","Extrapolate=Linear","MultiX=Average","Skip=True","Sort=True")</f>
        <v>14.263993047671818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48509</v>
      </c>
      <c r="T2748" s="43">
        <f ca="1">_xll.BInterpol('Base CDI'!$H$4:$H$28,'Base CDI'!$J$4:$J$29,S2748,"Cubic","Extrapolate=Linear","MultiX=Average","Skip=True","Sort=True")</f>
        <v>14.446990876699012</v>
      </c>
      <c r="U2748" s="43">
        <f ca="1">_xll.BInterpol('Base CDI'!$H$4:$H$28,'Base CDI'!$I$4:$I$29,S2748,"Cubic","Extrapolate=Linear","MultiX=Average","Skip=True","Sort=True")</f>
        <v>14.264084226428878</v>
      </c>
    </row>
    <row r="2749" spans="16:21" x14ac:dyDescent="0.25">
      <c r="P2749" s="10">
        <v>38510</v>
      </c>
      <c r="Q2749">
        <v>12.72547</v>
      </c>
      <c r="S2749" s="42">
        <f t="shared" ca="1" si="47"/>
        <v>48510</v>
      </c>
      <c r="T2749" s="43">
        <f ca="1">_xll.BInterpol('Base CDI'!$H$4:$H$28,'Base CDI'!$J$4:$J$29,S2749,"Cubic","Extrapolate=Linear","MultiX=Average","Skip=True","Sort=True")</f>
        <v>14.447053625727907</v>
      </c>
      <c r="U2749" s="43">
        <f ca="1">_xll.BInterpol('Base CDI'!$H$4:$H$28,'Base CDI'!$I$4:$I$29,S2749,"Cubic","Extrapolate=Linear","MultiX=Average","Skip=True","Sort=True")</f>
        <v>14.264175129035713</v>
      </c>
    </row>
    <row r="2750" spans="16:21" x14ac:dyDescent="0.25">
      <c r="P2750" s="10">
        <v>38511</v>
      </c>
      <c r="Q2750">
        <v>12.73456</v>
      </c>
      <c r="S2750" s="42">
        <f t="shared" ca="1" si="47"/>
        <v>48511</v>
      </c>
      <c r="T2750" s="43">
        <f ca="1">_xll.BInterpol('Base CDI'!$H$4:$H$28,'Base CDI'!$J$4:$J$29,S2750,"Cubic","Extrapolate=Linear","MultiX=Average","Skip=True","Sort=True")</f>
        <v>14.447116154441032</v>
      </c>
      <c r="U2750" s="43">
        <f ca="1">_xll.BInterpol('Base CDI'!$H$4:$H$28,'Base CDI'!$I$4:$I$29,S2750,"Cubic","Extrapolate=Linear","MultiX=Average","Skip=True","Sort=True")</f>
        <v>14.264265755578807</v>
      </c>
    </row>
    <row r="2751" spans="16:21" x14ac:dyDescent="0.25">
      <c r="P2751" s="10">
        <v>38512</v>
      </c>
      <c r="Q2751">
        <v>12.74366</v>
      </c>
      <c r="S2751" s="42">
        <f t="shared" ca="1" si="47"/>
        <v>48512</v>
      </c>
      <c r="T2751" s="43">
        <f ca="1">_xll.BInterpol('Base CDI'!$H$4:$H$28,'Base CDI'!$J$4:$J$29,S2751,"Cubic","Extrapolate=Linear","MultiX=Average","Skip=True","Sort=True")</f>
        <v>14.447178462957909</v>
      </c>
      <c r="U2751" s="43">
        <f ca="1">_xll.BInterpol('Base CDI'!$H$4:$H$28,'Base CDI'!$I$4:$I$29,S2751,"Cubic","Extrapolate=Linear","MultiX=Average","Skip=True","Sort=True")</f>
        <v>14.264356106144639</v>
      </c>
    </row>
    <row r="2752" spans="16:21" x14ac:dyDescent="0.25">
      <c r="P2752" s="10">
        <v>38513</v>
      </c>
      <c r="Q2752">
        <v>12.75276</v>
      </c>
      <c r="S2752" s="42">
        <f t="shared" ca="1" si="47"/>
        <v>48513</v>
      </c>
      <c r="T2752" s="43">
        <f ca="1">_xll.BInterpol('Base CDI'!$H$4:$H$28,'Base CDI'!$J$4:$J$29,S2752,"Cubic","Extrapolate=Linear","MultiX=Average","Skip=True","Sort=True")</f>
        <v>14.447240551398068</v>
      </c>
      <c r="U2752" s="43">
        <f ca="1">_xll.BInterpol('Base CDI'!$H$4:$H$28,'Base CDI'!$I$4:$I$29,S2752,"Cubic","Extrapolate=Linear","MultiX=Average","Skip=True","Sort=True")</f>
        <v>14.264446180819689</v>
      </c>
    </row>
    <row r="2753" spans="16:21" x14ac:dyDescent="0.25">
      <c r="P2753" s="10">
        <v>38516</v>
      </c>
      <c r="Q2753">
        <v>12.76187</v>
      </c>
      <c r="S2753" s="42">
        <f t="shared" ca="1" si="47"/>
        <v>48514</v>
      </c>
      <c r="T2753" s="43">
        <f ca="1">_xll.BInterpol('Base CDI'!$H$4:$H$28,'Base CDI'!$J$4:$J$29,S2753,"Cubic","Extrapolate=Linear","MultiX=Average","Skip=True","Sort=True")</f>
        <v>14.447302419881032</v>
      </c>
      <c r="U2753" s="43">
        <f ca="1">_xll.BInterpol('Base CDI'!$H$4:$H$28,'Base CDI'!$I$4:$I$29,S2753,"Cubic","Extrapolate=Linear","MultiX=Average","Skip=True","Sort=True")</f>
        <v>14.264535979690443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48515</v>
      </c>
      <c r="T2754" s="43">
        <f ca="1">_xll.BInterpol('Base CDI'!$H$4:$H$28,'Base CDI'!$J$4:$J$29,S2754,"Cubic","Extrapolate=Linear","MultiX=Average","Skip=True","Sort=True")</f>
        <v>14.447364068526328</v>
      </c>
      <c r="U2754" s="43">
        <f ca="1">_xll.BInterpol('Base CDI'!$H$4:$H$28,'Base CDI'!$I$4:$I$29,S2754,"Cubic","Extrapolate=Linear","MultiX=Average","Skip=True","Sort=True")</f>
        <v>14.264625502843376</v>
      </c>
    </row>
    <row r="2755" spans="16:21" x14ac:dyDescent="0.25">
      <c r="P2755" s="10">
        <v>38518</v>
      </c>
      <c r="Q2755">
        <v>12.78012</v>
      </c>
      <c r="S2755" s="42">
        <f t="shared" ca="1" si="47"/>
        <v>48516</v>
      </c>
      <c r="T2755" s="43">
        <f ca="1">_xll.BInterpol('Base CDI'!$H$4:$H$28,'Base CDI'!$J$4:$J$29,S2755,"Cubic","Extrapolate=Linear","MultiX=Average","Skip=True","Sort=True")</f>
        <v>14.447425497453482</v>
      </c>
      <c r="U2755" s="43">
        <f ca="1">_xll.BInterpol('Base CDI'!$H$4:$H$28,'Base CDI'!$I$4:$I$29,S2755,"Cubic","Extrapolate=Linear","MultiX=Average","Skip=True","Sort=True")</f>
        <v>14.264714750364975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48517</v>
      </c>
      <c r="T2756" s="43">
        <f ca="1">_xll.BInterpol('Base CDI'!$H$4:$H$28,'Base CDI'!$J$4:$J$29,S2756,"Cubic","Extrapolate=Linear","MultiX=Average","Skip=True","Sort=True")</f>
        <v>14.447486706782019</v>
      </c>
      <c r="U2756" s="43">
        <f ca="1">_xll.BInterpol('Base CDI'!$H$4:$H$28,'Base CDI'!$I$4:$I$29,S2756,"Cubic","Extrapolate=Linear","MultiX=Average","Skip=True","Sort=True")</f>
        <v>14.264803722341718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48518</v>
      </c>
      <c r="T2757" s="43">
        <f ca="1">_xll.BInterpol('Base CDI'!$H$4:$H$28,'Base CDI'!$J$4:$J$29,S2757,"Cubic","Extrapolate=Linear","MultiX=Average","Skip=True","Sort=True")</f>
        <v>14.447547696631467</v>
      </c>
      <c r="U2757" s="43">
        <f ca="1">_xll.BInterpol('Base CDI'!$H$4:$H$28,'Base CDI'!$I$4:$I$29,S2757,"Cubic","Extrapolate=Linear","MultiX=Average","Skip=True","Sort=True")</f>
        <v>14.264892418860086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48519</v>
      </c>
      <c r="T2758" s="43">
        <f ca="1">_xll.BInterpol('Base CDI'!$H$4:$H$28,'Base CDI'!$J$4:$J$29,S2758,"Cubic","Extrapolate=Linear","MultiX=Average","Skip=True","Sort=True")</f>
        <v>14.447608467121352</v>
      </c>
      <c r="U2758" s="43">
        <f ca="1">_xll.BInterpol('Base CDI'!$H$4:$H$28,'Base CDI'!$I$4:$I$29,S2758,"Cubic","Extrapolate=Linear","MultiX=Average","Skip=True","Sort=True")</f>
        <v>14.264980840006562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48520</v>
      </c>
      <c r="T2759" s="43">
        <f ca="1">_xll.BInterpol('Base CDI'!$H$4:$H$28,'Base CDI'!$J$4:$J$29,S2759,"Cubic","Extrapolate=Linear","MultiX=Average","Skip=True","Sort=True")</f>
        <v>14.447669018371199</v>
      </c>
      <c r="U2759" s="43">
        <f ca="1">_xll.BInterpol('Base CDI'!$H$4:$H$28,'Base CDI'!$I$4:$I$29,S2759,"Cubic","Extrapolate=Linear","MultiX=Average","Skip=True","Sort=True")</f>
        <v>14.265068985867625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48521</v>
      </c>
      <c r="T2760" s="43">
        <f ca="1">_xll.BInterpol('Base CDI'!$H$4:$H$28,'Base CDI'!$J$4:$J$29,S2760,"Cubic","Extrapolate=Linear","MultiX=Average","Skip=True","Sort=True")</f>
        <v>14.447729350500534</v>
      </c>
      <c r="U2760" s="43">
        <f ca="1">_xll.BInterpol('Base CDI'!$H$4:$H$28,'Base CDI'!$I$4:$I$29,S2760,"Cubic","Extrapolate=Linear","MultiX=Average","Skip=True","Sort=True")</f>
        <v>14.26515685652976</v>
      </c>
    </row>
    <row r="2761" spans="16:21" x14ac:dyDescent="0.25">
      <c r="P2761" s="10">
        <v>38526</v>
      </c>
      <c r="Q2761">
        <v>12.83501</v>
      </c>
      <c r="S2761" s="42">
        <f t="shared" ca="1" si="47"/>
        <v>48522</v>
      </c>
      <c r="T2761" s="43">
        <f ca="1">_xll.BInterpol('Base CDI'!$H$4:$H$28,'Base CDI'!$J$4:$J$29,S2761,"Cubic","Extrapolate=Linear","MultiX=Average","Skip=True","Sort=True")</f>
        <v>14.447789463628883</v>
      </c>
      <c r="U2761" s="43">
        <f ca="1">_xll.BInterpol('Base CDI'!$H$4:$H$28,'Base CDI'!$I$4:$I$29,S2761,"Cubic","Extrapolate=Linear","MultiX=Average","Skip=True","Sort=True")</f>
        <v>14.265244452079445</v>
      </c>
    </row>
    <row r="2762" spans="16:21" x14ac:dyDescent="0.25">
      <c r="P2762" s="10">
        <v>38527</v>
      </c>
      <c r="Q2762">
        <v>12.84418</v>
      </c>
      <c r="S2762" s="42">
        <f t="shared" ca="1" si="47"/>
        <v>48523</v>
      </c>
      <c r="T2762" s="43">
        <f ca="1">_xll.BInterpol('Base CDI'!$H$4:$H$28,'Base CDI'!$J$4:$J$29,S2762,"Cubic","Extrapolate=Linear","MultiX=Average","Skip=True","Sort=True")</f>
        <v>14.447849357875773</v>
      </c>
      <c r="U2762" s="43">
        <f ca="1">_xll.BInterpol('Base CDI'!$H$4:$H$28,'Base CDI'!$I$4:$I$29,S2762,"Cubic","Extrapolate=Linear","MultiX=Average","Skip=True","Sort=True")</f>
        <v>14.265331772603162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48524</v>
      </c>
      <c r="T2763" s="43">
        <f ca="1">_xll.BInterpol('Base CDI'!$H$4:$H$28,'Base CDI'!$J$4:$J$29,S2763,"Cubic","Extrapolate=Linear","MultiX=Average","Skip=True","Sort=True")</f>
        <v>14.447909033360729</v>
      </c>
      <c r="U2763" s="43">
        <f ca="1">_xll.BInterpol('Base CDI'!$H$4:$H$28,'Base CDI'!$I$4:$I$29,S2763,"Cubic","Extrapolate=Linear","MultiX=Average","Skip=True","Sort=True")</f>
        <v>14.265418818187392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48525</v>
      </c>
      <c r="T2764" s="43">
        <f ca="1">_xll.BInterpol('Base CDI'!$H$4:$H$28,'Base CDI'!$J$4:$J$29,S2764,"Cubic","Extrapolate=Linear","MultiX=Average","Skip=True","Sort=True")</f>
        <v>14.447968490203277</v>
      </c>
      <c r="U2764" s="43">
        <f ca="1">_xll.BInterpol('Base CDI'!$H$4:$H$28,'Base CDI'!$I$4:$I$29,S2764,"Cubic","Extrapolate=Linear","MultiX=Average","Skip=True","Sort=True")</f>
        <v>14.265505588918618</v>
      </c>
    </row>
    <row r="2765" spans="16:21" x14ac:dyDescent="0.25">
      <c r="P2765" s="10">
        <v>38532</v>
      </c>
      <c r="Q2765">
        <v>12.87175</v>
      </c>
      <c r="S2765" s="42">
        <f t="shared" ca="1" si="48"/>
        <v>48526</v>
      </c>
      <c r="T2765" s="43">
        <f ca="1">_xll.BInterpol('Base CDI'!$H$4:$H$28,'Base CDI'!$J$4:$J$29,S2765,"Cubic","Extrapolate=Linear","MultiX=Average","Skip=True","Sort=True")</f>
        <v>14.448027728522943</v>
      </c>
      <c r="U2765" s="43">
        <f ca="1">_xll.BInterpol('Base CDI'!$H$4:$H$28,'Base CDI'!$I$4:$I$29,S2765,"Cubic","Extrapolate=Linear","MultiX=Average","Skip=True","Sort=True")</f>
        <v>14.26559208488332</v>
      </c>
    </row>
    <row r="2766" spans="16:21" x14ac:dyDescent="0.25">
      <c r="P2766" s="10">
        <v>38533</v>
      </c>
      <c r="Q2766">
        <v>12.88096</v>
      </c>
      <c r="S2766" s="42">
        <f t="shared" ca="1" si="48"/>
        <v>48527</v>
      </c>
      <c r="T2766" s="43">
        <f ca="1">_xll.BInterpol('Base CDI'!$H$4:$H$28,'Base CDI'!$J$4:$J$29,S2766,"Cubic","Extrapolate=Linear","MultiX=Average","Skip=True","Sort=True")</f>
        <v>14.448086748439254</v>
      </c>
      <c r="U2766" s="43">
        <f ca="1">_xll.BInterpol('Base CDI'!$H$4:$H$28,'Base CDI'!$I$4:$I$29,S2766,"Cubic","Extrapolate=Linear","MultiX=Average","Skip=True","Sort=True")</f>
        <v>14.265678306167979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48528</v>
      </c>
      <c r="T2767" s="43">
        <f ca="1">_xll.BInterpol('Base CDI'!$H$4:$H$28,'Base CDI'!$J$4:$J$29,S2767,"Cubic","Extrapolate=Linear","MultiX=Average","Skip=True","Sort=True")</f>
        <v>14.448145550071734</v>
      </c>
      <c r="U2767" s="43">
        <f ca="1">_xll.BInterpol('Base CDI'!$H$4:$H$28,'Base CDI'!$I$4:$I$29,S2767,"Cubic","Extrapolate=Linear","MultiX=Average","Skip=True","Sort=True")</f>
        <v>14.265764252859077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48529</v>
      </c>
      <c r="T2768" s="43">
        <f ca="1">_xll.BInterpol('Base CDI'!$H$4:$H$28,'Base CDI'!$J$4:$J$29,S2768,"Cubic","Extrapolate=Linear","MultiX=Average","Skip=True","Sort=True")</f>
        <v>14.44820413353991</v>
      </c>
      <c r="U2768" s="43">
        <f ca="1">_xll.BInterpol('Base CDI'!$H$4:$H$28,'Base CDI'!$I$4:$I$29,S2768,"Cubic","Extrapolate=Linear","MultiX=Average","Skip=True","Sort=True")</f>
        <v>14.265849925043094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48530</v>
      </c>
      <c r="T2769" s="43">
        <f ca="1">_xll.BInterpol('Base CDI'!$H$4:$H$28,'Base CDI'!$J$4:$J$29,S2769,"Cubic","Extrapolate=Linear","MultiX=Average","Skip=True","Sort=True")</f>
        <v>14.448262498963311</v>
      </c>
      <c r="U2769" s="43">
        <f ca="1">_xll.BInterpol('Base CDI'!$H$4:$H$28,'Base CDI'!$I$4:$I$29,S2769,"Cubic","Extrapolate=Linear","MultiX=Average","Skip=True","Sort=True")</f>
        <v>14.265935322806511</v>
      </c>
    </row>
    <row r="2770" spans="16:21" x14ac:dyDescent="0.25">
      <c r="P2770" s="10">
        <v>38539</v>
      </c>
      <c r="Q2770">
        <v>12.91783</v>
      </c>
      <c r="S2770" s="42">
        <f t="shared" ca="1" si="48"/>
        <v>48531</v>
      </c>
      <c r="T2770" s="43">
        <f ca="1">_xll.BInterpol('Base CDI'!$H$4:$H$28,'Base CDI'!$J$4:$J$29,S2770,"Cubic","Extrapolate=Linear","MultiX=Average","Skip=True","Sort=True")</f>
        <v>14.448320646461459</v>
      </c>
      <c r="U2770" s="43">
        <f ca="1">_xll.BInterpol('Base CDI'!$H$4:$H$28,'Base CDI'!$I$4:$I$29,S2770,"Cubic","Extrapolate=Linear","MultiX=Average","Skip=True","Sort=True")</f>
        <v>14.266020446235812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48532</v>
      </c>
      <c r="T2771" s="43">
        <f ca="1">_xll.BInterpol('Base CDI'!$H$4:$H$28,'Base CDI'!$J$4:$J$29,S2771,"Cubic","Extrapolate=Linear","MultiX=Average","Skip=True","Sort=True")</f>
        <v>14.448378576153882</v>
      </c>
      <c r="U2771" s="43">
        <f ca="1">_xll.BInterpol('Base CDI'!$H$4:$H$28,'Base CDI'!$I$4:$I$29,S2771,"Cubic","Extrapolate=Linear","MultiX=Average","Skip=True","Sort=True")</f>
        <v>14.266105295417477</v>
      </c>
    </row>
    <row r="2772" spans="16:21" x14ac:dyDescent="0.25">
      <c r="P2772" s="10">
        <v>38541</v>
      </c>
      <c r="Q2772">
        <v>12.93629</v>
      </c>
      <c r="S2772" s="42">
        <f t="shared" ca="1" si="48"/>
        <v>48533</v>
      </c>
      <c r="T2772" s="43">
        <f ca="1">_xll.BInterpol('Base CDI'!$H$4:$H$28,'Base CDI'!$J$4:$J$29,S2772,"Cubic","Extrapolate=Linear","MultiX=Average","Skip=True","Sort=True")</f>
        <v>14.448436288160105</v>
      </c>
      <c r="U2772" s="43">
        <f ca="1">_xll.BInterpol('Base CDI'!$H$4:$H$28,'Base CDI'!$I$4:$I$29,S2772,"Cubic","Extrapolate=Linear","MultiX=Average","Skip=True","Sort=True")</f>
        <v>14.266189870437985</v>
      </c>
    </row>
    <row r="2773" spans="16:21" x14ac:dyDescent="0.25">
      <c r="P2773" s="10">
        <v>38544</v>
      </c>
      <c r="Q2773">
        <v>12.94552</v>
      </c>
      <c r="S2773" s="42">
        <f t="shared" ca="1" si="48"/>
        <v>48534</v>
      </c>
      <c r="T2773" s="43">
        <f ca="1">_xll.BInterpol('Base CDI'!$H$4:$H$28,'Base CDI'!$J$4:$J$29,S2773,"Cubic","Extrapolate=Linear","MultiX=Average","Skip=True","Sort=True")</f>
        <v>14.448493782599654</v>
      </c>
      <c r="U2773" s="43">
        <f ca="1">_xll.BInterpol('Base CDI'!$H$4:$H$28,'Base CDI'!$I$4:$I$29,S2773,"Cubic","Extrapolate=Linear","MultiX=Average","Skip=True","Sort=True")</f>
        <v>14.26627417138382</v>
      </c>
    </row>
    <row r="2774" spans="16:21" x14ac:dyDescent="0.25">
      <c r="P2774" s="10">
        <v>38545</v>
      </c>
      <c r="Q2774">
        <v>12.95477</v>
      </c>
      <c r="S2774" s="42">
        <f t="shared" ca="1" si="48"/>
        <v>48535</v>
      </c>
      <c r="T2774" s="43">
        <f ca="1">_xll.BInterpol('Base CDI'!$H$4:$H$28,'Base CDI'!$J$4:$J$29,S2774,"Cubic","Extrapolate=Linear","MultiX=Average","Skip=True","Sort=True")</f>
        <v>14.448551059592056</v>
      </c>
      <c r="U2774" s="43">
        <f ca="1">_xll.BInterpol('Base CDI'!$H$4:$H$28,'Base CDI'!$I$4:$I$29,S2774,"Cubic","Extrapolate=Linear","MultiX=Average","Skip=True","Sort=True")</f>
        <v>14.266358198341463</v>
      </c>
    </row>
    <row r="2775" spans="16:21" x14ac:dyDescent="0.25">
      <c r="P2775" s="10">
        <v>38546</v>
      </c>
      <c r="Q2775">
        <v>12.96402</v>
      </c>
      <c r="S2775" s="42">
        <f t="shared" ca="1" si="48"/>
        <v>48536</v>
      </c>
      <c r="T2775" s="43">
        <f ca="1">_xll.BInterpol('Base CDI'!$H$4:$H$28,'Base CDI'!$J$4:$J$29,S2775,"Cubic","Extrapolate=Linear","MultiX=Average","Skip=True","Sort=True")</f>
        <v>14.448608119256836</v>
      </c>
      <c r="U2775" s="43">
        <f ca="1">_xll.BInterpol('Base CDI'!$H$4:$H$28,'Base CDI'!$I$4:$I$29,S2775,"Cubic","Extrapolate=Linear","MultiX=Average","Skip=True","Sort=True")</f>
        <v>14.266441951397393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48537</v>
      </c>
      <c r="T2776" s="43">
        <f ca="1">_xll.BInterpol('Base CDI'!$H$4:$H$28,'Base CDI'!$J$4:$J$29,S2776,"Cubic","Extrapolate=Linear","MultiX=Average","Skip=True","Sort=True")</f>
        <v>14.44866496171352</v>
      </c>
      <c r="U2776" s="43">
        <f ca="1">_xll.BInterpol('Base CDI'!$H$4:$H$28,'Base CDI'!$I$4:$I$29,S2776,"Cubic","Extrapolate=Linear","MultiX=Average","Skip=True","Sort=True")</f>
        <v>14.266525430638094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48538</v>
      </c>
      <c r="T2777" s="43">
        <f ca="1">_xll.BInterpol('Base CDI'!$H$4:$H$28,'Base CDI'!$J$4:$J$29,S2777,"Cubic","Extrapolate=Linear","MultiX=Average","Skip=True","Sort=True")</f>
        <v>14.448721587081637</v>
      </c>
      <c r="U2777" s="43">
        <f ca="1">_xll.BInterpol('Base CDI'!$H$4:$H$28,'Base CDI'!$I$4:$I$29,S2777,"Cubic","Extrapolate=Linear","MultiX=Average","Skip=True","Sort=True")</f>
        <v>14.266608636150046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48539</v>
      </c>
      <c r="T2778" s="43">
        <f ca="1">_xll.BInterpol('Base CDI'!$H$4:$H$28,'Base CDI'!$J$4:$J$29,S2778,"Cubic","Extrapolate=Linear","MultiX=Average","Skip=True","Sort=True")</f>
        <v>14.448777995480709</v>
      </c>
      <c r="U2778" s="43">
        <f ca="1">_xll.BInterpol('Base CDI'!$H$4:$H$28,'Base CDI'!$I$4:$I$29,S2778,"Cubic","Extrapolate=Linear","MultiX=Average","Skip=True","Sort=True")</f>
        <v>14.266691568019731</v>
      </c>
    </row>
    <row r="2779" spans="16:21" x14ac:dyDescent="0.25">
      <c r="P2779" s="10">
        <v>38552</v>
      </c>
      <c r="Q2779">
        <v>13.00108</v>
      </c>
      <c r="S2779" s="42">
        <f t="shared" ca="1" si="48"/>
        <v>48540</v>
      </c>
      <c r="T2779" s="43">
        <f ca="1">_xll.BInterpol('Base CDI'!$H$4:$H$28,'Base CDI'!$J$4:$J$29,S2779,"Cubic","Extrapolate=Linear","MultiX=Average","Skip=True","Sort=True")</f>
        <v>14.448834187030263</v>
      </c>
      <c r="U2779" s="43">
        <f ca="1">_xll.BInterpol('Base CDI'!$H$4:$H$28,'Base CDI'!$I$4:$I$29,S2779,"Cubic","Extrapolate=Linear","MultiX=Average","Skip=True","Sort=True")</f>
        <v>14.266774226333629</v>
      </c>
    </row>
    <row r="2780" spans="16:21" x14ac:dyDescent="0.25">
      <c r="P2780" s="10">
        <v>38553</v>
      </c>
      <c r="Q2780">
        <v>13.01036</v>
      </c>
      <c r="S2780" s="42">
        <f t="shared" ca="1" si="48"/>
        <v>48541</v>
      </c>
      <c r="T2780" s="43">
        <f ca="1">_xll.BInterpol('Base CDI'!$H$4:$H$28,'Base CDI'!$J$4:$J$29,S2780,"Cubic","Extrapolate=Linear","MultiX=Average","Skip=True","Sort=True")</f>
        <v>14.448890161849826</v>
      </c>
      <c r="U2780" s="43">
        <f ca="1">_xll.BInterpol('Base CDI'!$H$4:$H$28,'Base CDI'!$I$4:$I$29,S2780,"Cubic","Extrapolate=Linear","MultiX=Average","Skip=True","Sort=True")</f>
        <v>14.266856611178222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48542</v>
      </c>
      <c r="T2781" s="43">
        <f ca="1">_xll.BInterpol('Base CDI'!$H$4:$H$28,'Base CDI'!$J$4:$J$29,S2781,"Cubic","Extrapolate=Linear","MultiX=Average","Skip=True","Sort=True")</f>
        <v>14.448945920058925</v>
      </c>
      <c r="U2781" s="43">
        <f ca="1">_xll.BInterpol('Base CDI'!$H$4:$H$28,'Base CDI'!$I$4:$I$29,S2781,"Cubic","Extrapolate=Linear","MultiX=Average","Skip=True","Sort=True")</f>
        <v>14.26693872263999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48543</v>
      </c>
      <c r="T2782" s="43">
        <f ca="1">_xll.BInterpol('Base CDI'!$H$4:$H$28,'Base CDI'!$J$4:$J$29,S2782,"Cubic","Extrapolate=Linear","MultiX=Average","Skip=True","Sort=True")</f>
        <v>14.449001461777083</v>
      </c>
      <c r="U2782" s="43">
        <f ca="1">_xll.BInterpol('Base CDI'!$H$4:$H$28,'Base CDI'!$I$4:$I$29,S2782,"Cubic","Extrapolate=Linear","MultiX=Average","Skip=True","Sort=True")</f>
        <v>14.267020560805417</v>
      </c>
    </row>
    <row r="2783" spans="16:21" x14ac:dyDescent="0.25">
      <c r="P2783" s="10">
        <v>38558</v>
      </c>
      <c r="Q2783">
        <v>13.03823</v>
      </c>
      <c r="S2783" s="42">
        <f t="shared" ca="1" si="48"/>
        <v>48544</v>
      </c>
      <c r="T2783" s="43">
        <f ca="1">_xll.BInterpol('Base CDI'!$H$4:$H$28,'Base CDI'!$J$4:$J$29,S2783,"Cubic","Extrapolate=Linear","MultiX=Average","Skip=True","Sort=True")</f>
        <v>14.44905678712383</v>
      </c>
      <c r="U2783" s="43">
        <f ca="1">_xll.BInterpol('Base CDI'!$H$4:$H$28,'Base CDI'!$I$4:$I$29,S2783,"Cubic","Extrapolate=Linear","MultiX=Average","Skip=True","Sort=True")</f>
        <v>14.267102125760982</v>
      </c>
    </row>
    <row r="2784" spans="16:21" x14ac:dyDescent="0.25">
      <c r="P2784" s="10">
        <v>38559</v>
      </c>
      <c r="Q2784">
        <v>13.04753</v>
      </c>
      <c r="S2784" s="42">
        <f t="shared" ca="1" si="48"/>
        <v>48545</v>
      </c>
      <c r="T2784" s="43">
        <f ca="1">_xll.BInterpol('Base CDI'!$H$4:$H$28,'Base CDI'!$J$4:$J$29,S2784,"Cubic","Extrapolate=Linear","MultiX=Average","Skip=True","Sort=True")</f>
        <v>14.449111896218687</v>
      </c>
      <c r="U2784" s="43">
        <f ca="1">_xll.BInterpol('Base CDI'!$H$4:$H$28,'Base CDI'!$I$4:$I$29,S2784,"Cubic","Extrapolate=Linear","MultiX=Average","Skip=True","Sort=True")</f>
        <v>14.267183417593166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48546</v>
      </c>
      <c r="T2785" s="43">
        <f ca="1">_xll.BInterpol('Base CDI'!$H$4:$H$28,'Base CDI'!$J$4:$J$29,S2785,"Cubic","Extrapolate=Linear","MultiX=Average","Skip=True","Sort=True")</f>
        <v>14.449166789181184</v>
      </c>
      <c r="U2785" s="43">
        <f ca="1">_xll.BInterpol('Base CDI'!$H$4:$H$28,'Base CDI'!$I$4:$I$29,S2785,"Cubic","Extrapolate=Linear","MultiX=Average","Skip=True","Sort=True")</f>
        <v>14.267264436388453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48547</v>
      </c>
      <c r="T2786" s="43">
        <f ca="1">_xll.BInterpol('Base CDI'!$H$4:$H$28,'Base CDI'!$J$4:$J$29,S2786,"Cubic","Extrapolate=Linear","MultiX=Average","Skip=True","Sort=True")</f>
        <v>14.449221466130847</v>
      </c>
      <c r="U2786" s="43">
        <f ca="1">_xll.BInterpol('Base CDI'!$H$4:$H$28,'Base CDI'!$I$4:$I$29,S2786,"Cubic","Extrapolate=Linear","MultiX=Average","Skip=True","Sort=True")</f>
        <v>14.267345182233321</v>
      </c>
    </row>
    <row r="2787" spans="16:21" x14ac:dyDescent="0.25">
      <c r="P2787" s="10">
        <v>38562</v>
      </c>
      <c r="Q2787">
        <v>13.07546</v>
      </c>
      <c r="S2787" s="42">
        <f t="shared" ca="1" si="48"/>
        <v>48548</v>
      </c>
      <c r="T2787" s="43">
        <f ca="1">_xll.BInterpol('Base CDI'!$H$4:$H$28,'Base CDI'!$J$4:$J$29,S2787,"Cubic","Extrapolate=Linear","MultiX=Average","Skip=True","Sort=True")</f>
        <v>14.449275927187198</v>
      </c>
      <c r="U2787" s="43">
        <f ca="1">_xll.BInterpol('Base CDI'!$H$4:$H$28,'Base CDI'!$I$4:$I$29,S2787,"Cubic","Extrapolate=Linear","MultiX=Average","Skip=True","Sort=True")</f>
        <v>14.267425655214254</v>
      </c>
    </row>
    <row r="2788" spans="16:21" x14ac:dyDescent="0.25">
      <c r="P2788" s="10">
        <v>38565</v>
      </c>
      <c r="Q2788">
        <v>13.08478</v>
      </c>
      <c r="S2788" s="42">
        <f t="shared" ca="1" si="48"/>
        <v>48549</v>
      </c>
      <c r="T2788" s="43">
        <f ca="1">_xll.BInterpol('Base CDI'!$H$4:$H$28,'Base CDI'!$J$4:$J$29,S2788,"Cubic","Extrapolate=Linear","MultiX=Average","Skip=True","Sort=True")</f>
        <v>14.449330172469768</v>
      </c>
      <c r="U2788" s="43">
        <f ca="1">_xll.BInterpol('Base CDI'!$H$4:$H$28,'Base CDI'!$I$4:$I$29,S2788,"Cubic","Extrapolate=Linear","MultiX=Average","Skip=True","Sort=True")</f>
        <v>14.267505855417729</v>
      </c>
    </row>
    <row r="2789" spans="16:21" x14ac:dyDescent="0.25">
      <c r="P2789" s="10">
        <v>38566</v>
      </c>
      <c r="Q2789">
        <v>13.09412</v>
      </c>
      <c r="S2789" s="42">
        <f t="shared" ca="1" si="48"/>
        <v>48550</v>
      </c>
      <c r="T2789" s="43">
        <f ca="1">_xll.BInterpol('Base CDI'!$H$4:$H$28,'Base CDI'!$J$4:$J$29,S2789,"Cubic","Extrapolate=Linear","MultiX=Average","Skip=True","Sort=True")</f>
        <v>14.449384202098081</v>
      </c>
      <c r="U2789" s="43">
        <f ca="1">_xll.BInterpol('Base CDI'!$H$4:$H$28,'Base CDI'!$I$4:$I$29,S2789,"Cubic","Extrapolate=Linear","MultiX=Average","Skip=True","Sort=True")</f>
        <v>14.267585782930233</v>
      </c>
    </row>
    <row r="2790" spans="16:21" x14ac:dyDescent="0.25">
      <c r="P2790" s="10">
        <v>38567</v>
      </c>
      <c r="Q2790">
        <v>13.10347</v>
      </c>
      <c r="S2790" s="42">
        <f t="shared" ca="1" si="48"/>
        <v>48551</v>
      </c>
      <c r="T2790" s="43">
        <f ca="1">_xll.BInterpol('Base CDI'!$H$4:$H$28,'Base CDI'!$J$4:$J$29,S2790,"Cubic","Extrapolate=Linear","MultiX=Average","Skip=True","Sort=True")</f>
        <v>14.449438016191662</v>
      </c>
      <c r="U2790" s="43">
        <f ca="1">_xll.BInterpol('Base CDI'!$H$4:$H$28,'Base CDI'!$I$4:$I$29,S2790,"Cubic","Extrapolate=Linear","MultiX=Average","Skip=True","Sort=True")</f>
        <v>14.267665437838243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48552</v>
      </c>
      <c r="T2791" s="43">
        <f ca="1">_xll.BInterpol('Base CDI'!$H$4:$H$28,'Base CDI'!$J$4:$J$29,S2791,"Cubic","Extrapolate=Linear","MultiX=Average","Skip=True","Sort=True")</f>
        <v>14.449491614870038</v>
      </c>
      <c r="U2791" s="43">
        <f ca="1">_xll.BInterpol('Base CDI'!$H$4:$H$28,'Base CDI'!$I$4:$I$29,S2791,"Cubic","Extrapolate=Linear","MultiX=Average","Skip=True","Sort=True")</f>
        <v>14.267744820228243</v>
      </c>
    </row>
    <row r="2792" spans="16:21" x14ac:dyDescent="0.25">
      <c r="P2792" s="10">
        <v>38569</v>
      </c>
      <c r="Q2792">
        <v>13.12218</v>
      </c>
      <c r="S2792" s="42">
        <f t="shared" ca="1" si="48"/>
        <v>48553</v>
      </c>
      <c r="T2792" s="43">
        <f ca="1">_xll.BInterpol('Base CDI'!$H$4:$H$28,'Base CDI'!$J$4:$J$29,S2792,"Cubic","Extrapolate=Linear","MultiX=Average","Skip=True","Sort=True")</f>
        <v>14.449544998252733</v>
      </c>
      <c r="U2792" s="43">
        <f ca="1">_xll.BInterpol('Base CDI'!$H$4:$H$28,'Base CDI'!$I$4:$I$29,S2792,"Cubic","Extrapolate=Linear","MultiX=Average","Skip=True","Sort=True")</f>
        <v>14.267823930186713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48554</v>
      </c>
      <c r="T2793" s="43">
        <f ca="1">_xll.BInterpol('Base CDI'!$H$4:$H$28,'Base CDI'!$J$4:$J$29,S2793,"Cubic","Extrapolate=Linear","MultiX=Average","Skip=True","Sort=True")</f>
        <v>14.449598166459278</v>
      </c>
      <c r="U2793" s="43">
        <f ca="1">_xll.BInterpol('Base CDI'!$H$4:$H$28,'Base CDI'!$I$4:$I$29,S2793,"Cubic","Extrapolate=Linear","MultiX=Average","Skip=True","Sort=True")</f>
        <v>14.267902767800132</v>
      </c>
    </row>
    <row r="2794" spans="16:21" x14ac:dyDescent="0.25">
      <c r="P2794" s="10">
        <v>38573</v>
      </c>
      <c r="Q2794">
        <v>13.14091</v>
      </c>
      <c r="S2794" s="42">
        <f t="shared" ca="1" si="48"/>
        <v>48555</v>
      </c>
      <c r="T2794" s="43">
        <f ca="1">_xll.BInterpol('Base CDI'!$H$4:$H$28,'Base CDI'!$J$4:$J$29,S2794,"Cubic","Extrapolate=Linear","MultiX=Average","Skip=True","Sort=True")</f>
        <v>14.449651119609195</v>
      </c>
      <c r="U2794" s="43">
        <f ca="1">_xll.BInterpol('Base CDI'!$H$4:$H$28,'Base CDI'!$I$4:$I$29,S2794,"Cubic","Extrapolate=Linear","MultiX=Average","Skip=True","Sort=True")</f>
        <v>14.267981333154985</v>
      </c>
    </row>
    <row r="2795" spans="16:21" x14ac:dyDescent="0.25">
      <c r="P2795" s="10">
        <v>38574</v>
      </c>
      <c r="Q2795">
        <v>13.15028</v>
      </c>
      <c r="S2795" s="42">
        <f t="shared" ca="1" si="48"/>
        <v>48556</v>
      </c>
      <c r="T2795" s="43">
        <f ca="1">_xll.BInterpol('Base CDI'!$H$4:$H$28,'Base CDI'!$J$4:$J$29,S2795,"Cubic","Extrapolate=Linear","MultiX=Average","Skip=True","Sort=True")</f>
        <v>14.44970385782201</v>
      </c>
      <c r="U2795" s="43">
        <f ca="1">_xll.BInterpol('Base CDI'!$H$4:$H$28,'Base CDI'!$I$4:$I$29,S2795,"Cubic","Extrapolate=Linear","MultiX=Average","Skip=True","Sort=True")</f>
        <v>14.268059626337752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48557</v>
      </c>
      <c r="T2796" s="43">
        <f ca="1">_xll.BInterpol('Base CDI'!$H$4:$H$28,'Base CDI'!$J$4:$J$29,S2796,"Cubic","Extrapolate=Linear","MultiX=Average","Skip=True","Sort=True")</f>
        <v>14.44975638121725</v>
      </c>
      <c r="U2796" s="43">
        <f ca="1">_xll.BInterpol('Base CDI'!$H$4:$H$28,'Base CDI'!$I$4:$I$29,S2796,"Cubic","Extrapolate=Linear","MultiX=Average","Skip=True","Sort=True")</f>
        <v>14.268137647434914</v>
      </c>
    </row>
    <row r="2797" spans="16:21" x14ac:dyDescent="0.25">
      <c r="P2797" s="10">
        <v>38576</v>
      </c>
      <c r="Q2797">
        <v>13.16905</v>
      </c>
      <c r="S2797" s="42">
        <f t="shared" ca="1" si="48"/>
        <v>48558</v>
      </c>
      <c r="T2797" s="43">
        <f ca="1">_xll.BInterpol('Base CDI'!$H$4:$H$28,'Base CDI'!$J$4:$J$29,S2797,"Cubic","Extrapolate=Linear","MultiX=Average","Skip=True","Sort=True")</f>
        <v>14.449808689914443</v>
      </c>
      <c r="U2797" s="43">
        <f ca="1">_xll.BInterpol('Base CDI'!$H$4:$H$28,'Base CDI'!$I$4:$I$29,S2797,"Cubic","Extrapolate=Linear","MultiX=Average","Skip=True","Sort=True")</f>
        <v>14.268215396532952</v>
      </c>
    </row>
    <row r="2798" spans="16:21" x14ac:dyDescent="0.25">
      <c r="P2798" s="10">
        <v>38579</v>
      </c>
      <c r="Q2798">
        <v>13.17844</v>
      </c>
      <c r="S2798" s="42">
        <f t="shared" ca="1" si="48"/>
        <v>48559</v>
      </c>
      <c r="T2798" s="43">
        <f ca="1">_xll.BInterpol('Base CDI'!$H$4:$H$28,'Base CDI'!$J$4:$J$29,S2798,"Cubic","Extrapolate=Linear","MultiX=Average","Skip=True","Sort=True")</f>
        <v>14.449860784033111</v>
      </c>
      <c r="U2798" s="43">
        <f ca="1">_xll.BInterpol('Base CDI'!$H$4:$H$28,'Base CDI'!$I$4:$I$29,S2798,"Cubic","Extrapolate=Linear","MultiX=Average","Skip=True","Sort=True")</f>
        <v>14.268292873718348</v>
      </c>
    </row>
    <row r="2799" spans="16:21" x14ac:dyDescent="0.25">
      <c r="P2799" s="10">
        <v>38580</v>
      </c>
      <c r="Q2799">
        <v>13.18783</v>
      </c>
      <c r="S2799" s="42">
        <f t="shared" ca="1" si="48"/>
        <v>48560</v>
      </c>
      <c r="T2799" s="43">
        <f ca="1">_xll.BInterpol('Base CDI'!$H$4:$H$28,'Base CDI'!$J$4:$J$29,S2799,"Cubic","Extrapolate=Linear","MultiX=Average","Skip=True","Sort=True")</f>
        <v>14.449912663692782</v>
      </c>
      <c r="U2799" s="43">
        <f ca="1">_xll.BInterpol('Base CDI'!$H$4:$H$28,'Base CDI'!$I$4:$I$29,S2799,"Cubic","Extrapolate=Linear","MultiX=Average","Skip=True","Sort=True")</f>
        <v>14.268370079077581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48561</v>
      </c>
      <c r="T2800" s="43">
        <f ca="1">_xll.BInterpol('Base CDI'!$H$4:$H$28,'Base CDI'!$J$4:$J$29,S2800,"Cubic","Extrapolate=Linear","MultiX=Average","Skip=True","Sort=True")</f>
        <v>14.449964329012984</v>
      </c>
      <c r="U2800" s="43">
        <f ca="1">_xll.BInterpol('Base CDI'!$H$4:$H$28,'Base CDI'!$I$4:$I$29,S2800,"Cubic","Extrapolate=Linear","MultiX=Average","Skip=True","Sort=True")</f>
        <v>14.268447012697136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48562</v>
      </c>
      <c r="T2801" s="43">
        <f ca="1">_xll.BInterpol('Base CDI'!$H$4:$H$28,'Base CDI'!$J$4:$J$29,S2801,"Cubic","Extrapolate=Linear","MultiX=Average","Skip=True","Sort=True")</f>
        <v>14.45001578011324</v>
      </c>
      <c r="U2801" s="43">
        <f ca="1">_xll.BInterpol('Base CDI'!$H$4:$H$28,'Base CDI'!$I$4:$I$29,S2801,"Cubic","Extrapolate=Linear","MultiX=Average","Skip=True","Sort=True")</f>
        <v>14.268523674663491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48563</v>
      </c>
      <c r="T2802" s="43">
        <f ca="1">_xll.BInterpol('Base CDI'!$H$4:$H$28,'Base CDI'!$J$4:$J$29,S2802,"Cubic","Extrapolate=Linear","MultiX=Average","Skip=True","Sort=True")</f>
        <v>14.450067017113076</v>
      </c>
      <c r="U2802" s="43">
        <f ca="1">_xll.BInterpol('Base CDI'!$H$4:$H$28,'Base CDI'!$I$4:$I$29,S2802,"Cubic","Extrapolate=Linear","MultiX=Average","Skip=True","Sort=True")</f>
        <v>14.268600065063129</v>
      </c>
    </row>
    <row r="2803" spans="16:21" x14ac:dyDescent="0.25">
      <c r="P2803" s="10">
        <v>38586</v>
      </c>
      <c r="Q2803">
        <v>13.22542</v>
      </c>
      <c r="S2803" s="42">
        <f t="shared" ca="1" si="48"/>
        <v>48564</v>
      </c>
      <c r="T2803" s="43">
        <f ca="1">_xll.BInterpol('Base CDI'!$H$4:$H$28,'Base CDI'!$J$4:$J$29,S2803,"Cubic","Extrapolate=Linear","MultiX=Average","Skip=True","Sort=True")</f>
        <v>14.45011804013202</v>
      </c>
      <c r="U2803" s="43">
        <f ca="1">_xll.BInterpol('Base CDI'!$H$4:$H$28,'Base CDI'!$I$4:$I$29,S2803,"Cubic","Extrapolate=Linear","MultiX=Average","Skip=True","Sort=True")</f>
        <v>14.268676183982532</v>
      </c>
    </row>
    <row r="2804" spans="16:21" x14ac:dyDescent="0.25">
      <c r="P2804" s="10">
        <v>38587</v>
      </c>
      <c r="Q2804">
        <v>13.23485</v>
      </c>
      <c r="S2804" s="42">
        <f t="shared" ca="1" si="48"/>
        <v>48565</v>
      </c>
      <c r="T2804" s="43">
        <f ca="1">_xll.BInterpol('Base CDI'!$H$4:$H$28,'Base CDI'!$J$4:$J$29,S2804,"Cubic","Extrapolate=Linear","MultiX=Average","Skip=True","Sort=True")</f>
        <v>14.450168849289598</v>
      </c>
      <c r="U2804" s="43">
        <f ca="1">_xll.BInterpol('Base CDI'!$H$4:$H$28,'Base CDI'!$I$4:$I$29,S2804,"Cubic","Extrapolate=Linear","MultiX=Average","Skip=True","Sort=True")</f>
        <v>14.268752031508178</v>
      </c>
    </row>
    <row r="2805" spans="16:21" x14ac:dyDescent="0.25">
      <c r="P2805" s="10">
        <v>38588</v>
      </c>
      <c r="Q2805">
        <v>13.24428</v>
      </c>
      <c r="S2805" s="42">
        <f t="shared" ca="1" si="48"/>
        <v>48566</v>
      </c>
      <c r="T2805" s="43">
        <f ca="1">_xll.BInterpol('Base CDI'!$H$4:$H$28,'Base CDI'!$J$4:$J$29,S2805,"Cubic","Extrapolate=Linear","MultiX=Average","Skip=True","Sort=True")</f>
        <v>14.450219444705334</v>
      </c>
      <c r="U2805" s="43">
        <f ca="1">_xll.BInterpol('Base CDI'!$H$4:$H$28,'Base CDI'!$I$4:$I$29,S2805,"Cubic","Extrapolate=Linear","MultiX=Average","Skip=True","Sort=True")</f>
        <v>14.26882760772655</v>
      </c>
    </row>
    <row r="2806" spans="16:21" x14ac:dyDescent="0.25">
      <c r="P2806" s="10">
        <v>38589</v>
      </c>
      <c r="Q2806">
        <v>13.25372</v>
      </c>
      <c r="S2806" s="42">
        <f t="shared" ca="1" si="48"/>
        <v>48567</v>
      </c>
      <c r="T2806" s="43">
        <f ca="1">_xll.BInterpol('Base CDI'!$H$4:$H$28,'Base CDI'!$J$4:$J$29,S2806,"Cubic","Extrapolate=Linear","MultiX=Average","Skip=True","Sort=True")</f>
        <v>14.450269826498756</v>
      </c>
      <c r="U2806" s="43">
        <f ca="1">_xll.BInterpol('Base CDI'!$H$4:$H$28,'Base CDI'!$I$4:$I$29,S2806,"Cubic","Extrapolate=Linear","MultiX=Average","Skip=True","Sort=True")</f>
        <v>14.268902912724132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48568</v>
      </c>
      <c r="T2807" s="43">
        <f ca="1">_xll.BInterpol('Base CDI'!$H$4:$H$28,'Base CDI'!$J$4:$J$29,S2807,"Cubic","Extrapolate=Linear","MultiX=Average","Skip=True","Sort=True")</f>
        <v>14.450319994789389</v>
      </c>
      <c r="U2807" s="43">
        <f ca="1">_xll.BInterpol('Base CDI'!$H$4:$H$28,'Base CDI'!$I$4:$I$29,S2807,"Cubic","Extrapolate=Linear","MultiX=Average","Skip=True","Sort=True")</f>
        <v>14.2689779465874</v>
      </c>
    </row>
    <row r="2808" spans="16:21" x14ac:dyDescent="0.25">
      <c r="P2808" s="10">
        <v>38593</v>
      </c>
      <c r="Q2808">
        <v>13.27262</v>
      </c>
      <c r="S2808" s="42">
        <f t="shared" ca="1" si="48"/>
        <v>48569</v>
      </c>
      <c r="T2808" s="43">
        <f ca="1">_xll.BInterpol('Base CDI'!$H$4:$H$28,'Base CDI'!$J$4:$J$29,S2808,"Cubic","Extrapolate=Linear","MultiX=Average","Skip=True","Sort=True")</f>
        <v>14.450369949696759</v>
      </c>
      <c r="U2808" s="43">
        <f ca="1">_xll.BInterpol('Base CDI'!$H$4:$H$28,'Base CDI'!$I$4:$I$29,S2808,"Cubic","Extrapolate=Linear","MultiX=Average","Skip=True","Sort=True")</f>
        <v>14.269052709402841</v>
      </c>
    </row>
    <row r="2809" spans="16:21" x14ac:dyDescent="0.25">
      <c r="P2809" s="10">
        <v>38594</v>
      </c>
      <c r="Q2809">
        <v>13.28209</v>
      </c>
      <c r="S2809" s="42">
        <f t="shared" ca="1" si="48"/>
        <v>48570</v>
      </c>
      <c r="T2809" s="43">
        <f ca="1">_xll.BInterpol('Base CDI'!$H$4:$H$28,'Base CDI'!$J$4:$J$29,S2809,"Cubic","Extrapolate=Linear","MultiX=Average","Skip=True","Sort=True")</f>
        <v>14.450419691340393</v>
      </c>
      <c r="U2809" s="43">
        <f ca="1">_xll.BInterpol('Base CDI'!$H$4:$H$28,'Base CDI'!$I$4:$I$29,S2809,"Cubic","Extrapolate=Linear","MultiX=Average","Skip=True","Sort=True")</f>
        <v>14.26912720125693</v>
      </c>
    </row>
    <row r="2810" spans="16:21" x14ac:dyDescent="0.25">
      <c r="P2810" s="10">
        <v>38595</v>
      </c>
      <c r="Q2810">
        <v>13.29156</v>
      </c>
      <c r="S2810" s="42">
        <f t="shared" ca="1" si="48"/>
        <v>48571</v>
      </c>
      <c r="T2810" s="43">
        <f ca="1">_xll.BInterpol('Base CDI'!$H$4:$H$28,'Base CDI'!$J$4:$J$29,S2810,"Cubic","Extrapolate=Linear","MultiX=Average","Skip=True","Sort=True")</f>
        <v>14.450469219839816</v>
      </c>
      <c r="U2810" s="43">
        <f ca="1">_xll.BInterpol('Base CDI'!$H$4:$H$28,'Base CDI'!$I$4:$I$29,S2810,"Cubic","Extrapolate=Linear","MultiX=Average","Skip=True","Sort=True")</f>
        <v>14.269201422236154</v>
      </c>
    </row>
    <row r="2811" spans="16:21" x14ac:dyDescent="0.25">
      <c r="P2811" s="10">
        <v>38596</v>
      </c>
      <c r="Q2811">
        <v>13.30105</v>
      </c>
      <c r="S2811" s="42">
        <f t="shared" ca="1" si="48"/>
        <v>48572</v>
      </c>
      <c r="T2811" s="43">
        <f ca="1">_xll.BInterpol('Base CDI'!$H$4:$H$28,'Base CDI'!$J$4:$J$29,S2811,"Cubic","Extrapolate=Linear","MultiX=Average","Skip=True","Sort=True")</f>
        <v>14.450518535314552</v>
      </c>
      <c r="U2811" s="43">
        <f ca="1">_xll.BInterpol('Base CDI'!$H$4:$H$28,'Base CDI'!$I$4:$I$29,S2811,"Cubic","Extrapolate=Linear","MultiX=Average","Skip=True","Sort=True")</f>
        <v>14.269275372426991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48573</v>
      </c>
      <c r="T2812" s="43">
        <f ca="1">_xll.BInterpol('Base CDI'!$H$4:$H$28,'Base CDI'!$J$4:$J$29,S2812,"Cubic","Extrapolate=Linear","MultiX=Average","Skip=True","Sort=True")</f>
        <v>14.450567637884133</v>
      </c>
      <c r="U2812" s="43">
        <f ca="1">_xll.BInterpol('Base CDI'!$H$4:$H$28,'Base CDI'!$I$4:$I$29,S2812,"Cubic","Extrapolate=Linear","MultiX=Average","Skip=True","Sort=True")</f>
        <v>14.269349051915924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48574</v>
      </c>
      <c r="T2813" s="43">
        <f ca="1">_xll.BInterpol('Base CDI'!$H$4:$H$28,'Base CDI'!$J$4:$J$29,S2813,"Cubic","Extrapolate=Linear","MultiX=Average","Skip=True","Sort=True")</f>
        <v>14.45061652766808</v>
      </c>
      <c r="U2813" s="43">
        <f ca="1">_xll.BInterpol('Base CDI'!$H$4:$H$28,'Base CDI'!$I$4:$I$29,S2813,"Cubic","Extrapolate=Linear","MultiX=Average","Skip=True","Sort=True")</f>
        <v>14.269422460789432</v>
      </c>
    </row>
    <row r="2814" spans="16:21" x14ac:dyDescent="0.25">
      <c r="P2814" s="10">
        <v>38601</v>
      </c>
      <c r="Q2814">
        <v>13.32959</v>
      </c>
      <c r="S2814" s="42">
        <f t="shared" ca="1" si="48"/>
        <v>48575</v>
      </c>
      <c r="T2814" s="43">
        <f ca="1">_xll.BInterpol('Base CDI'!$H$4:$H$28,'Base CDI'!$J$4:$J$29,S2814,"Cubic","Extrapolate=Linear","MultiX=Average","Skip=True","Sort=True")</f>
        <v>14.450665204785919</v>
      </c>
      <c r="U2814" s="43">
        <f ca="1">_xll.BInterpol('Base CDI'!$H$4:$H$28,'Base CDI'!$I$4:$I$29,S2814,"Cubic","Extrapolate=Linear","MultiX=Average","Skip=True","Sort=True")</f>
        <v>14.269495599133998</v>
      </c>
    </row>
    <row r="2815" spans="16:21" x14ac:dyDescent="0.25">
      <c r="P2815" s="10">
        <v>38603</v>
      </c>
      <c r="Q2815">
        <v>13.3391</v>
      </c>
      <c r="S2815" s="42">
        <f t="shared" ca="1" si="48"/>
        <v>48576</v>
      </c>
      <c r="T2815" s="43">
        <f ca="1">_xll.BInterpol('Base CDI'!$H$4:$H$28,'Base CDI'!$J$4:$J$29,S2815,"Cubic","Extrapolate=Linear","MultiX=Average","Skip=True","Sort=True")</f>
        <v>14.450713669357178</v>
      </c>
      <c r="U2815" s="43">
        <f ca="1">_xll.BInterpol('Base CDI'!$H$4:$H$28,'Base CDI'!$I$4:$I$29,S2815,"Cubic","Extrapolate=Linear","MultiX=Average","Skip=True","Sort=True")</f>
        <v>14.269568467036104</v>
      </c>
    </row>
    <row r="2816" spans="16:21" x14ac:dyDescent="0.25">
      <c r="P2816" s="10">
        <v>38604</v>
      </c>
      <c r="Q2816">
        <v>13.34862</v>
      </c>
      <c r="S2816" s="42">
        <f t="shared" ca="1" si="48"/>
        <v>48577</v>
      </c>
      <c r="T2816" s="43">
        <f ca="1">_xll.BInterpol('Base CDI'!$H$4:$H$28,'Base CDI'!$J$4:$J$29,S2816,"Cubic","Extrapolate=Linear","MultiX=Average","Skip=True","Sort=True")</f>
        <v>14.450761921501384</v>
      </c>
      <c r="U2816" s="43">
        <f ca="1">_xll.BInterpol('Base CDI'!$H$4:$H$28,'Base CDI'!$I$4:$I$29,S2816,"Cubic","Extrapolate=Linear","MultiX=Average","Skip=True","Sort=True")</f>
        <v>14.269641064582228</v>
      </c>
    </row>
    <row r="2817" spans="16:21" x14ac:dyDescent="0.25">
      <c r="P2817" s="10">
        <v>38607</v>
      </c>
      <c r="Q2817">
        <v>13.35815</v>
      </c>
      <c r="S2817" s="42">
        <f t="shared" ca="1" si="48"/>
        <v>48578</v>
      </c>
      <c r="T2817" s="43">
        <f ca="1">_xll.BInterpol('Base CDI'!$H$4:$H$28,'Base CDI'!$J$4:$J$29,S2817,"Cubic","Extrapolate=Linear","MultiX=Average","Skip=True","Sort=True")</f>
        <v>14.450809961338059</v>
      </c>
      <c r="U2817" s="43">
        <f ca="1">_xll.BInterpol('Base CDI'!$H$4:$H$28,'Base CDI'!$I$4:$I$29,S2817,"Cubic","Extrapolate=Linear","MultiX=Average","Skip=True","Sort=True")</f>
        <v>14.269713391858854</v>
      </c>
    </row>
    <row r="2818" spans="16:21" x14ac:dyDescent="0.25">
      <c r="P2818" s="10">
        <v>38608</v>
      </c>
      <c r="Q2818">
        <v>13.36768</v>
      </c>
      <c r="S2818" s="42">
        <f t="shared" ca="1" si="48"/>
        <v>48579</v>
      </c>
      <c r="T2818" s="43">
        <f ca="1">_xll.BInterpol('Base CDI'!$H$4:$H$28,'Base CDI'!$J$4:$J$29,S2818,"Cubic","Extrapolate=Linear","MultiX=Average","Skip=True","Sort=True")</f>
        <v>14.450857788986735</v>
      </c>
      <c r="U2818" s="43">
        <f ca="1">_xll.BInterpol('Base CDI'!$H$4:$H$28,'Base CDI'!$I$4:$I$29,S2818,"Cubic","Extrapolate=Linear","MultiX=Average","Skip=True","Sort=True")</f>
        <v>14.269785448952463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48580</v>
      </c>
      <c r="T2819" s="43">
        <f ca="1">_xll.BInterpol('Base CDI'!$H$4:$H$28,'Base CDI'!$J$4:$J$29,S2819,"Cubic","Extrapolate=Linear","MultiX=Average","Skip=True","Sort=True")</f>
        <v>14.450905404566932</v>
      </c>
      <c r="U2819" s="43">
        <f ca="1">_xll.BInterpol('Base CDI'!$H$4:$H$28,'Base CDI'!$I$4:$I$29,S2819,"Cubic","Extrapolate=Linear","MultiX=Average","Skip=True","Sort=True")</f>
        <v>14.269857235949537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48581</v>
      </c>
      <c r="T2820" s="43">
        <f ca="1">_xll.BInterpol('Base CDI'!$H$4:$H$28,'Base CDI'!$J$4:$J$29,S2820,"Cubic","Extrapolate=Linear","MultiX=Average","Skip=True","Sort=True")</f>
        <v>14.450952808198178</v>
      </c>
      <c r="U2820" s="43">
        <f ca="1">_xll.BInterpol('Base CDI'!$H$4:$H$28,'Base CDI'!$I$4:$I$29,S2820,"Cubic","Extrapolate=Linear","MultiX=Average","Skip=True","Sort=True")</f>
        <v>14.269928752936554</v>
      </c>
    </row>
    <row r="2821" spans="16:21" x14ac:dyDescent="0.25">
      <c r="P2821" s="10">
        <v>38611</v>
      </c>
      <c r="Q2821">
        <v>13.39621</v>
      </c>
      <c r="S2821" s="42">
        <f t="shared" ca="1" si="48"/>
        <v>48582</v>
      </c>
      <c r="T2821" s="43">
        <f ca="1">_xll.BInterpol('Base CDI'!$H$4:$H$28,'Base CDI'!$J$4:$J$29,S2821,"Cubic","Extrapolate=Linear","MultiX=Average","Skip=True","Sort=True")</f>
        <v>14.451000000000001</v>
      </c>
      <c r="U2821" s="43">
        <f ca="1">_xll.BInterpol('Base CDI'!$H$4:$H$28,'Base CDI'!$I$4:$I$29,S2821,"Cubic","Extrapolate=Linear","MultiX=Average","Skip=True","Sort=True")</f>
        <v>14.27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48583</v>
      </c>
      <c r="T2822" s="43">
        <f ca="1">_xll.BInterpol('Base CDI'!$H$4:$H$28,'Base CDI'!$J$4:$J$29,S2822,"Cubic","Extrapolate=Linear","MultiX=Average","Skip=True","Sort=True")</f>
        <v>14.451046980133771</v>
      </c>
      <c r="U2822" s="43">
        <f ca="1">_xll.BInterpol('Base CDI'!$H$4:$H$28,'Base CDI'!$I$4:$I$29,S2822,"Cubic","Extrapolate=Linear","MultiX=Average","Skip=True","Sort=True")</f>
        <v>14.270070977289013</v>
      </c>
    </row>
    <row r="2823" spans="16:21" x14ac:dyDescent="0.25">
      <c r="P2823" s="10">
        <v>38615</v>
      </c>
      <c r="Q2823">
        <v>13.41513</v>
      </c>
      <c r="S2823" s="42">
        <f t="shared" ca="1" si="48"/>
        <v>48584</v>
      </c>
      <c r="T2823" s="43">
        <f ca="1">_xll.BInterpol('Base CDI'!$H$4:$H$28,'Base CDI'!$J$4:$J$29,S2823,"Cubic","Extrapolate=Linear","MultiX=Average","Skip=True","Sort=True")</f>
        <v>14.451093748928248</v>
      </c>
      <c r="U2823" s="43">
        <f ca="1">_xll.BInterpol('Base CDI'!$H$4:$H$28,'Base CDI'!$I$4:$I$29,S2823,"Cubic","Extrapolate=Linear","MultiX=Average","Skip=True","Sort=True")</f>
        <v>14.270141685203386</v>
      </c>
    </row>
    <row r="2824" spans="16:21" x14ac:dyDescent="0.25">
      <c r="P2824" s="10">
        <v>38616</v>
      </c>
      <c r="Q2824">
        <v>13.42459</v>
      </c>
      <c r="S2824" s="42">
        <f t="shared" ca="1" si="48"/>
        <v>48585</v>
      </c>
      <c r="T2824" s="43">
        <f ca="1">_xll.BInterpol('Base CDI'!$H$4:$H$28,'Base CDI'!$J$4:$J$29,S2824,"Cubic","Extrapolate=Linear","MultiX=Average","Skip=True","Sort=True")</f>
        <v>14.451140306754038</v>
      </c>
      <c r="U2824" s="43">
        <f ca="1">_xll.BInterpol('Base CDI'!$H$4:$H$28,'Base CDI'!$I$4:$I$29,S2824,"Cubic","Extrapolate=Linear","MultiX=Average","Skip=True","Sort=True")</f>
        <v>14.270212124205568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48586</v>
      </c>
      <c r="T2825" s="43">
        <f ca="1">_xll.BInterpol('Base CDI'!$H$4:$H$28,'Base CDI'!$J$4:$J$29,S2825,"Cubic","Extrapolate=Linear","MultiX=Average","Skip=True","Sort=True")</f>
        <v>14.451186653981745</v>
      </c>
      <c r="U2825" s="43">
        <f ca="1">_xll.BInterpol('Base CDI'!$H$4:$H$28,'Base CDI'!$I$4:$I$29,S2825,"Cubic","Extrapolate=Linear","MultiX=Average","Skip=True","Sort=True")</f>
        <v>14.270282294758012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48587</v>
      </c>
      <c r="T2826" s="43">
        <f ca="1">_xll.BInterpol('Base CDI'!$H$4:$H$28,'Base CDI'!$J$4:$J$29,S2826,"Cubic","Extrapolate=Linear","MultiX=Average","Skip=True","Sort=True")</f>
        <v>14.451232790981976</v>
      </c>
      <c r="U2826" s="43">
        <f ca="1">_xll.BInterpol('Base CDI'!$H$4:$H$28,'Base CDI'!$I$4:$I$29,S2826,"Cubic","Extrapolate=Linear","MultiX=Average","Skip=True","Sort=True")</f>
        <v>14.270352197323167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48588</v>
      </c>
      <c r="T2827" s="43">
        <f ca="1">_xll.BInterpol('Base CDI'!$H$4:$H$28,'Base CDI'!$J$4:$J$29,S2827,"Cubic","Extrapolate=Linear","MultiX=Average","Skip=True","Sort=True")</f>
        <v>14.451278718125335</v>
      </c>
      <c r="U2827" s="43">
        <f ca="1">_xll.BInterpol('Base CDI'!$H$4:$H$28,'Base CDI'!$I$4:$I$29,S2827,"Cubic","Extrapolate=Linear","MultiX=Average","Skip=True","Sort=True")</f>
        <v>14.270421832363485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48589</v>
      </c>
      <c r="T2828" s="43">
        <f ca="1">_xll.BInterpol('Base CDI'!$H$4:$H$28,'Base CDI'!$J$4:$J$29,S2828,"Cubic","Extrapolate=Linear","MultiX=Average","Skip=True","Sort=True")</f>
        <v>14.451324435782428</v>
      </c>
      <c r="U2828" s="43">
        <f ca="1">_xll.BInterpol('Base CDI'!$H$4:$H$28,'Base CDI'!$I$4:$I$29,S2828,"Cubic","Extrapolate=Linear","MultiX=Average","Skip=True","Sort=True")</f>
        <v>14.270491200341418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48590</v>
      </c>
      <c r="T2829" s="43">
        <f ca="1">_xll.BInterpol('Base CDI'!$H$4:$H$28,'Base CDI'!$J$4:$J$29,S2829,"Cubic","Extrapolate=Linear","MultiX=Average","Skip=True","Sort=True")</f>
        <v>14.45136994432386</v>
      </c>
      <c r="U2829" s="43">
        <f ca="1">_xll.BInterpol('Base CDI'!$H$4:$H$28,'Base CDI'!$I$4:$I$29,S2829,"Cubic","Extrapolate=Linear","MultiX=Average","Skip=True","Sort=True")</f>
        <v>14.270560301719415</v>
      </c>
    </row>
    <row r="2830" spans="16:21" x14ac:dyDescent="0.25">
      <c r="P2830" s="10">
        <v>38624</v>
      </c>
      <c r="Q2830">
        <v>13.48147</v>
      </c>
      <c r="S2830" s="42">
        <f t="shared" ca="1" si="49"/>
        <v>48591</v>
      </c>
      <c r="T2830" s="43">
        <f ca="1">_xll.BInterpol('Base CDI'!$H$4:$H$28,'Base CDI'!$J$4:$J$29,S2830,"Cubic","Extrapolate=Linear","MultiX=Average","Skip=True","Sort=True")</f>
        <v>14.451415244120236</v>
      </c>
      <c r="U2830" s="43">
        <f ca="1">_xll.BInterpol('Base CDI'!$H$4:$H$28,'Base CDI'!$I$4:$I$29,S2830,"Cubic","Extrapolate=Linear","MultiX=Average","Skip=True","Sort=True")</f>
        <v>14.270629136959929</v>
      </c>
    </row>
    <row r="2831" spans="16:21" x14ac:dyDescent="0.25">
      <c r="P2831" s="10">
        <v>38625</v>
      </c>
      <c r="Q2831">
        <v>13.49098</v>
      </c>
      <c r="S2831" s="42">
        <f t="shared" ca="1" si="49"/>
        <v>48592</v>
      </c>
      <c r="T2831" s="43">
        <f ca="1">_xll.BInterpol('Base CDI'!$H$4:$H$28,'Base CDI'!$J$4:$J$29,S2831,"Cubic","Extrapolate=Linear","MultiX=Average","Skip=True","Sort=True")</f>
        <v>14.451460335542162</v>
      </c>
      <c r="U2831" s="43">
        <f ca="1">_xll.BInterpol('Base CDI'!$H$4:$H$28,'Base CDI'!$I$4:$I$29,S2831,"Cubic","Extrapolate=Linear","MultiX=Average","Skip=True","Sort=True")</f>
        <v>14.270697706525411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48593</v>
      </c>
      <c r="T2832" s="43">
        <f ca="1">_xll.BInterpol('Base CDI'!$H$4:$H$28,'Base CDI'!$J$4:$J$29,S2832,"Cubic","Extrapolate=Linear","MultiX=Average","Skip=True","Sort=True")</f>
        <v>14.451505218960245</v>
      </c>
      <c r="U2832" s="43">
        <f ca="1">_xll.BInterpol('Base CDI'!$H$4:$H$28,'Base CDI'!$I$4:$I$29,S2832,"Cubic","Extrapolate=Linear","MultiX=Average","Skip=True","Sort=True")</f>
        <v>14.27076601087831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48594</v>
      </c>
      <c r="T2833" s="43">
        <f ca="1">_xll.BInterpol('Base CDI'!$H$4:$H$28,'Base CDI'!$J$4:$J$29,S2833,"Cubic","Extrapolate=Linear","MultiX=Average","Skip=True","Sort=True")</f>
        <v>14.451549894745087</v>
      </c>
      <c r="U2833" s="43">
        <f ca="1">_xll.BInterpol('Base CDI'!$H$4:$H$28,'Base CDI'!$I$4:$I$29,S2833,"Cubic","Extrapolate=Linear","MultiX=Average","Skip=True","Sort=True")</f>
        <v>14.27083405048108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48595</v>
      </c>
      <c r="T2834" s="43">
        <f ca="1">_xll.BInterpol('Base CDI'!$H$4:$H$28,'Base CDI'!$J$4:$J$29,S2834,"Cubic","Extrapolate=Linear","MultiX=Average","Skip=True","Sort=True")</f>
        <v>14.451594363267295</v>
      </c>
      <c r="U2834" s="43">
        <f ca="1">_xll.BInterpol('Base CDI'!$H$4:$H$28,'Base CDI'!$I$4:$I$29,S2834,"Cubic","Extrapolate=Linear","MultiX=Average","Skip=True","Sort=True")</f>
        <v>14.27090182579617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48596</v>
      </c>
      <c r="T2835" s="43">
        <f ca="1">_xll.BInterpol('Base CDI'!$H$4:$H$28,'Base CDI'!$J$4:$J$29,S2835,"Cubic","Extrapolate=Linear","MultiX=Average","Skip=True","Sort=True")</f>
        <v>14.451638624897475</v>
      </c>
      <c r="U2835" s="43">
        <f ca="1">_xll.BInterpol('Base CDI'!$H$4:$H$28,'Base CDI'!$I$4:$I$29,S2835,"Cubic","Extrapolate=Linear","MultiX=Average","Skip=True","Sort=True")</f>
        <v>14.270969337286031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48597</v>
      </c>
      <c r="T2836" s="43">
        <f ca="1">_xll.BInterpol('Base CDI'!$H$4:$H$28,'Base CDI'!$J$4:$J$29,S2836,"Cubic","Extrapolate=Linear","MultiX=Average","Skip=True","Sort=True")</f>
        <v>14.451682680006231</v>
      </c>
      <c r="U2836" s="43">
        <f ca="1">_xll.BInterpol('Base CDI'!$H$4:$H$28,'Base CDI'!$I$4:$I$29,S2836,"Cubic","Extrapolate=Linear","MultiX=Average","Skip=True","Sort=True")</f>
        <v>14.271036585413114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48598</v>
      </c>
      <c r="T2837" s="43">
        <f ca="1">_xll.BInterpol('Base CDI'!$H$4:$H$28,'Base CDI'!$J$4:$J$29,S2837,"Cubic","Extrapolate=Linear","MultiX=Average","Skip=True","Sort=True")</f>
        <v>14.451726528964171</v>
      </c>
      <c r="U2837" s="43">
        <f ca="1">_xll.BInterpol('Base CDI'!$H$4:$H$28,'Base CDI'!$I$4:$I$29,S2837,"Cubic","Extrapolate=Linear","MultiX=Average","Skip=True","Sort=True")</f>
        <v>14.271103570639873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48599</v>
      </c>
      <c r="T2838" s="43">
        <f ca="1">_xll.BInterpol('Base CDI'!$H$4:$H$28,'Base CDI'!$J$4:$J$29,S2838,"Cubic","Extrapolate=Linear","MultiX=Average","Skip=True","Sort=True")</f>
        <v>14.451770172141897</v>
      </c>
      <c r="U2838" s="43">
        <f ca="1">_xll.BInterpol('Base CDI'!$H$4:$H$28,'Base CDI'!$I$4:$I$29,S2838,"Cubic","Extrapolate=Linear","MultiX=Average","Skip=True","Sort=True")</f>
        <v>14.271170293428757</v>
      </c>
    </row>
    <row r="2839" spans="16:21" x14ac:dyDescent="0.25">
      <c r="P2839" s="10">
        <v>38638</v>
      </c>
      <c r="Q2839">
        <v>13.56725</v>
      </c>
      <c r="S2839" s="42">
        <f t="shared" ca="1" si="49"/>
        <v>48600</v>
      </c>
      <c r="T2839" s="43">
        <f ca="1">_xll.BInterpol('Base CDI'!$H$4:$H$28,'Base CDI'!$J$4:$J$29,S2839,"Cubic","Extrapolate=Linear","MultiX=Average","Skip=True","Sort=True")</f>
        <v>14.451813609910015</v>
      </c>
      <c r="U2839" s="43">
        <f ca="1">_xll.BInterpol('Base CDI'!$H$4:$H$28,'Base CDI'!$I$4:$I$29,S2839,"Cubic","Extrapolate=Linear","MultiX=Average","Skip=True","Sort=True")</f>
        <v>14.271236754242215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48601</v>
      </c>
      <c r="T2840" s="43">
        <f ca="1">_xll.BInterpol('Base CDI'!$H$4:$H$28,'Base CDI'!$J$4:$J$29,S2840,"Cubic","Extrapolate=Linear","MultiX=Average","Skip=True","Sort=True")</f>
        <v>14.451856842639135</v>
      </c>
      <c r="U2840" s="43">
        <f ca="1">_xll.BInterpol('Base CDI'!$H$4:$H$28,'Base CDI'!$I$4:$I$29,S2840,"Cubic","Extrapolate=Linear","MultiX=Average","Skip=True","Sort=True")</f>
        <v>14.271302953542701</v>
      </c>
    </row>
    <row r="2841" spans="16:21" x14ac:dyDescent="0.25">
      <c r="P2841" s="10">
        <v>38642</v>
      </c>
      <c r="Q2841">
        <v>13.58633</v>
      </c>
      <c r="S2841" s="42">
        <f t="shared" ca="1" si="49"/>
        <v>48602</v>
      </c>
      <c r="T2841" s="43">
        <f ca="1">_xll.BInterpol('Base CDI'!$H$4:$H$28,'Base CDI'!$J$4:$J$29,S2841,"Cubic","Extrapolate=Linear","MultiX=Average","Skip=True","Sort=True")</f>
        <v>14.451899870699856</v>
      </c>
      <c r="U2841" s="43">
        <f ca="1">_xll.BInterpol('Base CDI'!$H$4:$H$28,'Base CDI'!$I$4:$I$29,S2841,"Cubic","Extrapolate=Linear","MultiX=Average","Skip=True","Sort=True")</f>
        <v>14.271368891792665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48603</v>
      </c>
      <c r="T2842" s="43">
        <f ca="1">_xll.BInterpol('Base CDI'!$H$4:$H$28,'Base CDI'!$J$4:$J$29,S2842,"Cubic","Extrapolate=Linear","MultiX=Average","Skip=True","Sort=True")</f>
        <v>14.451942694462787</v>
      </c>
      <c r="U2842" s="43">
        <f ca="1">_xll.BInterpol('Base CDI'!$H$4:$H$28,'Base CDI'!$I$4:$I$29,S2842,"Cubic","Extrapolate=Linear","MultiX=Average","Skip=True","Sort=True")</f>
        <v>14.271434569454559</v>
      </c>
    </row>
    <row r="2843" spans="16:21" x14ac:dyDescent="0.25">
      <c r="P2843" s="10">
        <v>38644</v>
      </c>
      <c r="Q2843">
        <v>13.60543</v>
      </c>
      <c r="S2843" s="42">
        <f t="shared" ca="1" si="49"/>
        <v>48604</v>
      </c>
      <c r="T2843" s="43">
        <f ca="1">_xll.BInterpol('Base CDI'!$H$4:$H$28,'Base CDI'!$J$4:$J$29,S2843,"Cubic","Extrapolate=Linear","MultiX=Average","Skip=True","Sort=True")</f>
        <v>14.451985314298531</v>
      </c>
      <c r="U2843" s="43">
        <f ca="1">_xll.BInterpol('Base CDI'!$H$4:$H$28,'Base CDI'!$I$4:$I$29,S2843,"Cubic","Extrapolate=Linear","MultiX=Average","Skip=True","Sort=True")</f>
        <v>14.271499986990834</v>
      </c>
    </row>
    <row r="2844" spans="16:21" x14ac:dyDescent="0.25">
      <c r="P2844" s="10">
        <v>38645</v>
      </c>
      <c r="Q2844">
        <v>13.615</v>
      </c>
      <c r="S2844" s="42">
        <f t="shared" ca="1" si="49"/>
        <v>48605</v>
      </c>
      <c r="T2844" s="43">
        <f ca="1">_xll.BInterpol('Base CDI'!$H$4:$H$28,'Base CDI'!$J$4:$J$29,S2844,"Cubic","Extrapolate=Linear","MultiX=Average","Skip=True","Sort=True")</f>
        <v>14.452027730577695</v>
      </c>
      <c r="U2844" s="43">
        <f ca="1">_xll.BInterpol('Base CDI'!$H$4:$H$28,'Base CDI'!$I$4:$I$29,S2844,"Cubic","Extrapolate=Linear","MultiX=Average","Skip=True","Sort=True")</f>
        <v>14.271565144863938</v>
      </c>
    </row>
    <row r="2845" spans="16:21" x14ac:dyDescent="0.25">
      <c r="P2845" s="10">
        <v>38646</v>
      </c>
      <c r="Q2845">
        <v>13.62435</v>
      </c>
      <c r="S2845" s="42">
        <f t="shared" ca="1" si="49"/>
        <v>48606</v>
      </c>
      <c r="T2845" s="43">
        <f ca="1">_xll.BInterpol('Base CDI'!$H$4:$H$28,'Base CDI'!$J$4:$J$29,S2845,"Cubic","Extrapolate=Linear","MultiX=Average","Skip=True","Sort=True")</f>
        <v>14.452069943670885</v>
      </c>
      <c r="U2845" s="43">
        <f ca="1">_xll.BInterpol('Base CDI'!$H$4:$H$28,'Base CDI'!$I$4:$I$29,S2845,"Cubic","Extrapolate=Linear","MultiX=Average","Skip=True","Sort=True")</f>
        <v>14.271630043536327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48607</v>
      </c>
      <c r="T2846" s="43">
        <f ca="1">_xll.BInterpol('Base CDI'!$H$4:$H$28,'Base CDI'!$J$4:$J$29,S2846,"Cubic","Extrapolate=Linear","MultiX=Average","Skip=True","Sort=True")</f>
        <v>14.452111953948707</v>
      </c>
      <c r="U2846" s="43">
        <f ca="1">_xll.BInterpol('Base CDI'!$H$4:$H$28,'Base CDI'!$I$4:$I$29,S2846,"Cubic","Extrapolate=Linear","MultiX=Average","Skip=True","Sort=True")</f>
        <v>14.271694683470448</v>
      </c>
    </row>
    <row r="2847" spans="16:21" x14ac:dyDescent="0.25">
      <c r="P2847" s="10">
        <v>38650</v>
      </c>
      <c r="Q2847">
        <v>13.64307</v>
      </c>
      <c r="S2847" s="42">
        <f t="shared" ca="1" si="49"/>
        <v>48608</v>
      </c>
      <c r="T2847" s="43">
        <f ca="1">_xll.BInterpol('Base CDI'!$H$4:$H$28,'Base CDI'!$J$4:$J$29,S2847,"Cubic","Extrapolate=Linear","MultiX=Average","Skip=True","Sort=True")</f>
        <v>14.452153761781762</v>
      </c>
      <c r="U2847" s="43">
        <f ca="1">_xll.BInterpol('Base CDI'!$H$4:$H$28,'Base CDI'!$I$4:$I$29,S2847,"Cubic","Extrapolate=Linear","MultiX=Average","Skip=True","Sort=True")</f>
        <v>14.271759065128755</v>
      </c>
    </row>
    <row r="2848" spans="16:21" x14ac:dyDescent="0.25">
      <c r="P2848" s="10">
        <v>38651</v>
      </c>
      <c r="Q2848">
        <v>13.65244</v>
      </c>
      <c r="S2848" s="42">
        <f t="shared" ca="1" si="49"/>
        <v>48609</v>
      </c>
      <c r="T2848" s="43">
        <f ca="1">_xll.BInterpol('Base CDI'!$H$4:$H$28,'Base CDI'!$J$4:$J$29,S2848,"Cubic","Extrapolate=Linear","MultiX=Average","Skip=True","Sort=True")</f>
        <v>14.452195367540661</v>
      </c>
      <c r="U2848" s="43">
        <f ca="1">_xll.BInterpol('Base CDI'!$H$4:$H$28,'Base CDI'!$I$4:$I$29,S2848,"Cubic","Extrapolate=Linear","MultiX=Average","Skip=True","Sort=True")</f>
        <v>14.271823188973697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48610</v>
      </c>
      <c r="T2849" s="43">
        <f ca="1">_xll.BInterpol('Base CDI'!$H$4:$H$28,'Base CDI'!$J$4:$J$29,S2849,"Cubic","Extrapolate=Linear","MultiX=Average","Skip=True","Sort=True")</f>
        <v>14.452236771596006</v>
      </c>
      <c r="U2849" s="43">
        <f ca="1">_xll.BInterpol('Base CDI'!$H$4:$H$28,'Base CDI'!$I$4:$I$29,S2849,"Cubic","Extrapolate=Linear","MultiX=Average","Skip=True","Sort=True")</f>
        <v>14.271887055467726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48611</v>
      </c>
      <c r="T2850" s="43">
        <f ca="1">_xll.BInterpol('Base CDI'!$H$4:$H$28,'Base CDI'!$J$4:$J$29,S2850,"Cubic","Extrapolate=Linear","MultiX=Average","Skip=True","Sort=True")</f>
        <v>14.452277974318402</v>
      </c>
      <c r="U2850" s="43">
        <f ca="1">_xll.BInterpol('Base CDI'!$H$4:$H$28,'Base CDI'!$I$4:$I$29,S2850,"Cubic","Extrapolate=Linear","MultiX=Average","Skip=True","Sort=True")</f>
        <v>14.271950665073293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48612</v>
      </c>
      <c r="T2851" s="43">
        <f ca="1">_xll.BInterpol('Base CDI'!$H$4:$H$28,'Base CDI'!$J$4:$J$29,S2851,"Cubic","Extrapolate=Linear","MultiX=Average","Skip=True","Sort=True")</f>
        <v>14.452318976078455</v>
      </c>
      <c r="U2851" s="43">
        <f ca="1">_xll.BInterpol('Base CDI'!$H$4:$H$28,'Base CDI'!$I$4:$I$29,S2851,"Cubic","Extrapolate=Linear","MultiX=Average","Skip=True","Sort=True")</f>
        <v>14.272014018252849</v>
      </c>
    </row>
    <row r="2852" spans="16:21" x14ac:dyDescent="0.25">
      <c r="P2852" s="10">
        <v>38657</v>
      </c>
      <c r="Q2852">
        <v>13.68998</v>
      </c>
      <c r="S2852" s="42">
        <f t="shared" ca="1" si="49"/>
        <v>48613</v>
      </c>
      <c r="T2852" s="43">
        <f ca="1">_xll.BInterpol('Base CDI'!$H$4:$H$28,'Base CDI'!$J$4:$J$29,S2852,"Cubic","Extrapolate=Linear","MultiX=Average","Skip=True","Sort=True")</f>
        <v>14.452359777246773</v>
      </c>
      <c r="U2852" s="43">
        <f ca="1">_xll.BInterpol('Base CDI'!$H$4:$H$28,'Base CDI'!$I$4:$I$29,S2852,"Cubic","Extrapolate=Linear","MultiX=Average","Skip=True","Sort=True")</f>
        <v>14.272077115468845</v>
      </c>
    </row>
    <row r="2853" spans="16:21" x14ac:dyDescent="0.25">
      <c r="P2853" s="10">
        <v>38659</v>
      </c>
      <c r="Q2853">
        <v>13.69942</v>
      </c>
      <c r="S2853" s="42">
        <f t="shared" ca="1" si="49"/>
        <v>48614</v>
      </c>
      <c r="T2853" s="43">
        <f ca="1">_xll.BInterpol('Base CDI'!$H$4:$H$28,'Base CDI'!$J$4:$J$29,S2853,"Cubic","Extrapolate=Linear","MultiX=Average","Skip=True","Sort=True")</f>
        <v>14.452400378193957</v>
      </c>
      <c r="U2853" s="43">
        <f ca="1">_xll.BInterpol('Base CDI'!$H$4:$H$28,'Base CDI'!$I$4:$I$29,S2853,"Cubic","Extrapolate=Linear","MultiX=Average","Skip=True","Sort=True")</f>
        <v>14.272139957183731</v>
      </c>
    </row>
    <row r="2854" spans="16:21" x14ac:dyDescent="0.25">
      <c r="P2854" s="10">
        <v>38660</v>
      </c>
      <c r="Q2854">
        <v>13.70884</v>
      </c>
      <c r="S2854" s="42">
        <f t="shared" ca="1" si="49"/>
        <v>48615</v>
      </c>
      <c r="T2854" s="43">
        <f ca="1">_xll.BInterpol('Base CDI'!$H$4:$H$28,'Base CDI'!$J$4:$J$29,S2854,"Cubic","Extrapolate=Linear","MultiX=Average","Skip=True","Sort=True")</f>
        <v>14.452440779290617</v>
      </c>
      <c r="U2854" s="43">
        <f ca="1">_xll.BInterpol('Base CDI'!$H$4:$H$28,'Base CDI'!$I$4:$I$29,S2854,"Cubic","Extrapolate=Linear","MultiX=Average","Skip=True","Sort=True")</f>
        <v>14.27220254385996</v>
      </c>
    </row>
    <row r="2855" spans="16:21" x14ac:dyDescent="0.25">
      <c r="P2855" s="10">
        <v>38663</v>
      </c>
      <c r="Q2855">
        <v>13.71829</v>
      </c>
      <c r="S2855" s="42">
        <f t="shared" ca="1" si="49"/>
        <v>48616</v>
      </c>
      <c r="T2855" s="43">
        <f ca="1">_xll.BInterpol('Base CDI'!$H$4:$H$28,'Base CDI'!$J$4:$J$29,S2855,"Cubic","Extrapolate=Linear","MultiX=Average","Skip=True","Sort=True")</f>
        <v>14.452480980907353</v>
      </c>
      <c r="U2855" s="43">
        <f ca="1">_xll.BInterpol('Base CDI'!$H$4:$H$28,'Base CDI'!$I$4:$I$29,S2855,"Cubic","Extrapolate=Linear","MultiX=Average","Skip=True","Sort=True")</f>
        <v>14.272264875959982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48617</v>
      </c>
      <c r="T2856" s="43">
        <f ca="1">_xll.BInterpol('Base CDI'!$H$4:$H$28,'Base CDI'!$J$4:$J$29,S2856,"Cubic","Extrapolate=Linear","MultiX=Average","Skip=True","Sort=True")</f>
        <v>14.452520983414775</v>
      </c>
      <c r="U2856" s="43">
        <f ca="1">_xll.BInterpol('Base CDI'!$H$4:$H$28,'Base CDI'!$I$4:$I$29,S2856,"Cubic","Extrapolate=Linear","MultiX=Average","Skip=True","Sort=True")</f>
        <v>14.27232695394625</v>
      </c>
    </row>
    <row r="2857" spans="16:21" x14ac:dyDescent="0.25">
      <c r="P2857" s="10">
        <v>38665</v>
      </c>
      <c r="Q2857">
        <v>13.73719</v>
      </c>
      <c r="S2857" s="42">
        <f t="shared" ca="1" si="49"/>
        <v>48618</v>
      </c>
      <c r="T2857" s="43">
        <f ca="1">_xll.BInterpol('Base CDI'!$H$4:$H$28,'Base CDI'!$J$4:$J$29,S2857,"Cubic","Extrapolate=Linear","MultiX=Average","Skip=True","Sort=True")</f>
        <v>14.452560787183488</v>
      </c>
      <c r="U2857" s="43">
        <f ca="1">_xll.BInterpol('Base CDI'!$H$4:$H$28,'Base CDI'!$I$4:$I$29,S2857,"Cubic","Extrapolate=Linear","MultiX=Average","Skip=True","Sort=True")</f>
        <v>14.272388778281211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48619</v>
      </c>
      <c r="T2858" s="43">
        <f ca="1">_xll.BInterpol('Base CDI'!$H$4:$H$28,'Base CDI'!$J$4:$J$29,S2858,"Cubic","Extrapolate=Linear","MultiX=Average","Skip=True","Sort=True")</f>
        <v>14.452600392584094</v>
      </c>
      <c r="U2858" s="43">
        <f ca="1">_xll.BInterpol('Base CDI'!$H$4:$H$28,'Base CDI'!$I$4:$I$29,S2858,"Cubic","Extrapolate=Linear","MultiX=Average","Skip=True","Sort=True")</f>
        <v>14.27245034942732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48620</v>
      </c>
      <c r="T2859" s="43">
        <f ca="1">_xll.BInterpol('Base CDI'!$H$4:$H$28,'Base CDI'!$J$4:$J$29,S2859,"Cubic","Extrapolate=Linear","MultiX=Average","Skip=True","Sort=True")</f>
        <v>14.452639799987201</v>
      </c>
      <c r="U2859" s="43">
        <f ca="1">_xll.BInterpol('Base CDI'!$H$4:$H$28,'Base CDI'!$I$4:$I$29,S2859,"Cubic","Extrapolate=Linear","MultiX=Average","Skip=True","Sort=True")</f>
        <v>14.272511667847027</v>
      </c>
    </row>
    <row r="2860" spans="16:21" x14ac:dyDescent="0.25">
      <c r="P2860" s="10">
        <v>38670</v>
      </c>
      <c r="Q2860">
        <v>13.76559</v>
      </c>
      <c r="S2860" s="42">
        <f t="shared" ca="1" si="49"/>
        <v>48621</v>
      </c>
      <c r="T2860" s="43">
        <f ca="1">_xll.BInterpol('Base CDI'!$H$4:$H$28,'Base CDI'!$J$4:$J$29,S2860,"Cubic","Extrapolate=Linear","MultiX=Average","Skip=True","Sort=True")</f>
        <v>14.452679009763415</v>
      </c>
      <c r="U2860" s="43">
        <f ca="1">_xll.BInterpol('Base CDI'!$H$4:$H$28,'Base CDI'!$I$4:$I$29,S2860,"Cubic","Extrapolate=Linear","MultiX=Average","Skip=True","Sort=True")</f>
        <v>14.272572734002782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48622</v>
      </c>
      <c r="T2861" s="43">
        <f ca="1">_xll.BInterpol('Base CDI'!$H$4:$H$28,'Base CDI'!$J$4:$J$29,S2861,"Cubic","Extrapolate=Linear","MultiX=Average","Skip=True","Sort=True")</f>
        <v>14.452718022283339</v>
      </c>
      <c r="U2861" s="43">
        <f ca="1">_xll.BInterpol('Base CDI'!$H$4:$H$28,'Base CDI'!$I$4:$I$29,S2861,"Cubic","Extrapolate=Linear","MultiX=Average","Skip=True","Sort=True")</f>
        <v>14.272633548357037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48623</v>
      </c>
      <c r="T2862" s="43">
        <f ca="1">_xll.BInterpol('Base CDI'!$H$4:$H$28,'Base CDI'!$J$4:$J$29,S2862,"Cubic","Extrapolate=Linear","MultiX=Average","Skip=True","Sort=True")</f>
        <v>14.45275683791758</v>
      </c>
      <c r="U2862" s="43">
        <f ca="1">_xll.BInterpol('Base CDI'!$H$4:$H$28,'Base CDI'!$I$4:$I$29,S2862,"Cubic","Extrapolate=Linear","MultiX=Average","Skip=True","Sort=True")</f>
        <v>14.272694111372244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48624</v>
      </c>
      <c r="T2863" s="43">
        <f ca="1">_xll.BInterpol('Base CDI'!$H$4:$H$28,'Base CDI'!$J$4:$J$29,S2863,"Cubic","Extrapolate=Linear","MultiX=Average","Skip=True","Sort=True")</f>
        <v>14.452795457036743</v>
      </c>
      <c r="U2863" s="43">
        <f ca="1">_xll.BInterpol('Base CDI'!$H$4:$H$28,'Base CDI'!$I$4:$I$29,S2863,"Cubic","Extrapolate=Linear","MultiX=Average","Skip=True","Sort=True")</f>
        <v>14.272754423510852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48625</v>
      </c>
      <c r="T2864" s="43">
        <f ca="1">_xll.BInterpol('Base CDI'!$H$4:$H$28,'Base CDI'!$J$4:$J$29,S2864,"Cubic","Extrapolate=Linear","MultiX=Average","Skip=True","Sort=True")</f>
        <v>14.452833880011433</v>
      </c>
      <c r="U2864" s="43">
        <f ca="1">_xll.BInterpol('Base CDI'!$H$4:$H$28,'Base CDI'!$I$4:$I$29,S2864,"Cubic","Extrapolate=Linear","MultiX=Average","Skip=True","Sort=True")</f>
        <v>14.272814485235312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48626</v>
      </c>
      <c r="T2865" s="43">
        <f ca="1">_xll.BInterpol('Base CDI'!$H$4:$H$28,'Base CDI'!$J$4:$J$29,S2865,"Cubic","Extrapolate=Linear","MultiX=Average","Skip=True","Sort=True")</f>
        <v>14.452872107212256</v>
      </c>
      <c r="U2865" s="43">
        <f ca="1">_xll.BInterpol('Base CDI'!$H$4:$H$28,'Base CDI'!$I$4:$I$29,S2865,"Cubic","Extrapolate=Linear","MultiX=Average","Skip=True","Sort=True")</f>
        <v>14.272874297008077</v>
      </c>
    </row>
    <row r="2866" spans="16:21" x14ac:dyDescent="0.25">
      <c r="P2866" s="10">
        <v>38679</v>
      </c>
      <c r="Q2866">
        <v>13.82249</v>
      </c>
      <c r="S2866" s="42">
        <f t="shared" ca="1" si="49"/>
        <v>48627</v>
      </c>
      <c r="T2866" s="43">
        <f ca="1">_xll.BInterpol('Base CDI'!$H$4:$H$28,'Base CDI'!$J$4:$J$29,S2866,"Cubic","Extrapolate=Linear","MultiX=Average","Skip=True","Sort=True")</f>
        <v>14.452910139009816</v>
      </c>
      <c r="U2866" s="43">
        <f ca="1">_xll.BInterpol('Base CDI'!$H$4:$H$28,'Base CDI'!$I$4:$I$29,S2866,"Cubic","Extrapolate=Linear","MultiX=Average","Skip=True","Sort=True")</f>
        <v>14.272933859291598</v>
      </c>
    </row>
    <row r="2867" spans="16:21" x14ac:dyDescent="0.25">
      <c r="P2867" s="10">
        <v>38680</v>
      </c>
      <c r="Q2867">
        <v>13.83197</v>
      </c>
      <c r="S2867" s="42">
        <f t="shared" ca="1" si="49"/>
        <v>48628</v>
      </c>
      <c r="T2867" s="43">
        <f ca="1">_xll.BInterpol('Base CDI'!$H$4:$H$28,'Base CDI'!$J$4:$J$29,S2867,"Cubic","Extrapolate=Linear","MultiX=Average","Skip=True","Sort=True")</f>
        <v>14.452947975774721</v>
      </c>
      <c r="U2867" s="43">
        <f ca="1">_xll.BInterpol('Base CDI'!$H$4:$H$28,'Base CDI'!$I$4:$I$29,S2867,"Cubic","Extrapolate=Linear","MultiX=Average","Skip=True","Sort=True")</f>
        <v>14.272993172548324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48629</v>
      </c>
      <c r="T2868" s="43">
        <f ca="1">_xll.BInterpol('Base CDI'!$H$4:$H$28,'Base CDI'!$J$4:$J$29,S2868,"Cubic","Extrapolate=Linear","MultiX=Average","Skip=True","Sort=True")</f>
        <v>14.452985617877575</v>
      </c>
      <c r="U2868" s="43">
        <f ca="1">_xll.BInterpol('Base CDI'!$H$4:$H$28,'Base CDI'!$I$4:$I$29,S2868,"Cubic","Extrapolate=Linear","MultiX=Average","Skip=True","Sort=True")</f>
        <v>14.273052237240709</v>
      </c>
    </row>
    <row r="2869" spans="16:21" x14ac:dyDescent="0.25">
      <c r="P2869" s="10">
        <v>38684</v>
      </c>
      <c r="Q2869">
        <v>13.85051</v>
      </c>
      <c r="S2869" s="42">
        <f t="shared" ca="1" si="49"/>
        <v>48630</v>
      </c>
      <c r="T2869" s="43">
        <f ca="1">_xll.BInterpol('Base CDI'!$H$4:$H$28,'Base CDI'!$J$4:$J$29,S2869,"Cubic","Extrapolate=Linear","MultiX=Average","Skip=True","Sort=True")</f>
        <v>14.453023065688981</v>
      </c>
      <c r="U2869" s="43">
        <f ca="1">_xll.BInterpol('Base CDI'!$H$4:$H$28,'Base CDI'!$I$4:$I$29,S2869,"Cubic","Extrapolate=Linear","MultiX=Average","Skip=True","Sort=True")</f>
        <v>14.273111053831201</v>
      </c>
    </row>
    <row r="2870" spans="16:21" x14ac:dyDescent="0.25">
      <c r="P2870" s="10">
        <v>38685</v>
      </c>
      <c r="Q2870">
        <v>13.85979</v>
      </c>
      <c r="S2870" s="42">
        <f t="shared" ca="1" si="49"/>
        <v>48631</v>
      </c>
      <c r="T2870" s="43">
        <f ca="1">_xll.BInterpol('Base CDI'!$H$4:$H$28,'Base CDI'!$J$4:$J$29,S2870,"Cubic","Extrapolate=Linear","MultiX=Average","Skip=True","Sort=True")</f>
        <v>14.453060319579549</v>
      </c>
      <c r="U2870" s="43">
        <f ca="1">_xll.BInterpol('Base CDI'!$H$4:$H$28,'Base CDI'!$I$4:$I$29,S2870,"Cubic","Extrapolate=Linear","MultiX=Average","Skip=True","Sort=True")</f>
        <v>14.273169622782252</v>
      </c>
    </row>
    <row r="2871" spans="16:21" x14ac:dyDescent="0.25">
      <c r="P2871" s="10">
        <v>38686</v>
      </c>
      <c r="Q2871">
        <v>13.86909</v>
      </c>
      <c r="S2871" s="42">
        <f t="shared" ca="1" si="49"/>
        <v>48632</v>
      </c>
      <c r="T2871" s="43">
        <f ca="1">_xll.BInterpol('Base CDI'!$H$4:$H$28,'Base CDI'!$J$4:$J$29,S2871,"Cubic","Extrapolate=Linear","MultiX=Average","Skip=True","Sort=True")</f>
        <v>14.45309737991988</v>
      </c>
      <c r="U2871" s="43">
        <f ca="1">_xll.BInterpol('Base CDI'!$H$4:$H$28,'Base CDI'!$I$4:$I$29,S2871,"Cubic","Extrapolate=Linear","MultiX=Average","Skip=True","Sort=True")</f>
        <v>14.273227944556314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48633</v>
      </c>
      <c r="T2872" s="43">
        <f ca="1">_xll.BInterpol('Base CDI'!$H$4:$H$28,'Base CDI'!$J$4:$J$29,S2872,"Cubic","Extrapolate=Linear","MultiX=Average","Skip=True","Sort=True")</f>
        <v>14.453134247080584</v>
      </c>
      <c r="U2872" s="43">
        <f ca="1">_xll.BInterpol('Base CDI'!$H$4:$H$28,'Base CDI'!$I$4:$I$29,S2872,"Cubic","Extrapolate=Linear","MultiX=Average","Skip=True","Sort=True")</f>
        <v>14.273286019615838</v>
      </c>
    </row>
    <row r="2873" spans="16:21" x14ac:dyDescent="0.25">
      <c r="P2873" s="10">
        <v>38688</v>
      </c>
      <c r="Q2873">
        <v>13.88772</v>
      </c>
      <c r="S2873" s="42">
        <f t="shared" ca="1" si="49"/>
        <v>48634</v>
      </c>
      <c r="T2873" s="43">
        <f ca="1">_xll.BInterpol('Base CDI'!$H$4:$H$28,'Base CDI'!$J$4:$J$29,S2873,"Cubic","Extrapolate=Linear","MultiX=Average","Skip=True","Sort=True")</f>
        <v>14.453170921432262</v>
      </c>
      <c r="U2873" s="43">
        <f ca="1">_xll.BInterpol('Base CDI'!$H$4:$H$28,'Base CDI'!$I$4:$I$29,S2873,"Cubic","Extrapolate=Linear","MultiX=Average","Skip=True","Sort=True")</f>
        <v>14.273343848423275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48635</v>
      </c>
      <c r="T2874" s="43">
        <f ca="1">_xll.BInterpol('Base CDI'!$H$4:$H$28,'Base CDI'!$J$4:$J$29,S2874,"Cubic","Extrapolate=Linear","MultiX=Average","Skip=True","Sort=True")</f>
        <v>14.453207403345521</v>
      </c>
      <c r="U2874" s="43">
        <f ca="1">_xll.BInterpol('Base CDI'!$H$4:$H$28,'Base CDI'!$I$4:$I$29,S2874,"Cubic","Extrapolate=Linear","MultiX=Average","Skip=True","Sort=True")</f>
        <v>14.273401431441076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48636</v>
      </c>
      <c r="T2875" s="43">
        <f ca="1">_xll.BInterpol('Base CDI'!$H$4:$H$28,'Base CDI'!$J$4:$J$29,S2875,"Cubic","Extrapolate=Linear","MultiX=Average","Skip=True","Sort=True")</f>
        <v>14.453243693190966</v>
      </c>
      <c r="U2875" s="43">
        <f ca="1">_xll.BInterpol('Base CDI'!$H$4:$H$28,'Base CDI'!$I$4:$I$29,S2875,"Cubic","Extrapolate=Linear","MultiX=Average","Skip=True","Sort=True")</f>
        <v>14.273458769131691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48637</v>
      </c>
      <c r="T2876" s="43">
        <f ca="1">_xll.BInterpol('Base CDI'!$H$4:$H$28,'Base CDI'!$J$4:$J$29,S2876,"Cubic","Extrapolate=Linear","MultiX=Average","Skip=True","Sort=True")</f>
        <v>14.453279791339204</v>
      </c>
      <c r="U2876" s="43">
        <f ca="1">_xll.BInterpol('Base CDI'!$H$4:$H$28,'Base CDI'!$I$4:$I$29,S2876,"Cubic","Extrapolate=Linear","MultiX=Average","Skip=True","Sort=True")</f>
        <v>14.273515861957573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48638</v>
      </c>
      <c r="T2877" s="43">
        <f ca="1">_xll.BInterpol('Base CDI'!$H$4:$H$28,'Base CDI'!$J$4:$J$29,S2877,"Cubic","Extrapolate=Linear","MultiX=Average","Skip=True","Sort=True")</f>
        <v>14.453315698160839</v>
      </c>
      <c r="U2877" s="43">
        <f ca="1">_xll.BInterpol('Base CDI'!$H$4:$H$28,'Base CDI'!$I$4:$I$29,S2877,"Cubic","Extrapolate=Linear","MultiX=Average","Skip=True","Sort=True")</f>
        <v>14.273572710381172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48639</v>
      </c>
      <c r="T2878" s="43">
        <f ca="1">_xll.BInterpol('Base CDI'!$H$4:$H$28,'Base CDI'!$J$4:$J$29,S2878,"Cubic","Extrapolate=Linear","MultiX=Average","Skip=True","Sort=True")</f>
        <v>14.453351414026477</v>
      </c>
      <c r="U2878" s="43">
        <f ca="1">_xll.BInterpol('Base CDI'!$H$4:$H$28,'Base CDI'!$I$4:$I$29,S2878,"Cubic","Extrapolate=Linear","MultiX=Average","Skip=True","Sort=True")</f>
        <v>14.273629314864939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48640</v>
      </c>
      <c r="T2879" s="43">
        <f ca="1">_xll.BInterpol('Base CDI'!$H$4:$H$28,'Base CDI'!$J$4:$J$29,S2879,"Cubic","Extrapolate=Linear","MultiX=Average","Skip=True","Sort=True")</f>
        <v>14.453386939306721</v>
      </c>
      <c r="U2879" s="43">
        <f ca="1">_xll.BInterpol('Base CDI'!$H$4:$H$28,'Base CDI'!$I$4:$I$29,S2879,"Cubic","Extrapolate=Linear","MultiX=Average","Skip=True","Sort=True")</f>
        <v>14.273685675871326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48641</v>
      </c>
      <c r="T2880" s="43">
        <f ca="1">_xll.BInterpol('Base CDI'!$H$4:$H$28,'Base CDI'!$J$4:$J$29,S2880,"Cubic","Extrapolate=Linear","MultiX=Average","Skip=True","Sort=True")</f>
        <v>14.45342227437218</v>
      </c>
      <c r="U2880" s="43">
        <f ca="1">_xll.BInterpol('Base CDI'!$H$4:$H$28,'Base CDI'!$I$4:$I$29,S2880,"Cubic","Extrapolate=Linear","MultiX=Average","Skip=True","Sort=True")</f>
        <v>14.273741793862783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48642</v>
      </c>
      <c r="T2881" s="43">
        <f ca="1">_xll.BInterpol('Base CDI'!$H$4:$H$28,'Base CDI'!$J$4:$J$29,S2881,"Cubic","Extrapolate=Linear","MultiX=Average","Skip=True","Sort=True")</f>
        <v>14.453457419593457</v>
      </c>
      <c r="U2881" s="43">
        <f ca="1">_xll.BInterpol('Base CDI'!$H$4:$H$28,'Base CDI'!$I$4:$I$29,S2881,"Cubic","Extrapolate=Linear","MultiX=Average","Skip=True","Sort=True")</f>
        <v>14.273797669301761</v>
      </c>
    </row>
    <row r="2882" spans="16:21" x14ac:dyDescent="0.25">
      <c r="P2882" s="10">
        <v>38701</v>
      </c>
      <c r="Q2882">
        <v>13.97174</v>
      </c>
      <c r="S2882" s="42">
        <f t="shared" ca="1" si="49"/>
        <v>48643</v>
      </c>
      <c r="T2882" s="43">
        <f ca="1">_xll.BInterpol('Base CDI'!$H$4:$H$28,'Base CDI'!$J$4:$J$29,S2882,"Cubic","Extrapolate=Linear","MultiX=Average","Skip=True","Sort=True")</f>
        <v>14.45349237534116</v>
      </c>
      <c r="U2882" s="43">
        <f ca="1">_xll.BInterpol('Base CDI'!$H$4:$H$28,'Base CDI'!$I$4:$I$29,S2882,"Cubic","Extrapolate=Linear","MultiX=Average","Skip=True","Sort=True")</f>
        <v>14.273853302650711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48644</v>
      </c>
      <c r="T2883" s="43">
        <f ca="1">_xll.BInterpol('Base CDI'!$H$4:$H$28,'Base CDI'!$J$4:$J$29,S2883,"Cubic","Extrapolate=Linear","MultiX=Average","Skip=True","Sort=True")</f>
        <v>14.453527141985891</v>
      </c>
      <c r="U2883" s="43">
        <f ca="1">_xll.BInterpol('Base CDI'!$H$4:$H$28,'Base CDI'!$I$4:$I$29,S2883,"Cubic","Extrapolate=Linear","MultiX=Average","Skip=True","Sort=True")</f>
        <v>14.273908694372086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48645</v>
      </c>
      <c r="T2884" s="43">
        <f ca="1">_xll.BInterpol('Base CDI'!$H$4:$H$28,'Base CDI'!$J$4:$J$29,S2884,"Cubic","Extrapolate=Linear","MultiX=Average","Skip=True","Sort=True")</f>
        <v>14.453561719898255</v>
      </c>
      <c r="U2884" s="43">
        <f ca="1">_xll.BInterpol('Base CDI'!$H$4:$H$28,'Base CDI'!$I$4:$I$29,S2884,"Cubic","Extrapolate=Linear","MultiX=Average","Skip=True","Sort=True")</f>
        <v>14.273963844928334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48646</v>
      </c>
      <c r="T2885" s="43">
        <f ca="1">_xll.BInterpol('Base CDI'!$H$4:$H$28,'Base CDI'!$J$4:$J$29,S2885,"Cubic","Extrapolate=Linear","MultiX=Average","Skip=True","Sort=True")</f>
        <v>14.453596109448862</v>
      </c>
      <c r="U2885" s="43">
        <f ca="1">_xll.BInterpol('Base CDI'!$H$4:$H$28,'Base CDI'!$I$4:$I$29,S2885,"Cubic","Extrapolate=Linear","MultiX=Average","Skip=True","Sort=True")</f>
        <v>14.274018754781908</v>
      </c>
    </row>
    <row r="2886" spans="16:21" x14ac:dyDescent="0.25">
      <c r="P2886" s="10">
        <v>38707</v>
      </c>
      <c r="Q2886">
        <v>14.00835</v>
      </c>
      <c r="S2886" s="42">
        <f t="shared" ca="1" si="49"/>
        <v>48647</v>
      </c>
      <c r="T2886" s="43">
        <f ca="1">_xll.BInterpol('Base CDI'!$H$4:$H$28,'Base CDI'!$J$4:$J$29,S2886,"Cubic","Extrapolate=Linear","MultiX=Average","Skip=True","Sort=True")</f>
        <v>14.453630311008313</v>
      </c>
      <c r="U2886" s="43">
        <f ca="1">_xll.BInterpol('Base CDI'!$H$4:$H$28,'Base CDI'!$I$4:$I$29,S2886,"Cubic","Extrapolate=Linear","MultiX=Average","Skip=True","Sort=True")</f>
        <v>14.27407342439526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48648</v>
      </c>
      <c r="T2887" s="43">
        <f ca="1">_xll.BInterpol('Base CDI'!$H$4:$H$28,'Base CDI'!$J$4:$J$29,S2887,"Cubic","Extrapolate=Linear","MultiX=Average","Skip=True","Sort=True")</f>
        <v>14.453664324947216</v>
      </c>
      <c r="U2887" s="43">
        <f ca="1">_xll.BInterpol('Base CDI'!$H$4:$H$28,'Base CDI'!$I$4:$I$29,S2887,"Cubic","Extrapolate=Linear","MultiX=Average","Skip=True","Sort=True")</f>
        <v>14.274127854230839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48649</v>
      </c>
      <c r="T2888" s="43">
        <f ca="1">_xll.BInterpol('Base CDI'!$H$4:$H$28,'Base CDI'!$J$4:$J$29,S2888,"Cubic","Extrapolate=Linear","MultiX=Average","Skip=True","Sort=True")</f>
        <v>14.453698151636175</v>
      </c>
      <c r="U2888" s="43">
        <f ca="1">_xll.BInterpol('Base CDI'!$H$4:$H$28,'Base CDI'!$I$4:$I$29,S2888,"Cubic","Extrapolate=Linear","MultiX=Average","Skip=True","Sort=True")</f>
        <v>14.274182044751097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48650</v>
      </c>
      <c r="T2889" s="43">
        <f ca="1">_xll.BInterpol('Base CDI'!$H$4:$H$28,'Base CDI'!$J$4:$J$29,S2889,"Cubic","Extrapolate=Linear","MultiX=Average","Skip=True","Sort=True")</f>
        <v>14.453731791445795</v>
      </c>
      <c r="U2889" s="43">
        <f ca="1">_xll.BInterpol('Base CDI'!$H$4:$H$28,'Base CDI'!$I$4:$I$29,S2889,"Cubic","Extrapolate=Linear","MultiX=Average","Skip=True","Sort=True")</f>
        <v>14.274235996418485</v>
      </c>
    </row>
    <row r="2890" spans="16:21" x14ac:dyDescent="0.25">
      <c r="P2890" s="10">
        <v>38713</v>
      </c>
      <c r="Q2890">
        <v>14.0451</v>
      </c>
      <c r="S2890" s="42">
        <f t="shared" ca="1" si="49"/>
        <v>48651</v>
      </c>
      <c r="T2890" s="43">
        <f ca="1">_xll.BInterpol('Base CDI'!$H$4:$H$28,'Base CDI'!$J$4:$J$29,S2890,"Cubic","Extrapolate=Linear","MultiX=Average","Skip=True","Sort=True")</f>
        <v>14.453765244746684</v>
      </c>
      <c r="U2890" s="43">
        <f ca="1">_xll.BInterpol('Base CDI'!$H$4:$H$28,'Base CDI'!$I$4:$I$29,S2890,"Cubic","Extrapolate=Linear","MultiX=Average","Skip=True","Sort=True")</f>
        <v>14.274289709695454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48652</v>
      </c>
      <c r="T2891" s="43">
        <f ca="1">_xll.BInterpol('Base CDI'!$H$4:$H$28,'Base CDI'!$J$4:$J$29,S2891,"Cubic","Extrapolate=Linear","MultiX=Average","Skip=True","Sort=True")</f>
        <v>14.453798511909445</v>
      </c>
      <c r="U2891" s="43">
        <f ca="1">_xll.BInterpol('Base CDI'!$H$4:$H$28,'Base CDI'!$I$4:$I$29,S2891,"Cubic","Extrapolate=Linear","MultiX=Average","Skip=True","Sort=True")</f>
        <v>14.274343185044456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48653</v>
      </c>
      <c r="T2892" s="43">
        <f ca="1">_xll.BInterpol('Base CDI'!$H$4:$H$28,'Base CDI'!$J$4:$J$29,S2892,"Cubic","Extrapolate=Linear","MultiX=Average","Skip=True","Sort=True")</f>
        <v>14.453831593304683</v>
      </c>
      <c r="U2892" s="43">
        <f ca="1">_xll.BInterpol('Base CDI'!$H$4:$H$28,'Base CDI'!$I$4:$I$29,S2892,"Cubic","Extrapolate=Linear","MultiX=Average","Skip=True","Sort=True")</f>
        <v>14.274396422927941</v>
      </c>
    </row>
    <row r="2893" spans="16:21" x14ac:dyDescent="0.25">
      <c r="P2893" s="10">
        <v>38716</v>
      </c>
      <c r="Q2893">
        <v>14.07273</v>
      </c>
      <c r="S2893" s="42">
        <f t="shared" ca="1" si="50"/>
        <v>48654</v>
      </c>
      <c r="T2893" s="43">
        <f ca="1">_xll.BInterpol('Base CDI'!$H$4:$H$28,'Base CDI'!$J$4:$J$29,S2893,"Cubic","Extrapolate=Linear","MultiX=Average","Skip=True","Sort=True")</f>
        <v>14.453864489303005</v>
      </c>
      <c r="U2893" s="43">
        <f ca="1">_xll.BInterpol('Base CDI'!$H$4:$H$28,'Base CDI'!$I$4:$I$29,S2893,"Cubic","Extrapolate=Linear","MultiX=Average","Skip=True","Sort=True")</f>
        <v>14.27444942380836</v>
      </c>
    </row>
    <row r="2894" spans="16:21" x14ac:dyDescent="0.25">
      <c r="P2894" s="10">
        <v>38719</v>
      </c>
      <c r="Q2894">
        <v>14.08197</v>
      </c>
      <c r="S2894" s="42">
        <f t="shared" ca="1" si="50"/>
        <v>48655</v>
      </c>
      <c r="T2894" s="43">
        <f ca="1">_xll.BInterpol('Base CDI'!$H$4:$H$28,'Base CDI'!$J$4:$J$29,S2894,"Cubic","Extrapolate=Linear","MultiX=Average","Skip=True","Sort=True")</f>
        <v>14.453897200275014</v>
      </c>
      <c r="U2894" s="43">
        <f ca="1">_xll.BInterpol('Base CDI'!$H$4:$H$28,'Base CDI'!$I$4:$I$29,S2894,"Cubic","Extrapolate=Linear","MultiX=Average","Skip=True","Sort=True")</f>
        <v>14.274502188148164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48656</v>
      </c>
      <c r="T2895" s="43">
        <f ca="1">_xll.BInterpol('Base CDI'!$H$4:$H$28,'Base CDI'!$J$4:$J$29,S2895,"Cubic","Extrapolate=Linear","MultiX=Average","Skip=True","Sort=True")</f>
        <v>14.453929726591319</v>
      </c>
      <c r="U2895" s="43">
        <f ca="1">_xll.BInterpol('Base CDI'!$H$4:$H$28,'Base CDI'!$I$4:$I$29,S2895,"Cubic","Extrapolate=Linear","MultiX=Average","Skip=True","Sort=True")</f>
        <v>14.274554716409806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48657</v>
      </c>
      <c r="T2896" s="43">
        <f ca="1">_xll.BInterpol('Base CDI'!$H$4:$H$28,'Base CDI'!$J$4:$J$29,S2896,"Cubic","Extrapolate=Linear","MultiX=Average","Skip=True","Sort=True")</f>
        <v>14.453962068622522</v>
      </c>
      <c r="U2896" s="43">
        <f ca="1">_xll.BInterpol('Base CDI'!$H$4:$H$28,'Base CDI'!$I$4:$I$29,S2896,"Cubic","Extrapolate=Linear","MultiX=Average","Skip=True","Sort=True")</f>
        <v>14.274607009055735</v>
      </c>
    </row>
    <row r="2897" spans="16:21" x14ac:dyDescent="0.25">
      <c r="P2897" s="10">
        <v>38722</v>
      </c>
      <c r="Q2897">
        <v>14.10966</v>
      </c>
      <c r="S2897" s="42">
        <f t="shared" ca="1" si="50"/>
        <v>48658</v>
      </c>
      <c r="T2897" s="43">
        <f ca="1">_xll.BInterpol('Base CDI'!$H$4:$H$28,'Base CDI'!$J$4:$J$29,S2897,"Cubic","Extrapolate=Linear","MultiX=Average","Skip=True","Sort=True")</f>
        <v>14.45399422673923</v>
      </c>
      <c r="U2897" s="43">
        <f ca="1">_xll.BInterpol('Base CDI'!$H$4:$H$28,'Base CDI'!$I$4:$I$29,S2897,"Cubic","Extrapolate=Linear","MultiX=Average","Skip=True","Sort=True")</f>
        <v>14.274659066548402</v>
      </c>
    </row>
    <row r="2898" spans="16:21" x14ac:dyDescent="0.25">
      <c r="P2898" s="10">
        <v>38723</v>
      </c>
      <c r="Q2898">
        <v>14.11889</v>
      </c>
      <c r="S2898" s="42">
        <f t="shared" ca="1" si="50"/>
        <v>48659</v>
      </c>
      <c r="T2898" s="43">
        <f ca="1">_xll.BInterpol('Base CDI'!$H$4:$H$28,'Base CDI'!$J$4:$J$29,S2898,"Cubic","Extrapolate=Linear","MultiX=Average","Skip=True","Sort=True")</f>
        <v>14.454026201312049</v>
      </c>
      <c r="U2898" s="43">
        <f ca="1">_xll.BInterpol('Base CDI'!$H$4:$H$28,'Base CDI'!$I$4:$I$29,S2898,"Cubic","Extrapolate=Linear","MultiX=Average","Skip=True","Sort=True")</f>
        <v>14.27471088935026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48660</v>
      </c>
      <c r="T2899" s="43">
        <f ca="1">_xll.BInterpol('Base CDI'!$H$4:$H$28,'Base CDI'!$J$4:$J$29,S2899,"Cubic","Extrapolate=Linear","MultiX=Average","Skip=True","Sort=True")</f>
        <v>14.454057992711583</v>
      </c>
      <c r="U2899" s="43">
        <f ca="1">_xll.BInterpol('Base CDI'!$H$4:$H$28,'Base CDI'!$I$4:$I$29,S2899,"Cubic","Extrapolate=Linear","MultiX=Average","Skip=True","Sort=True")</f>
        <v>14.274762477923758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48661</v>
      </c>
      <c r="T2900" s="43">
        <f ca="1">_xll.BInterpol('Base CDI'!$H$4:$H$28,'Base CDI'!$J$4:$J$29,S2900,"Cubic","Extrapolate=Linear","MultiX=Average","Skip=True","Sort=True")</f>
        <v>14.454089601308437</v>
      </c>
      <c r="U2900" s="43">
        <f ca="1">_xll.BInterpol('Base CDI'!$H$4:$H$28,'Base CDI'!$I$4:$I$29,S2900,"Cubic","Extrapolate=Linear","MultiX=Average","Skip=True","Sort=True")</f>
        <v>14.274813832731349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48662</v>
      </c>
      <c r="T2901" s="43">
        <f ca="1">_xll.BInterpol('Base CDI'!$H$4:$H$28,'Base CDI'!$J$4:$J$29,S2901,"Cubic","Extrapolate=Linear","MultiX=Average","Skip=True","Sort=True")</f>
        <v>14.454121027473217</v>
      </c>
      <c r="U2901" s="43">
        <f ca="1">_xll.BInterpol('Base CDI'!$H$4:$H$28,'Base CDI'!$I$4:$I$29,S2901,"Cubic","Extrapolate=Linear","MultiX=Average","Skip=True","Sort=True")</f>
        <v>14.274864954235481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48663</v>
      </c>
      <c r="T2902" s="43">
        <f ca="1">_xll.BInterpol('Base CDI'!$H$4:$H$28,'Base CDI'!$J$4:$J$29,S2902,"Cubic","Extrapolate=Linear","MultiX=Average","Skip=True","Sort=True")</f>
        <v>14.454152271576531</v>
      </c>
      <c r="U2902" s="43">
        <f ca="1">_xll.BInterpol('Base CDI'!$H$4:$H$28,'Base CDI'!$I$4:$I$29,S2902,"Cubic","Extrapolate=Linear","MultiX=Average","Skip=True","Sort=True")</f>
        <v>14.274915842898608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48664</v>
      </c>
      <c r="T2903" s="43">
        <f ca="1">_xll.BInterpol('Base CDI'!$H$4:$H$28,'Base CDI'!$J$4:$J$29,S2903,"Cubic","Extrapolate=Linear","MultiX=Average","Skip=True","Sort=True")</f>
        <v>14.454183333988979</v>
      </c>
      <c r="U2903" s="43">
        <f ca="1">_xll.BInterpol('Base CDI'!$H$4:$H$28,'Base CDI'!$I$4:$I$29,S2903,"Cubic","Extrapolate=Linear","MultiX=Average","Skip=True","Sort=True")</f>
        <v>14.274966499183181</v>
      </c>
    </row>
    <row r="2904" spans="16:21" x14ac:dyDescent="0.25">
      <c r="P2904" s="10">
        <v>38733</v>
      </c>
      <c r="Q2904">
        <v>14.17435</v>
      </c>
      <c r="S2904" s="42">
        <f t="shared" ca="1" si="50"/>
        <v>48665</v>
      </c>
      <c r="T2904" s="43">
        <f ca="1">_xll.BInterpol('Base CDI'!$H$4:$H$28,'Base CDI'!$J$4:$J$29,S2904,"Cubic","Extrapolate=Linear","MultiX=Average","Skip=True","Sort=True")</f>
        <v>14.454214215081173</v>
      </c>
      <c r="U2904" s="43">
        <f ca="1">_xll.BInterpol('Base CDI'!$H$4:$H$28,'Base CDI'!$I$4:$I$29,S2904,"Cubic","Extrapolate=Linear","MultiX=Average","Skip=True","Sort=True")</f>
        <v>14.27501692355165</v>
      </c>
    </row>
    <row r="2905" spans="16:21" x14ac:dyDescent="0.25">
      <c r="P2905" s="10">
        <v>38734</v>
      </c>
      <c r="Q2905">
        <v>14.18361</v>
      </c>
      <c r="S2905" s="42">
        <f t="shared" ca="1" si="50"/>
        <v>48666</v>
      </c>
      <c r="T2905" s="43">
        <f ca="1">_xll.BInterpol('Base CDI'!$H$4:$H$28,'Base CDI'!$J$4:$J$29,S2905,"Cubic","Extrapolate=Linear","MultiX=Average","Skip=True","Sort=True")</f>
        <v>14.454244915223711</v>
      </c>
      <c r="U2905" s="43">
        <f ca="1">_xll.BInterpol('Base CDI'!$H$4:$H$28,'Base CDI'!$I$4:$I$29,S2905,"Cubic","Extrapolate=Linear","MultiX=Average","Skip=True","Sort=True")</f>
        <v>14.275067116466467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48667</v>
      </c>
      <c r="T2906" s="43">
        <f ca="1">_xll.BInterpol('Base CDI'!$H$4:$H$28,'Base CDI'!$J$4:$J$29,S2906,"Cubic","Extrapolate=Linear","MultiX=Average","Skip=True","Sort=True")</f>
        <v>14.454275434787204</v>
      </c>
      <c r="U2906" s="43">
        <f ca="1">_xll.BInterpol('Base CDI'!$H$4:$H$28,'Base CDI'!$I$4:$I$29,S2906,"Cubic","Extrapolate=Linear","MultiX=Average","Skip=True","Sort=True")</f>
        <v>14.27511707839008</v>
      </c>
    </row>
    <row r="2907" spans="16:21" x14ac:dyDescent="0.25">
      <c r="P2907" s="10">
        <v>38736</v>
      </c>
      <c r="Q2907">
        <v>14.20214</v>
      </c>
      <c r="S2907" s="42">
        <f t="shared" ca="1" si="50"/>
        <v>48668</v>
      </c>
      <c r="T2907" s="43">
        <f ca="1">_xll.BInterpol('Base CDI'!$H$4:$H$28,'Base CDI'!$J$4:$J$29,S2907,"Cubic","Extrapolate=Linear","MultiX=Average","Skip=True","Sort=True")</f>
        <v>14.454305774142256</v>
      </c>
      <c r="U2907" s="43">
        <f ca="1">_xll.BInterpol('Base CDI'!$H$4:$H$28,'Base CDI'!$I$4:$I$29,S2907,"Cubic","Extrapolate=Linear","MultiX=Average","Skip=True","Sort=True")</f>
        <v>14.275166809784944</v>
      </c>
    </row>
    <row r="2908" spans="16:21" x14ac:dyDescent="0.25">
      <c r="P2908" s="10">
        <v>38737</v>
      </c>
      <c r="Q2908">
        <v>14.21105</v>
      </c>
      <c r="S2908" s="42">
        <f t="shared" ca="1" si="50"/>
        <v>48669</v>
      </c>
      <c r="T2908" s="43">
        <f ca="1">_xll.BInterpol('Base CDI'!$H$4:$H$28,'Base CDI'!$J$4:$J$29,S2908,"Cubic","Extrapolate=Linear","MultiX=Average","Skip=True","Sort=True")</f>
        <v>14.45433593365947</v>
      </c>
      <c r="U2908" s="43">
        <f ca="1">_xll.BInterpol('Base CDI'!$H$4:$H$28,'Base CDI'!$I$4:$I$29,S2908,"Cubic","Extrapolate=Linear","MultiX=Average","Skip=True","Sort=True")</f>
        <v>14.275216311113509</v>
      </c>
    </row>
    <row r="2909" spans="16:21" x14ac:dyDescent="0.25">
      <c r="P2909" s="10">
        <v>38740</v>
      </c>
      <c r="Q2909">
        <v>14.21996</v>
      </c>
      <c r="S2909" s="42">
        <f t="shared" ca="1" si="50"/>
        <v>48670</v>
      </c>
      <c r="T2909" s="43">
        <f ca="1">_xll.BInterpol('Base CDI'!$H$4:$H$28,'Base CDI'!$J$4:$J$29,S2909,"Cubic","Extrapolate=Linear","MultiX=Average","Skip=True","Sort=True")</f>
        <v>14.454365913709456</v>
      </c>
      <c r="U2909" s="43">
        <f ca="1">_xll.BInterpol('Base CDI'!$H$4:$H$28,'Base CDI'!$I$4:$I$29,S2909,"Cubic","Extrapolate=Linear","MultiX=Average","Skip=True","Sort=True")</f>
        <v>14.275265582838225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48671</v>
      </c>
      <c r="T2910" s="43">
        <f ca="1">_xll.BInterpol('Base CDI'!$H$4:$H$28,'Base CDI'!$J$4:$J$29,S2910,"Cubic","Extrapolate=Linear","MultiX=Average","Skip=True","Sort=True")</f>
        <v>14.454395714662814</v>
      </c>
      <c r="U2910" s="43">
        <f ca="1">_xll.BInterpol('Base CDI'!$H$4:$H$28,'Base CDI'!$I$4:$I$29,S2910,"Cubic","Extrapolate=Linear","MultiX=Average","Skip=True","Sort=True")</f>
        <v>14.275314625421544</v>
      </c>
    </row>
    <row r="2911" spans="16:21" x14ac:dyDescent="0.25">
      <c r="P2911" s="10">
        <v>38742</v>
      </c>
      <c r="Q2911">
        <v>14.23786</v>
      </c>
      <c r="S2911" s="42">
        <f t="shared" ca="1" si="50"/>
        <v>48672</v>
      </c>
      <c r="T2911" s="43">
        <f ca="1">_xll.BInterpol('Base CDI'!$H$4:$H$28,'Base CDI'!$J$4:$J$29,S2911,"Cubic","Extrapolate=Linear","MultiX=Average","Skip=True","Sort=True")</f>
        <v>14.454425336890154</v>
      </c>
      <c r="U2911" s="43">
        <f ca="1">_xll.BInterpol('Base CDI'!$H$4:$H$28,'Base CDI'!$I$4:$I$29,S2911,"Cubic","Extrapolate=Linear","MultiX=Average","Skip=True","Sort=True")</f>
        <v>14.275363439325917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48673</v>
      </c>
      <c r="T2912" s="43">
        <f ca="1">_xll.BInterpol('Base CDI'!$H$4:$H$28,'Base CDI'!$J$4:$J$29,S2912,"Cubic","Extrapolate=Linear","MultiX=Average","Skip=True","Sort=True")</f>
        <v>14.454454780762077</v>
      </c>
      <c r="U2912" s="43">
        <f ca="1">_xll.BInterpol('Base CDI'!$H$4:$H$28,'Base CDI'!$I$4:$I$29,S2912,"Cubic","Extrapolate=Linear","MultiX=Average","Skip=True","Sort=True")</f>
        <v>14.275412025013795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48674</v>
      </c>
      <c r="T2913" s="43">
        <f ca="1">_xll.BInterpol('Base CDI'!$H$4:$H$28,'Base CDI'!$J$4:$J$29,S2913,"Cubic","Extrapolate=Linear","MultiX=Average","Skip=True","Sort=True")</f>
        <v>14.454484046649194</v>
      </c>
      <c r="U2913" s="43">
        <f ca="1">_xll.BInterpol('Base CDI'!$H$4:$H$28,'Base CDI'!$I$4:$I$29,S2913,"Cubic","Extrapolate=Linear","MultiX=Average","Skip=True","Sort=True")</f>
        <v>14.27546038294763</v>
      </c>
    </row>
    <row r="2914" spans="16:21" x14ac:dyDescent="0.25">
      <c r="P2914" s="10">
        <v>38747</v>
      </c>
      <c r="Q2914">
        <v>14.26483</v>
      </c>
      <c r="S2914" s="42">
        <f t="shared" ca="1" si="50"/>
        <v>48675</v>
      </c>
      <c r="T2914" s="43">
        <f ca="1">_xll.BInterpol('Base CDI'!$H$4:$H$28,'Base CDI'!$J$4:$J$29,S2914,"Cubic","Extrapolate=Linear","MultiX=Average","Skip=True","Sort=True")</f>
        <v>14.454513134922104</v>
      </c>
      <c r="U2914" s="43">
        <f ca="1">_xll.BInterpol('Base CDI'!$H$4:$H$28,'Base CDI'!$I$4:$I$29,S2914,"Cubic","Extrapolate=Linear","MultiX=Average","Skip=True","Sort=True")</f>
        <v>14.27550851358987</v>
      </c>
    </row>
    <row r="2915" spans="16:21" x14ac:dyDescent="0.25">
      <c r="P2915" s="10">
        <v>38748</v>
      </c>
      <c r="Q2915">
        <v>14.27378</v>
      </c>
      <c r="S2915" s="42">
        <f t="shared" ca="1" si="50"/>
        <v>48676</v>
      </c>
      <c r="T2915" s="43">
        <f ca="1">_xll.BInterpol('Base CDI'!$H$4:$H$28,'Base CDI'!$J$4:$J$29,S2915,"Cubic","Extrapolate=Linear","MultiX=Average","Skip=True","Sort=True")</f>
        <v>14.454542045951417</v>
      </c>
      <c r="U2915" s="43">
        <f ca="1">_xll.BInterpol('Base CDI'!$H$4:$H$28,'Base CDI'!$I$4:$I$29,S2915,"Cubic","Extrapolate=Linear","MultiX=Average","Skip=True","Sort=True")</f>
        <v>14.275556417402969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48677</v>
      </c>
      <c r="T2916" s="43">
        <f ca="1">_xll.BInterpol('Base CDI'!$H$4:$H$28,'Base CDI'!$J$4:$J$29,S2916,"Cubic","Extrapolate=Linear","MultiX=Average","Skip=True","Sort=True")</f>
        <v>14.454570780107737</v>
      </c>
      <c r="U2916" s="43">
        <f ca="1">_xll.BInterpol('Base CDI'!$H$4:$H$28,'Base CDI'!$I$4:$I$29,S2916,"Cubic","Extrapolate=Linear","MultiX=Average","Skip=True","Sort=True")</f>
        <v>14.275604094849378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48678</v>
      </c>
      <c r="T2917" s="43">
        <f ca="1">_xll.BInterpol('Base CDI'!$H$4:$H$28,'Base CDI'!$J$4:$J$29,S2917,"Cubic","Extrapolate=Linear","MultiX=Average","Skip=True","Sort=True")</f>
        <v>14.454599337761669</v>
      </c>
      <c r="U2917" s="43">
        <f ca="1">_xll.BInterpol('Base CDI'!$H$4:$H$28,'Base CDI'!$I$4:$I$29,S2917,"Cubic","Extrapolate=Linear","MultiX=Average","Skip=True","Sort=True")</f>
        <v>14.275651546391545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48679</v>
      </c>
      <c r="T2918" s="43">
        <f ca="1">_xll.BInterpol('Base CDI'!$H$4:$H$28,'Base CDI'!$J$4:$J$29,S2918,"Cubic","Extrapolate=Linear","MultiX=Average","Skip=True","Sort=True")</f>
        <v>14.454627719283819</v>
      </c>
      <c r="U2918" s="43">
        <f ca="1">_xll.BInterpol('Base CDI'!$H$4:$H$28,'Base CDI'!$I$4:$I$29,S2918,"Cubic","Extrapolate=Linear","MultiX=Average","Skip=True","Sort=True")</f>
        <v>14.275698772491927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48680</v>
      </c>
      <c r="T2919" s="43">
        <f ca="1">_xll.BInterpol('Base CDI'!$H$4:$H$28,'Base CDI'!$J$4:$J$29,S2919,"Cubic","Extrapolate=Linear","MultiX=Average","Skip=True","Sort=True")</f>
        <v>14.454655925044792</v>
      </c>
      <c r="U2919" s="43">
        <f ca="1">_xll.BInterpol('Base CDI'!$H$4:$H$28,'Base CDI'!$I$4:$I$29,S2919,"Cubic","Extrapolate=Linear","MultiX=Average","Skip=True","Sort=True")</f>
        <v>14.275745773612968</v>
      </c>
    </row>
    <row r="2920" spans="16:21" x14ac:dyDescent="0.25">
      <c r="P2920" s="10">
        <v>38755</v>
      </c>
      <c r="Q2920">
        <v>14.3187</v>
      </c>
      <c r="S2920" s="42">
        <f t="shared" ca="1" si="50"/>
        <v>48681</v>
      </c>
      <c r="T2920" s="43">
        <f ca="1">_xll.BInterpol('Base CDI'!$H$4:$H$28,'Base CDI'!$J$4:$J$29,S2920,"Cubic","Extrapolate=Linear","MultiX=Average","Skip=True","Sort=True")</f>
        <v>14.454683955415192</v>
      </c>
      <c r="U2920" s="43">
        <f ca="1">_xll.BInterpol('Base CDI'!$H$4:$H$28,'Base CDI'!$I$4:$I$29,S2920,"Cubic","Extrapolate=Linear","MultiX=Average","Skip=True","Sort=True")</f>
        <v>14.275792550217124</v>
      </c>
    </row>
    <row r="2921" spans="16:21" x14ac:dyDescent="0.25">
      <c r="P2921" s="10">
        <v>38756</v>
      </c>
      <c r="Q2921">
        <v>14.32771</v>
      </c>
      <c r="S2921" s="42">
        <f t="shared" ca="1" si="50"/>
        <v>48682</v>
      </c>
      <c r="T2921" s="43">
        <f ca="1">_xll.BInterpol('Base CDI'!$H$4:$H$28,'Base CDI'!$J$4:$J$29,S2921,"Cubic","Extrapolate=Linear","MultiX=Average","Skip=True","Sort=True")</f>
        <v>14.454711810765627</v>
      </c>
      <c r="U2921" s="43">
        <f ca="1">_xll.BInterpol('Base CDI'!$H$4:$H$28,'Base CDI'!$I$4:$I$29,S2921,"Cubic","Extrapolate=Linear","MultiX=Average","Skip=True","Sort=True")</f>
        <v>14.275839102766845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48683</v>
      </c>
      <c r="T2922" s="43">
        <f ca="1">_xll.BInterpol('Base CDI'!$H$4:$H$28,'Base CDI'!$J$4:$J$29,S2922,"Cubic","Extrapolate=Linear","MultiX=Average","Skip=True","Sort=True")</f>
        <v>14.4547394914667</v>
      </c>
      <c r="U2922" s="43">
        <f ca="1">_xll.BInterpol('Base CDI'!$H$4:$H$28,'Base CDI'!$I$4:$I$29,S2922,"Cubic","Extrapolate=Linear","MultiX=Average","Skip=True","Sort=True")</f>
        <v>14.275885431724582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48684</v>
      </c>
      <c r="T2923" s="43">
        <f ca="1">_xll.BInterpol('Base CDI'!$H$4:$H$28,'Base CDI'!$J$4:$J$29,S2923,"Cubic","Extrapolate=Linear","MultiX=Average","Skip=True","Sort=True")</f>
        <v>14.454766997889019</v>
      </c>
      <c r="U2923" s="43">
        <f ca="1">_xll.BInterpol('Base CDI'!$H$4:$H$28,'Base CDI'!$I$4:$I$29,S2923,"Cubic","Extrapolate=Linear","MultiX=Average","Skip=True","Sort=True")</f>
        <v>14.275931537552784</v>
      </c>
    </row>
    <row r="2924" spans="16:21" x14ac:dyDescent="0.25">
      <c r="P2924" s="10">
        <v>38761</v>
      </c>
      <c r="Q2924">
        <v>14.35478</v>
      </c>
      <c r="S2924" s="42">
        <f t="shared" ca="1" si="50"/>
        <v>48685</v>
      </c>
      <c r="T2924" s="43">
        <f ca="1">_xll.BInterpol('Base CDI'!$H$4:$H$28,'Base CDI'!$J$4:$J$29,S2924,"Cubic","Extrapolate=Linear","MultiX=Average","Skip=True","Sort=True")</f>
        <v>14.454794330403187</v>
      </c>
      <c r="U2924" s="43">
        <f ca="1">_xll.BInterpol('Base CDI'!$H$4:$H$28,'Base CDI'!$I$4:$I$29,S2924,"Cubic","Extrapolate=Linear","MultiX=Average","Skip=True","Sort=True")</f>
        <v>14.275977420713906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48686</v>
      </c>
      <c r="T2925" s="43">
        <f ca="1">_xll.BInterpol('Base CDI'!$H$4:$H$28,'Base CDI'!$J$4:$J$29,S2925,"Cubic","Extrapolate=Linear","MultiX=Average","Skip=True","Sort=True")</f>
        <v>14.45482148937981</v>
      </c>
      <c r="U2925" s="43">
        <f ca="1">_xll.BInterpol('Base CDI'!$H$4:$H$28,'Base CDI'!$I$4:$I$29,S2925,"Cubic","Extrapolate=Linear","MultiX=Average","Skip=True","Sort=True")</f>
        <v>14.276023081670397</v>
      </c>
    </row>
    <row r="2926" spans="16:21" x14ac:dyDescent="0.25">
      <c r="P2926" s="10">
        <v>38763</v>
      </c>
      <c r="Q2926">
        <v>14.37284</v>
      </c>
      <c r="S2926" s="42">
        <f t="shared" ca="1" si="50"/>
        <v>48687</v>
      </c>
      <c r="T2926" s="43">
        <f ca="1">_xll.BInterpol('Base CDI'!$H$4:$H$28,'Base CDI'!$J$4:$J$29,S2926,"Cubic","Extrapolate=Linear","MultiX=Average","Skip=True","Sort=True")</f>
        <v>14.454848475189495</v>
      </c>
      <c r="U2926" s="43">
        <f ca="1">_xll.BInterpol('Base CDI'!$H$4:$H$28,'Base CDI'!$I$4:$I$29,S2926,"Cubic","Extrapolate=Linear","MultiX=Average","Skip=True","Sort=True")</f>
        <v>14.276068520884706</v>
      </c>
    </row>
    <row r="2927" spans="16:21" x14ac:dyDescent="0.25">
      <c r="P2927" s="10">
        <v>38764</v>
      </c>
      <c r="Q2927">
        <v>14.3819</v>
      </c>
      <c r="S2927" s="42">
        <f t="shared" ca="1" si="50"/>
        <v>48688</v>
      </c>
      <c r="T2927" s="43">
        <f ca="1">_xll.BInterpol('Base CDI'!$H$4:$H$28,'Base CDI'!$J$4:$J$29,S2927,"Cubic","Extrapolate=Linear","MultiX=Average","Skip=True","Sort=True")</f>
        <v>14.454875288202846</v>
      </c>
      <c r="U2927" s="43">
        <f ca="1">_xll.BInterpol('Base CDI'!$H$4:$H$28,'Base CDI'!$I$4:$I$29,S2927,"Cubic","Extrapolate=Linear","MultiX=Average","Skip=True","Sort=True")</f>
        <v>14.276113738819287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48689</v>
      </c>
      <c r="T2928" s="43">
        <f ca="1">_xll.BInterpol('Base CDI'!$H$4:$H$28,'Base CDI'!$J$4:$J$29,S2928,"Cubic","Extrapolate=Linear","MultiX=Average","Skip=True","Sort=True")</f>
        <v>14.454901928790466</v>
      </c>
      <c r="U2928" s="43">
        <f ca="1">_xll.BInterpol('Base CDI'!$H$4:$H$28,'Base CDI'!$I$4:$I$29,S2928,"Cubic","Extrapolate=Linear","MultiX=Average","Skip=True","Sort=True")</f>
        <v>14.27615873593659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48690</v>
      </c>
      <c r="T2929" s="43">
        <f ca="1">_xll.BInterpol('Base CDI'!$H$4:$H$28,'Base CDI'!$J$4:$J$29,S2929,"Cubic","Extrapolate=Linear","MultiX=Average","Skip=True","Sort=True")</f>
        <v>14.454928397322965</v>
      </c>
      <c r="U2929" s="43">
        <f ca="1">_xll.BInterpol('Base CDI'!$H$4:$H$28,'Base CDI'!$I$4:$I$29,S2929,"Cubic","Extrapolate=Linear","MultiX=Average","Skip=True","Sort=True")</f>
        <v>14.276203512699068</v>
      </c>
    </row>
    <row r="2930" spans="16:21" x14ac:dyDescent="0.25">
      <c r="P2930" s="10">
        <v>38769</v>
      </c>
      <c r="Q2930">
        <v>14.40912</v>
      </c>
      <c r="S2930" s="42">
        <f t="shared" ca="1" si="50"/>
        <v>48691</v>
      </c>
      <c r="T2930" s="43">
        <f ca="1">_xll.BInterpol('Base CDI'!$H$4:$H$28,'Base CDI'!$J$4:$J$29,S2930,"Cubic","Extrapolate=Linear","MultiX=Average","Skip=True","Sort=True")</f>
        <v>14.454954694170945</v>
      </c>
      <c r="U2930" s="43">
        <f ca="1">_xll.BInterpol('Base CDI'!$H$4:$H$28,'Base CDI'!$I$4:$I$29,S2930,"Cubic","Extrapolate=Linear","MultiX=Average","Skip=True","Sort=True")</f>
        <v>14.276248069569169</v>
      </c>
    </row>
    <row r="2931" spans="16:21" x14ac:dyDescent="0.25">
      <c r="P2931" s="10">
        <v>38770</v>
      </c>
      <c r="Q2931">
        <v>14.41821</v>
      </c>
      <c r="S2931" s="42">
        <f t="shared" ca="1" si="50"/>
        <v>48692</v>
      </c>
      <c r="T2931" s="43">
        <f ca="1">_xll.BInterpol('Base CDI'!$H$4:$H$28,'Base CDI'!$J$4:$J$29,S2931,"Cubic","Extrapolate=Linear","MultiX=Average","Skip=True","Sort=True")</f>
        <v>14.454980819705014</v>
      </c>
      <c r="U2931" s="43">
        <f ca="1">_xll.BInterpol('Base CDI'!$H$4:$H$28,'Base CDI'!$I$4:$I$29,S2931,"Cubic","Extrapolate=Linear","MultiX=Average","Skip=True","Sort=True")</f>
        <v>14.276292407009345</v>
      </c>
    </row>
    <row r="2932" spans="16:21" x14ac:dyDescent="0.25">
      <c r="P2932" s="10">
        <v>38771</v>
      </c>
      <c r="Q2932">
        <v>14.42731</v>
      </c>
      <c r="S2932" s="42">
        <f t="shared" ca="1" si="50"/>
        <v>48693</v>
      </c>
      <c r="T2932" s="43">
        <f ca="1">_xll.BInterpol('Base CDI'!$H$4:$H$28,'Base CDI'!$J$4:$J$29,S2932,"Cubic","Extrapolate=Linear","MultiX=Average","Skip=True","Sort=True")</f>
        <v>14.455006774295775</v>
      </c>
      <c r="U2932" s="43">
        <f ca="1">_xll.BInterpol('Base CDI'!$H$4:$H$28,'Base CDI'!$I$4:$I$29,S2932,"Cubic","Extrapolate=Linear","MultiX=Average","Skip=True","Sort=True")</f>
        <v>14.27633652548205</v>
      </c>
    </row>
    <row r="2933" spans="16:21" x14ac:dyDescent="0.25">
      <c r="P2933" s="10">
        <v>38772</v>
      </c>
      <c r="Q2933">
        <v>14.43642</v>
      </c>
      <c r="S2933" s="42">
        <f t="shared" ca="1" si="50"/>
        <v>48694</v>
      </c>
      <c r="T2933" s="43">
        <f ca="1">_xll.BInterpol('Base CDI'!$H$4:$H$28,'Base CDI'!$J$4:$J$29,S2933,"Cubic","Extrapolate=Linear","MultiX=Average","Skip=True","Sort=True")</f>
        <v>14.455032558313833</v>
      </c>
      <c r="U2933" s="43">
        <f ca="1">_xll.BInterpol('Base CDI'!$H$4:$H$28,'Base CDI'!$I$4:$I$29,S2933,"Cubic","Extrapolate=Linear","MultiX=Average","Skip=True","Sort=True")</f>
        <v>14.27638042544973</v>
      </c>
    </row>
    <row r="2934" spans="16:21" x14ac:dyDescent="0.25">
      <c r="P2934" s="10">
        <v>38777</v>
      </c>
      <c r="Q2934">
        <v>14.44556</v>
      </c>
      <c r="S2934" s="42">
        <f t="shared" ca="1" si="50"/>
        <v>48695</v>
      </c>
      <c r="T2934" s="43">
        <f ca="1">_xll.BInterpol('Base CDI'!$H$4:$H$28,'Base CDI'!$J$4:$J$29,S2934,"Cubic","Extrapolate=Linear","MultiX=Average","Skip=True","Sort=True")</f>
        <v>14.455058172129798</v>
      </c>
      <c r="U2934" s="43">
        <f ca="1">_xll.BInterpol('Base CDI'!$H$4:$H$28,'Base CDI'!$I$4:$I$29,S2934,"Cubic","Extrapolate=Linear","MultiX=Average","Skip=True","Sort=True")</f>
        <v>14.276424107374838</v>
      </c>
    </row>
    <row r="2935" spans="16:21" x14ac:dyDescent="0.25">
      <c r="P2935" s="10">
        <v>38778</v>
      </c>
      <c r="Q2935">
        <v>14.45471</v>
      </c>
      <c r="S2935" s="42">
        <f t="shared" ca="1" si="50"/>
        <v>48696</v>
      </c>
      <c r="T2935" s="43">
        <f ca="1">_xll.BInterpol('Base CDI'!$H$4:$H$28,'Base CDI'!$J$4:$J$29,S2935,"Cubic","Extrapolate=Linear","MultiX=Average","Skip=True","Sort=True")</f>
        <v>14.455083616114269</v>
      </c>
      <c r="U2935" s="43">
        <f ca="1">_xll.BInterpol('Base CDI'!$H$4:$H$28,'Base CDI'!$I$4:$I$29,S2935,"Cubic","Extrapolate=Linear","MultiX=Average","Skip=True","Sort=True")</f>
        <v>14.276467571719829</v>
      </c>
    </row>
    <row r="2936" spans="16:21" x14ac:dyDescent="0.25">
      <c r="P2936" s="10">
        <v>38779</v>
      </c>
      <c r="Q2936">
        <v>14.46386</v>
      </c>
      <c r="S2936" s="42">
        <f t="shared" ca="1" si="50"/>
        <v>48697</v>
      </c>
      <c r="T2936" s="43">
        <f ca="1">_xll.BInterpol('Base CDI'!$H$4:$H$28,'Base CDI'!$J$4:$J$29,S2936,"Cubic","Extrapolate=Linear","MultiX=Average","Skip=True","Sort=True")</f>
        <v>14.455108890637856</v>
      </c>
      <c r="U2936" s="43">
        <f ca="1">_xll.BInterpol('Base CDI'!$H$4:$H$28,'Base CDI'!$I$4:$I$29,S2936,"Cubic","Extrapolate=Linear","MultiX=Average","Skip=True","Sort=True")</f>
        <v>14.276510818947148</v>
      </c>
    </row>
    <row r="2937" spans="16:21" x14ac:dyDescent="0.25">
      <c r="P2937" s="10">
        <v>38782</v>
      </c>
      <c r="Q2937">
        <v>14.47301</v>
      </c>
      <c r="S2937" s="42">
        <f t="shared" ca="1" si="50"/>
        <v>48698</v>
      </c>
      <c r="T2937" s="43">
        <f ca="1">_xll.BInterpol('Base CDI'!$H$4:$H$28,'Base CDI'!$J$4:$J$29,S2937,"Cubic","Extrapolate=Linear","MultiX=Average","Skip=True","Sort=True")</f>
        <v>14.455133996071162</v>
      </c>
      <c r="U2937" s="43">
        <f ca="1">_xll.BInterpol('Base CDI'!$H$4:$H$28,'Base CDI'!$I$4:$I$29,S2937,"Cubic","Extrapolate=Linear","MultiX=Average","Skip=True","Sort=True")</f>
        <v>14.276553849519251</v>
      </c>
    </row>
    <row r="2938" spans="16:21" x14ac:dyDescent="0.25">
      <c r="P2938" s="10">
        <v>38783</v>
      </c>
      <c r="Q2938">
        <v>14.48216</v>
      </c>
      <c r="S2938" s="42">
        <f t="shared" ca="1" si="50"/>
        <v>48699</v>
      </c>
      <c r="T2938" s="43">
        <f ca="1">_xll.BInterpol('Base CDI'!$H$4:$H$28,'Base CDI'!$J$4:$J$29,S2938,"Cubic","Extrapolate=Linear","MultiX=Average","Skip=True","Sort=True")</f>
        <v>14.455158932784792</v>
      </c>
      <c r="U2938" s="43">
        <f ca="1">_xll.BInterpol('Base CDI'!$H$4:$H$28,'Base CDI'!$I$4:$I$29,S2938,"Cubic","Extrapolate=Linear","MultiX=Average","Skip=True","Sort=True")</f>
        <v>14.276596663898586</v>
      </c>
    </row>
    <row r="2939" spans="16:21" x14ac:dyDescent="0.25">
      <c r="P2939" s="10">
        <v>38784</v>
      </c>
      <c r="Q2939">
        <v>14.49131</v>
      </c>
      <c r="S2939" s="42">
        <f t="shared" ca="1" si="50"/>
        <v>48700</v>
      </c>
      <c r="T2939" s="43">
        <f ca="1">_xll.BInterpol('Base CDI'!$H$4:$H$28,'Base CDI'!$J$4:$J$29,S2939,"Cubic","Extrapolate=Linear","MultiX=Average","Skip=True","Sort=True")</f>
        <v>14.455183701149354</v>
      </c>
      <c r="U2939" s="43">
        <f ca="1">_xll.BInterpol('Base CDI'!$H$4:$H$28,'Base CDI'!$I$4:$I$29,S2939,"Cubic","Extrapolate=Linear","MultiX=Average","Skip=True","Sort=True")</f>
        <v>14.276639262547604</v>
      </c>
    </row>
    <row r="2940" spans="16:21" x14ac:dyDescent="0.25">
      <c r="P2940" s="10">
        <v>38785</v>
      </c>
      <c r="Q2940">
        <v>14.50046</v>
      </c>
      <c r="S2940" s="42">
        <f t="shared" ca="1" si="50"/>
        <v>48701</v>
      </c>
      <c r="T2940" s="43">
        <f ca="1">_xll.BInterpol('Base CDI'!$H$4:$H$28,'Base CDI'!$J$4:$J$29,S2940,"Cubic","Extrapolate=Linear","MultiX=Average","Skip=True","Sort=True")</f>
        <v>14.455208301535452</v>
      </c>
      <c r="U2940" s="43">
        <f ca="1">_xll.BInterpol('Base CDI'!$H$4:$H$28,'Base CDI'!$I$4:$I$29,S2940,"Cubic","Extrapolate=Linear","MultiX=Average","Skip=True","Sort=True")</f>
        <v>14.276681645928759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48702</v>
      </c>
      <c r="T2941" s="43">
        <f ca="1">_xll.BInterpol('Base CDI'!$H$4:$H$28,'Base CDI'!$J$4:$J$29,S2941,"Cubic","Extrapolate=Linear","MultiX=Average","Skip=True","Sort=True")</f>
        <v>14.455232734313691</v>
      </c>
      <c r="U2941" s="43">
        <f ca="1">_xll.BInterpol('Base CDI'!$H$4:$H$28,'Base CDI'!$I$4:$I$29,S2941,"Cubic","Extrapolate=Linear","MultiX=Average","Skip=True","Sort=True")</f>
        <v>14.2767238145045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48703</v>
      </c>
      <c r="T2942" s="43">
        <f ca="1">_xll.BInterpol('Base CDI'!$H$4:$H$28,'Base CDI'!$J$4:$J$29,S2942,"Cubic","Extrapolate=Linear","MultiX=Average","Skip=True","Sort=True")</f>
        <v>14.455256999854676</v>
      </c>
      <c r="U2942" s="43">
        <f ca="1">_xll.BInterpol('Base CDI'!$H$4:$H$28,'Base CDI'!$I$4:$I$29,S2942,"Cubic","Extrapolate=Linear","MultiX=Average","Skip=True","Sort=True")</f>
        <v>14.276765768737278</v>
      </c>
    </row>
    <row r="2943" spans="16:21" x14ac:dyDescent="0.25">
      <c r="P2943" s="10">
        <v>38790</v>
      </c>
      <c r="Q2943">
        <v>14.52685</v>
      </c>
      <c r="S2943" s="42">
        <f t="shared" ca="1" si="50"/>
        <v>48704</v>
      </c>
      <c r="T2943" s="43">
        <f ca="1">_xll.BInterpol('Base CDI'!$H$4:$H$28,'Base CDI'!$J$4:$J$29,S2943,"Cubic","Extrapolate=Linear","MultiX=Average","Skip=True","Sort=True")</f>
        <v>14.455281098529014</v>
      </c>
      <c r="U2943" s="43">
        <f ca="1">_xll.BInterpol('Base CDI'!$H$4:$H$28,'Base CDI'!$I$4:$I$29,S2943,"Cubic","Extrapolate=Linear","MultiX=Average","Skip=True","Sort=True")</f>
        <v>14.276807509089544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48705</v>
      </c>
      <c r="T2944" s="43">
        <f ca="1">_xll.BInterpol('Base CDI'!$H$4:$H$28,'Base CDI'!$J$4:$J$29,S2944,"Cubic","Extrapolate=Linear","MultiX=Average","Skip=True","Sort=True")</f>
        <v>14.45530503070731</v>
      </c>
      <c r="U2944" s="43">
        <f ca="1">_xll.BInterpol('Base CDI'!$H$4:$H$28,'Base CDI'!$I$4:$I$29,S2944,"Cubic","Extrapolate=Linear","MultiX=Average","Skip=True","Sort=True")</f>
        <v>14.27684903602375</v>
      </c>
    </row>
    <row r="2945" spans="16:21" x14ac:dyDescent="0.25">
      <c r="P2945" s="10">
        <v>38792</v>
      </c>
      <c r="Q2945">
        <v>14.54444</v>
      </c>
      <c r="S2945" s="42">
        <f t="shared" ca="1" si="50"/>
        <v>48706</v>
      </c>
      <c r="T2945" s="43">
        <f ca="1">_xll.BInterpol('Base CDI'!$H$4:$H$28,'Base CDI'!$J$4:$J$29,S2945,"Cubic","Extrapolate=Linear","MultiX=Average","Skip=True","Sort=True")</f>
        <v>14.455328796760167</v>
      </c>
      <c r="U2945" s="43">
        <f ca="1">_xll.BInterpol('Base CDI'!$H$4:$H$28,'Base CDI'!$I$4:$I$29,S2945,"Cubic","Extrapolate=Linear","MultiX=Average","Skip=True","Sort=True")</f>
        <v>14.276890350002345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48707</v>
      </c>
      <c r="T2946" s="43">
        <f ca="1">_xll.BInterpol('Base CDI'!$H$4:$H$28,'Base CDI'!$J$4:$J$29,S2946,"Cubic","Extrapolate=Linear","MultiX=Average","Skip=True","Sort=True")</f>
        <v>14.455352397058192</v>
      </c>
      <c r="U2946" s="43">
        <f ca="1">_xll.BInterpol('Base CDI'!$H$4:$H$28,'Base CDI'!$I$4:$I$29,S2946,"Cubic","Extrapolate=Linear","MultiX=Average","Skip=True","Sort=True")</f>
        <v>14.276931451487783</v>
      </c>
    </row>
    <row r="2947" spans="16:21" x14ac:dyDescent="0.25">
      <c r="P2947" s="10">
        <v>38796</v>
      </c>
      <c r="Q2947">
        <v>14.56204</v>
      </c>
      <c r="S2947" s="42">
        <f t="shared" ca="1" si="50"/>
        <v>48708</v>
      </c>
      <c r="T2947" s="43">
        <f ca="1">_xll.BInterpol('Base CDI'!$H$4:$H$28,'Base CDI'!$J$4:$J$29,S2947,"Cubic","Extrapolate=Linear","MultiX=Average","Skip=True","Sort=True")</f>
        <v>14.455375831971992</v>
      </c>
      <c r="U2947" s="43">
        <f ca="1">_xll.BInterpol('Base CDI'!$H$4:$H$28,'Base CDI'!$I$4:$I$29,S2947,"Cubic","Extrapolate=Linear","MultiX=Average","Skip=True","Sort=True")</f>
        <v>14.276972340942514</v>
      </c>
    </row>
    <row r="2948" spans="16:21" x14ac:dyDescent="0.25">
      <c r="P2948" s="10">
        <v>38797</v>
      </c>
      <c r="Q2948">
        <v>14.57085</v>
      </c>
      <c r="S2948" s="42">
        <f t="shared" ca="1" si="50"/>
        <v>48709</v>
      </c>
      <c r="T2948" s="43">
        <f ca="1">_xll.BInterpol('Base CDI'!$H$4:$H$28,'Base CDI'!$J$4:$J$29,S2948,"Cubic","Extrapolate=Linear","MultiX=Average","Skip=True","Sort=True")</f>
        <v>14.455399101872171</v>
      </c>
      <c r="U2948" s="43">
        <f ca="1">_xll.BInterpol('Base CDI'!$H$4:$H$28,'Base CDI'!$I$4:$I$29,S2948,"Cubic","Extrapolate=Linear","MultiX=Average","Skip=True","Sort=True")</f>
        <v>14.27701301882899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48710</v>
      </c>
      <c r="T2949" s="43">
        <f ca="1">_xll.BInterpol('Base CDI'!$H$4:$H$28,'Base CDI'!$J$4:$J$29,S2949,"Cubic","Extrapolate=Linear","MultiX=Average","Skip=True","Sort=True")</f>
        <v>14.455422207129333</v>
      </c>
      <c r="U2949" s="43">
        <f ca="1">_xll.BInterpol('Base CDI'!$H$4:$H$28,'Base CDI'!$I$4:$I$29,S2949,"Cubic","Extrapolate=Linear","MultiX=Average","Skip=True","Sort=True")</f>
        <v>14.27705348560966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48711</v>
      </c>
      <c r="T2950" s="43">
        <f ca="1">_xll.BInterpol('Base CDI'!$H$4:$H$28,'Base CDI'!$J$4:$J$29,S2950,"Cubic","Extrapolate=Linear","MultiX=Average","Skip=True","Sort=True")</f>
        <v>14.455445148114086</v>
      </c>
      <c r="U2950" s="43">
        <f ca="1">_xll.BInterpol('Base CDI'!$H$4:$H$28,'Base CDI'!$I$4:$I$29,S2950,"Cubic","Extrapolate=Linear","MultiX=Average","Skip=True","Sort=True")</f>
        <v>14.277093741746974</v>
      </c>
    </row>
    <row r="2951" spans="16:21" x14ac:dyDescent="0.25">
      <c r="P2951" s="10">
        <v>38800</v>
      </c>
      <c r="Q2951">
        <v>14.59732</v>
      </c>
      <c r="S2951" s="42">
        <f t="shared" ca="1" si="50"/>
        <v>48712</v>
      </c>
      <c r="T2951" s="43">
        <f ca="1">_xll.BInterpol('Base CDI'!$H$4:$H$28,'Base CDI'!$J$4:$J$29,S2951,"Cubic","Extrapolate=Linear","MultiX=Average","Skip=True","Sort=True")</f>
        <v>14.455467925197032</v>
      </c>
      <c r="U2951" s="43">
        <f ca="1">_xll.BInterpol('Base CDI'!$H$4:$H$28,'Base CDI'!$I$4:$I$29,S2951,"Cubic","Extrapolate=Linear","MultiX=Average","Skip=True","Sort=True")</f>
        <v>14.277133787703388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48713</v>
      </c>
      <c r="T2952" s="43">
        <f ca="1">_xll.BInterpol('Base CDI'!$H$4:$H$28,'Base CDI'!$J$4:$J$29,S2952,"Cubic","Extrapolate=Linear","MultiX=Average","Skip=True","Sort=True")</f>
        <v>14.45549053874878</v>
      </c>
      <c r="U2952" s="43">
        <f ca="1">_xll.BInterpol('Base CDI'!$H$4:$H$28,'Base CDI'!$I$4:$I$29,S2952,"Cubic","Extrapolate=Linear","MultiX=Average","Skip=True","Sort=True")</f>
        <v>14.277173623941348</v>
      </c>
    </row>
    <row r="2953" spans="16:21" x14ac:dyDescent="0.25">
      <c r="P2953" s="10">
        <v>38804</v>
      </c>
      <c r="Q2953">
        <v>14.615</v>
      </c>
      <c r="S2953" s="42">
        <f t="shared" ca="1" si="50"/>
        <v>48714</v>
      </c>
      <c r="T2953" s="43">
        <f ca="1">_xll.BInterpol('Base CDI'!$H$4:$H$28,'Base CDI'!$J$4:$J$29,S2953,"Cubic","Extrapolate=Linear","MultiX=Average","Skip=True","Sort=True")</f>
        <v>14.455512989139935</v>
      </c>
      <c r="U2953" s="43">
        <f ca="1">_xll.BInterpol('Base CDI'!$H$4:$H$28,'Base CDI'!$I$4:$I$29,S2953,"Cubic","Extrapolate=Linear","MultiX=Average","Skip=True","Sort=True")</f>
        <v>14.277213250923309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48715</v>
      </c>
      <c r="T2954" s="43">
        <f ca="1">_xll.BInterpol('Base CDI'!$H$4:$H$28,'Base CDI'!$J$4:$J$29,S2954,"Cubic","Extrapolate=Linear","MultiX=Average","Skip=True","Sort=True")</f>
        <v>14.455535276741099</v>
      </c>
      <c r="U2954" s="43">
        <f ca="1">_xll.BInterpol('Base CDI'!$H$4:$H$28,'Base CDI'!$I$4:$I$29,S2954,"Cubic","Extrapolate=Linear","MultiX=Average","Skip=True","Sort=True")</f>
        <v>14.277252669111718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48716</v>
      </c>
      <c r="T2955" s="43">
        <f ca="1">_xll.BInterpol('Base CDI'!$H$4:$H$28,'Base CDI'!$J$4:$J$29,S2955,"Cubic","Extrapolate=Linear","MultiX=Average","Skip=True","Sort=True")</f>
        <v>14.45555740192288</v>
      </c>
      <c r="U2955" s="43">
        <f ca="1">_xll.BInterpol('Base CDI'!$H$4:$H$28,'Base CDI'!$I$4:$I$29,S2955,"Cubic","Extrapolate=Linear","MultiX=Average","Skip=True","Sort=True")</f>
        <v>14.277291878969029</v>
      </c>
    </row>
    <row r="2956" spans="16:21" x14ac:dyDescent="0.25">
      <c r="P2956" s="10">
        <v>38807</v>
      </c>
      <c r="Q2956">
        <v>14.64157</v>
      </c>
      <c r="S2956" s="42">
        <f t="shared" ca="1" si="51"/>
        <v>48717</v>
      </c>
      <c r="T2956" s="43">
        <f ca="1">_xll.BInterpol('Base CDI'!$H$4:$H$28,'Base CDI'!$J$4:$J$29,S2956,"Cubic","Extrapolate=Linear","MultiX=Average","Skip=True","Sort=True")</f>
        <v>14.455579365055884</v>
      </c>
      <c r="U2956" s="43">
        <f ca="1">_xll.BInterpol('Base CDI'!$H$4:$H$28,'Base CDI'!$I$4:$I$29,S2956,"Cubic","Extrapolate=Linear","MultiX=Average","Skip=True","Sort=True")</f>
        <v>14.277330880957694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48718</v>
      </c>
      <c r="T2957" s="43">
        <f ca="1">_xll.BInterpol('Base CDI'!$H$4:$H$28,'Base CDI'!$J$4:$J$29,S2957,"Cubic","Extrapolate=Linear","MultiX=Average","Skip=True","Sort=True")</f>
        <v>14.455601166510714</v>
      </c>
      <c r="U2957" s="43">
        <f ca="1">_xll.BInterpol('Base CDI'!$H$4:$H$28,'Base CDI'!$I$4:$I$29,S2957,"Cubic","Extrapolate=Linear","MultiX=Average","Skip=True","Sort=True")</f>
        <v>14.277369675540161</v>
      </c>
    </row>
    <row r="2958" spans="16:21" x14ac:dyDescent="0.25">
      <c r="P2958" s="10">
        <v>38811</v>
      </c>
      <c r="Q2958">
        <v>14.65931</v>
      </c>
      <c r="S2958" s="42">
        <f t="shared" ca="1" si="51"/>
        <v>48719</v>
      </c>
      <c r="T2958" s="43">
        <f ca="1">_xll.BInterpol('Base CDI'!$H$4:$H$28,'Base CDI'!$J$4:$J$29,S2958,"Cubic","Extrapolate=Linear","MultiX=Average","Skip=True","Sort=True")</f>
        <v>14.455622806657978</v>
      </c>
      <c r="U2958" s="43">
        <f ca="1">_xll.BInterpol('Base CDI'!$H$4:$H$28,'Base CDI'!$I$4:$I$29,S2958,"Cubic","Extrapolate=Linear","MultiX=Average","Skip=True","Sort=True")</f>
        <v>14.277408263178884</v>
      </c>
    </row>
    <row r="2959" spans="16:21" x14ac:dyDescent="0.25">
      <c r="P2959" s="10">
        <v>38812</v>
      </c>
      <c r="Q2959">
        <v>14.66816</v>
      </c>
      <c r="S2959" s="42">
        <f t="shared" ca="1" si="51"/>
        <v>48720</v>
      </c>
      <c r="T2959" s="43">
        <f ca="1">_xll.BInterpol('Base CDI'!$H$4:$H$28,'Base CDI'!$J$4:$J$29,S2959,"Cubic","Extrapolate=Linear","MultiX=Average","Skip=True","Sort=True")</f>
        <v>14.455644285868278</v>
      </c>
      <c r="U2959" s="43">
        <f ca="1">_xll.BInterpol('Base CDI'!$H$4:$H$28,'Base CDI'!$I$4:$I$29,S2959,"Cubic","Extrapolate=Linear","MultiX=Average","Skip=True","Sort=True")</f>
        <v>14.277446644336312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48721</v>
      </c>
      <c r="T2960" s="43">
        <f ca="1">_xll.BInterpol('Base CDI'!$H$4:$H$28,'Base CDI'!$J$4:$J$29,S2960,"Cubic","Extrapolate=Linear","MultiX=Average","Skip=True","Sort=True")</f>
        <v>14.455665604512223</v>
      </c>
      <c r="U2960" s="43">
        <f ca="1">_xll.BInterpol('Base CDI'!$H$4:$H$28,'Base CDI'!$I$4:$I$29,S2960,"Cubic","Extrapolate=Linear","MultiX=Average","Skip=True","Sort=True")</f>
        <v>14.277484819474896</v>
      </c>
    </row>
    <row r="2961" spans="16:21" x14ac:dyDescent="0.25">
      <c r="P2961" s="10">
        <v>38814</v>
      </c>
      <c r="Q2961">
        <v>14.68586</v>
      </c>
      <c r="S2961" s="42">
        <f t="shared" ca="1" si="51"/>
        <v>48722</v>
      </c>
      <c r="T2961" s="43">
        <f ca="1">_xll.BInterpol('Base CDI'!$H$4:$H$28,'Base CDI'!$J$4:$J$29,S2961,"Cubic","Extrapolate=Linear","MultiX=Average","Skip=True","Sort=True")</f>
        <v>14.455686762960417</v>
      </c>
      <c r="U2961" s="43">
        <f ca="1">_xll.BInterpol('Base CDI'!$H$4:$H$28,'Base CDI'!$I$4:$I$29,S2961,"Cubic","Extrapolate=Linear","MultiX=Average","Skip=True","Sort=True")</f>
        <v>14.277522789057089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48723</v>
      </c>
      <c r="T2962" s="43">
        <f ca="1">_xll.BInterpol('Base CDI'!$H$4:$H$28,'Base CDI'!$J$4:$J$29,S2962,"Cubic","Extrapolate=Linear","MultiX=Average","Skip=True","Sort=True")</f>
        <v>14.455707761583463</v>
      </c>
      <c r="U2962" s="43">
        <f ca="1">_xll.BInterpol('Base CDI'!$H$4:$H$28,'Base CDI'!$I$4:$I$29,S2962,"Cubic","Extrapolate=Linear","MultiX=Average","Skip=True","Sort=True")</f>
        <v>14.27756055354534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48724</v>
      </c>
      <c r="T2963" s="43">
        <f ca="1">_xll.BInterpol('Base CDI'!$H$4:$H$28,'Base CDI'!$J$4:$J$29,S2963,"Cubic","Extrapolate=Linear","MultiX=Average","Skip=True","Sort=True")</f>
        <v>14.455728600751971</v>
      </c>
      <c r="U2963" s="43">
        <f ca="1">_xll.BInterpol('Base CDI'!$H$4:$H$28,'Base CDI'!$I$4:$I$29,S2963,"Cubic","Extrapolate=Linear","MultiX=Average","Skip=True","Sort=True")</f>
        <v>14.277598113402103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48725</v>
      </c>
      <c r="T2964" s="43">
        <f ca="1">_xll.BInterpol('Base CDI'!$H$4:$H$28,'Base CDI'!$J$4:$J$29,S2964,"Cubic","Extrapolate=Linear","MultiX=Average","Skip=True","Sort=True")</f>
        <v>14.455749280836542</v>
      </c>
      <c r="U2964" s="43">
        <f ca="1">_xll.BInterpol('Base CDI'!$H$4:$H$28,'Base CDI'!$I$4:$I$29,S2964,"Cubic","Extrapolate=Linear","MultiX=Average","Skip=True","Sort=True")</f>
        <v>14.277635469089827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48726</v>
      </c>
      <c r="T2965" s="43">
        <f ca="1">_xll.BInterpol('Base CDI'!$H$4:$H$28,'Base CDI'!$J$4:$J$29,S2965,"Cubic","Extrapolate=Linear","MultiX=Average","Skip=True","Sort=True")</f>
        <v>14.455769802207785</v>
      </c>
      <c r="U2965" s="43">
        <f ca="1">_xll.BInterpol('Base CDI'!$H$4:$H$28,'Base CDI'!$I$4:$I$29,S2965,"Cubic","Extrapolate=Linear","MultiX=Average","Skip=True","Sort=True")</f>
        <v>14.277672621070961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48727</v>
      </c>
      <c r="T2966" s="43">
        <f ca="1">_xll.BInterpol('Base CDI'!$H$4:$H$28,'Base CDI'!$J$4:$J$29,S2966,"Cubic","Extrapolate=Linear","MultiX=Average","Skip=True","Sort=True")</f>
        <v>14.455790165236303</v>
      </c>
      <c r="U2966" s="43">
        <f ca="1">_xll.BInterpol('Base CDI'!$H$4:$H$28,'Base CDI'!$I$4:$I$29,S2966,"Cubic","Extrapolate=Linear","MultiX=Average","Skip=True","Sort=True")</f>
        <v>14.277709569807959</v>
      </c>
    </row>
    <row r="2967" spans="16:21" x14ac:dyDescent="0.25">
      <c r="P2967" s="10">
        <v>38825</v>
      </c>
      <c r="Q2967">
        <v>14.73906</v>
      </c>
      <c r="S2967" s="42">
        <f t="shared" ca="1" si="51"/>
        <v>48728</v>
      </c>
      <c r="T2967" s="43">
        <f ca="1">_xll.BInterpol('Base CDI'!$H$4:$H$28,'Base CDI'!$J$4:$J$29,S2967,"Cubic","Extrapolate=Linear","MultiX=Average","Skip=True","Sort=True")</f>
        <v>14.455810370292703</v>
      </c>
      <c r="U2967" s="43">
        <f ca="1">_xll.BInterpol('Base CDI'!$H$4:$H$28,'Base CDI'!$I$4:$I$29,S2967,"Cubic","Extrapolate=Linear","MultiX=Average","Skip=True","Sort=True")</f>
        <v>14.277746315763272</v>
      </c>
    </row>
    <row r="2968" spans="16:21" x14ac:dyDescent="0.25">
      <c r="P2968" s="10">
        <v>38826</v>
      </c>
      <c r="Q2968">
        <v>14.74794</v>
      </c>
      <c r="S2968" s="42">
        <f t="shared" ca="1" si="51"/>
        <v>48729</v>
      </c>
      <c r="T2968" s="43">
        <f ca="1">_xll.BInterpol('Base CDI'!$H$4:$H$28,'Base CDI'!$J$4:$J$29,S2968,"Cubic","Extrapolate=Linear","MultiX=Average","Skip=True","Sort=True")</f>
        <v>14.455830417747588</v>
      </c>
      <c r="U2968" s="43">
        <f ca="1">_xll.BInterpol('Base CDI'!$H$4:$H$28,'Base CDI'!$I$4:$I$29,S2968,"Cubic","Extrapolate=Linear","MultiX=Average","Skip=True","Sort=True")</f>
        <v>14.27778285939935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48730</v>
      </c>
      <c r="T2969" s="43">
        <f ca="1">_xll.BInterpol('Base CDI'!$H$4:$H$28,'Base CDI'!$J$4:$J$29,S2969,"Cubic","Extrapolate=Linear","MultiX=Average","Skip=True","Sort=True")</f>
        <v>14.455850307971566</v>
      </c>
      <c r="U2969" s="43">
        <f ca="1">_xll.BInterpol('Base CDI'!$H$4:$H$28,'Base CDI'!$I$4:$I$29,S2969,"Cubic","Extrapolate=Linear","MultiX=Average","Skip=True","Sort=True")</f>
        <v>14.277819201178644</v>
      </c>
    </row>
    <row r="2970" spans="16:21" x14ac:dyDescent="0.25">
      <c r="P2970" s="10">
        <v>38831</v>
      </c>
      <c r="Q2970">
        <v>14.76535</v>
      </c>
      <c r="S2970" s="42">
        <f t="shared" ca="1" si="51"/>
        <v>48731</v>
      </c>
      <c r="T2970" s="43">
        <f ca="1">_xll.BInterpol('Base CDI'!$H$4:$H$28,'Base CDI'!$J$4:$J$29,S2970,"Cubic","Extrapolate=Linear","MultiX=Average","Skip=True","Sort=True")</f>
        <v>14.45587004133524</v>
      </c>
      <c r="U2970" s="43">
        <f ca="1">_xll.BInterpol('Base CDI'!$H$4:$H$28,'Base CDI'!$I$4:$I$29,S2970,"Cubic","Extrapolate=Linear","MultiX=Average","Skip=True","Sort=True")</f>
        <v>14.277855341563606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48732</v>
      </c>
      <c r="T2971" s="43">
        <f ca="1">_xll.BInterpol('Base CDI'!$H$4:$H$28,'Base CDI'!$J$4:$J$29,S2971,"Cubic","Extrapolate=Linear","MultiX=Average","Skip=True","Sort=True")</f>
        <v>14.455889618209216</v>
      </c>
      <c r="U2971" s="43">
        <f ca="1">_xll.BInterpol('Base CDI'!$H$4:$H$28,'Base CDI'!$I$4:$I$29,S2971,"Cubic","Extrapolate=Linear","MultiX=Average","Skip=True","Sort=True")</f>
        <v>14.277891281016688</v>
      </c>
    </row>
    <row r="2972" spans="16:21" x14ac:dyDescent="0.25">
      <c r="P2972" s="10">
        <v>38833</v>
      </c>
      <c r="Q2972">
        <v>14.78238</v>
      </c>
      <c r="S2972" s="42">
        <f t="shared" ca="1" si="51"/>
        <v>48733</v>
      </c>
      <c r="T2972" s="43">
        <f ca="1">_xll.BInterpol('Base CDI'!$H$4:$H$28,'Base CDI'!$J$4:$J$29,S2972,"Cubic","Extrapolate=Linear","MultiX=Average","Skip=True","Sort=True")</f>
        <v>14.455909038964101</v>
      </c>
      <c r="U2972" s="43">
        <f ca="1">_xll.BInterpol('Base CDI'!$H$4:$H$28,'Base CDI'!$I$4:$I$29,S2972,"Cubic","Extrapolate=Linear","MultiX=Average","Skip=True","Sort=True")</f>
        <v>14.277927020000337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48734</v>
      </c>
      <c r="T2973" s="43">
        <f ca="1">_xll.BInterpol('Base CDI'!$H$4:$H$28,'Base CDI'!$J$4:$J$29,S2973,"Cubic","Extrapolate=Linear","MultiX=Average","Skip=True","Sort=True")</f>
        <v>14.4559283039705</v>
      </c>
      <c r="U2973" s="43">
        <f ca="1">_xll.BInterpol('Base CDI'!$H$4:$H$28,'Base CDI'!$I$4:$I$29,S2973,"Cubic","Extrapolate=Linear","MultiX=Average","Skip=True","Sort=True")</f>
        <v>14.277962558977009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48735</v>
      </c>
      <c r="T2974" s="43">
        <f ca="1">_xll.BInterpol('Base CDI'!$H$4:$H$28,'Base CDI'!$J$4:$J$29,S2974,"Cubic","Extrapolate=Linear","MultiX=Average","Skip=True","Sort=True")</f>
        <v>14.455947413599016</v>
      </c>
      <c r="U2974" s="43">
        <f ca="1">_xll.BInterpol('Base CDI'!$H$4:$H$28,'Base CDI'!$I$4:$I$29,S2974,"Cubic","Extrapolate=Linear","MultiX=Average","Skip=True","Sort=True")</f>
        <v>14.277997898409152</v>
      </c>
    </row>
    <row r="2975" spans="16:21" x14ac:dyDescent="0.25">
      <c r="P2975" s="10">
        <v>38839</v>
      </c>
      <c r="Q2975">
        <v>14.80799</v>
      </c>
      <c r="S2975" s="42">
        <f t="shared" ca="1" si="51"/>
        <v>48736</v>
      </c>
      <c r="T2975" s="43">
        <f ca="1">_xll.BInterpol('Base CDI'!$H$4:$H$28,'Base CDI'!$J$4:$J$29,S2975,"Cubic","Extrapolate=Linear","MultiX=Average","Skip=True","Sort=True")</f>
        <v>14.455966368220258</v>
      </c>
      <c r="U2975" s="43">
        <f ca="1">_xll.BInterpol('Base CDI'!$H$4:$H$28,'Base CDI'!$I$4:$I$29,S2975,"Cubic","Extrapolate=Linear","MultiX=Average","Skip=True","Sort=True")</f>
        <v>14.27803303875922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48737</v>
      </c>
      <c r="T2976" s="43">
        <f ca="1">_xll.BInterpol('Base CDI'!$H$4:$H$28,'Base CDI'!$J$4:$J$29,S2976,"Cubic","Extrapolate=Linear","MultiX=Average","Skip=True","Sort=True")</f>
        <v>14.455985168204828</v>
      </c>
      <c r="U2976" s="43">
        <f ca="1">_xll.BInterpol('Base CDI'!$H$4:$H$28,'Base CDI'!$I$4:$I$29,S2976,"Cubic","Extrapolate=Linear","MultiX=Average","Skip=True","Sort=True")</f>
        <v>14.278067980489659</v>
      </c>
    </row>
    <row r="2977" spans="16:21" x14ac:dyDescent="0.25">
      <c r="P2977" s="10">
        <v>38841</v>
      </c>
      <c r="Q2977">
        <v>14.82513</v>
      </c>
      <c r="S2977" s="42">
        <f t="shared" ca="1" si="51"/>
        <v>48738</v>
      </c>
      <c r="T2977" s="43">
        <f ca="1">_xll.BInterpol('Base CDI'!$H$4:$H$28,'Base CDI'!$J$4:$J$29,S2977,"Cubic","Extrapolate=Linear","MultiX=Average","Skip=True","Sort=True")</f>
        <v>14.456003813923333</v>
      </c>
      <c r="U2977" s="43">
        <f ca="1">_xll.BInterpol('Base CDI'!$H$4:$H$28,'Base CDI'!$I$4:$I$29,S2977,"Cubic","Extrapolate=Linear","MultiX=Average","Skip=True","Sort=True")</f>
        <v>14.278102724062926</v>
      </c>
    </row>
    <row r="2978" spans="16:21" x14ac:dyDescent="0.25">
      <c r="P2978" s="10">
        <v>38842</v>
      </c>
      <c r="Q2978">
        <v>14.8337</v>
      </c>
      <c r="S2978" s="42">
        <f t="shared" ca="1" si="51"/>
        <v>48739</v>
      </c>
      <c r="T2978" s="43">
        <f ca="1">_xll.BInterpol('Base CDI'!$H$4:$H$28,'Base CDI'!$J$4:$J$29,S2978,"Cubic","Extrapolate=Linear","MultiX=Average","Skip=True","Sort=True")</f>
        <v>14.45602230574638</v>
      </c>
      <c r="U2978" s="43">
        <f ca="1">_xll.BInterpol('Base CDI'!$H$4:$H$28,'Base CDI'!$I$4:$I$29,S2978,"Cubic","Extrapolate=Linear","MultiX=Average","Skip=True","Sort=True")</f>
        <v>14.278137269941467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48740</v>
      </c>
      <c r="T2979" s="43">
        <f ca="1">_xll.BInterpol('Base CDI'!$H$4:$H$28,'Base CDI'!$J$4:$J$29,S2979,"Cubic","Extrapolate=Linear","MultiX=Average","Skip=True","Sort=True")</f>
        <v>14.45604064404457</v>
      </c>
      <c r="U2979" s="43">
        <f ca="1">_xll.BInterpol('Base CDI'!$H$4:$H$28,'Base CDI'!$I$4:$I$29,S2979,"Cubic","Extrapolate=Linear","MultiX=Average","Skip=True","Sort=True")</f>
        <v>14.278171618587738</v>
      </c>
    </row>
    <row r="2980" spans="16:21" x14ac:dyDescent="0.25">
      <c r="P2980" s="10">
        <v>38846</v>
      </c>
      <c r="Q2980">
        <v>14.85087</v>
      </c>
      <c r="S2980" s="42">
        <f t="shared" ca="1" si="51"/>
        <v>48741</v>
      </c>
      <c r="T2980" s="43">
        <f ca="1">_xll.BInterpol('Base CDI'!$H$4:$H$28,'Base CDI'!$J$4:$J$29,S2980,"Cubic","Extrapolate=Linear","MultiX=Average","Skip=True","Sort=True")</f>
        <v>14.456058829188512</v>
      </c>
      <c r="U2980" s="43">
        <f ca="1">_xll.BInterpol('Base CDI'!$H$4:$H$28,'Base CDI'!$I$4:$I$29,S2980,"Cubic","Extrapolate=Linear","MultiX=Average","Skip=True","Sort=True")</f>
        <v>14.278205770464185</v>
      </c>
    </row>
    <row r="2981" spans="16:21" x14ac:dyDescent="0.25">
      <c r="P2981" s="10">
        <v>38847</v>
      </c>
      <c r="Q2981">
        <v>14.85946</v>
      </c>
      <c r="S2981" s="42">
        <f t="shared" ca="1" si="51"/>
        <v>48742</v>
      </c>
      <c r="T2981" s="43">
        <f ca="1">_xll.BInterpol('Base CDI'!$H$4:$H$28,'Base CDI'!$J$4:$J$29,S2981,"Cubic","Extrapolate=Linear","MultiX=Average","Skip=True","Sort=True")</f>
        <v>14.45607686154881</v>
      </c>
      <c r="U2981" s="43">
        <f ca="1">_xll.BInterpol('Base CDI'!$H$4:$H$28,'Base CDI'!$I$4:$I$29,S2981,"Cubic","Extrapolate=Linear","MultiX=Average","Skip=True","Sort=True")</f>
        <v>14.278239726033261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48743</v>
      </c>
      <c r="T2982" s="43">
        <f ca="1">_xll.BInterpol('Base CDI'!$H$4:$H$28,'Base CDI'!$J$4:$J$29,S2982,"Cubic","Extrapolate=Linear","MultiX=Average","Skip=True","Sort=True")</f>
        <v>14.45609474149607</v>
      </c>
      <c r="U2982" s="43">
        <f ca="1">_xll.BInterpol('Base CDI'!$H$4:$H$28,'Base CDI'!$I$4:$I$29,S2982,"Cubic","Extrapolate=Linear","MultiX=Average","Skip=True","Sort=True")</f>
        <v>14.278273485757421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48744</v>
      </c>
      <c r="T2983" s="43">
        <f ca="1">_xll.BInterpol('Base CDI'!$H$4:$H$28,'Base CDI'!$J$4:$J$29,S2983,"Cubic","Extrapolate=Linear","MultiX=Average","Skip=True","Sort=True")</f>
        <v>14.456112469400898</v>
      </c>
      <c r="U2983" s="43">
        <f ca="1">_xll.BInterpol('Base CDI'!$H$4:$H$28,'Base CDI'!$I$4:$I$29,S2983,"Cubic","Extrapolate=Linear","MultiX=Average","Skip=True","Sort=True")</f>
        <v>14.278307050099109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48745</v>
      </c>
      <c r="T2984" s="43">
        <f ca="1">_xll.BInterpol('Base CDI'!$H$4:$H$28,'Base CDI'!$J$4:$J$29,S2984,"Cubic","Extrapolate=Linear","MultiX=Average","Skip=True","Sort=True")</f>
        <v>14.456130045633897</v>
      </c>
      <c r="U2984" s="43">
        <f ca="1">_xll.BInterpol('Base CDI'!$H$4:$H$28,'Base CDI'!$I$4:$I$29,S2984,"Cubic","Extrapolate=Linear","MultiX=Average","Skip=True","Sort=True")</f>
        <v>14.278340419520781</v>
      </c>
    </row>
    <row r="2985" spans="16:21" x14ac:dyDescent="0.25">
      <c r="P2985" s="10">
        <v>38853</v>
      </c>
      <c r="Q2985">
        <v>14.89382</v>
      </c>
      <c r="S2985" s="42">
        <f t="shared" ca="1" si="51"/>
        <v>48746</v>
      </c>
      <c r="T2985" s="43">
        <f ca="1">_xll.BInterpol('Base CDI'!$H$4:$H$28,'Base CDI'!$J$4:$J$29,S2985,"Cubic","Extrapolate=Linear","MultiX=Average","Skip=True","Sort=True")</f>
        <v>14.456147470565675</v>
      </c>
      <c r="U2985" s="43">
        <f ca="1">_xll.BInterpol('Base CDI'!$H$4:$H$28,'Base CDI'!$I$4:$I$29,S2985,"Cubic","Extrapolate=Linear","MultiX=Average","Skip=True","Sort=True")</f>
        <v>14.278373594484886</v>
      </c>
    </row>
    <row r="2986" spans="16:21" x14ac:dyDescent="0.25">
      <c r="P2986" s="10">
        <v>38854</v>
      </c>
      <c r="Q2986">
        <v>14.90245</v>
      </c>
      <c r="S2986" s="42">
        <f t="shared" ca="1" si="51"/>
        <v>48747</v>
      </c>
      <c r="T2986" s="43">
        <f ca="1">_xll.BInterpol('Base CDI'!$H$4:$H$28,'Base CDI'!$J$4:$J$29,S2986,"Cubic","Extrapolate=Linear","MultiX=Average","Skip=True","Sort=True")</f>
        <v>14.456164744566834</v>
      </c>
      <c r="U2986" s="43">
        <f ca="1">_xll.BInterpol('Base CDI'!$H$4:$H$28,'Base CDI'!$I$4:$I$29,S2986,"Cubic","Extrapolate=Linear","MultiX=Average","Skip=True","Sort=True")</f>
        <v>14.278406575453879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48748</v>
      </c>
      <c r="T2987" s="43">
        <f ca="1">_xll.BInterpol('Base CDI'!$H$4:$H$28,'Base CDI'!$J$4:$J$29,S2987,"Cubic","Extrapolate=Linear","MultiX=Average","Skip=True","Sort=True")</f>
        <v>14.456181868007983</v>
      </c>
      <c r="U2987" s="43">
        <f ca="1">_xll.BInterpol('Base CDI'!$H$4:$H$28,'Base CDI'!$I$4:$I$29,S2987,"Cubic","Extrapolate=Linear","MultiX=Average","Skip=True","Sort=True")</f>
        <v>14.278439362890206</v>
      </c>
    </row>
    <row r="2988" spans="16:21" x14ac:dyDescent="0.25">
      <c r="P2988" s="10">
        <v>38856</v>
      </c>
      <c r="Q2988">
        <v>14.91966</v>
      </c>
      <c r="S2988" s="42">
        <f t="shared" ca="1" si="51"/>
        <v>48749</v>
      </c>
      <c r="T2988" s="43">
        <f ca="1">_xll.BInterpol('Base CDI'!$H$4:$H$28,'Base CDI'!$J$4:$J$29,S2988,"Cubic","Extrapolate=Linear","MultiX=Average","Skip=True","Sort=True")</f>
        <v>14.456198841259727</v>
      </c>
      <c r="U2988" s="43">
        <f ca="1">_xll.BInterpol('Base CDI'!$H$4:$H$28,'Base CDI'!$I$4:$I$29,S2988,"Cubic","Extrapolate=Linear","MultiX=Average","Skip=True","Sort=True")</f>
        <v>14.278471957256318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48750</v>
      </c>
      <c r="T2989" s="43">
        <f ca="1">_xll.BInterpol('Base CDI'!$H$4:$H$28,'Base CDI'!$J$4:$J$29,S2989,"Cubic","Extrapolate=Linear","MultiX=Average","Skip=True","Sort=True")</f>
        <v>14.456215664692669</v>
      </c>
      <c r="U2989" s="43">
        <f ca="1">_xll.BInterpol('Base CDI'!$H$4:$H$28,'Base CDI'!$I$4:$I$29,S2989,"Cubic","Extrapolate=Linear","MultiX=Average","Skip=True","Sort=True")</f>
        <v>14.27850435901467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48751</v>
      </c>
      <c r="T2990" s="43">
        <f ca="1">_xll.BInterpol('Base CDI'!$H$4:$H$28,'Base CDI'!$J$4:$J$29,S2990,"Cubic","Extrapolate=Linear","MultiX=Average","Skip=True","Sort=True")</f>
        <v>14.456232338677415</v>
      </c>
      <c r="U2990" s="43">
        <f ca="1">_xll.BInterpol('Base CDI'!$H$4:$H$28,'Base CDI'!$I$4:$I$29,S2990,"Cubic","Extrapolate=Linear","MultiX=Average","Skip=True","Sort=True")</f>
        <v>14.278536568627711</v>
      </c>
    </row>
    <row r="2991" spans="16:21" x14ac:dyDescent="0.25">
      <c r="P2991" s="10">
        <v>38861</v>
      </c>
      <c r="Q2991">
        <v>14.94548</v>
      </c>
      <c r="S2991" s="42">
        <f t="shared" ca="1" si="51"/>
        <v>48752</v>
      </c>
      <c r="T2991" s="43">
        <f ca="1">_xll.BInterpol('Base CDI'!$H$4:$H$28,'Base CDI'!$J$4:$J$29,S2991,"Cubic","Extrapolate=Linear","MultiX=Average","Skip=True","Sort=True")</f>
        <v>14.456248863584573</v>
      </c>
      <c r="U2991" s="43">
        <f ca="1">_xll.BInterpol('Base CDI'!$H$4:$H$28,'Base CDI'!$I$4:$I$29,S2991,"Cubic","Extrapolate=Linear","MultiX=Average","Skip=True","Sort=True")</f>
        <v>14.278568586557894</v>
      </c>
    </row>
    <row r="2992" spans="16:21" x14ac:dyDescent="0.25">
      <c r="P2992" s="10">
        <v>38862</v>
      </c>
      <c r="Q2992">
        <v>14.9541</v>
      </c>
      <c r="S2992" s="42">
        <f t="shared" ca="1" si="51"/>
        <v>48753</v>
      </c>
      <c r="T2992" s="43">
        <f ca="1">_xll.BInterpol('Base CDI'!$H$4:$H$28,'Base CDI'!$J$4:$J$29,S2992,"Cubic","Extrapolate=Linear","MultiX=Average","Skip=True","Sort=True")</f>
        <v>14.456265239784745</v>
      </c>
      <c r="U2992" s="43">
        <f ca="1">_xll.BInterpol('Base CDI'!$H$4:$H$28,'Base CDI'!$I$4:$I$29,S2992,"Cubic","Extrapolate=Linear","MultiX=Average","Skip=True","Sort=True")</f>
        <v>14.278600413267666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48754</v>
      </c>
      <c r="T2993" s="43">
        <f ca="1">_xll.BInterpol('Base CDI'!$H$4:$H$28,'Base CDI'!$J$4:$J$29,S2993,"Cubic","Extrapolate=Linear","MultiX=Average","Skip=True","Sort=True")</f>
        <v>14.456281467648539</v>
      </c>
      <c r="U2993" s="43">
        <f ca="1">_xll.BInterpol('Base CDI'!$H$4:$H$28,'Base CDI'!$I$4:$I$29,S2993,"Cubic","Extrapolate=Linear","MultiX=Average","Skip=True","Sort=True")</f>
        <v>14.278632049219482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48755</v>
      </c>
      <c r="T2994" s="43">
        <f ca="1">_xll.BInterpol('Base CDI'!$H$4:$H$28,'Base CDI'!$J$4:$J$29,S2994,"Cubic","Extrapolate=Linear","MultiX=Average","Skip=True","Sort=True")</f>
        <v>14.456297547546558</v>
      </c>
      <c r="U2994" s="43">
        <f ca="1">_xll.BInterpol('Base CDI'!$H$4:$H$28,'Base CDI'!$I$4:$I$29,S2994,"Cubic","Extrapolate=Linear","MultiX=Average","Skip=True","Sort=True")</f>
        <v>14.27866349487579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48756</v>
      </c>
      <c r="T2995" s="43">
        <f ca="1">_xll.BInterpol('Base CDI'!$H$4:$H$28,'Base CDI'!$J$4:$J$29,S2995,"Cubic","Extrapolate=Linear","MultiX=Average","Skip=True","Sort=True")</f>
        <v>14.45631347984941</v>
      </c>
      <c r="U2995" s="43">
        <f ca="1">_xll.BInterpol('Base CDI'!$H$4:$H$28,'Base CDI'!$I$4:$I$29,S2995,"Cubic","Extrapolate=Linear","MultiX=Average","Skip=True","Sort=True")</f>
        <v>14.278694750699044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48757</v>
      </c>
      <c r="T2996" s="43">
        <f ca="1">_xll.BInterpol('Base CDI'!$H$4:$H$28,'Base CDI'!$J$4:$J$29,S2996,"Cubic","Extrapolate=Linear","MultiX=Average","Skip=True","Sort=True")</f>
        <v>14.456329264927698</v>
      </c>
      <c r="U2996" s="43">
        <f ca="1">_xll.BInterpol('Base CDI'!$H$4:$H$28,'Base CDI'!$I$4:$I$29,S2996,"Cubic","Extrapolate=Linear","MultiX=Average","Skip=True","Sort=True")</f>
        <v>14.278725817151694</v>
      </c>
    </row>
    <row r="2997" spans="16:21" x14ac:dyDescent="0.25">
      <c r="P2997" s="10">
        <v>38869</v>
      </c>
      <c r="Q2997">
        <v>14.99727</v>
      </c>
      <c r="S2997" s="42">
        <f t="shared" ca="1" si="51"/>
        <v>48758</v>
      </c>
      <c r="T2997" s="43">
        <f ca="1">_xll.BInterpol('Base CDI'!$H$4:$H$28,'Base CDI'!$J$4:$J$29,S2997,"Cubic","Extrapolate=Linear","MultiX=Average","Skip=True","Sort=True")</f>
        <v>14.456344903152027</v>
      </c>
      <c r="U2997" s="43">
        <f ca="1">_xll.BInterpol('Base CDI'!$H$4:$H$28,'Base CDI'!$I$4:$I$29,S2997,"Cubic","Extrapolate=Linear","MultiX=Average","Skip=True","Sort=True")</f>
        <v>14.27875669469619</v>
      </c>
    </row>
    <row r="2998" spans="16:21" x14ac:dyDescent="0.25">
      <c r="P2998" s="10">
        <v>38870</v>
      </c>
      <c r="Q2998">
        <v>15.00567</v>
      </c>
      <c r="S2998" s="42">
        <f t="shared" ca="1" si="51"/>
        <v>48759</v>
      </c>
      <c r="T2998" s="43">
        <f ca="1">_xll.BInterpol('Base CDI'!$H$4:$H$28,'Base CDI'!$J$4:$J$29,S2998,"Cubic","Extrapolate=Linear","MultiX=Average","Skip=True","Sort=True")</f>
        <v>14.456360394893006</v>
      </c>
      <c r="U2998" s="43">
        <f ca="1">_xll.BInterpol('Base CDI'!$H$4:$H$28,'Base CDI'!$I$4:$I$29,S2998,"Cubic","Extrapolate=Linear","MultiX=Average","Skip=True","Sort=True")</f>
        <v>14.278787383794983</v>
      </c>
    </row>
    <row r="2999" spans="16:21" x14ac:dyDescent="0.25">
      <c r="P2999" s="10">
        <v>38873</v>
      </c>
      <c r="Q2999">
        <v>15.01408</v>
      </c>
      <c r="S2999" s="42">
        <f t="shared" ca="1" si="51"/>
        <v>48760</v>
      </c>
      <c r="T2999" s="43">
        <f ca="1">_xll.BInterpol('Base CDI'!$H$4:$H$28,'Base CDI'!$J$4:$J$29,S2999,"Cubic","Extrapolate=Linear","MultiX=Average","Skip=True","Sort=True")</f>
        <v>14.456375740521237</v>
      </c>
      <c r="U2999" s="43">
        <f ca="1">_xll.BInterpol('Base CDI'!$H$4:$H$28,'Base CDI'!$I$4:$I$29,S2999,"Cubic","Extrapolate=Linear","MultiX=Average","Skip=True","Sort=True")</f>
        <v>14.278817884910525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48761</v>
      </c>
      <c r="T3000" s="43">
        <f ca="1">_xll.BInterpol('Base CDI'!$H$4:$H$28,'Base CDI'!$J$4:$J$29,S3000,"Cubic","Extrapolate=Linear","MultiX=Average","Skip=True","Sort=True")</f>
        <v>14.456390940407326</v>
      </c>
      <c r="U3000" s="43">
        <f ca="1">_xll.BInterpol('Base CDI'!$H$4:$H$28,'Base CDI'!$I$4:$I$29,S3000,"Cubic","Extrapolate=Linear","MultiX=Average","Skip=True","Sort=True")</f>
        <v>14.278848198505269</v>
      </c>
    </row>
    <row r="3001" spans="16:21" x14ac:dyDescent="0.25">
      <c r="P3001" s="10">
        <v>38875</v>
      </c>
      <c r="Q3001">
        <v>15.03091</v>
      </c>
      <c r="S3001" s="42">
        <f t="shared" ca="1" si="51"/>
        <v>48762</v>
      </c>
      <c r="T3001" s="43">
        <f ca="1">_xll.BInterpol('Base CDI'!$H$4:$H$28,'Base CDI'!$J$4:$J$29,S3001,"Cubic","Extrapolate=Linear","MultiX=Average","Skip=True","Sort=True")</f>
        <v>14.45640599492188</v>
      </c>
      <c r="U3001" s="43">
        <f ca="1">_xll.BInterpol('Base CDI'!$H$4:$H$28,'Base CDI'!$I$4:$I$29,S3001,"Cubic","Extrapolate=Linear","MultiX=Average","Skip=True","Sort=True")</f>
        <v>14.278878325041662</v>
      </c>
    </row>
    <row r="3002" spans="16:21" x14ac:dyDescent="0.25">
      <c r="P3002" s="10">
        <v>38876</v>
      </c>
      <c r="Q3002">
        <v>15.03933</v>
      </c>
      <c r="S3002" s="42">
        <f t="shared" ca="1" si="51"/>
        <v>48763</v>
      </c>
      <c r="T3002" s="43">
        <f ca="1">_xll.BInterpol('Base CDI'!$H$4:$H$28,'Base CDI'!$J$4:$J$29,S3002,"Cubic","Extrapolate=Linear","MultiX=Average","Skip=True","Sort=True")</f>
        <v>14.456420904435502</v>
      </c>
      <c r="U3002" s="43">
        <f ca="1">_xll.BInterpol('Base CDI'!$H$4:$H$28,'Base CDI'!$I$4:$I$29,S3002,"Cubic","Extrapolate=Linear","MultiX=Average","Skip=True","Sort=True")</f>
        <v>14.278908264982158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48764</v>
      </c>
      <c r="T3003" s="43">
        <f ca="1">_xll.BInterpol('Base CDI'!$H$4:$H$28,'Base CDI'!$J$4:$J$29,S3003,"Cubic","Extrapolate=Linear","MultiX=Average","Skip=True","Sort=True")</f>
        <v>14.4564356693188</v>
      </c>
      <c r="U3003" s="43">
        <f ca="1">_xll.BInterpol('Base CDI'!$H$4:$H$28,'Base CDI'!$I$4:$I$29,S3003,"Cubic","Extrapolate=Linear","MultiX=Average","Skip=True","Sort=True")</f>
        <v>14.278938018789209</v>
      </c>
    </row>
    <row r="3004" spans="16:21" x14ac:dyDescent="0.25">
      <c r="P3004" s="10">
        <v>38880</v>
      </c>
      <c r="Q3004">
        <v>15.05616</v>
      </c>
      <c r="S3004" s="42">
        <f t="shared" ca="1" si="51"/>
        <v>48765</v>
      </c>
      <c r="T3004" s="43">
        <f ca="1">_xll.BInterpol('Base CDI'!$H$4:$H$28,'Base CDI'!$J$4:$J$29,S3004,"Cubic","Extrapolate=Linear","MultiX=Average","Skip=True","Sort=True")</f>
        <v>14.456450289942376</v>
      </c>
      <c r="U3004" s="43">
        <f ca="1">_xll.BInterpol('Base CDI'!$H$4:$H$28,'Base CDI'!$I$4:$I$29,S3004,"Cubic","Extrapolate=Linear","MultiX=Average","Skip=True","Sort=True")</f>
        <v>14.278967586925262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48766</v>
      </c>
      <c r="T3005" s="43">
        <f ca="1">_xll.BInterpol('Base CDI'!$H$4:$H$28,'Base CDI'!$J$4:$J$29,S3005,"Cubic","Extrapolate=Linear","MultiX=Average","Skip=True","Sort=True")</f>
        <v>14.45646476667684</v>
      </c>
      <c r="U3005" s="43">
        <f ca="1">_xll.BInterpol('Base CDI'!$H$4:$H$28,'Base CDI'!$I$4:$I$29,S3005,"Cubic","Extrapolate=Linear","MultiX=Average","Skip=True","Sort=True")</f>
        <v>14.278996969852772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48767</v>
      </c>
      <c r="T3006" s="43">
        <f ca="1">_xll.BInterpol('Base CDI'!$H$4:$H$28,'Base CDI'!$J$4:$J$29,S3006,"Cubic","Extrapolate=Linear","MultiX=Average","Skip=True","Sort=True")</f>
        <v>14.456479099892793</v>
      </c>
      <c r="U3006" s="43">
        <f ca="1">_xll.BInterpol('Base CDI'!$H$4:$H$28,'Base CDI'!$I$4:$I$29,S3006,"Cubic","Extrapolate=Linear","MultiX=Average","Skip=True","Sort=True")</f>
        <v>14.279026168034186</v>
      </c>
    </row>
    <row r="3007" spans="16:21" x14ac:dyDescent="0.25">
      <c r="P3007" s="10">
        <v>38884</v>
      </c>
      <c r="Q3007">
        <v>15.08146</v>
      </c>
      <c r="S3007" s="42">
        <f t="shared" ca="1" si="51"/>
        <v>48768</v>
      </c>
      <c r="T3007" s="43">
        <f ca="1">_xll.BInterpol('Base CDI'!$H$4:$H$28,'Base CDI'!$J$4:$J$29,S3007,"Cubic","Extrapolate=Linear","MultiX=Average","Skip=True","Sort=True")</f>
        <v>14.456493289960841</v>
      </c>
      <c r="U3007" s="43">
        <f ca="1">_xll.BInterpol('Base CDI'!$H$4:$H$28,'Base CDI'!$I$4:$I$29,S3007,"Cubic","Extrapolate=Linear","MultiX=Average","Skip=True","Sort=True")</f>
        <v>14.279055181931959</v>
      </c>
    </row>
    <row r="3008" spans="16:21" x14ac:dyDescent="0.25">
      <c r="P3008" s="10">
        <v>38887</v>
      </c>
      <c r="Q3008">
        <v>15.0899</v>
      </c>
      <c r="S3008" s="42">
        <f t="shared" ca="1" si="51"/>
        <v>48769</v>
      </c>
      <c r="T3008" s="43">
        <f ca="1">_xll.BInterpol('Base CDI'!$H$4:$H$28,'Base CDI'!$J$4:$J$29,S3008,"Cubic","Extrapolate=Linear","MultiX=Average","Skip=True","Sort=True")</f>
        <v>14.456507337251592</v>
      </c>
      <c r="U3008" s="43">
        <f ca="1">_xll.BInterpol('Base CDI'!$H$4:$H$28,'Base CDI'!$I$4:$I$29,S3008,"Cubic","Extrapolate=Linear","MultiX=Average","Skip=True","Sort=True")</f>
        <v>14.279084012008541</v>
      </c>
    </row>
    <row r="3009" spans="16:21" x14ac:dyDescent="0.25">
      <c r="P3009" s="10">
        <v>38888</v>
      </c>
      <c r="Q3009">
        <v>15.09835</v>
      </c>
      <c r="S3009" s="42">
        <f t="shared" ca="1" si="51"/>
        <v>48770</v>
      </c>
      <c r="T3009" s="43">
        <f ca="1">_xll.BInterpol('Base CDI'!$H$4:$H$28,'Base CDI'!$J$4:$J$29,S3009,"Cubic","Extrapolate=Linear","MultiX=Average","Skip=True","Sort=True")</f>
        <v>14.456521242135651</v>
      </c>
      <c r="U3009" s="43">
        <f ca="1">_xll.BInterpol('Base CDI'!$H$4:$H$28,'Base CDI'!$I$4:$I$29,S3009,"Cubic","Extrapolate=Linear","MultiX=Average","Skip=True","Sort=True")</f>
        <v>14.279112658726383</v>
      </c>
    </row>
    <row r="3010" spans="16:21" x14ac:dyDescent="0.25">
      <c r="P3010" s="10">
        <v>38889</v>
      </c>
      <c r="Q3010">
        <v>15.1068</v>
      </c>
      <c r="S3010" s="42">
        <f t="shared" ca="1" si="51"/>
        <v>48771</v>
      </c>
      <c r="T3010" s="43">
        <f ca="1">_xll.BInterpol('Base CDI'!$H$4:$H$28,'Base CDI'!$J$4:$J$29,S3010,"Cubic","Extrapolate=Linear","MultiX=Average","Skip=True","Sort=True")</f>
        <v>14.456535004983619</v>
      </c>
      <c r="U3010" s="43">
        <f ca="1">_xll.BInterpol('Base CDI'!$H$4:$H$28,'Base CDI'!$I$4:$I$29,S3010,"Cubic","Extrapolate=Linear","MultiX=Average","Skip=True","Sort=True")</f>
        <v>14.279141122547935</v>
      </c>
    </row>
    <row r="3011" spans="16:21" x14ac:dyDescent="0.25">
      <c r="P3011" s="10">
        <v>38890</v>
      </c>
      <c r="Q3011">
        <v>15.11525</v>
      </c>
      <c r="S3011" s="42">
        <f t="shared" ca="1" si="51"/>
        <v>48772</v>
      </c>
      <c r="T3011" s="43">
        <f ca="1">_xll.BInterpol('Base CDI'!$H$4:$H$28,'Base CDI'!$J$4:$J$29,S3011,"Cubic","Extrapolate=Linear","MultiX=Average","Skip=True","Sort=True")</f>
        <v>14.456548626166107</v>
      </c>
      <c r="U3011" s="43">
        <f ca="1">_xll.BInterpol('Base CDI'!$H$4:$H$28,'Base CDI'!$I$4:$I$29,S3011,"Cubic","Extrapolate=Linear","MultiX=Average","Skip=True","Sort=True")</f>
        <v>14.279169403935651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48773</v>
      </c>
      <c r="T3012" s="43">
        <f ca="1">_xll.BInterpol('Base CDI'!$H$4:$H$28,'Base CDI'!$J$4:$J$29,S3012,"Cubic","Extrapolate=Linear","MultiX=Average","Skip=True","Sort=True")</f>
        <v>14.456562106053717</v>
      </c>
      <c r="U3012" s="43">
        <f ca="1">_xll.BInterpol('Base CDI'!$H$4:$H$28,'Base CDI'!$I$4:$I$29,S3012,"Cubic","Extrapolate=Linear","MultiX=Average","Skip=True","Sort=True")</f>
        <v>14.279197503351977</v>
      </c>
    </row>
    <row r="3013" spans="16:21" x14ac:dyDescent="0.25">
      <c r="P3013" s="10">
        <v>38894</v>
      </c>
      <c r="Q3013">
        <v>15.13218</v>
      </c>
      <c r="S3013" s="42">
        <f t="shared" ca="1" si="51"/>
        <v>48774</v>
      </c>
      <c r="T3013" s="43">
        <f ca="1">_xll.BInterpol('Base CDI'!$H$4:$H$28,'Base CDI'!$J$4:$J$29,S3013,"Cubic","Extrapolate=Linear","MultiX=Average","Skip=True","Sort=True")</f>
        <v>14.456575445017055</v>
      </c>
      <c r="U3013" s="43">
        <f ca="1">_xll.BInterpol('Base CDI'!$H$4:$H$28,'Base CDI'!$I$4:$I$29,S3013,"Cubic","Extrapolate=Linear","MultiX=Average","Skip=True","Sort=True")</f>
        <v>14.279225421259369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48775</v>
      </c>
      <c r="T3014" s="43">
        <f ca="1">_xll.BInterpol('Base CDI'!$H$4:$H$28,'Base CDI'!$J$4:$J$29,S3014,"Cubic","Extrapolate=Linear","MultiX=Average","Skip=True","Sort=True")</f>
        <v>14.456588643426729</v>
      </c>
      <c r="U3014" s="43">
        <f ca="1">_xll.BInterpol('Base CDI'!$H$4:$H$28,'Base CDI'!$I$4:$I$29,S3014,"Cubic","Extrapolate=Linear","MultiX=Average","Skip=True","Sort=True")</f>
        <v>14.279253158120277</v>
      </c>
    </row>
    <row r="3015" spans="16:21" x14ac:dyDescent="0.25">
      <c r="P3015" s="10">
        <v>38896</v>
      </c>
      <c r="Q3015">
        <v>15.14911</v>
      </c>
      <c r="S3015" s="42">
        <f t="shared" ca="1" si="51"/>
        <v>48776</v>
      </c>
      <c r="T3015" s="43">
        <f ca="1">_xll.BInterpol('Base CDI'!$H$4:$H$28,'Base CDI'!$J$4:$J$29,S3015,"Cubic","Extrapolate=Linear","MultiX=Average","Skip=True","Sort=True")</f>
        <v>14.456601701653339</v>
      </c>
      <c r="U3015" s="43">
        <f ca="1">_xll.BInterpol('Base CDI'!$H$4:$H$28,'Base CDI'!$I$4:$I$29,S3015,"Cubic","Extrapolate=Linear","MultiX=Average","Skip=True","Sort=True")</f>
        <v>14.279280714397149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48777</v>
      </c>
      <c r="T3016" s="43">
        <f ca="1">_xll.BInterpol('Base CDI'!$H$4:$H$28,'Base CDI'!$J$4:$J$29,S3016,"Cubic","Extrapolate=Linear","MultiX=Average","Skip=True","Sort=True")</f>
        <v>14.456614620067496</v>
      </c>
      <c r="U3016" s="43">
        <f ca="1">_xll.BInterpol('Base CDI'!$H$4:$H$28,'Base CDI'!$I$4:$I$29,S3016,"Cubic","Extrapolate=Linear","MultiX=Average","Skip=True","Sort=True")</f>
        <v>14.279308090552439</v>
      </c>
    </row>
    <row r="3017" spans="16:21" x14ac:dyDescent="0.25">
      <c r="P3017" s="10">
        <v>38898</v>
      </c>
      <c r="Q3017">
        <v>15.16606</v>
      </c>
      <c r="S3017" s="42">
        <f t="shared" ca="1" si="51"/>
        <v>48778</v>
      </c>
      <c r="T3017" s="43">
        <f ca="1">_xll.BInterpol('Base CDI'!$H$4:$H$28,'Base CDI'!$J$4:$J$29,S3017,"Cubic","Extrapolate=Linear","MultiX=Average","Skip=True","Sort=True")</f>
        <v>14.456627399039801</v>
      </c>
      <c r="U3017" s="43">
        <f ca="1">_xll.BInterpol('Base CDI'!$H$4:$H$28,'Base CDI'!$I$4:$I$29,S3017,"Cubic","Extrapolate=Linear","MultiX=Average","Skip=True","Sort=True")</f>
        <v>14.279335287048598</v>
      </c>
    </row>
    <row r="3018" spans="16:21" x14ac:dyDescent="0.25">
      <c r="P3018" s="10">
        <v>38901</v>
      </c>
      <c r="Q3018">
        <v>15.17456</v>
      </c>
      <c r="S3018" s="42">
        <f t="shared" ca="1" si="51"/>
        <v>48779</v>
      </c>
      <c r="T3018" s="43">
        <f ca="1">_xll.BInterpol('Base CDI'!$H$4:$H$28,'Base CDI'!$J$4:$J$29,S3018,"Cubic","Extrapolate=Linear","MultiX=Average","Skip=True","Sort=True")</f>
        <v>14.456640038940863</v>
      </c>
      <c r="U3018" s="43">
        <f ca="1">_xll.BInterpol('Base CDI'!$H$4:$H$28,'Base CDI'!$I$4:$I$29,S3018,"Cubic","Extrapolate=Linear","MultiX=Average","Skip=True","Sort=True")</f>
        <v>14.279362304348076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48780</v>
      </c>
      <c r="T3019" s="43">
        <f ca="1">_xll.BInterpol('Base CDI'!$H$4:$H$28,'Base CDI'!$J$4:$J$29,S3019,"Cubic","Extrapolate=Linear","MultiX=Average","Skip=True","Sort=True")</f>
        <v>14.456652540141285</v>
      </c>
      <c r="U3019" s="43">
        <f ca="1">_xll.BInterpol('Base CDI'!$H$4:$H$28,'Base CDI'!$I$4:$I$29,S3019,"Cubic","Extrapolate=Linear","MultiX=Average","Skip=True","Sort=True")</f>
        <v>14.279389142913324</v>
      </c>
    </row>
    <row r="3020" spans="16:21" x14ac:dyDescent="0.25">
      <c r="P3020" s="10">
        <v>38903</v>
      </c>
      <c r="Q3020">
        <v>15.19158</v>
      </c>
      <c r="S3020" s="42">
        <f t="shared" ca="1" si="52"/>
        <v>48781</v>
      </c>
      <c r="T3020" s="43">
        <f ca="1">_xll.BInterpol('Base CDI'!$H$4:$H$28,'Base CDI'!$J$4:$J$29,S3020,"Cubic","Extrapolate=Linear","MultiX=Average","Skip=True","Sort=True")</f>
        <v>14.456664903011671</v>
      </c>
      <c r="U3020" s="43">
        <f ca="1">_xll.BInterpol('Base CDI'!$H$4:$H$28,'Base CDI'!$I$4:$I$29,S3020,"Cubic","Extrapolate=Linear","MultiX=Average","Skip=True","Sort=True")</f>
        <v>14.279415803206794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48782</v>
      </c>
      <c r="T3021" s="43">
        <f ca="1">_xll.BInterpol('Base CDI'!$H$4:$H$28,'Base CDI'!$J$4:$J$29,S3021,"Cubic","Extrapolate=Linear","MultiX=Average","Skip=True","Sort=True")</f>
        <v>14.45667712792263</v>
      </c>
      <c r="U3021" s="43">
        <f ca="1">_xll.BInterpol('Base CDI'!$H$4:$H$28,'Base CDI'!$I$4:$I$29,S3021,"Cubic","Extrapolate=Linear","MultiX=Average","Skip=True","Sort=True")</f>
        <v>14.279442285690937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48783</v>
      </c>
      <c r="T3022" s="43">
        <f ca="1">_xll.BInterpol('Base CDI'!$H$4:$H$28,'Base CDI'!$J$4:$J$29,S3022,"Cubic","Extrapolate=Linear","MultiX=Average","Skip=True","Sort=True")</f>
        <v>14.456689215244767</v>
      </c>
      <c r="U3022" s="43">
        <f ca="1">_xll.BInterpol('Base CDI'!$H$4:$H$28,'Base CDI'!$I$4:$I$29,S3022,"Cubic","Extrapolate=Linear","MultiX=Average","Skip=True","Sort=True")</f>
        <v>14.279468590828204</v>
      </c>
    </row>
    <row r="3023" spans="16:21" x14ac:dyDescent="0.25">
      <c r="P3023" s="10">
        <v>38908</v>
      </c>
      <c r="Q3023">
        <v>15.21712</v>
      </c>
      <c r="S3023" s="42">
        <f t="shared" ca="1" si="52"/>
        <v>48784</v>
      </c>
      <c r="T3023" s="43">
        <f ca="1">_xll.BInterpol('Base CDI'!$H$4:$H$28,'Base CDI'!$J$4:$J$29,S3023,"Cubic","Extrapolate=Linear","MultiX=Average","Skip=True","Sort=True")</f>
        <v>14.456701165348683</v>
      </c>
      <c r="U3023" s="43">
        <f ca="1">_xll.BInterpol('Base CDI'!$H$4:$H$28,'Base CDI'!$I$4:$I$29,S3023,"Cubic","Extrapolate=Linear","MultiX=Average","Skip=True","Sort=True")</f>
        <v>14.279494719081045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48785</v>
      </c>
      <c r="T3024" s="43">
        <f ca="1">_xll.BInterpol('Base CDI'!$H$4:$H$28,'Base CDI'!$J$4:$J$29,S3024,"Cubic","Extrapolate=Linear","MultiX=Average","Skip=True","Sort=True")</f>
        <v>14.456712978604989</v>
      </c>
      <c r="U3024" s="43">
        <f ca="1">_xll.BInterpol('Base CDI'!$H$4:$H$28,'Base CDI'!$I$4:$I$29,S3024,"Cubic","Extrapolate=Linear","MultiX=Average","Skip=True","Sort=True")</f>
        <v>14.279520670911914</v>
      </c>
    </row>
    <row r="3025" spans="16:21" x14ac:dyDescent="0.25">
      <c r="P3025" s="10">
        <v>38910</v>
      </c>
      <c r="Q3025">
        <v>15.23415</v>
      </c>
      <c r="S3025" s="42">
        <f t="shared" ca="1" si="52"/>
        <v>48786</v>
      </c>
      <c r="T3025" s="43">
        <f ca="1">_xll.BInterpol('Base CDI'!$H$4:$H$28,'Base CDI'!$J$4:$J$29,S3025,"Cubic","Extrapolate=Linear","MultiX=Average","Skip=True","Sort=True")</f>
        <v>14.456724655384287</v>
      </c>
      <c r="U3025" s="43">
        <f ca="1">_xll.BInterpol('Base CDI'!$H$4:$H$28,'Base CDI'!$I$4:$I$29,S3025,"Cubic","Extrapolate=Linear","MultiX=Average","Skip=True","Sort=True")</f>
        <v>14.279546446783259</v>
      </c>
    </row>
    <row r="3026" spans="16:21" x14ac:dyDescent="0.25">
      <c r="P3026" s="10">
        <v>38911</v>
      </c>
      <c r="Q3026">
        <v>15.24267</v>
      </c>
      <c r="S3026" s="42">
        <f t="shared" ca="1" si="52"/>
        <v>48787</v>
      </c>
      <c r="T3026" s="43">
        <f ca="1">_xll.BInterpol('Base CDI'!$H$4:$H$28,'Base CDI'!$J$4:$J$29,S3026,"Cubic","Extrapolate=Linear","MultiX=Average","Skip=True","Sort=True")</f>
        <v>14.456736196057184</v>
      </c>
      <c r="U3026" s="43">
        <f ca="1">_xll.BInterpol('Base CDI'!$H$4:$H$28,'Base CDI'!$I$4:$I$29,S3026,"Cubic","Extrapolate=Linear","MultiX=Average","Skip=True","Sort=True")</f>
        <v>14.279572047157531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48788</v>
      </c>
      <c r="T3027" s="43">
        <f ca="1">_xll.BInterpol('Base CDI'!$H$4:$H$28,'Base CDI'!$J$4:$J$29,S3027,"Cubic","Extrapolate=Linear","MultiX=Average","Skip=True","Sort=True")</f>
        <v>14.456747600994284</v>
      </c>
      <c r="U3027" s="43">
        <f ca="1">_xll.BInterpol('Base CDI'!$H$4:$H$28,'Base CDI'!$I$4:$I$29,S3027,"Cubic","Extrapolate=Linear","MultiX=Average","Skip=True","Sort=True")</f>
        <v>14.279597472497183</v>
      </c>
    </row>
    <row r="3028" spans="16:21" x14ac:dyDescent="0.25">
      <c r="P3028" s="10">
        <v>38915</v>
      </c>
      <c r="Q3028">
        <v>15.25972</v>
      </c>
      <c r="S3028" s="42">
        <f t="shared" ca="1" si="52"/>
        <v>48789</v>
      </c>
      <c r="T3028" s="43">
        <f ca="1">_xll.BInterpol('Base CDI'!$H$4:$H$28,'Base CDI'!$J$4:$J$29,S3028,"Cubic","Extrapolate=Linear","MultiX=Average","Skip=True","Sort=True")</f>
        <v>14.456758870566192</v>
      </c>
      <c r="U3028" s="43">
        <f ca="1">_xll.BInterpol('Base CDI'!$H$4:$H$28,'Base CDI'!$I$4:$I$29,S3028,"Cubic","Extrapolate=Linear","MultiX=Average","Skip=True","Sort=True")</f>
        <v>14.279622723264666</v>
      </c>
    </row>
    <row r="3029" spans="16:21" x14ac:dyDescent="0.25">
      <c r="P3029" s="10">
        <v>38916</v>
      </c>
      <c r="Q3029">
        <v>15.26825</v>
      </c>
      <c r="S3029" s="42">
        <f t="shared" ca="1" si="52"/>
        <v>48790</v>
      </c>
      <c r="T3029" s="43">
        <f ca="1">_xll.BInterpol('Base CDI'!$H$4:$H$28,'Base CDI'!$J$4:$J$29,S3029,"Cubic","Extrapolate=Linear","MultiX=Average","Skip=True","Sort=True")</f>
        <v>14.456770005143515</v>
      </c>
      <c r="U3029" s="43">
        <f ca="1">_xll.BInterpol('Base CDI'!$H$4:$H$28,'Base CDI'!$I$4:$I$29,S3029,"Cubic","Extrapolate=Linear","MultiX=Average","Skip=True","Sort=True")</f>
        <v>14.279647799922429</v>
      </c>
    </row>
    <row r="3030" spans="16:21" x14ac:dyDescent="0.25">
      <c r="P3030" s="10">
        <v>38917</v>
      </c>
      <c r="Q3030">
        <v>15.27679</v>
      </c>
      <c r="S3030" s="42">
        <f t="shared" ca="1" si="52"/>
        <v>48791</v>
      </c>
      <c r="T3030" s="43">
        <f ca="1">_xll.BInterpol('Base CDI'!$H$4:$H$28,'Base CDI'!$J$4:$J$29,S3030,"Cubic","Extrapolate=Linear","MultiX=Average","Skip=True","Sort=True")</f>
        <v>14.456781005096857</v>
      </c>
      <c r="U3030" s="43">
        <f ca="1">_xll.BInterpol('Base CDI'!$H$4:$H$28,'Base CDI'!$I$4:$I$29,S3030,"Cubic","Extrapolate=Linear","MultiX=Average","Skip=True","Sort=True")</f>
        <v>14.279672702932926</v>
      </c>
    </row>
    <row r="3031" spans="16:21" x14ac:dyDescent="0.25">
      <c r="P3031" s="10">
        <v>38918</v>
      </c>
      <c r="Q3031">
        <v>15.28533</v>
      </c>
      <c r="S3031" s="42">
        <f t="shared" ca="1" si="52"/>
        <v>48792</v>
      </c>
      <c r="T3031" s="43">
        <f ca="1">_xll.BInterpol('Base CDI'!$H$4:$H$28,'Base CDI'!$J$4:$J$29,S3031,"Cubic","Extrapolate=Linear","MultiX=Average","Skip=True","Sort=True")</f>
        <v>14.456791870796826</v>
      </c>
      <c r="U3031" s="43">
        <f ca="1">_xll.BInterpol('Base CDI'!$H$4:$H$28,'Base CDI'!$I$4:$I$29,S3031,"Cubic","Extrapolate=Linear","MultiX=Average","Skip=True","Sort=True")</f>
        <v>14.279697432758605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48793</v>
      </c>
      <c r="T3032" s="43">
        <f ca="1">_xll.BInterpol('Base CDI'!$H$4:$H$28,'Base CDI'!$J$4:$J$29,S3032,"Cubic","Extrapolate=Linear","MultiX=Average","Skip=True","Sort=True")</f>
        <v>14.456802602614024</v>
      </c>
      <c r="U3032" s="43">
        <f ca="1">_xll.BInterpol('Base CDI'!$H$4:$H$28,'Base CDI'!$I$4:$I$29,S3032,"Cubic","Extrapolate=Linear","MultiX=Average","Skip=True","Sort=True")</f>
        <v>14.279721989861919</v>
      </c>
    </row>
    <row r="3033" spans="16:21" x14ac:dyDescent="0.25">
      <c r="P3033" s="10">
        <v>38922</v>
      </c>
      <c r="Q3033">
        <v>15.3019</v>
      </c>
      <c r="S3033" s="42">
        <f t="shared" ca="1" si="52"/>
        <v>48794</v>
      </c>
      <c r="T3033" s="43">
        <f ca="1">_xll.BInterpol('Base CDI'!$H$4:$H$28,'Base CDI'!$J$4:$J$29,S3033,"Cubic","Extrapolate=Linear","MultiX=Average","Skip=True","Sort=True")</f>
        <v>14.45681320091906</v>
      </c>
      <c r="U3033" s="43">
        <f ca="1">_xll.BInterpol('Base CDI'!$H$4:$H$28,'Base CDI'!$I$4:$I$29,S3033,"Cubic","Extrapolate=Linear","MultiX=Average","Skip=True","Sort=True")</f>
        <v>14.279746374705319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48795</v>
      </c>
      <c r="T3034" s="43">
        <f ca="1">_xll.BInterpol('Base CDI'!$H$4:$H$28,'Base CDI'!$J$4:$J$29,S3034,"Cubic","Extrapolate=Linear","MultiX=Average","Skip=True","Sort=True")</f>
        <v>14.456823666082535</v>
      </c>
      <c r="U3034" s="43">
        <f ca="1">_xll.BInterpol('Base CDI'!$H$4:$H$28,'Base CDI'!$I$4:$I$29,S3034,"Cubic","Extrapolate=Linear","MultiX=Average","Skip=True","Sort=True")</f>
        <v>14.279770587751255</v>
      </c>
    </row>
    <row r="3035" spans="16:21" x14ac:dyDescent="0.25">
      <c r="P3035" s="10">
        <v>38924</v>
      </c>
      <c r="Q3035">
        <v>15.31847</v>
      </c>
      <c r="S3035" s="42">
        <f t="shared" ca="1" si="52"/>
        <v>48796</v>
      </c>
      <c r="T3035" s="43">
        <f ca="1">_xll.BInterpol('Base CDI'!$H$4:$H$28,'Base CDI'!$J$4:$J$29,S3035,"Cubic","Extrapolate=Linear","MultiX=Average","Skip=True","Sort=True")</f>
        <v>14.456833998475057</v>
      </c>
      <c r="U3035" s="43">
        <f ca="1">_xll.BInterpol('Base CDI'!$H$4:$H$28,'Base CDI'!$I$4:$I$29,S3035,"Cubic","Extrapolate=Linear","MultiX=Average","Skip=True","Sort=True")</f>
        <v>14.279794629462181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48797</v>
      </c>
      <c r="T3036" s="43">
        <f ca="1">_xll.BInterpol('Base CDI'!$H$4:$H$28,'Base CDI'!$J$4:$J$29,S3036,"Cubic","Extrapolate=Linear","MultiX=Average","Skip=True","Sort=True")</f>
        <v>14.45684419846723</v>
      </c>
      <c r="U3036" s="43">
        <f ca="1">_xll.BInterpol('Base CDI'!$H$4:$H$28,'Base CDI'!$I$4:$I$29,S3036,"Cubic","Extrapolate=Linear","MultiX=Average","Skip=True","Sort=True")</f>
        <v>14.279818500300543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48798</v>
      </c>
      <c r="T3037" s="43">
        <f ca="1">_xll.BInterpol('Base CDI'!$H$4:$H$28,'Base CDI'!$J$4:$J$29,S3037,"Cubic","Extrapolate=Linear","MultiX=Average","Skip=True","Sort=True")</f>
        <v>14.456854266429662</v>
      </c>
      <c r="U3037" s="43">
        <f ca="1">_xll.BInterpol('Base CDI'!$H$4:$H$28,'Base CDI'!$I$4:$I$29,S3037,"Cubic","Extrapolate=Linear","MultiX=Average","Skip=True","Sort=True")</f>
        <v>14.279842200728798</v>
      </c>
    </row>
    <row r="3038" spans="16:21" x14ac:dyDescent="0.25">
      <c r="P3038" s="10">
        <v>38929</v>
      </c>
      <c r="Q3038">
        <v>15.34333</v>
      </c>
      <c r="S3038" s="42">
        <f t="shared" ca="1" si="52"/>
        <v>48799</v>
      </c>
      <c r="T3038" s="43">
        <f ca="1">_xll.BInterpol('Base CDI'!$H$4:$H$28,'Base CDI'!$J$4:$J$29,S3038,"Cubic","Extrapolate=Linear","MultiX=Average","Skip=True","Sort=True")</f>
        <v>14.456864202732957</v>
      </c>
      <c r="U3038" s="43">
        <f ca="1">_xll.BInterpol('Base CDI'!$H$4:$H$28,'Base CDI'!$I$4:$I$29,S3038,"Cubic","Extrapolate=Linear","MultiX=Average","Skip=True","Sort=True")</f>
        <v>14.279865731209393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48800</v>
      </c>
      <c r="T3039" s="43">
        <f ca="1">_xll.BInterpol('Base CDI'!$H$4:$H$28,'Base CDI'!$J$4:$J$29,S3039,"Cubic","Extrapolate=Linear","MultiX=Average","Skip=True","Sort=True")</f>
        <v>14.45687400774772</v>
      </c>
      <c r="U3039" s="43">
        <f ca="1">_xll.BInterpol('Base CDI'!$H$4:$H$28,'Base CDI'!$I$4:$I$29,S3039,"Cubic","Extrapolate=Linear","MultiX=Average","Skip=True","Sort=True")</f>
        <v>14.279889092204778</v>
      </c>
    </row>
    <row r="3040" spans="16:21" x14ac:dyDescent="0.25">
      <c r="P3040" s="10">
        <v>38931</v>
      </c>
      <c r="Q3040">
        <v>15.35995</v>
      </c>
      <c r="S3040" s="42">
        <f t="shared" ca="1" si="52"/>
        <v>48801</v>
      </c>
      <c r="T3040" s="43">
        <f ca="1">_xll.BInterpol('Base CDI'!$H$4:$H$28,'Base CDI'!$J$4:$J$29,S3040,"Cubic","Extrapolate=Linear","MultiX=Average","Skip=True","Sort=True")</f>
        <v>14.456883681844555</v>
      </c>
      <c r="U3040" s="43">
        <f ca="1">_xll.BInterpol('Base CDI'!$H$4:$H$28,'Base CDI'!$I$4:$I$29,S3040,"Cubic","Extrapolate=Linear","MultiX=Average","Skip=True","Sort=True")</f>
        <v>14.279912284177408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48802</v>
      </c>
      <c r="T3041" s="43">
        <f ca="1">_xll.BInterpol('Base CDI'!$H$4:$H$28,'Base CDI'!$J$4:$J$29,S3041,"Cubic","Extrapolate=Linear","MultiX=Average","Skip=True","Sort=True")</f>
        <v>14.456893225394069</v>
      </c>
      <c r="U3041" s="43">
        <f ca="1">_xll.BInterpol('Base CDI'!$H$4:$H$28,'Base CDI'!$I$4:$I$29,S3041,"Cubic","Extrapolate=Linear","MultiX=Average","Skip=True","Sort=True")</f>
        <v>14.279935307589733</v>
      </c>
    </row>
    <row r="3042" spans="16:21" x14ac:dyDescent="0.25">
      <c r="P3042" s="10">
        <v>38933</v>
      </c>
      <c r="Q3042">
        <v>15.37659</v>
      </c>
      <c r="S3042" s="42">
        <f t="shared" ca="1" si="52"/>
        <v>48803</v>
      </c>
      <c r="T3042" s="43">
        <f ca="1">_xll.BInterpol('Base CDI'!$H$4:$H$28,'Base CDI'!$J$4:$J$29,S3042,"Cubic","Extrapolate=Linear","MultiX=Average","Skip=True","Sort=True")</f>
        <v>14.456902638766868</v>
      </c>
      <c r="U3042" s="43">
        <f ca="1">_xll.BInterpol('Base CDI'!$H$4:$H$28,'Base CDI'!$I$4:$I$29,S3042,"Cubic","Extrapolate=Linear","MultiX=Average","Skip=True","Sort=True")</f>
        <v>14.279958162904203</v>
      </c>
    </row>
    <row r="3043" spans="16:21" x14ac:dyDescent="0.25">
      <c r="P3043" s="10">
        <v>38936</v>
      </c>
      <c r="Q3043">
        <v>15.38491</v>
      </c>
      <c r="S3043" s="42">
        <f t="shared" ca="1" si="52"/>
        <v>48804</v>
      </c>
      <c r="T3043" s="43">
        <f ca="1">_xll.BInterpol('Base CDI'!$H$4:$H$28,'Base CDI'!$J$4:$J$29,S3043,"Cubic","Extrapolate=Linear","MultiX=Average","Skip=True","Sort=True")</f>
        <v>14.456911922333557</v>
      </c>
      <c r="U3043" s="43">
        <f ca="1">_xll.BInterpol('Base CDI'!$H$4:$H$28,'Base CDI'!$I$4:$I$29,S3043,"Cubic","Extrapolate=Linear","MultiX=Average","Skip=True","Sort=True")</f>
        <v>14.27998085058327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48805</v>
      </c>
      <c r="T3044" s="43">
        <f ca="1">_xll.BInterpol('Base CDI'!$H$4:$H$28,'Base CDI'!$J$4:$J$29,S3044,"Cubic","Extrapolate=Linear","MultiX=Average","Skip=True","Sort=True")</f>
        <v>14.45692107646474</v>
      </c>
      <c r="U3044" s="43">
        <f ca="1">_xll.BInterpol('Base CDI'!$H$4:$H$28,'Base CDI'!$I$4:$I$29,S3044,"Cubic","Extrapolate=Linear","MultiX=Average","Skip=True","Sort=True")</f>
        <v>14.280003371089382</v>
      </c>
    </row>
    <row r="3045" spans="16:21" x14ac:dyDescent="0.25">
      <c r="P3045" s="10">
        <v>38938</v>
      </c>
      <c r="Q3045">
        <v>15.40156</v>
      </c>
      <c r="S3045" s="42">
        <f t="shared" ca="1" si="52"/>
        <v>48806</v>
      </c>
      <c r="T3045" s="43">
        <f ca="1">_xll.BInterpol('Base CDI'!$H$4:$H$28,'Base CDI'!$J$4:$J$29,S3045,"Cubic","Extrapolate=Linear","MultiX=Average","Skip=True","Sort=True")</f>
        <v>14.456930101531025</v>
      </c>
      <c r="U3045" s="43">
        <f ca="1">_xll.BInterpol('Base CDI'!$H$4:$H$28,'Base CDI'!$I$4:$I$29,S3045,"Cubic","Extrapolate=Linear","MultiX=Average","Skip=True","Sort=True")</f>
        <v>14.280025724884995</v>
      </c>
    </row>
    <row r="3046" spans="16:21" x14ac:dyDescent="0.25">
      <c r="P3046" s="10">
        <v>38939</v>
      </c>
      <c r="Q3046">
        <v>15.4099</v>
      </c>
      <c r="S3046" s="42">
        <f t="shared" ca="1" si="52"/>
        <v>48807</v>
      </c>
      <c r="T3046" s="43">
        <f ca="1">_xll.BInterpol('Base CDI'!$H$4:$H$28,'Base CDI'!$J$4:$J$29,S3046,"Cubic","Extrapolate=Linear","MultiX=Average","Skip=True","Sort=True")</f>
        <v>14.456938997903015</v>
      </c>
      <c r="U3046" s="43">
        <f ca="1">_xll.BInterpol('Base CDI'!$H$4:$H$28,'Base CDI'!$I$4:$I$29,S3046,"Cubic","Extrapolate=Linear","MultiX=Average","Skip=True","Sort=True")</f>
        <v>14.280047912432558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48808</v>
      </c>
      <c r="T3047" s="43">
        <f ca="1">_xll.BInterpol('Base CDI'!$H$4:$H$28,'Base CDI'!$J$4:$J$29,S3047,"Cubic","Extrapolate=Linear","MultiX=Average","Skip=True","Sort=True")</f>
        <v>14.456947765951314</v>
      </c>
      <c r="U3047" s="43">
        <f ca="1">_xll.BInterpol('Base CDI'!$H$4:$H$28,'Base CDI'!$I$4:$I$29,S3047,"Cubic","Extrapolate=Linear","MultiX=Average","Skip=True","Sort=True")</f>
        <v>14.28006993419452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48809</v>
      </c>
      <c r="T3048" s="43">
        <f ca="1">_xll.BInterpol('Base CDI'!$H$4:$H$28,'Base CDI'!$J$4:$J$29,S3048,"Cubic","Extrapolate=Linear","MultiX=Average","Skip=True","Sort=True")</f>
        <v>14.456956406046531</v>
      </c>
      <c r="U3048" s="43">
        <f ca="1">_xll.BInterpol('Base CDI'!$H$4:$H$28,'Base CDI'!$I$4:$I$29,S3048,"Cubic","Extrapolate=Linear","MultiX=Average","Skip=True","Sort=True")</f>
        <v>14.280091790633335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48810</v>
      </c>
      <c r="T3049" s="43">
        <f ca="1">_xll.BInterpol('Base CDI'!$H$4:$H$28,'Base CDI'!$J$4:$J$29,S3049,"Cubic","Extrapolate=Linear","MultiX=Average","Skip=True","Sort=True")</f>
        <v>14.456964918559271</v>
      </c>
      <c r="U3049" s="43">
        <f ca="1">_xll.BInterpol('Base CDI'!$H$4:$H$28,'Base CDI'!$I$4:$I$29,S3049,"Cubic","Extrapolate=Linear","MultiX=Average","Skip=True","Sort=True")</f>
        <v>14.280113482211453</v>
      </c>
    </row>
    <row r="3050" spans="16:21" x14ac:dyDescent="0.25">
      <c r="P3050" s="10">
        <v>38945</v>
      </c>
      <c r="Q3050">
        <v>15.44332</v>
      </c>
      <c r="S3050" s="42">
        <f t="shared" ca="1" si="52"/>
        <v>48811</v>
      </c>
      <c r="T3050" s="43">
        <f ca="1">_xll.BInterpol('Base CDI'!$H$4:$H$28,'Base CDI'!$J$4:$J$29,S3050,"Cubic","Extrapolate=Linear","MultiX=Average","Skip=True","Sort=True")</f>
        <v>14.456973303860138</v>
      </c>
      <c r="U3050" s="43">
        <f ca="1">_xll.BInterpol('Base CDI'!$H$4:$H$28,'Base CDI'!$I$4:$I$29,S3050,"Cubic","Extrapolate=Linear","MultiX=Average","Skip=True","Sort=True")</f>
        <v>14.280135009391326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48812</v>
      </c>
      <c r="T3051" s="43">
        <f ca="1">_xll.BInterpol('Base CDI'!$H$4:$H$28,'Base CDI'!$J$4:$J$29,S3051,"Cubic","Extrapolate=Linear","MultiX=Average","Skip=True","Sort=True")</f>
        <v>14.456981562319736</v>
      </c>
      <c r="U3051" s="43">
        <f ca="1">_xll.BInterpol('Base CDI'!$H$4:$H$28,'Base CDI'!$I$4:$I$29,S3051,"Cubic","Extrapolate=Linear","MultiX=Average","Skip=True","Sort=True")</f>
        <v>14.280156372635403</v>
      </c>
    </row>
    <row r="3052" spans="16:21" x14ac:dyDescent="0.25">
      <c r="P3052" s="10">
        <v>38947</v>
      </c>
      <c r="Q3052">
        <v>15.46007</v>
      </c>
      <c r="S3052" s="42">
        <f t="shared" ca="1" si="52"/>
        <v>48813</v>
      </c>
      <c r="T3052" s="43">
        <f ca="1">_xll.BInterpol('Base CDI'!$H$4:$H$28,'Base CDI'!$J$4:$J$29,S3052,"Cubic","Extrapolate=Linear","MultiX=Average","Skip=True","Sort=True")</f>
        <v>14.456989694308675</v>
      </c>
      <c r="U3052" s="43">
        <f ca="1">_xll.BInterpol('Base CDI'!$H$4:$H$28,'Base CDI'!$I$4:$I$29,S3052,"Cubic","Extrapolate=Linear","MultiX=Average","Skip=True","Sort=True")</f>
        <v>14.280177572406137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48814</v>
      </c>
      <c r="T3053" s="43">
        <f ca="1">_xll.BInterpol('Base CDI'!$H$4:$H$28,'Base CDI'!$J$4:$J$29,S3053,"Cubic","Extrapolate=Linear","MultiX=Average","Skip=True","Sort=True")</f>
        <v>14.456997700197554</v>
      </c>
      <c r="U3053" s="43">
        <f ca="1">_xll.BInterpol('Base CDI'!$H$4:$H$28,'Base CDI'!$I$4:$I$29,S3053,"Cubic","Extrapolate=Linear","MultiX=Average","Skip=True","Sort=True")</f>
        <v>14.280198609165977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48815</v>
      </c>
      <c r="T3054" s="43">
        <f ca="1">_xll.BInterpol('Base CDI'!$H$4:$H$28,'Base CDI'!$J$4:$J$29,S3054,"Cubic","Extrapolate=Linear","MultiX=Average","Skip=True","Sort=True")</f>
        <v>14.457005580356983</v>
      </c>
      <c r="U3054" s="43">
        <f ca="1">_xll.BInterpol('Base CDI'!$H$4:$H$28,'Base CDI'!$I$4:$I$29,S3054,"Cubic","Extrapolate=Linear","MultiX=Average","Skip=True","Sort=True")</f>
        <v>14.280219483377376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48816</v>
      </c>
      <c r="T3055" s="43">
        <f ca="1">_xll.BInterpol('Base CDI'!$H$4:$H$28,'Base CDI'!$J$4:$J$29,S3055,"Cubic","Extrapolate=Linear","MultiX=Average","Skip=True","Sort=True")</f>
        <v>14.457013335157567</v>
      </c>
      <c r="U3055" s="43">
        <f ca="1">_xll.BInterpol('Base CDI'!$H$4:$H$28,'Base CDI'!$I$4:$I$29,S3055,"Cubic","Extrapolate=Linear","MultiX=Average","Skip=True","Sort=True")</f>
        <v>14.280240195502785</v>
      </c>
    </row>
    <row r="3056" spans="16:21" x14ac:dyDescent="0.25">
      <c r="P3056" s="10">
        <v>38953</v>
      </c>
      <c r="Q3056">
        <v>15.49363</v>
      </c>
      <c r="S3056" s="42">
        <f t="shared" ca="1" si="52"/>
        <v>48817</v>
      </c>
      <c r="T3056" s="43">
        <f ca="1">_xll.BInterpol('Base CDI'!$H$4:$H$28,'Base CDI'!$J$4:$J$29,S3056,"Cubic","Extrapolate=Linear","MultiX=Average","Skip=True","Sort=True")</f>
        <v>14.45702096496991</v>
      </c>
      <c r="U3056" s="43">
        <f ca="1">_xll.BInterpol('Base CDI'!$H$4:$H$28,'Base CDI'!$I$4:$I$29,S3056,"Cubic","Extrapolate=Linear","MultiX=Average","Skip=True","Sort=True")</f>
        <v>14.280260746004654</v>
      </c>
    </row>
    <row r="3057" spans="16:21" x14ac:dyDescent="0.25">
      <c r="P3057" s="10">
        <v>38954</v>
      </c>
      <c r="Q3057">
        <v>15.50202</v>
      </c>
      <c r="S3057" s="42">
        <f t="shared" ca="1" si="52"/>
        <v>48818</v>
      </c>
      <c r="T3057" s="43">
        <f ca="1">_xll.BInterpol('Base CDI'!$H$4:$H$28,'Base CDI'!$J$4:$J$29,S3057,"Cubic","Extrapolate=Linear","MultiX=Average","Skip=True","Sort=True")</f>
        <v>14.457028470164618</v>
      </c>
      <c r="U3057" s="43">
        <f ca="1">_xll.BInterpol('Base CDI'!$H$4:$H$28,'Base CDI'!$I$4:$I$29,S3057,"Cubic","Extrapolate=Linear","MultiX=Average","Skip=True","Sort=True")</f>
        <v>14.280281135345435</v>
      </c>
    </row>
    <row r="3058" spans="16:21" x14ac:dyDescent="0.25">
      <c r="P3058" s="10">
        <v>38957</v>
      </c>
      <c r="Q3058">
        <v>15.51042</v>
      </c>
      <c r="S3058" s="42">
        <f t="shared" ca="1" si="52"/>
        <v>48819</v>
      </c>
      <c r="T3058" s="43">
        <f ca="1">_xll.BInterpol('Base CDI'!$H$4:$H$28,'Base CDI'!$J$4:$J$29,S3058,"Cubic","Extrapolate=Linear","MultiX=Average","Skip=True","Sort=True")</f>
        <v>14.457035851112295</v>
      </c>
      <c r="U3058" s="43">
        <f ca="1">_xll.BInterpol('Base CDI'!$H$4:$H$28,'Base CDI'!$I$4:$I$29,S3058,"Cubic","Extrapolate=Linear","MultiX=Average","Skip=True","Sort=True")</f>
        <v>14.280301363987578</v>
      </c>
    </row>
    <row r="3059" spans="16:21" x14ac:dyDescent="0.25">
      <c r="P3059" s="10">
        <v>38958</v>
      </c>
      <c r="Q3059">
        <v>15.51881</v>
      </c>
      <c r="S3059" s="42">
        <f t="shared" ca="1" si="52"/>
        <v>48820</v>
      </c>
      <c r="T3059" s="43">
        <f ca="1">_xll.BInterpol('Base CDI'!$H$4:$H$28,'Base CDI'!$J$4:$J$29,S3059,"Cubic","Extrapolate=Linear","MultiX=Average","Skip=True","Sort=True")</f>
        <v>14.457043108183548</v>
      </c>
      <c r="U3059" s="43">
        <f ca="1">_xll.BInterpol('Base CDI'!$H$4:$H$28,'Base CDI'!$I$4:$I$29,S3059,"Cubic","Extrapolate=Linear","MultiX=Average","Skip=True","Sort=True")</f>
        <v>14.280321432393535</v>
      </c>
    </row>
    <row r="3060" spans="16:21" x14ac:dyDescent="0.25">
      <c r="P3060" s="10">
        <v>38959</v>
      </c>
      <c r="Q3060">
        <v>15.52721</v>
      </c>
      <c r="S3060" s="42">
        <f t="shared" ca="1" si="52"/>
        <v>48821</v>
      </c>
      <c r="T3060" s="43">
        <f ca="1">_xll.BInterpol('Base CDI'!$H$4:$H$28,'Base CDI'!$J$4:$J$29,S3060,"Cubic","Extrapolate=Linear","MultiX=Average","Skip=True","Sort=True")</f>
        <v>14.457050241748982</v>
      </c>
      <c r="U3060" s="43">
        <f ca="1">_xll.BInterpol('Base CDI'!$H$4:$H$28,'Base CDI'!$I$4:$I$29,S3060,"Cubic","Extrapolate=Linear","MultiX=Average","Skip=True","Sort=True")</f>
        <v>14.280341341025757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48822</v>
      </c>
      <c r="T3061" s="43">
        <f ca="1">_xll.BInterpol('Base CDI'!$H$4:$H$28,'Base CDI'!$J$4:$J$29,S3061,"Cubic","Extrapolate=Linear","MultiX=Average","Skip=True","Sort=True")</f>
        <v>14.457057252179204</v>
      </c>
      <c r="U3061" s="43">
        <f ca="1">_xll.BInterpol('Base CDI'!$H$4:$H$28,'Base CDI'!$I$4:$I$29,S3061,"Cubic","Extrapolate=Linear","MultiX=Average","Skip=True","Sort=True")</f>
        <v>14.280361090346695</v>
      </c>
    </row>
    <row r="3062" spans="16:21" x14ac:dyDescent="0.25">
      <c r="P3062" s="10">
        <v>38961</v>
      </c>
      <c r="Q3062">
        <v>15.54374</v>
      </c>
      <c r="S3062" s="42">
        <f t="shared" ca="1" si="52"/>
        <v>48823</v>
      </c>
      <c r="T3062" s="43">
        <f ca="1">_xll.BInterpol('Base CDI'!$H$4:$H$28,'Base CDI'!$J$4:$J$29,S3062,"Cubic","Extrapolate=Linear","MultiX=Average","Skip=True","Sort=True")</f>
        <v>14.457064139844816</v>
      </c>
      <c r="U3062" s="43">
        <f ca="1">_xll.BInterpol('Base CDI'!$H$4:$H$28,'Base CDI'!$I$4:$I$29,S3062,"Cubic","Extrapolate=Linear","MultiX=Average","Skip=True","Sort=True")</f>
        <v>14.2803806808188</v>
      </c>
    </row>
    <row r="3063" spans="16:21" x14ac:dyDescent="0.25">
      <c r="P3063" s="10">
        <v>38964</v>
      </c>
      <c r="Q3063">
        <v>15.5519</v>
      </c>
      <c r="S3063" s="42">
        <f t="shared" ca="1" si="52"/>
        <v>48824</v>
      </c>
      <c r="T3063" s="43">
        <f ca="1">_xll.BInterpol('Base CDI'!$H$4:$H$28,'Base CDI'!$J$4:$J$29,S3063,"Cubic","Extrapolate=Linear","MultiX=Average","Skip=True","Sort=True")</f>
        <v>14.457070905116426</v>
      </c>
      <c r="U3063" s="43">
        <f ca="1">_xll.BInterpol('Base CDI'!$H$4:$H$28,'Base CDI'!$I$4:$I$29,S3063,"Cubic","Extrapolate=Linear","MultiX=Average","Skip=True","Sort=True")</f>
        <v>14.280400112904523</v>
      </c>
    </row>
    <row r="3064" spans="16:21" x14ac:dyDescent="0.25">
      <c r="P3064" s="10">
        <v>38965</v>
      </c>
      <c r="Q3064">
        <v>15.56006</v>
      </c>
      <c r="S3064" s="42">
        <f t="shared" ca="1" si="52"/>
        <v>48825</v>
      </c>
      <c r="T3064" s="43">
        <f ca="1">_xll.BInterpol('Base CDI'!$H$4:$H$28,'Base CDI'!$J$4:$J$29,S3064,"Cubic","Extrapolate=Linear","MultiX=Average","Skip=True","Sort=True")</f>
        <v>14.457077548364639</v>
      </c>
      <c r="U3064" s="43">
        <f ca="1">_xll.BInterpol('Base CDI'!$H$4:$H$28,'Base CDI'!$I$4:$I$29,S3064,"Cubic","Extrapolate=Linear","MultiX=Average","Skip=True","Sort=True")</f>
        <v>14.280419387066315</v>
      </c>
    </row>
    <row r="3065" spans="16:21" x14ac:dyDescent="0.25">
      <c r="P3065" s="10">
        <v>38966</v>
      </c>
      <c r="Q3065">
        <v>15.56822</v>
      </c>
      <c r="S3065" s="42">
        <f t="shared" ca="1" si="52"/>
        <v>48826</v>
      </c>
      <c r="T3065" s="43">
        <f ca="1">_xll.BInterpol('Base CDI'!$H$4:$H$28,'Base CDI'!$J$4:$J$29,S3065,"Cubic","Extrapolate=Linear","MultiX=Average","Skip=True","Sort=True")</f>
        <v>14.457084069960059</v>
      </c>
      <c r="U3065" s="43">
        <f ca="1">_xll.BInterpol('Base CDI'!$H$4:$H$28,'Base CDI'!$I$4:$I$29,S3065,"Cubic","Extrapolate=Linear","MultiX=Average","Skip=True","Sort=True")</f>
        <v>14.280438503766629</v>
      </c>
    </row>
    <row r="3066" spans="16:21" x14ac:dyDescent="0.25">
      <c r="P3066" s="10">
        <v>38968</v>
      </c>
      <c r="Q3066">
        <v>15.57638</v>
      </c>
      <c r="S3066" s="42">
        <f t="shared" ca="1" si="52"/>
        <v>48827</v>
      </c>
      <c r="T3066" s="43">
        <f ca="1">_xll.BInterpol('Base CDI'!$H$4:$H$28,'Base CDI'!$J$4:$J$29,S3066,"Cubic","Extrapolate=Linear","MultiX=Average","Skip=True","Sort=True")</f>
        <v>14.457090470273291</v>
      </c>
      <c r="U3066" s="43">
        <f ca="1">_xll.BInterpol('Base CDI'!$H$4:$H$28,'Base CDI'!$I$4:$I$29,S3066,"Cubic","Extrapolate=Linear","MultiX=Average","Skip=True","Sort=True")</f>
        <v>14.280457463467913</v>
      </c>
    </row>
    <row r="3067" spans="16:21" x14ac:dyDescent="0.25">
      <c r="P3067" s="10">
        <v>38971</v>
      </c>
      <c r="Q3067">
        <v>15.58455</v>
      </c>
      <c r="S3067" s="42">
        <f t="shared" ca="1" si="52"/>
        <v>48828</v>
      </c>
      <c r="T3067" s="43">
        <f ca="1">_xll.BInterpol('Base CDI'!$H$4:$H$28,'Base CDI'!$J$4:$J$29,S3067,"Cubic","Extrapolate=Linear","MultiX=Average","Skip=True","Sort=True")</f>
        <v>14.457096749674944</v>
      </c>
      <c r="U3067" s="43">
        <f ca="1">_xll.BInterpol('Base CDI'!$H$4:$H$28,'Base CDI'!$I$4:$I$29,S3067,"Cubic","Extrapolate=Linear","MultiX=Average","Skip=True","Sort=True")</f>
        <v>14.280476266632618</v>
      </c>
    </row>
    <row r="3068" spans="16:21" x14ac:dyDescent="0.25">
      <c r="P3068" s="10">
        <v>38972</v>
      </c>
      <c r="Q3068">
        <v>15.59271</v>
      </c>
      <c r="S3068" s="42">
        <f t="shared" ca="1" si="52"/>
        <v>48829</v>
      </c>
      <c r="T3068" s="43">
        <f ca="1">_xll.BInterpol('Base CDI'!$H$4:$H$28,'Base CDI'!$J$4:$J$29,S3068,"Cubic","Extrapolate=Linear","MultiX=Average","Skip=True","Sort=True")</f>
        <v>14.457102908535619</v>
      </c>
      <c r="U3068" s="43">
        <f ca="1">_xll.BInterpol('Base CDI'!$H$4:$H$28,'Base CDI'!$I$4:$I$29,S3068,"Cubic","Extrapolate=Linear","MultiX=Average","Skip=True","Sort=True")</f>
        <v>14.280494913723199</v>
      </c>
    </row>
    <row r="3069" spans="16:21" x14ac:dyDescent="0.25">
      <c r="P3069" s="10">
        <v>38973</v>
      </c>
      <c r="Q3069">
        <v>15.60087</v>
      </c>
      <c r="S3069" s="42">
        <f t="shared" ca="1" si="52"/>
        <v>48830</v>
      </c>
      <c r="T3069" s="43">
        <f ca="1">_xll.BInterpol('Base CDI'!$H$4:$H$28,'Base CDI'!$J$4:$J$29,S3069,"Cubic","Extrapolate=Linear","MultiX=Average","Skip=True","Sort=True")</f>
        <v>14.457108947225926</v>
      </c>
      <c r="U3069" s="43">
        <f ca="1">_xll.BInterpol('Base CDI'!$H$4:$H$28,'Base CDI'!$I$4:$I$29,S3069,"Cubic","Extrapolate=Linear","MultiX=Average","Skip=True","Sort=True")</f>
        <v>14.280513405202104</v>
      </c>
    </row>
    <row r="3070" spans="16:21" x14ac:dyDescent="0.25">
      <c r="P3070" s="10">
        <v>38974</v>
      </c>
      <c r="Q3070">
        <v>15.60904</v>
      </c>
      <c r="S3070" s="42">
        <f t="shared" ca="1" si="52"/>
        <v>48831</v>
      </c>
      <c r="T3070" s="43">
        <f ca="1">_xll.BInterpol('Base CDI'!$H$4:$H$28,'Base CDI'!$J$4:$J$29,S3070,"Cubic","Extrapolate=Linear","MultiX=Average","Skip=True","Sort=True")</f>
        <v>14.457114866116466</v>
      </c>
      <c r="U3070" s="43">
        <f ca="1">_xll.BInterpol('Base CDI'!$H$4:$H$28,'Base CDI'!$I$4:$I$29,S3070,"Cubic","Extrapolate=Linear","MultiX=Average","Skip=True","Sort=True")</f>
        <v>14.280531741531783</v>
      </c>
    </row>
    <row r="3071" spans="16:21" x14ac:dyDescent="0.25">
      <c r="P3071" s="10">
        <v>38975</v>
      </c>
      <c r="Q3071">
        <v>15.61721</v>
      </c>
      <c r="S3071" s="42">
        <f t="shared" ca="1" si="52"/>
        <v>48832</v>
      </c>
      <c r="T3071" s="43">
        <f ca="1">_xll.BInterpol('Base CDI'!$H$4:$H$28,'Base CDI'!$J$4:$J$29,S3071,"Cubic","Extrapolate=Linear","MultiX=Average","Skip=True","Sort=True")</f>
        <v>14.457120665577845</v>
      </c>
      <c r="U3071" s="43">
        <f ca="1">_xll.BInterpol('Base CDI'!$H$4:$H$28,'Base CDI'!$I$4:$I$29,S3071,"Cubic","Extrapolate=Linear","MultiX=Average","Skip=True","Sort=True")</f>
        <v>14.280549923174691</v>
      </c>
    </row>
    <row r="3072" spans="16:21" x14ac:dyDescent="0.25">
      <c r="P3072" s="10">
        <v>38978</v>
      </c>
      <c r="Q3072">
        <v>15.62538</v>
      </c>
      <c r="S3072" s="42">
        <f t="shared" ca="1" si="52"/>
        <v>48833</v>
      </c>
      <c r="T3072" s="43">
        <f ca="1">_xll.BInterpol('Base CDI'!$H$4:$H$28,'Base CDI'!$J$4:$J$29,S3072,"Cubic","Extrapolate=Linear","MultiX=Average","Skip=True","Sort=True")</f>
        <v>14.457126345980672</v>
      </c>
      <c r="U3072" s="43">
        <f ca="1">_xll.BInterpol('Base CDI'!$H$4:$H$28,'Base CDI'!$I$4:$I$29,S3072,"Cubic","Extrapolate=Linear","MultiX=Average","Skip=True","Sort=True")</f>
        <v>14.280567950593277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48834</v>
      </c>
      <c r="T3073" s="43">
        <f ca="1">_xll.BInterpol('Base CDI'!$H$4:$H$28,'Base CDI'!$J$4:$J$29,S3073,"Cubic","Extrapolate=Linear","MultiX=Average","Skip=True","Sort=True")</f>
        <v>14.457131907695549</v>
      </c>
      <c r="U3073" s="43">
        <f ca="1">_xll.BInterpol('Base CDI'!$H$4:$H$28,'Base CDI'!$I$4:$I$29,S3073,"Cubic","Extrapolate=Linear","MultiX=Average","Skip=True","Sort=True")</f>
        <v>14.280585824249989</v>
      </c>
    </row>
    <row r="3074" spans="16:21" x14ac:dyDescent="0.25">
      <c r="P3074" s="10">
        <v>38980</v>
      </c>
      <c r="Q3074">
        <v>15.64174</v>
      </c>
      <c r="S3074" s="42">
        <f t="shared" ca="1" si="52"/>
        <v>48835</v>
      </c>
      <c r="T3074" s="43">
        <f ca="1">_xll.BInterpol('Base CDI'!$H$4:$H$28,'Base CDI'!$J$4:$J$29,S3074,"Cubic","Extrapolate=Linear","MultiX=Average","Skip=True","Sort=True")</f>
        <v>14.457137351093081</v>
      </c>
      <c r="U3074" s="43">
        <f ca="1">_xll.BInterpol('Base CDI'!$H$4:$H$28,'Base CDI'!$I$4:$I$29,S3074,"Cubic","Extrapolate=Linear","MultiX=Average","Skip=True","Sort=True")</f>
        <v>14.280603544607283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48836</v>
      </c>
      <c r="T3075" s="43">
        <f ca="1">_xll.BInterpol('Base CDI'!$H$4:$H$28,'Base CDI'!$J$4:$J$29,S3075,"Cubic","Extrapolate=Linear","MultiX=Average","Skip=True","Sort=True")</f>
        <v>14.457142676543876</v>
      </c>
      <c r="U3075" s="43">
        <f ca="1">_xll.BInterpol('Base CDI'!$H$4:$H$28,'Base CDI'!$I$4:$I$29,S3075,"Cubic","Extrapolate=Linear","MultiX=Average","Skip=True","Sort=True")</f>
        <v>14.280621112127609</v>
      </c>
    </row>
    <row r="3076" spans="16:21" x14ac:dyDescent="0.25">
      <c r="P3076" s="10">
        <v>38982</v>
      </c>
      <c r="Q3076">
        <v>15.65812</v>
      </c>
      <c r="S3076" s="42">
        <f t="shared" ca="1" si="52"/>
        <v>48837</v>
      </c>
      <c r="T3076" s="43">
        <f ca="1">_xll.BInterpol('Base CDI'!$H$4:$H$28,'Base CDI'!$J$4:$J$29,S3076,"Cubic","Extrapolate=Linear","MultiX=Average","Skip=True","Sort=True")</f>
        <v>14.457147884418537</v>
      </c>
      <c r="U3076" s="43">
        <f ca="1">_xll.BInterpol('Base CDI'!$H$4:$H$28,'Base CDI'!$I$4:$I$29,S3076,"Cubic","Extrapolate=Linear","MultiX=Average","Skip=True","Sort=True")</f>
        <v>14.280638527273416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48838</v>
      </c>
      <c r="T3077" s="43">
        <f ca="1">_xll.BInterpol('Base CDI'!$H$4:$H$28,'Base CDI'!$J$4:$J$29,S3077,"Cubic","Extrapolate=Linear","MultiX=Average","Skip=True","Sort=True")</f>
        <v>14.457152975087672</v>
      </c>
      <c r="U3077" s="43">
        <f ca="1">_xll.BInterpol('Base CDI'!$H$4:$H$28,'Base CDI'!$I$4:$I$29,S3077,"Cubic","Extrapolate=Linear","MultiX=Average","Skip=True","Sort=True")</f>
        <v>14.280655790507156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48839</v>
      </c>
      <c r="T3078" s="43">
        <f ca="1">_xll.BInterpol('Base CDI'!$H$4:$H$28,'Base CDI'!$J$4:$J$29,S3078,"Cubic","Extrapolate=Linear","MultiX=Average","Skip=True","Sort=True")</f>
        <v>14.457157948921884</v>
      </c>
      <c r="U3078" s="43">
        <f ca="1">_xll.BInterpol('Base CDI'!$H$4:$H$28,'Base CDI'!$I$4:$I$29,S3078,"Cubic","Extrapolate=Linear","MultiX=Average","Skip=True","Sort=True")</f>
        <v>14.280672902291279</v>
      </c>
    </row>
    <row r="3079" spans="16:21" x14ac:dyDescent="0.25">
      <c r="P3079" s="10">
        <v>38987</v>
      </c>
      <c r="Q3079">
        <v>15.68272</v>
      </c>
      <c r="S3079" s="42">
        <f t="shared" ca="1" si="52"/>
        <v>48840</v>
      </c>
      <c r="T3079" s="43">
        <f ca="1">_xll.BInterpol('Base CDI'!$H$4:$H$28,'Base CDI'!$J$4:$J$29,S3079,"Cubic","Extrapolate=Linear","MultiX=Average","Skip=True","Sort=True")</f>
        <v>14.457162806291779</v>
      </c>
      <c r="U3079" s="43">
        <f ca="1">_xll.BInterpol('Base CDI'!$H$4:$H$28,'Base CDI'!$I$4:$I$29,S3079,"Cubic","Extrapolate=Linear","MultiX=Average","Skip=True","Sort=True")</f>
        <v>14.28068986308824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48841</v>
      </c>
      <c r="T3080" s="43">
        <f ca="1">_xll.BInterpol('Base CDI'!$H$4:$H$28,'Base CDI'!$J$4:$J$29,S3080,"Cubic","Extrapolate=Linear","MultiX=Average","Skip=True","Sort=True")</f>
        <v>14.457167547567963</v>
      </c>
      <c r="U3080" s="43">
        <f ca="1">_xll.BInterpol('Base CDI'!$H$4:$H$28,'Base CDI'!$I$4:$I$29,S3080,"Cubic","Extrapolate=Linear","MultiX=Average","Skip=True","Sort=True")</f>
        <v>14.280706673360486</v>
      </c>
    </row>
    <row r="3081" spans="16:21" x14ac:dyDescent="0.25">
      <c r="P3081" s="10">
        <v>38989</v>
      </c>
      <c r="Q3081">
        <v>15.69918</v>
      </c>
      <c r="S3081" s="42">
        <f t="shared" ca="1" si="52"/>
        <v>48842</v>
      </c>
      <c r="T3081" s="43">
        <f ca="1">_xll.BInterpol('Base CDI'!$H$4:$H$28,'Base CDI'!$J$4:$J$29,S3081,"Cubic","Extrapolate=Linear","MultiX=Average","Skip=True","Sort=True")</f>
        <v>14.457172173121039</v>
      </c>
      <c r="U3081" s="43">
        <f ca="1">_xll.BInterpol('Base CDI'!$H$4:$H$28,'Base CDI'!$I$4:$I$29,S3081,"Cubic","Extrapolate=Linear","MultiX=Average","Skip=True","Sort=True")</f>
        <v>14.280723333570471</v>
      </c>
    </row>
    <row r="3082" spans="16:21" x14ac:dyDescent="0.25">
      <c r="P3082" s="10">
        <v>38992</v>
      </c>
      <c r="Q3082">
        <v>15.70745</v>
      </c>
      <c r="S3082" s="42">
        <f t="shared" ca="1" si="52"/>
        <v>48843</v>
      </c>
      <c r="T3082" s="43">
        <f ca="1">_xll.BInterpol('Base CDI'!$H$4:$H$28,'Base CDI'!$J$4:$J$29,S3082,"Cubic","Extrapolate=Linear","MultiX=Average","Skip=True","Sort=True")</f>
        <v>14.457176683321617</v>
      </c>
      <c r="U3082" s="43">
        <f ca="1">_xll.BInterpol('Base CDI'!$H$4:$H$28,'Base CDI'!$I$4:$I$29,S3082,"Cubic","Extrapolate=Linear","MultiX=Average","Skip=True","Sort=True")</f>
        <v>14.280739844180642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48844</v>
      </c>
      <c r="T3083" s="43">
        <f ca="1">_xll.BInterpol('Base CDI'!$H$4:$H$28,'Base CDI'!$J$4:$J$29,S3083,"Cubic","Extrapolate=Linear","MultiX=Average","Skip=True","Sort=True")</f>
        <v>14.457181078540298</v>
      </c>
      <c r="U3083" s="43">
        <f ca="1">_xll.BInterpol('Base CDI'!$H$4:$H$28,'Base CDI'!$I$4:$I$29,S3083,"Cubic","Extrapolate=Linear","MultiX=Average","Skip=True","Sort=True")</f>
        <v>14.280756205653455</v>
      </c>
    </row>
    <row r="3084" spans="16:21" x14ac:dyDescent="0.25">
      <c r="P3084" s="10">
        <v>38994</v>
      </c>
      <c r="Q3084">
        <v>15.72395</v>
      </c>
      <c r="S3084" s="42">
        <f t="shared" ca="1" si="53"/>
        <v>48845</v>
      </c>
      <c r="T3084" s="43">
        <f ca="1">_xll.BInterpol('Base CDI'!$H$4:$H$28,'Base CDI'!$J$4:$J$29,S3084,"Cubic","Extrapolate=Linear","MultiX=Average","Skip=True","Sort=True")</f>
        <v>14.457185359147688</v>
      </c>
      <c r="U3084" s="43">
        <f ca="1">_xll.BInterpol('Base CDI'!$H$4:$H$28,'Base CDI'!$I$4:$I$29,S3084,"Cubic","Extrapolate=Linear","MultiX=Average","Skip=True","Sort=True")</f>
        <v>14.28077241845136</v>
      </c>
    </row>
    <row r="3085" spans="16:21" x14ac:dyDescent="0.25">
      <c r="P3085" s="10">
        <v>38995</v>
      </c>
      <c r="Q3085">
        <v>15.73221</v>
      </c>
      <c r="S3085" s="42">
        <f t="shared" ca="1" si="53"/>
        <v>48846</v>
      </c>
      <c r="T3085" s="43">
        <f ca="1">_xll.BInterpol('Base CDI'!$H$4:$H$28,'Base CDI'!$J$4:$J$29,S3085,"Cubic","Extrapolate=Linear","MultiX=Average","Skip=True","Sort=True")</f>
        <v>14.457189525514396</v>
      </c>
      <c r="U3085" s="43">
        <f ca="1">_xll.BInterpol('Base CDI'!$H$4:$H$28,'Base CDI'!$I$4:$I$29,S3085,"Cubic","Extrapolate=Linear","MultiX=Average","Skip=True","Sort=True")</f>
        <v>14.280788483036805</v>
      </c>
    </row>
    <row r="3086" spans="16:21" x14ac:dyDescent="0.25">
      <c r="P3086" s="10">
        <v>38996</v>
      </c>
      <c r="Q3086">
        <v>15.74047</v>
      </c>
      <c r="S3086" s="42">
        <f t="shared" ca="1" si="53"/>
        <v>48847</v>
      </c>
      <c r="T3086" s="43">
        <f ca="1">_xll.BInterpol('Base CDI'!$H$4:$H$28,'Base CDI'!$J$4:$J$29,S3086,"Cubic","Extrapolate=Linear","MultiX=Average","Skip=True","Sort=True")</f>
        <v>14.457193578011022</v>
      </c>
      <c r="U3086" s="43">
        <f ca="1">_xll.BInterpol('Base CDI'!$H$4:$H$28,'Base CDI'!$I$4:$I$29,S3086,"Cubic","Extrapolate=Linear","MultiX=Average","Skip=True","Sort=True")</f>
        <v>14.280804399872242</v>
      </c>
    </row>
    <row r="3087" spans="16:21" x14ac:dyDescent="0.25">
      <c r="P3087" s="10">
        <v>38999</v>
      </c>
      <c r="Q3087">
        <v>15.74872</v>
      </c>
      <c r="S3087" s="42">
        <f t="shared" ca="1" si="53"/>
        <v>48848</v>
      </c>
      <c r="T3087" s="43">
        <f ca="1">_xll.BInterpol('Base CDI'!$H$4:$H$28,'Base CDI'!$J$4:$J$29,S3087,"Cubic","Extrapolate=Linear","MultiX=Average","Skip=True","Sort=True")</f>
        <v>14.457197517008176</v>
      </c>
      <c r="U3087" s="43">
        <f ca="1">_xll.BInterpol('Base CDI'!$H$4:$H$28,'Base CDI'!$I$4:$I$29,S3087,"Cubic","Extrapolate=Linear","MultiX=Average","Skip=True","Sort=True")</f>
        <v>14.280820169420124</v>
      </c>
    </row>
    <row r="3088" spans="16:21" x14ac:dyDescent="0.25">
      <c r="P3088" s="10">
        <v>39000</v>
      </c>
      <c r="Q3088">
        <v>15.75698</v>
      </c>
      <c r="S3088" s="42">
        <f t="shared" ca="1" si="53"/>
        <v>48849</v>
      </c>
      <c r="T3088" s="43">
        <f ca="1">_xll.BInterpol('Base CDI'!$H$4:$H$28,'Base CDI'!$J$4:$J$29,S3088,"Cubic","Extrapolate=Linear","MultiX=Average","Skip=True","Sort=True")</f>
        <v>14.457201342876461</v>
      </c>
      <c r="U3088" s="43">
        <f ca="1">_xll.BInterpol('Base CDI'!$H$4:$H$28,'Base CDI'!$I$4:$I$29,S3088,"Cubic","Extrapolate=Linear","MultiX=Average","Skip=True","Sort=True")</f>
        <v>14.280835792142902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48850</v>
      </c>
      <c r="T3089" s="43">
        <f ca="1">_xll.BInterpol('Base CDI'!$H$4:$H$28,'Base CDI'!$J$4:$J$29,S3089,"Cubic","Extrapolate=Linear","MultiX=Average","Skip=True","Sort=True")</f>
        <v>14.457205055986483</v>
      </c>
      <c r="U3089" s="43">
        <f ca="1">_xll.BInterpol('Base CDI'!$H$4:$H$28,'Base CDI'!$I$4:$I$29,S3089,"Cubic","Extrapolate=Linear","MultiX=Average","Skip=True","Sort=True")</f>
        <v>14.280851268503024</v>
      </c>
    </row>
    <row r="3090" spans="16:21" x14ac:dyDescent="0.25">
      <c r="P3090" s="10">
        <v>39003</v>
      </c>
      <c r="Q3090">
        <v>15.77347</v>
      </c>
      <c r="S3090" s="42">
        <f t="shared" ca="1" si="53"/>
        <v>48851</v>
      </c>
      <c r="T3090" s="43">
        <f ca="1">_xll.BInterpol('Base CDI'!$H$4:$H$28,'Base CDI'!$J$4:$J$29,S3090,"Cubic","Extrapolate=Linear","MultiX=Average","Skip=True","Sort=True")</f>
        <v>14.457208656708849</v>
      </c>
      <c r="U3090" s="43">
        <f ca="1">_xll.BInterpol('Base CDI'!$H$4:$H$28,'Base CDI'!$I$4:$I$29,S3090,"Cubic","Extrapolate=Linear","MultiX=Average","Skip=True","Sort=True")</f>
        <v>14.280866598962946</v>
      </c>
    </row>
    <row r="3091" spans="16:21" x14ac:dyDescent="0.25">
      <c r="P3091" s="10">
        <v>39006</v>
      </c>
      <c r="Q3091">
        <v>15.78172</v>
      </c>
      <c r="S3091" s="42">
        <f t="shared" ca="1" si="53"/>
        <v>48852</v>
      </c>
      <c r="T3091" s="43">
        <f ca="1">_xll.BInterpol('Base CDI'!$H$4:$H$28,'Base CDI'!$J$4:$J$29,S3091,"Cubic","Extrapolate=Linear","MultiX=Average","Skip=True","Sort=True")</f>
        <v>14.457212145414159</v>
      </c>
      <c r="U3091" s="43">
        <f ca="1">_xll.BInterpol('Base CDI'!$H$4:$H$28,'Base CDI'!$I$4:$I$29,S3091,"Cubic","Extrapolate=Linear","MultiX=Average","Skip=True","Sort=True")</f>
        <v>14.280881783985114</v>
      </c>
    </row>
    <row r="3092" spans="16:21" x14ac:dyDescent="0.25">
      <c r="P3092" s="10">
        <v>39007</v>
      </c>
      <c r="Q3092">
        <v>15.78997</v>
      </c>
      <c r="S3092" s="42">
        <f t="shared" ca="1" si="53"/>
        <v>48853</v>
      </c>
      <c r="T3092" s="43">
        <f ca="1">_xll.BInterpol('Base CDI'!$H$4:$H$28,'Base CDI'!$J$4:$J$29,S3092,"Cubic","Extrapolate=Linear","MultiX=Average","Skip=True","Sort=True")</f>
        <v>14.457215522473025</v>
      </c>
      <c r="U3092" s="43">
        <f ca="1">_xll.BInterpol('Base CDI'!$H$4:$H$28,'Base CDI'!$I$4:$I$29,S3092,"Cubic","Extrapolate=Linear","MultiX=Average","Skip=True","Sort=True")</f>
        <v>14.280896824031982</v>
      </c>
    </row>
    <row r="3093" spans="16:21" x14ac:dyDescent="0.25">
      <c r="P3093" s="10">
        <v>39008</v>
      </c>
      <c r="Q3093">
        <v>15.79823</v>
      </c>
      <c r="S3093" s="42">
        <f t="shared" ca="1" si="53"/>
        <v>48854</v>
      </c>
      <c r="T3093" s="43">
        <f ca="1">_xll.BInterpol('Base CDI'!$H$4:$H$28,'Base CDI'!$J$4:$J$29,S3093,"Cubic","Extrapolate=Linear","MultiX=Average","Skip=True","Sort=True")</f>
        <v>14.457218788256048</v>
      </c>
      <c r="U3093" s="43">
        <f ca="1">_xll.BInterpol('Base CDI'!$H$4:$H$28,'Base CDI'!$I$4:$I$29,S3093,"Cubic","Extrapolate=Linear","MultiX=Average","Skip=True","Sort=True")</f>
        <v>14.280911719566003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48855</v>
      </c>
      <c r="T3094" s="43">
        <f ca="1">_xll.BInterpol('Base CDI'!$H$4:$H$28,'Base CDI'!$J$4:$J$29,S3094,"Cubic","Extrapolate=Linear","MultiX=Average","Skip=True","Sort=True")</f>
        <v>14.457221943133835</v>
      </c>
      <c r="U3094" s="43">
        <f ca="1">_xll.BInterpol('Base CDI'!$H$4:$H$28,'Base CDI'!$I$4:$I$29,S3094,"Cubic","Extrapolate=Linear","MultiX=Average","Skip=True","Sort=True")</f>
        <v>14.280926471049623</v>
      </c>
    </row>
    <row r="3095" spans="16:21" x14ac:dyDescent="0.25">
      <c r="P3095" s="10">
        <v>39010</v>
      </c>
      <c r="Q3095">
        <v>15.81451</v>
      </c>
      <c r="S3095" s="42">
        <f t="shared" ca="1" si="53"/>
        <v>48856</v>
      </c>
      <c r="T3095" s="43">
        <f ca="1">_xll.BInterpol('Base CDI'!$H$4:$H$28,'Base CDI'!$J$4:$J$29,S3095,"Cubic","Extrapolate=Linear","MultiX=Average","Skip=True","Sort=True")</f>
        <v>14.457224987476993</v>
      </c>
      <c r="U3095" s="43">
        <f ca="1">_xll.BInterpol('Base CDI'!$H$4:$H$28,'Base CDI'!$I$4:$I$29,S3095,"Cubic","Extrapolate=Linear","MultiX=Average","Skip=True","Sort=True")</f>
        <v>14.280941078945297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48857</v>
      </c>
      <c r="T3096" s="43">
        <f ca="1">_xll.BInterpol('Base CDI'!$H$4:$H$28,'Base CDI'!$J$4:$J$29,S3096,"Cubic","Extrapolate=Linear","MultiX=Average","Skip=True","Sort=True")</f>
        <v>14.457227921656123</v>
      </c>
      <c r="U3096" s="43">
        <f ca="1">_xll.BInterpol('Base CDI'!$H$4:$H$28,'Base CDI'!$I$4:$I$29,S3096,"Cubic","Extrapolate=Linear","MultiX=Average","Skip=True","Sort=True")</f>
        <v>14.280955543715473</v>
      </c>
    </row>
    <row r="3097" spans="16:21" x14ac:dyDescent="0.25">
      <c r="P3097" s="10">
        <v>39014</v>
      </c>
      <c r="Q3097">
        <v>15.83052</v>
      </c>
      <c r="S3097" s="42">
        <f t="shared" ca="1" si="53"/>
        <v>48858</v>
      </c>
      <c r="T3097" s="43">
        <f ca="1">_xll.BInterpol('Base CDI'!$H$4:$H$28,'Base CDI'!$J$4:$J$29,S3097,"Cubic","Extrapolate=Linear","MultiX=Average","Skip=True","Sort=True")</f>
        <v>14.457230746041834</v>
      </c>
      <c r="U3097" s="43">
        <f ca="1">_xll.BInterpol('Base CDI'!$H$4:$H$28,'Base CDI'!$I$4:$I$29,S3097,"Cubic","Extrapolate=Linear","MultiX=Average","Skip=True","Sort=True")</f>
        <v>14.280969865822605</v>
      </c>
    </row>
    <row r="3098" spans="16:21" x14ac:dyDescent="0.25">
      <c r="P3098" s="10">
        <v>39015</v>
      </c>
      <c r="Q3098">
        <v>15.83853</v>
      </c>
      <c r="S3098" s="42">
        <f t="shared" ca="1" si="53"/>
        <v>48859</v>
      </c>
      <c r="T3098" s="43">
        <f ca="1">_xll.BInterpol('Base CDI'!$H$4:$H$28,'Base CDI'!$J$4:$J$29,S3098,"Cubic","Extrapolate=Linear","MultiX=Average","Skip=True","Sort=True")</f>
        <v>14.45723346100473</v>
      </c>
      <c r="U3098" s="43">
        <f ca="1">_xll.BInterpol('Base CDI'!$H$4:$H$28,'Base CDI'!$I$4:$I$29,S3098,"Cubic","Extrapolate=Linear","MultiX=Average","Skip=True","Sort=True")</f>
        <v>14.280984045729143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48860</v>
      </c>
      <c r="T3099" s="43">
        <f ca="1">_xll.BInterpol('Base CDI'!$H$4:$H$28,'Base CDI'!$J$4:$J$29,S3099,"Cubic","Extrapolate=Linear","MultiX=Average","Skip=True","Sort=True")</f>
        <v>14.457236066915417</v>
      </c>
      <c r="U3099" s="43">
        <f ca="1">_xll.BInterpol('Base CDI'!$H$4:$H$28,'Base CDI'!$I$4:$I$29,S3099,"Cubic","Extrapolate=Linear","MultiX=Average","Skip=True","Sort=True")</f>
        <v>14.28099808389754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48861</v>
      </c>
      <c r="T3100" s="43">
        <f ca="1">_xll.BInterpol('Base CDI'!$H$4:$H$28,'Base CDI'!$J$4:$J$29,S3100,"Cubic","Extrapolate=Linear","MultiX=Average","Skip=True","Sort=True")</f>
        <v>14.457238564144498</v>
      </c>
      <c r="U3100" s="43">
        <f ca="1">_xll.BInterpol('Base CDI'!$H$4:$H$28,'Base CDI'!$I$4:$I$29,S3100,"Cubic","Extrapolate=Linear","MultiX=Average","Skip=True","Sort=True")</f>
        <v>14.281011980790241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48862</v>
      </c>
      <c r="T3101" s="43">
        <f ca="1">_xll.BInterpol('Base CDI'!$H$4:$H$28,'Base CDI'!$J$4:$J$29,S3101,"Cubic","Extrapolate=Linear","MultiX=Average","Skip=True","Sort=True")</f>
        <v>14.457240953062584</v>
      </c>
      <c r="U3101" s="43">
        <f ca="1">_xll.BInterpol('Base CDI'!$H$4:$H$28,'Base CDI'!$I$4:$I$29,S3101,"Cubic","Extrapolate=Linear","MultiX=Average","Skip=True","Sort=True")</f>
        <v>14.281025736869704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48863</v>
      </c>
      <c r="T3102" s="43">
        <f ca="1">_xll.BInterpol('Base CDI'!$H$4:$H$28,'Base CDI'!$J$4:$J$29,S3102,"Cubic","Extrapolate=Linear","MultiX=Average","Skip=True","Sort=True")</f>
        <v>14.457243234040275</v>
      </c>
      <c r="U3102" s="43">
        <f ca="1">_xll.BInterpol('Base CDI'!$H$4:$H$28,'Base CDI'!$I$4:$I$29,S3102,"Cubic","Extrapolate=Linear","MultiX=Average","Skip=True","Sort=True")</f>
        <v>14.281039352598377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48864</v>
      </c>
      <c r="T3103" s="43">
        <f ca="1">_xll.BInterpol('Base CDI'!$H$4:$H$28,'Base CDI'!$J$4:$J$29,S3103,"Cubic","Extrapolate=Linear","MultiX=Average","Skip=True","Sort=True")</f>
        <v>14.457245407448177</v>
      </c>
      <c r="U3103" s="43">
        <f ca="1">_xll.BInterpol('Base CDI'!$H$4:$H$28,'Base CDI'!$I$4:$I$29,S3103,"Cubic","Extrapolate=Linear","MultiX=Average","Skip=True","Sort=True")</f>
        <v>14.28105282843871</v>
      </c>
    </row>
    <row r="3104" spans="16:21" x14ac:dyDescent="0.25">
      <c r="P3104" s="10">
        <v>39024</v>
      </c>
      <c r="Q3104">
        <v>15.88673</v>
      </c>
      <c r="S3104" s="42">
        <f t="shared" ca="1" si="53"/>
        <v>48865</v>
      </c>
      <c r="T3104" s="43">
        <f ca="1">_xll.BInterpol('Base CDI'!$H$4:$H$28,'Base CDI'!$J$4:$J$29,S3104,"Cubic","Extrapolate=Linear","MultiX=Average","Skip=True","Sort=True")</f>
        <v>14.457247473656897</v>
      </c>
      <c r="U3104" s="43">
        <f ca="1">_xll.BInterpol('Base CDI'!$H$4:$H$28,'Base CDI'!$I$4:$I$29,S3104,"Cubic","Extrapolate=Linear","MultiX=Average","Skip=True","Sort=True")</f>
        <v>14.281066164853158</v>
      </c>
    </row>
    <row r="3105" spans="16:21" x14ac:dyDescent="0.25">
      <c r="P3105" s="10">
        <v>39027</v>
      </c>
      <c r="Q3105">
        <v>15.8948</v>
      </c>
      <c r="S3105" s="42">
        <f t="shared" ca="1" si="53"/>
        <v>48866</v>
      </c>
      <c r="T3105" s="43">
        <f ca="1">_xll.BInterpol('Base CDI'!$H$4:$H$28,'Base CDI'!$J$4:$J$29,S3105,"Cubic","Extrapolate=Linear","MultiX=Average","Skip=True","Sort=True")</f>
        <v>14.457249433037042</v>
      </c>
      <c r="U3105" s="43">
        <f ca="1">_xll.BInterpol('Base CDI'!$H$4:$H$28,'Base CDI'!$I$4:$I$29,S3105,"Cubic","Extrapolate=Linear","MultiX=Average","Skip=True","Sort=True")</f>
        <v>14.281079362304167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48867</v>
      </c>
      <c r="T3106" s="43">
        <f ca="1">_xll.BInterpol('Base CDI'!$H$4:$H$28,'Base CDI'!$J$4:$J$29,S3106,"Cubic","Extrapolate=Linear","MultiX=Average","Skip=True","Sort=True")</f>
        <v>14.457251285959213</v>
      </c>
      <c r="U3106" s="43">
        <f ca="1">_xll.BInterpol('Base CDI'!$H$4:$H$28,'Base CDI'!$I$4:$I$29,S3106,"Cubic","Extrapolate=Linear","MultiX=Average","Skip=True","Sort=True")</f>
        <v>14.281092421254192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48868</v>
      </c>
      <c r="T3107" s="43">
        <f ca="1">_xll.BInterpol('Base CDI'!$H$4:$H$28,'Base CDI'!$J$4:$J$29,S3107,"Cubic","Extrapolate=Linear","MultiX=Average","Skip=True","Sort=True")</f>
        <v>14.45725303279402</v>
      </c>
      <c r="U3107" s="43">
        <f ca="1">_xll.BInterpol('Base CDI'!$H$4:$H$28,'Base CDI'!$I$4:$I$29,S3107,"Cubic","Extrapolate=Linear","MultiX=Average","Skip=True","Sort=True")</f>
        <v>14.281105342165683</v>
      </c>
    </row>
    <row r="3108" spans="16:21" x14ac:dyDescent="0.25">
      <c r="P3108" s="10">
        <v>39030</v>
      </c>
      <c r="Q3108">
        <v>15.91906</v>
      </c>
      <c r="S3108" s="42">
        <f t="shared" ca="1" si="53"/>
        <v>48869</v>
      </c>
      <c r="T3108" s="43">
        <f ca="1">_xll.BInterpol('Base CDI'!$H$4:$H$28,'Base CDI'!$J$4:$J$29,S3108,"Cubic","Extrapolate=Linear","MultiX=Average","Skip=True","Sort=True")</f>
        <v>14.457254673912065</v>
      </c>
      <c r="U3108" s="43">
        <f ca="1">_xll.BInterpol('Base CDI'!$H$4:$H$28,'Base CDI'!$I$4:$I$29,S3108,"Cubic","Extrapolate=Linear","MultiX=Average","Skip=True","Sort=True")</f>
        <v>14.281118125501088</v>
      </c>
    </row>
    <row r="3109" spans="16:21" x14ac:dyDescent="0.25">
      <c r="P3109" s="10">
        <v>39031</v>
      </c>
      <c r="Q3109">
        <v>15.92713</v>
      </c>
      <c r="S3109" s="42">
        <f t="shared" ca="1" si="53"/>
        <v>48870</v>
      </c>
      <c r="T3109" s="43">
        <f ca="1">_xll.BInterpol('Base CDI'!$H$4:$H$28,'Base CDI'!$J$4:$J$29,S3109,"Cubic","Extrapolate=Linear","MultiX=Average","Skip=True","Sort=True")</f>
        <v>14.457256209683953</v>
      </c>
      <c r="U3109" s="43">
        <f ca="1">_xll.BInterpol('Base CDI'!$H$4:$H$28,'Base CDI'!$I$4:$I$29,S3109,"Cubic","Extrapolate=Linear","MultiX=Average","Skip=True","Sort=True")</f>
        <v>14.281130771722863</v>
      </c>
    </row>
    <row r="3110" spans="16:21" x14ac:dyDescent="0.25">
      <c r="P3110" s="10">
        <v>39034</v>
      </c>
      <c r="Q3110">
        <v>15.93521</v>
      </c>
      <c r="S3110" s="42">
        <f t="shared" ca="1" si="53"/>
        <v>48871</v>
      </c>
      <c r="T3110" s="43">
        <f ca="1">_xll.BInterpol('Base CDI'!$H$4:$H$28,'Base CDI'!$J$4:$J$29,S3110,"Cubic","Extrapolate=Linear","MultiX=Average","Skip=True","Sort=True")</f>
        <v>14.457257640480291</v>
      </c>
      <c r="U3110" s="43">
        <f ca="1">_xll.BInterpol('Base CDI'!$H$4:$H$28,'Base CDI'!$I$4:$I$29,S3110,"Cubic","Extrapolate=Linear","MultiX=Average","Skip=True","Sort=True")</f>
        <v>14.281143281293456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48872</v>
      </c>
      <c r="T3111" s="43">
        <f ca="1">_xll.BInterpol('Base CDI'!$H$4:$H$28,'Base CDI'!$J$4:$J$29,S3111,"Cubic","Extrapolate=Linear","MultiX=Average","Skip=True","Sort=True")</f>
        <v>14.457258966671686</v>
      </c>
      <c r="U3111" s="43">
        <f ca="1">_xll.BInterpol('Base CDI'!$H$4:$H$28,'Base CDI'!$I$4:$I$29,S3111,"Cubic","Extrapolate=Linear","MultiX=Average","Skip=True","Sort=True")</f>
        <v>14.28115565467532</v>
      </c>
    </row>
    <row r="3112" spans="16:21" x14ac:dyDescent="0.25">
      <c r="P3112" s="10">
        <v>39037</v>
      </c>
      <c r="Q3112">
        <v>15.95138</v>
      </c>
      <c r="S3112" s="42">
        <f t="shared" ca="1" si="53"/>
        <v>48873</v>
      </c>
      <c r="T3112" s="43">
        <f ca="1">_xll.BInterpol('Base CDI'!$H$4:$H$28,'Base CDI'!$J$4:$J$29,S3112,"Cubic","Extrapolate=Linear","MultiX=Average","Skip=True","Sort=True")</f>
        <v>14.457260188628741</v>
      </c>
      <c r="U3112" s="43">
        <f ca="1">_xll.BInterpol('Base CDI'!$H$4:$H$28,'Base CDI'!$I$4:$I$29,S3112,"Cubic","Extrapolate=Linear","MultiX=Average","Skip=True","Sort=True")</f>
        <v>14.281167892330906</v>
      </c>
    </row>
    <row r="3113" spans="16:21" x14ac:dyDescent="0.25">
      <c r="P3113" s="10">
        <v>39038</v>
      </c>
      <c r="Q3113">
        <v>15.95946</v>
      </c>
      <c r="S3113" s="42">
        <f t="shared" ca="1" si="53"/>
        <v>48874</v>
      </c>
      <c r="T3113" s="43">
        <f ca="1">_xll.BInterpol('Base CDI'!$H$4:$H$28,'Base CDI'!$J$4:$J$29,S3113,"Cubic","Extrapolate=Linear","MultiX=Average","Skip=True","Sort=True")</f>
        <v>14.45726130672206</v>
      </c>
      <c r="U3113" s="43">
        <f ca="1">_xll.BInterpol('Base CDI'!$H$4:$H$28,'Base CDI'!$I$4:$I$29,S3113,"Cubic","Extrapolate=Linear","MultiX=Average","Skip=True","Sort=True")</f>
        <v>14.281179994722661</v>
      </c>
    </row>
    <row r="3114" spans="16:21" x14ac:dyDescent="0.25">
      <c r="P3114" s="10">
        <v>39041</v>
      </c>
      <c r="Q3114">
        <v>15.96754</v>
      </c>
      <c r="S3114" s="42">
        <f t="shared" ca="1" si="53"/>
        <v>48875</v>
      </c>
      <c r="T3114" s="43">
        <f ca="1">_xll.BInterpol('Base CDI'!$H$4:$H$28,'Base CDI'!$J$4:$J$29,S3114,"Cubic","Extrapolate=Linear","MultiX=Average","Skip=True","Sort=True")</f>
        <v>14.457262321322252</v>
      </c>
      <c r="U3114" s="43">
        <f ca="1">_xll.BInterpol('Base CDI'!$H$4:$H$28,'Base CDI'!$I$4:$I$29,S3114,"Cubic","Extrapolate=Linear","MultiX=Average","Skip=True","Sort=True")</f>
        <v>14.281191962313041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48876</v>
      </c>
      <c r="T3115" s="43">
        <f ca="1">_xll.BInterpol('Base CDI'!$H$4:$H$28,'Base CDI'!$J$4:$J$29,S3115,"Cubic","Extrapolate=Linear","MultiX=Average","Skip=True","Sort=True")</f>
        <v>14.457263232799921</v>
      </c>
      <c r="U3115" s="43">
        <f ca="1">_xll.BInterpol('Base CDI'!$H$4:$H$28,'Base CDI'!$I$4:$I$29,S3115,"Cubic","Extrapolate=Linear","MultiX=Average","Skip=True","Sort=True")</f>
        <v>14.281203795564497</v>
      </c>
    </row>
    <row r="3116" spans="16:21" x14ac:dyDescent="0.25">
      <c r="P3116" s="10">
        <v>39043</v>
      </c>
      <c r="Q3116">
        <v>15.98373</v>
      </c>
      <c r="S3116" s="42">
        <f t="shared" ca="1" si="53"/>
        <v>48877</v>
      </c>
      <c r="T3116" s="43">
        <f ca="1">_xll.BInterpol('Base CDI'!$H$4:$H$28,'Base CDI'!$J$4:$J$29,S3116,"Cubic","Extrapolate=Linear","MultiX=Average","Skip=True","Sort=True")</f>
        <v>14.45726404152567</v>
      </c>
      <c r="U3116" s="43">
        <f ca="1">_xll.BInterpol('Base CDI'!$H$4:$H$28,'Base CDI'!$I$4:$I$29,S3116,"Cubic","Extrapolate=Linear","MultiX=Average","Skip=True","Sort=True")</f>
        <v>14.281215494939476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48878</v>
      </c>
      <c r="T3117" s="43">
        <f ca="1">_xll.BInterpol('Base CDI'!$H$4:$H$28,'Base CDI'!$J$4:$J$29,S3117,"Cubic","Extrapolate=Linear","MultiX=Average","Skip=True","Sort=True")</f>
        <v>14.457264747870109</v>
      </c>
      <c r="U3117" s="43">
        <f ca="1">_xll.BInterpol('Base CDI'!$H$4:$H$28,'Base CDI'!$I$4:$I$29,S3117,"Cubic","Extrapolate=Linear","MultiX=Average","Skip=True","Sort=True")</f>
        <v>14.281227060900433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48879</v>
      </c>
      <c r="T3118" s="43">
        <f ca="1">_xll.BInterpol('Base CDI'!$H$4:$H$28,'Base CDI'!$J$4:$J$29,S3118,"Cubic","Extrapolate=Linear","MultiX=Average","Skip=True","Sort=True")</f>
        <v>14.457265352203839</v>
      </c>
      <c r="U3118" s="43">
        <f ca="1">_xll.BInterpol('Base CDI'!$H$4:$H$28,'Base CDI'!$I$4:$I$29,S3118,"Cubic","Extrapolate=Linear","MultiX=Average","Skip=True","Sort=True")</f>
        <v>14.281238493909816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48880</v>
      </c>
      <c r="T3119" s="43">
        <f ca="1">_xll.BInterpol('Base CDI'!$H$4:$H$28,'Base CDI'!$J$4:$J$29,S3119,"Cubic","Extrapolate=Linear","MultiX=Average","Skip=True","Sort=True")</f>
        <v>14.457265854897468</v>
      </c>
      <c r="U3119" s="43">
        <f ca="1">_xll.BInterpol('Base CDI'!$H$4:$H$28,'Base CDI'!$I$4:$I$29,S3119,"Cubic","Extrapolate=Linear","MultiX=Average","Skip=True","Sort=True")</f>
        <v>14.281249794430078</v>
      </c>
    </row>
    <row r="3120" spans="16:21" x14ac:dyDescent="0.25">
      <c r="P3120" s="10">
        <v>39049</v>
      </c>
      <c r="Q3120">
        <v>16.01614</v>
      </c>
      <c r="S3120" s="42">
        <f t="shared" ca="1" si="53"/>
        <v>48881</v>
      </c>
      <c r="T3120" s="43">
        <f ca="1">_xll.BInterpol('Base CDI'!$H$4:$H$28,'Base CDI'!$J$4:$J$29,S3120,"Cubic","Extrapolate=Linear","MultiX=Average","Skip=True","Sort=True")</f>
        <v>14.457266256321601</v>
      </c>
      <c r="U3120" s="43">
        <f ca="1">_xll.BInterpol('Base CDI'!$H$4:$H$28,'Base CDI'!$I$4:$I$29,S3120,"Cubic","Extrapolate=Linear","MultiX=Average","Skip=True","Sort=True")</f>
        <v>14.281260962923671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48882</v>
      </c>
      <c r="T3121" s="43">
        <f ca="1">_xll.BInterpol('Base CDI'!$H$4:$H$28,'Base CDI'!$J$4:$J$29,S3121,"Cubic","Extrapolate=Linear","MultiX=Average","Skip=True","Sort=True")</f>
        <v>14.457266556846843</v>
      </c>
      <c r="U3121" s="43">
        <f ca="1">_xll.BInterpol('Base CDI'!$H$4:$H$28,'Base CDI'!$I$4:$I$29,S3121,"Cubic","Extrapolate=Linear","MultiX=Average","Skip=True","Sort=True")</f>
        <v>14.281271999853043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48883</v>
      </c>
      <c r="T3122" s="43">
        <f ca="1">_xll.BInterpol('Base CDI'!$H$4:$H$28,'Base CDI'!$J$4:$J$29,S3122,"Cubic","Extrapolate=Linear","MultiX=Average","Skip=True","Sort=True")</f>
        <v>14.457266756843797</v>
      </c>
      <c r="U3122" s="43">
        <f ca="1">_xll.BInterpol('Base CDI'!$H$4:$H$28,'Base CDI'!$I$4:$I$29,S3122,"Cubic","Extrapolate=Linear","MultiX=Average","Skip=True","Sort=True")</f>
        <v>14.281282905680648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48884</v>
      </c>
      <c r="T3123" s="43">
        <f ca="1">_xll.BInterpol('Base CDI'!$H$4:$H$28,'Base CDI'!$J$4:$J$29,S3123,"Cubic","Extrapolate=Linear","MultiX=Average","Skip=True","Sort=True")</f>
        <v>14.457266856683074</v>
      </c>
      <c r="U3123" s="43">
        <f ca="1">_xll.BInterpol('Base CDI'!$H$4:$H$28,'Base CDI'!$I$4:$I$29,S3123,"Cubic","Extrapolate=Linear","MultiX=Average","Skip=True","Sort=True")</f>
        <v>14.281293680868936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48885</v>
      </c>
      <c r="T3124" s="43">
        <f ca="1">_xll.BInterpol('Base CDI'!$H$4:$H$28,'Base CDI'!$J$4:$J$29,S3124,"Cubic","Extrapolate=Linear","MultiX=Average","Skip=True","Sort=True")</f>
        <v>14.457266856735274</v>
      </c>
      <c r="U3124" s="43">
        <f ca="1">_xll.BInterpol('Base CDI'!$H$4:$H$28,'Base CDI'!$I$4:$I$29,S3124,"Cubic","Extrapolate=Linear","MultiX=Average","Skip=True","Sort=True")</f>
        <v>14.281304325880358</v>
      </c>
    </row>
    <row r="3125" spans="16:21" x14ac:dyDescent="0.25">
      <c r="P3125" s="10">
        <v>39056</v>
      </c>
      <c r="Q3125">
        <v>16.05594</v>
      </c>
      <c r="S3125" s="42">
        <f t="shared" ca="1" si="53"/>
        <v>48886</v>
      </c>
      <c r="T3125" s="43">
        <f ca="1">_xll.BInterpol('Base CDI'!$H$4:$H$28,'Base CDI'!$J$4:$J$29,S3125,"Cubic","Extrapolate=Linear","MultiX=Average","Skip=True","Sort=True")</f>
        <v>14.457266757371004</v>
      </c>
      <c r="U3125" s="43">
        <f ca="1">_xll.BInterpol('Base CDI'!$H$4:$H$28,'Base CDI'!$I$4:$I$29,S3125,"Cubic","Extrapolate=Linear","MultiX=Average","Skip=True","Sort=True")</f>
        <v>14.281314841177366</v>
      </c>
    </row>
    <row r="3126" spans="16:21" x14ac:dyDescent="0.25">
      <c r="P3126" s="10">
        <v>39057</v>
      </c>
      <c r="Q3126">
        <v>16.06381</v>
      </c>
      <c r="S3126" s="42">
        <f t="shared" ca="1" si="53"/>
        <v>48887</v>
      </c>
      <c r="T3126" s="43">
        <f ca="1">_xll.BInterpol('Base CDI'!$H$4:$H$28,'Base CDI'!$J$4:$J$29,S3126,"Cubic","Extrapolate=Linear","MultiX=Average","Skip=True","Sort=True")</f>
        <v>14.457266558960871</v>
      </c>
      <c r="U3126" s="43">
        <f ca="1">_xll.BInterpol('Base CDI'!$H$4:$H$28,'Base CDI'!$I$4:$I$29,S3126,"Cubic","Extrapolate=Linear","MultiX=Average","Skip=True","Sort=True")</f>
        <v>14.281325227222409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48888</v>
      </c>
      <c r="T3127" s="43">
        <f ca="1">_xll.BInterpol('Base CDI'!$H$4:$H$28,'Base CDI'!$J$4:$J$29,S3127,"Cubic","Extrapolate=Linear","MultiX=Average","Skip=True","Sort=True")</f>
        <v>14.457266261875478</v>
      </c>
      <c r="U3127" s="43">
        <f ca="1">_xll.BInterpol('Base CDI'!$H$4:$H$28,'Base CDI'!$I$4:$I$29,S3127,"Cubic","Extrapolate=Linear","MultiX=Average","Skip=True","Sort=True")</f>
        <v>14.281335484477939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48889</v>
      </c>
      <c r="T3128" s="43">
        <f ca="1">_xll.BInterpol('Base CDI'!$H$4:$H$28,'Base CDI'!$J$4:$J$29,S3128,"Cubic","Extrapolate=Linear","MultiX=Average","Skip=True","Sort=True")</f>
        <v>14.457265866485432</v>
      </c>
      <c r="U3128" s="43">
        <f ca="1">_xll.BInterpol('Base CDI'!$H$4:$H$28,'Base CDI'!$I$4:$I$29,S3128,"Cubic","Extrapolate=Linear","MultiX=Average","Skip=True","Sort=True")</f>
        <v>14.281345613406408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48890</v>
      </c>
      <c r="T3129" s="43">
        <f ca="1">_xll.BInterpol('Base CDI'!$H$4:$H$28,'Base CDI'!$J$4:$J$29,S3129,"Cubic","Extrapolate=Linear","MultiX=Average","Skip=True","Sort=True")</f>
        <v>14.45726537316134</v>
      </c>
      <c r="U3129" s="43">
        <f ca="1">_xll.BInterpol('Base CDI'!$H$4:$H$28,'Base CDI'!$I$4:$I$29,S3129,"Cubic","Extrapolate=Linear","MultiX=Average","Skip=True","Sort=True")</f>
        <v>14.281355614470266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48891</v>
      </c>
      <c r="T3130" s="43">
        <f ca="1">_xll.BInterpol('Base CDI'!$H$4:$H$28,'Base CDI'!$J$4:$J$29,S3130,"Cubic","Extrapolate=Linear","MultiX=Average","Skip=True","Sort=True")</f>
        <v>14.457264782273803</v>
      </c>
      <c r="U3130" s="43">
        <f ca="1">_xll.BInterpol('Base CDI'!$H$4:$H$28,'Base CDI'!$I$4:$I$29,S3130,"Cubic","Extrapolate=Linear","MultiX=Average","Skip=True","Sort=True")</f>
        <v>14.281365488131964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48892</v>
      </c>
      <c r="T3131" s="43">
        <f ca="1">_xll.BInterpol('Base CDI'!$H$4:$H$28,'Base CDI'!$J$4:$J$29,S3131,"Cubic","Extrapolate=Linear","MultiX=Average","Skip=True","Sort=True")</f>
        <v>14.457264094193429</v>
      </c>
      <c r="U3131" s="43">
        <f ca="1">_xll.BInterpol('Base CDI'!$H$4:$H$28,'Base CDI'!$I$4:$I$29,S3131,"Cubic","Extrapolate=Linear","MultiX=Average","Skip=True","Sort=True")</f>
        <v>14.281375234853956</v>
      </c>
    </row>
    <row r="3132" spans="16:21" x14ac:dyDescent="0.25">
      <c r="P3132" s="10">
        <v>39065</v>
      </c>
      <c r="Q3132">
        <v>16.11102</v>
      </c>
      <c r="S3132" s="42">
        <f t="shared" ca="1" si="53"/>
        <v>48893</v>
      </c>
      <c r="T3132" s="43">
        <f ca="1">_xll.BInterpol('Base CDI'!$H$4:$H$28,'Base CDI'!$J$4:$J$29,S3132,"Cubic","Extrapolate=Linear","MultiX=Average","Skip=True","Sort=True")</f>
        <v>14.457263309290823</v>
      </c>
      <c r="U3132" s="43">
        <f ca="1">_xll.BInterpol('Base CDI'!$H$4:$H$28,'Base CDI'!$I$4:$I$29,S3132,"Cubic","Extrapolate=Linear","MultiX=Average","Skip=True","Sort=True")</f>
        <v>14.281384855098688</v>
      </c>
    </row>
    <row r="3133" spans="16:21" x14ac:dyDescent="0.25">
      <c r="P3133" s="10">
        <v>39066</v>
      </c>
      <c r="Q3133">
        <v>16.11889</v>
      </c>
      <c r="S3133" s="42">
        <f t="shared" ca="1" si="53"/>
        <v>48894</v>
      </c>
      <c r="T3133" s="43">
        <f ca="1">_xll.BInterpol('Base CDI'!$H$4:$H$28,'Base CDI'!$J$4:$J$29,S3133,"Cubic","Extrapolate=Linear","MultiX=Average","Skip=True","Sort=True")</f>
        <v>14.457262427936591</v>
      </c>
      <c r="U3133" s="43">
        <f ca="1">_xll.BInterpol('Base CDI'!$H$4:$H$28,'Base CDI'!$I$4:$I$29,S3133,"Cubic","Extrapolate=Linear","MultiX=Average","Skip=True","Sort=True")</f>
        <v>14.281394349328615</v>
      </c>
    </row>
    <row r="3134" spans="16:21" x14ac:dyDescent="0.25">
      <c r="P3134" s="10">
        <v>39069</v>
      </c>
      <c r="Q3134">
        <v>16.12677</v>
      </c>
      <c r="S3134" s="42">
        <f t="shared" ca="1" si="53"/>
        <v>48895</v>
      </c>
      <c r="T3134" s="43">
        <f ca="1">_xll.BInterpol('Base CDI'!$H$4:$H$28,'Base CDI'!$J$4:$J$29,S3134,"Cubic","Extrapolate=Linear","MultiX=Average","Skip=True","Sort=True")</f>
        <v>14.457261450501338</v>
      </c>
      <c r="U3134" s="43">
        <f ca="1">_xll.BInterpol('Base CDI'!$H$4:$H$28,'Base CDI'!$I$4:$I$29,S3134,"Cubic","Extrapolate=Linear","MultiX=Average","Skip=True","Sort=True")</f>
        <v>14.281403718006187</v>
      </c>
    </row>
    <row r="3135" spans="16:21" x14ac:dyDescent="0.25">
      <c r="P3135" s="10">
        <v>39070</v>
      </c>
      <c r="Q3135">
        <v>16.13466</v>
      </c>
      <c r="S3135" s="42">
        <f t="shared" ca="1" si="53"/>
        <v>48896</v>
      </c>
      <c r="T3135" s="43">
        <f ca="1">_xll.BInterpol('Base CDI'!$H$4:$H$28,'Base CDI'!$J$4:$J$29,S3135,"Cubic","Extrapolate=Linear","MultiX=Average","Skip=True","Sort=True")</f>
        <v>14.457260377355668</v>
      </c>
      <c r="U3135" s="43">
        <f ca="1">_xll.BInterpol('Base CDI'!$H$4:$H$28,'Base CDI'!$I$4:$I$29,S3135,"Cubic","Extrapolate=Linear","MultiX=Average","Skip=True","Sort=True")</f>
        <v>14.281412961593855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48897</v>
      </c>
      <c r="T3136" s="43">
        <f ca="1">_xll.BInterpol('Base CDI'!$H$4:$H$28,'Base CDI'!$J$4:$J$29,S3136,"Cubic","Extrapolate=Linear","MultiX=Average","Skip=True","Sort=True")</f>
        <v>14.457259208870189</v>
      </c>
      <c r="U3136" s="43">
        <f ca="1">_xll.BInterpol('Base CDI'!$H$4:$H$28,'Base CDI'!$I$4:$I$29,S3136,"Cubic","Extrapolate=Linear","MultiX=Average","Skip=True","Sort=True")</f>
        <v>14.281422080554069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48898</v>
      </c>
      <c r="T3137" s="43">
        <f ca="1">_xll.BInterpol('Base CDI'!$H$4:$H$28,'Base CDI'!$J$4:$J$29,S3137,"Cubic","Extrapolate=Linear","MultiX=Average","Skip=True","Sort=True")</f>
        <v>14.457257945415504</v>
      </c>
      <c r="U3137" s="43">
        <f ca="1">_xll.BInterpol('Base CDI'!$H$4:$H$28,'Base CDI'!$I$4:$I$29,S3137,"Cubic","Extrapolate=Linear","MultiX=Average","Skip=True","Sort=True")</f>
        <v>14.281431075349282</v>
      </c>
    </row>
    <row r="3138" spans="16:21" x14ac:dyDescent="0.25">
      <c r="P3138" s="10">
        <v>39073</v>
      </c>
      <c r="Q3138">
        <v>16.15841</v>
      </c>
      <c r="S3138" s="42">
        <f t="shared" ca="1" si="53"/>
        <v>48899</v>
      </c>
      <c r="T3138" s="43">
        <f ca="1">_xll.BInterpol('Base CDI'!$H$4:$H$28,'Base CDI'!$J$4:$J$29,S3138,"Cubic","Extrapolate=Linear","MultiX=Average","Skip=True","Sort=True")</f>
        <v>14.45725658736222</v>
      </c>
      <c r="U3138" s="43">
        <f ca="1">_xll.BInterpol('Base CDI'!$H$4:$H$28,'Base CDI'!$I$4:$I$29,S3138,"Cubic","Extrapolate=Linear","MultiX=Average","Skip=True","Sort=True")</f>
        <v>14.281439946441942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48900</v>
      </c>
      <c r="T3139" s="43">
        <f ca="1">_xll.BInterpol('Base CDI'!$H$4:$H$28,'Base CDI'!$J$4:$J$29,S3139,"Cubic","Extrapolate=Linear","MultiX=Average","Skip=True","Sort=True")</f>
        <v>14.457255135080942</v>
      </c>
      <c r="U3139" s="43">
        <f ca="1">_xll.BInterpol('Base CDI'!$H$4:$H$28,'Base CDI'!$I$4:$I$29,S3139,"Cubic","Extrapolate=Linear","MultiX=Average","Skip=True","Sort=True")</f>
        <v>14.281448694294506</v>
      </c>
    </row>
    <row r="3140" spans="16:21" x14ac:dyDescent="0.25">
      <c r="P3140" s="10">
        <v>39078</v>
      </c>
      <c r="Q3140">
        <v>16.17426</v>
      </c>
      <c r="S3140" s="42">
        <f t="shared" ca="1" si="53"/>
        <v>48901</v>
      </c>
      <c r="T3140" s="43">
        <f ca="1">_xll.BInterpol('Base CDI'!$H$4:$H$28,'Base CDI'!$J$4:$J$29,S3140,"Cubic","Extrapolate=Linear","MultiX=Average","Skip=True","Sort=True")</f>
        <v>14.457253588942274</v>
      </c>
      <c r="U3140" s="43">
        <f ca="1">_xll.BInterpol('Base CDI'!$H$4:$H$28,'Base CDI'!$I$4:$I$29,S3140,"Cubic","Extrapolate=Linear","MultiX=Average","Skip=True","Sort=True")</f>
        <v>14.281457319369419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48902</v>
      </c>
      <c r="T3141" s="43">
        <f ca="1">_xll.BInterpol('Base CDI'!$H$4:$H$28,'Base CDI'!$J$4:$J$29,S3141,"Cubic","Extrapolate=Linear","MultiX=Average","Skip=True","Sort=True")</f>
        <v>14.457251949316822</v>
      </c>
      <c r="U3141" s="43">
        <f ca="1">_xll.BInterpol('Base CDI'!$H$4:$H$28,'Base CDI'!$I$4:$I$29,S3141,"Cubic","Extrapolate=Linear","MultiX=Average","Skip=True","Sort=True")</f>
        <v>14.281465822129135</v>
      </c>
    </row>
    <row r="3142" spans="16:21" x14ac:dyDescent="0.25">
      <c r="P3142" s="10">
        <v>39080</v>
      </c>
      <c r="Q3142">
        <v>16.19014</v>
      </c>
      <c r="S3142" s="42">
        <f t="shared" ca="1" si="53"/>
        <v>48903</v>
      </c>
      <c r="T3142" s="43">
        <f ca="1">_xll.BInterpol('Base CDI'!$H$4:$H$28,'Base CDI'!$J$4:$J$29,S3142,"Cubic","Extrapolate=Linear","MultiX=Average","Skip=True","Sort=True")</f>
        <v>14.457250216575193</v>
      </c>
      <c r="U3142" s="43">
        <f ca="1">_xll.BInterpol('Base CDI'!$H$4:$H$28,'Base CDI'!$I$4:$I$29,S3142,"Cubic","Extrapolate=Linear","MultiX=Average","Skip=True","Sort=True")</f>
        <v>14.281474203036105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48904</v>
      </c>
      <c r="T3143" s="43">
        <f ca="1">_xll.BInterpol('Base CDI'!$H$4:$H$28,'Base CDI'!$J$4:$J$29,S3143,"Cubic","Extrapolate=Linear","MultiX=Average","Skip=True","Sort=True")</f>
        <v>14.45724839108799</v>
      </c>
      <c r="U3143" s="43">
        <f ca="1">_xll.BInterpol('Base CDI'!$H$4:$H$28,'Base CDI'!$I$4:$I$29,S3143,"Cubic","Extrapolate=Linear","MultiX=Average","Skip=True","Sort=True")</f>
        <v>14.281482462552777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48905</v>
      </c>
      <c r="T3144" s="43">
        <f ca="1">_xll.BInterpol('Base CDI'!$H$4:$H$28,'Base CDI'!$J$4:$J$29,S3144,"Cubic","Extrapolate=Linear","MultiX=Average","Skip=True","Sort=True")</f>
        <v>14.457246473225821</v>
      </c>
      <c r="U3144" s="43">
        <f ca="1">_xll.BInterpol('Base CDI'!$H$4:$H$28,'Base CDI'!$I$4:$I$29,S3144,"Cubic","Extrapolate=Linear","MultiX=Average","Skip=True","Sort=True")</f>
        <v>14.281490601141607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48906</v>
      </c>
      <c r="T3145" s="43">
        <f ca="1">_xll.BInterpol('Base CDI'!$H$4:$H$28,'Base CDI'!$J$4:$J$29,S3145,"Cubic","Extrapolate=Linear","MultiX=Average","Skip=True","Sort=True")</f>
        <v>14.45724446335929</v>
      </c>
      <c r="U3145" s="43">
        <f ca="1">_xll.BInterpol('Base CDI'!$H$4:$H$28,'Base CDI'!$I$4:$I$29,S3145,"Cubic","Extrapolate=Linear","MultiX=Average","Skip=True","Sort=True")</f>
        <v>14.281498619265044</v>
      </c>
    </row>
    <row r="3146" spans="16:21" x14ac:dyDescent="0.25">
      <c r="P3146" s="10">
        <v>39087</v>
      </c>
      <c r="Q3146">
        <v>16.22195</v>
      </c>
      <c r="S3146" s="42">
        <f t="shared" ca="1" si="53"/>
        <v>48907</v>
      </c>
      <c r="T3146" s="43">
        <f ca="1">_xll.BInterpol('Base CDI'!$H$4:$H$28,'Base CDI'!$J$4:$J$29,S3146,"Cubic","Extrapolate=Linear","MultiX=Average","Skip=True","Sort=True")</f>
        <v>14.457242361859002</v>
      </c>
      <c r="U3146" s="43">
        <f ca="1">_xll.BInterpol('Base CDI'!$H$4:$H$28,'Base CDI'!$I$4:$I$29,S3146,"Cubic","Extrapolate=Linear","MultiX=Average","Skip=True","Sort=True")</f>
        <v>14.281506517385537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48908</v>
      </c>
      <c r="T3147" s="43">
        <f ca="1">_xll.BInterpol('Base CDI'!$H$4:$H$28,'Base CDI'!$J$4:$J$29,S3147,"Cubic","Extrapolate=Linear","MultiX=Average","Skip=True","Sort=True")</f>
        <v>14.457240169095561</v>
      </c>
      <c r="U3147" s="43">
        <f ca="1">_xll.BInterpol('Base CDI'!$H$4:$H$28,'Base CDI'!$I$4:$I$29,S3147,"Cubic","Extrapolate=Linear","MultiX=Average","Skip=True","Sort=True")</f>
        <v>14.281514295965541</v>
      </c>
    </row>
    <row r="3148" spans="16:21" x14ac:dyDescent="0.25">
      <c r="P3148" s="10">
        <v>39091</v>
      </c>
      <c r="Q3148">
        <v>16.23789</v>
      </c>
      <c r="S3148" s="42">
        <f t="shared" ca="1" si="54"/>
        <v>48909</v>
      </c>
      <c r="T3148" s="43">
        <f ca="1">_xll.BInterpol('Base CDI'!$H$4:$H$28,'Base CDI'!$J$4:$J$29,S3148,"Cubic","Extrapolate=Linear","MultiX=Average","Skip=True","Sort=True")</f>
        <v>14.457237885439577</v>
      </c>
      <c r="U3148" s="43">
        <f ca="1">_xll.BInterpol('Base CDI'!$H$4:$H$28,'Base CDI'!$I$4:$I$29,S3148,"Cubic","Extrapolate=Linear","MultiX=Average","Skip=True","Sort=True")</f>
        <v>14.281521955467504</v>
      </c>
    </row>
    <row r="3149" spans="16:21" x14ac:dyDescent="0.25">
      <c r="P3149" s="10">
        <v>39092</v>
      </c>
      <c r="Q3149">
        <v>16.24587</v>
      </c>
      <c r="S3149" s="42">
        <f t="shared" ca="1" si="54"/>
        <v>48910</v>
      </c>
      <c r="T3149" s="43">
        <f ca="1">_xll.BInterpol('Base CDI'!$H$4:$H$28,'Base CDI'!$J$4:$J$29,S3149,"Cubic","Extrapolate=Linear","MultiX=Average","Skip=True","Sort=True")</f>
        <v>14.457235511261651</v>
      </c>
      <c r="U3149" s="43">
        <f ca="1">_xll.BInterpol('Base CDI'!$H$4:$H$28,'Base CDI'!$I$4:$I$29,S3149,"Cubic","Extrapolate=Linear","MultiX=Average","Skip=True","Sort=True")</f>
        <v>14.281529496353878</v>
      </c>
    </row>
    <row r="3150" spans="16:21" x14ac:dyDescent="0.25">
      <c r="P3150" s="10">
        <v>39093</v>
      </c>
      <c r="Q3150">
        <v>16.25384</v>
      </c>
      <c r="S3150" s="42">
        <f t="shared" ca="1" si="54"/>
        <v>48911</v>
      </c>
      <c r="T3150" s="43">
        <f ca="1">_xll.BInterpol('Base CDI'!$H$4:$H$28,'Base CDI'!$J$4:$J$29,S3150,"Cubic","Extrapolate=Linear","MultiX=Average","Skip=True","Sort=True")</f>
        <v>14.457233046932389</v>
      </c>
      <c r="U3150" s="43">
        <f ca="1">_xll.BInterpol('Base CDI'!$H$4:$H$28,'Base CDI'!$I$4:$I$29,S3150,"Cubic","Extrapolate=Linear","MultiX=Average","Skip=True","Sort=True")</f>
        <v>14.281536919087115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48912</v>
      </c>
      <c r="T3151" s="43">
        <f ca="1">_xll.BInterpol('Base CDI'!$H$4:$H$28,'Base CDI'!$J$4:$J$29,S3151,"Cubic","Extrapolate=Linear","MultiX=Average","Skip=True","Sort=True")</f>
        <v>14.457230492822399</v>
      </c>
      <c r="U3151" s="43">
        <f ca="1">_xll.BInterpol('Base CDI'!$H$4:$H$28,'Base CDI'!$I$4:$I$29,S3151,"Cubic","Extrapolate=Linear","MultiX=Average","Skip=True","Sort=True")</f>
        <v>14.281544224129663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48913</v>
      </c>
      <c r="T3152" s="43">
        <f ca="1">_xll.BInterpol('Base CDI'!$H$4:$H$28,'Base CDI'!$J$4:$J$29,S3152,"Cubic","Extrapolate=Linear","MultiX=Average","Skip=True","Sort=True")</f>
        <v>14.457227849302283</v>
      </c>
      <c r="U3152" s="43">
        <f ca="1">_xll.BInterpol('Base CDI'!$H$4:$H$28,'Base CDI'!$I$4:$I$29,S3152,"Cubic","Extrapolate=Linear","MultiX=Average","Skip=True","Sort=True")</f>
        <v>14.281551411943978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48914</v>
      </c>
      <c r="T3153" s="43">
        <f ca="1">_xll.BInterpol('Base CDI'!$H$4:$H$28,'Base CDI'!$J$4:$J$29,S3153,"Cubic","Extrapolate=Linear","MultiX=Average","Skip=True","Sort=True")</f>
        <v>14.457225116742649</v>
      </c>
      <c r="U3153" s="43">
        <f ca="1">_xll.BInterpol('Base CDI'!$H$4:$H$28,'Base CDI'!$I$4:$I$29,S3153,"Cubic","Extrapolate=Linear","MultiX=Average","Skip=True","Sort=True")</f>
        <v>14.281558482992507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48915</v>
      </c>
      <c r="T3154" s="43">
        <f ca="1">_xll.BInterpol('Base CDI'!$H$4:$H$28,'Base CDI'!$J$4:$J$29,S3154,"Cubic","Extrapolate=Linear","MultiX=Average","Skip=True","Sort=True")</f>
        <v>14.4572222955141</v>
      </c>
      <c r="U3154" s="43">
        <f ca="1">_xll.BInterpol('Base CDI'!$H$4:$H$28,'Base CDI'!$I$4:$I$29,S3154,"Cubic","Extrapolate=Linear","MultiX=Average","Skip=True","Sort=True")</f>
        <v>14.281565437737703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48916</v>
      </c>
      <c r="T3155" s="43">
        <f ca="1">_xll.BInterpol('Base CDI'!$H$4:$H$28,'Base CDI'!$J$4:$J$29,S3155,"Cubic","Extrapolate=Linear","MultiX=Average","Skip=True","Sort=True")</f>
        <v>14.457219385987244</v>
      </c>
      <c r="U3155" s="43">
        <f ca="1">_xll.BInterpol('Base CDI'!$H$4:$H$28,'Base CDI'!$I$4:$I$29,S3155,"Cubic","Extrapolate=Linear","MultiX=Average","Skip=True","Sort=True")</f>
        <v>14.281572276642015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48917</v>
      </c>
      <c r="T3156" s="43">
        <f ca="1">_xll.BInterpol('Base CDI'!$H$4:$H$28,'Base CDI'!$J$4:$J$29,S3156,"Cubic","Extrapolate=Linear","MultiX=Average","Skip=True","Sort=True")</f>
        <v>14.457216388532684</v>
      </c>
      <c r="U3156" s="43">
        <f ca="1">_xll.BInterpol('Base CDI'!$H$4:$H$28,'Base CDI'!$I$4:$I$29,S3156,"Cubic","Extrapolate=Linear","MultiX=Average","Skip=True","Sort=True")</f>
        <v>14.281579000167897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48918</v>
      </c>
      <c r="T3157" s="43">
        <f ca="1">_xll.BInterpol('Base CDI'!$H$4:$H$28,'Base CDI'!$J$4:$J$29,S3157,"Cubic","Extrapolate=Linear","MultiX=Average","Skip=True","Sort=True")</f>
        <v>14.457213303521026</v>
      </c>
      <c r="U3157" s="43">
        <f ca="1">_xll.BInterpol('Base CDI'!$H$4:$H$28,'Base CDI'!$I$4:$I$29,S3157,"Cubic","Extrapolate=Linear","MultiX=Average","Skip=True","Sort=True")</f>
        <v>14.281585608777798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48919</v>
      </c>
      <c r="T3158" s="43">
        <f ca="1">_xll.BInterpol('Base CDI'!$H$4:$H$28,'Base CDI'!$J$4:$J$29,S3158,"Cubic","Extrapolate=Linear","MultiX=Average","Skip=True","Sort=True")</f>
        <v>14.457210131322878</v>
      </c>
      <c r="U3158" s="43">
        <f ca="1">_xll.BInterpol('Base CDI'!$H$4:$H$28,'Base CDI'!$I$4:$I$29,S3158,"Cubic","Extrapolate=Linear","MultiX=Average","Skip=True","Sort=True")</f>
        <v>14.281592102934169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48920</v>
      </c>
      <c r="T3159" s="43">
        <f ca="1">_xll.BInterpol('Base CDI'!$H$4:$H$28,'Base CDI'!$J$4:$J$29,S3159,"Cubic","Extrapolate=Linear","MultiX=Average","Skip=True","Sort=True")</f>
        <v>14.457206872308841</v>
      </c>
      <c r="U3159" s="43">
        <f ca="1">_xll.BInterpol('Base CDI'!$H$4:$H$28,'Base CDI'!$I$4:$I$29,S3159,"Cubic","Extrapolate=Linear","MultiX=Average","Skip=True","Sort=True")</f>
        <v>14.281598483099465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48921</v>
      </c>
      <c r="T3160" s="43">
        <f ca="1">_xll.BInterpol('Base CDI'!$H$4:$H$28,'Base CDI'!$J$4:$J$29,S3160,"Cubic","Extrapolate=Linear","MultiX=Average","Skip=True","Sort=True")</f>
        <v>14.457203526849526</v>
      </c>
      <c r="U3160" s="43">
        <f ca="1">_xll.BInterpol('Base CDI'!$H$4:$H$28,'Base CDI'!$I$4:$I$29,S3160,"Cubic","Extrapolate=Linear","MultiX=Average","Skip=True","Sort=True")</f>
        <v>14.281604749736131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48922</v>
      </c>
      <c r="T3161" s="43">
        <f ca="1">_xll.BInterpol('Base CDI'!$H$4:$H$28,'Base CDI'!$J$4:$J$29,S3161,"Cubic","Extrapolate=Linear","MultiX=Average","Skip=True","Sort=True")</f>
        <v>14.457200095315532</v>
      </c>
      <c r="U3161" s="43">
        <f ca="1">_xll.BInterpol('Base CDI'!$H$4:$H$28,'Base CDI'!$I$4:$I$29,S3161,"Cubic","Extrapolate=Linear","MultiX=Average","Skip=True","Sort=True")</f>
        <v>14.281610903306623</v>
      </c>
    </row>
    <row r="3162" spans="16:21" x14ac:dyDescent="0.25">
      <c r="P3162" s="10">
        <v>39111</v>
      </c>
      <c r="Q3162">
        <v>16.34918</v>
      </c>
      <c r="S3162" s="42">
        <f t="shared" ca="1" si="54"/>
        <v>48923</v>
      </c>
      <c r="T3162" s="43">
        <f ca="1">_xll.BInterpol('Base CDI'!$H$4:$H$28,'Base CDI'!$J$4:$J$29,S3162,"Cubic","Extrapolate=Linear","MultiX=Average","Skip=True","Sort=True")</f>
        <v>14.457196578077466</v>
      </c>
      <c r="U3162" s="43">
        <f ca="1">_xll.BInterpol('Base CDI'!$H$4:$H$28,'Base CDI'!$I$4:$I$29,S3162,"Cubic","Extrapolate=Linear","MultiX=Average","Skip=True","Sort=True")</f>
        <v>14.281616944273388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48924</v>
      </c>
      <c r="T3163" s="43">
        <f ca="1">_xll.BInterpol('Base CDI'!$H$4:$H$28,'Base CDI'!$J$4:$J$29,S3163,"Cubic","Extrapolate=Linear","MultiX=Average","Skip=True","Sort=True")</f>
        <v>14.457192975505938</v>
      </c>
      <c r="U3163" s="43">
        <f ca="1">_xll.BInterpol('Base CDI'!$H$4:$H$28,'Base CDI'!$I$4:$I$29,S3163,"Cubic","Extrapolate=Linear","MultiX=Average","Skip=True","Sort=True")</f>
        <v>14.281622873098881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48925</v>
      </c>
      <c r="T3164" s="43">
        <f ca="1">_xll.BInterpol('Base CDI'!$H$4:$H$28,'Base CDI'!$J$4:$J$29,S3164,"Cubic","Extrapolate=Linear","MultiX=Average","Skip=True","Sort=True")</f>
        <v>14.457189287971548</v>
      </c>
      <c r="U3164" s="43">
        <f ca="1">_xll.BInterpol('Base CDI'!$H$4:$H$28,'Base CDI'!$I$4:$I$29,S3164,"Cubic","Extrapolate=Linear","MultiX=Average","Skip=True","Sort=True")</f>
        <v>14.281628690245551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48926</v>
      </c>
      <c r="T3165" s="43">
        <f ca="1">_xll.BInterpol('Base CDI'!$H$4:$H$28,'Base CDI'!$J$4:$J$29,S3165,"Cubic","Extrapolate=Linear","MultiX=Average","Skip=True","Sort=True")</f>
        <v>14.457185515844905</v>
      </c>
      <c r="U3165" s="43">
        <f ca="1">_xll.BInterpol('Base CDI'!$H$4:$H$28,'Base CDI'!$I$4:$I$29,S3165,"Cubic","Extrapolate=Linear","MultiX=Average","Skip=True","Sort=True")</f>
        <v>14.281634396175848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48927</v>
      </c>
      <c r="T3166" s="43">
        <f ca="1">_xll.BInterpol('Base CDI'!$H$4:$H$28,'Base CDI'!$J$4:$J$29,S3166,"Cubic","Extrapolate=Linear","MultiX=Average","Skip=True","Sort=True")</f>
        <v>14.457181659496612</v>
      </c>
      <c r="U3166" s="43">
        <f ca="1">_xll.BInterpol('Base CDI'!$H$4:$H$28,'Base CDI'!$I$4:$I$29,S3166,"Cubic","Extrapolate=Linear","MultiX=Average","Skip=True","Sort=True")</f>
        <v>14.281639991352225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48928</v>
      </c>
      <c r="T3167" s="43">
        <f ca="1">_xll.BInterpol('Base CDI'!$H$4:$H$28,'Base CDI'!$J$4:$J$29,S3167,"Cubic","Extrapolate=Linear","MultiX=Average","Skip=True","Sort=True")</f>
        <v>14.457177719297276</v>
      </c>
      <c r="U3167" s="43">
        <f ca="1">_xll.BInterpol('Base CDI'!$H$4:$H$28,'Base CDI'!$I$4:$I$29,S3167,"Cubic","Extrapolate=Linear","MultiX=Average","Skip=True","Sort=True")</f>
        <v>14.281645476237134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48929</v>
      </c>
      <c r="T3168" s="43">
        <f ca="1">_xll.BInterpol('Base CDI'!$H$4:$H$28,'Base CDI'!$J$4:$J$29,S3168,"Cubic","Extrapolate=Linear","MultiX=Average","Skip=True","Sort=True")</f>
        <v>14.457173695617501</v>
      </c>
      <c r="U3168" s="43">
        <f ca="1">_xll.BInterpol('Base CDI'!$H$4:$H$28,'Base CDI'!$I$4:$I$29,S3168,"Cubic","Extrapolate=Linear","MultiX=Average","Skip=True","Sort=True")</f>
        <v>14.281650851293023</v>
      </c>
    </row>
    <row r="3169" spans="16:21" x14ac:dyDescent="0.25">
      <c r="P3169" s="10">
        <v>39120</v>
      </c>
      <c r="Q3169">
        <v>16.40436</v>
      </c>
      <c r="S3169" s="42">
        <f t="shared" ca="1" si="54"/>
        <v>48930</v>
      </c>
      <c r="T3169" s="43">
        <f ca="1">_xll.BInterpol('Base CDI'!$H$4:$H$28,'Base CDI'!$J$4:$J$29,S3169,"Cubic","Extrapolate=Linear","MultiX=Average","Skip=True","Sort=True")</f>
        <v>14.457169588827892</v>
      </c>
      <c r="U3169" s="43">
        <f ca="1">_xll.BInterpol('Base CDI'!$H$4:$H$28,'Base CDI'!$I$4:$I$29,S3169,"Cubic","Extrapolate=Linear","MultiX=Average","Skip=True","Sort=True")</f>
        <v>14.281656116982345</v>
      </c>
    </row>
    <row r="3170" spans="16:21" x14ac:dyDescent="0.25">
      <c r="P3170" s="10">
        <v>39121</v>
      </c>
      <c r="Q3170">
        <v>16.41226</v>
      </c>
      <c r="S3170" s="42">
        <f t="shared" ca="1" si="54"/>
        <v>48931</v>
      </c>
      <c r="T3170" s="43">
        <f ca="1">_xll.BInterpol('Base CDI'!$H$4:$H$28,'Base CDI'!$J$4:$J$29,S3170,"Cubic","Extrapolate=Linear","MultiX=Average","Skip=True","Sort=True")</f>
        <v>14.457165399299056</v>
      </c>
      <c r="U3170" s="43">
        <f ca="1">_xll.BInterpol('Base CDI'!$H$4:$H$28,'Base CDI'!$I$4:$I$29,S3170,"Cubic","Extrapolate=Linear","MultiX=Average","Skip=True","Sort=True")</f>
        <v>14.281661273767552</v>
      </c>
    </row>
    <row r="3171" spans="16:21" x14ac:dyDescent="0.25">
      <c r="P3171" s="10">
        <v>39122</v>
      </c>
      <c r="Q3171">
        <v>16.42015</v>
      </c>
      <c r="S3171" s="42">
        <f t="shared" ca="1" si="54"/>
        <v>48932</v>
      </c>
      <c r="T3171" s="43">
        <f ca="1">_xll.BInterpol('Base CDI'!$H$4:$H$28,'Base CDI'!$J$4:$J$29,S3171,"Cubic","Extrapolate=Linear","MultiX=Average","Skip=True","Sort=True")</f>
        <v>14.457161127401598</v>
      </c>
      <c r="U3171" s="43">
        <f ca="1">_xll.BInterpol('Base CDI'!$H$4:$H$28,'Base CDI'!$I$4:$I$29,S3171,"Cubic","Extrapolate=Linear","MultiX=Average","Skip=True","Sort=True")</f>
        <v>14.281666322111093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48933</v>
      </c>
      <c r="T3172" s="43">
        <f ca="1">_xll.BInterpol('Base CDI'!$H$4:$H$28,'Base CDI'!$J$4:$J$29,S3172,"Cubic","Extrapolate=Linear","MultiX=Average","Skip=True","Sort=True")</f>
        <v>14.457156773506123</v>
      </c>
      <c r="U3172" s="43">
        <f ca="1">_xll.BInterpol('Base CDI'!$H$4:$H$28,'Base CDI'!$I$4:$I$29,S3172,"Cubic","Extrapolate=Linear","MultiX=Average","Skip=True","Sort=True")</f>
        <v>14.281671262475419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48934</v>
      </c>
      <c r="T3173" s="43">
        <f ca="1">_xll.BInterpol('Base CDI'!$H$4:$H$28,'Base CDI'!$J$4:$J$29,S3173,"Cubic","Extrapolate=Linear","MultiX=Average","Skip=True","Sort=True")</f>
        <v>14.457152337983237</v>
      </c>
      <c r="U3173" s="43">
        <f ca="1">_xll.BInterpol('Base CDI'!$H$4:$H$28,'Base CDI'!$I$4:$I$29,S3173,"Cubic","Extrapolate=Linear","MultiX=Average","Skip=True","Sort=True")</f>
        <v>14.281676095322982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48935</v>
      </c>
      <c r="T3174" s="43">
        <f ca="1">_xll.BInterpol('Base CDI'!$H$4:$H$28,'Base CDI'!$J$4:$J$29,S3174,"Cubic","Extrapolate=Linear","MultiX=Average","Skip=True","Sort=True")</f>
        <v>14.457147821203543</v>
      </c>
      <c r="U3174" s="43">
        <f ca="1">_xll.BInterpol('Base CDI'!$H$4:$H$28,'Base CDI'!$I$4:$I$29,S3174,"Cubic","Extrapolate=Linear","MultiX=Average","Skip=True","Sort=True")</f>
        <v>14.281680821116234</v>
      </c>
    </row>
    <row r="3175" spans="16:21" x14ac:dyDescent="0.25">
      <c r="P3175" s="10">
        <v>39128</v>
      </c>
      <c r="Q3175">
        <v>16.45177</v>
      </c>
      <c r="S3175" s="42">
        <f t="shared" ca="1" si="54"/>
        <v>48936</v>
      </c>
      <c r="T3175" s="43">
        <f ca="1">_xll.BInterpol('Base CDI'!$H$4:$H$28,'Base CDI'!$J$4:$J$29,S3175,"Cubic","Extrapolate=Linear","MultiX=Average","Skip=True","Sort=True")</f>
        <v>14.457143223537651</v>
      </c>
      <c r="U3175" s="43">
        <f ca="1">_xll.BInterpol('Base CDI'!$H$4:$H$28,'Base CDI'!$I$4:$I$29,S3175,"Cubic","Extrapolate=Linear","MultiX=Average","Skip=True","Sort=True")</f>
        <v>14.281685440317625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48937</v>
      </c>
      <c r="T3176" s="43">
        <f ca="1">_xll.BInterpol('Base CDI'!$H$4:$H$28,'Base CDI'!$J$4:$J$29,S3176,"Cubic","Extrapolate=Linear","MultiX=Average","Skip=True","Sort=True")</f>
        <v>14.457138545356162</v>
      </c>
      <c r="U3176" s="43">
        <f ca="1">_xll.BInterpol('Base CDI'!$H$4:$H$28,'Base CDI'!$I$4:$I$29,S3176,"Cubic","Extrapolate=Linear","MultiX=Average","Skip=True","Sort=True")</f>
        <v>14.281689953389607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48938</v>
      </c>
      <c r="T3177" s="43">
        <f ca="1">_xll.BInterpol('Base CDI'!$H$4:$H$28,'Base CDI'!$J$4:$J$29,S3177,"Cubic","Extrapolate=Linear","MultiX=Average","Skip=True","Sort=True")</f>
        <v>14.457133787029683</v>
      </c>
      <c r="U3177" s="43">
        <f ca="1">_xll.BInterpol('Base CDI'!$H$4:$H$28,'Base CDI'!$I$4:$I$29,S3177,"Cubic","Extrapolate=Linear","MultiX=Average","Skip=True","Sort=True")</f>
        <v>14.28169436079463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48939</v>
      </c>
      <c r="T3178" s="43">
        <f ca="1">_xll.BInterpol('Base CDI'!$H$4:$H$28,'Base CDI'!$J$4:$J$29,S3178,"Cubic","Extrapolate=Linear","MultiX=Average","Skip=True","Sort=True")</f>
        <v>14.457128948928819</v>
      </c>
      <c r="U3178" s="43">
        <f ca="1">_xll.BInterpol('Base CDI'!$H$4:$H$28,'Base CDI'!$I$4:$I$29,S3178,"Cubic","Extrapolate=Linear","MultiX=Average","Skip=True","Sort=True")</f>
        <v>14.281698662995144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48940</v>
      </c>
      <c r="T3179" s="43">
        <f ca="1">_xll.BInterpol('Base CDI'!$H$4:$H$28,'Base CDI'!$J$4:$J$29,S3179,"Cubic","Extrapolate=Linear","MultiX=Average","Skip=True","Sort=True")</f>
        <v>14.457124031424177</v>
      </c>
      <c r="U3179" s="43">
        <f ca="1">_xll.BInterpol('Base CDI'!$H$4:$H$28,'Base CDI'!$I$4:$I$29,S3179,"Cubic","Extrapolate=Linear","MultiX=Average","Skip=True","Sort=True")</f>
        <v>14.281702860453603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48941</v>
      </c>
      <c r="T3180" s="43">
        <f ca="1">_xll.BInterpol('Base CDI'!$H$4:$H$28,'Base CDI'!$J$4:$J$29,S3180,"Cubic","Extrapolate=Linear","MultiX=Average","Skip=True","Sort=True")</f>
        <v>14.457119034886359</v>
      </c>
      <c r="U3180" s="43">
        <f ca="1">_xll.BInterpol('Base CDI'!$H$4:$H$28,'Base CDI'!$I$4:$I$29,S3180,"Cubic","Extrapolate=Linear","MultiX=Average","Skip=True","Sort=True")</f>
        <v>14.281706953632456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48942</v>
      </c>
      <c r="T3181" s="43">
        <f ca="1">_xll.BInterpol('Base CDI'!$H$4:$H$28,'Base CDI'!$J$4:$J$29,S3181,"Cubic","Extrapolate=Linear","MultiX=Average","Skip=True","Sort=True")</f>
        <v>14.457113959685975</v>
      </c>
      <c r="U3181" s="43">
        <f ca="1">_xll.BInterpol('Base CDI'!$H$4:$H$28,'Base CDI'!$I$4:$I$29,S3181,"Cubic","Extrapolate=Linear","MultiX=Average","Skip=True","Sort=True")</f>
        <v>14.281710942994154</v>
      </c>
    </row>
    <row r="3182" spans="16:21" x14ac:dyDescent="0.25">
      <c r="P3182" s="10">
        <v>39141</v>
      </c>
      <c r="Q3182">
        <v>16.50723</v>
      </c>
      <c r="S3182" s="42">
        <f t="shared" ca="1" si="54"/>
        <v>48943</v>
      </c>
      <c r="T3182" s="43">
        <f ca="1">_xll.BInterpol('Base CDI'!$H$4:$H$28,'Base CDI'!$J$4:$J$29,S3182,"Cubic","Extrapolate=Linear","MultiX=Average","Skip=True","Sort=True")</f>
        <v>14.457108806193627</v>
      </c>
      <c r="U3182" s="43">
        <f ca="1">_xll.BInterpol('Base CDI'!$H$4:$H$28,'Base CDI'!$I$4:$I$29,S3182,"Cubic","Extrapolate=Linear","MultiX=Average","Skip=True","Sort=True")</f>
        <v>14.28171482900115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48944</v>
      </c>
      <c r="T3183" s="43">
        <f ca="1">_xll.BInterpol('Base CDI'!$H$4:$H$28,'Base CDI'!$J$4:$J$29,S3183,"Cubic","Extrapolate=Linear","MultiX=Average","Skip=True","Sort=True")</f>
        <v>14.45710357477992</v>
      </c>
      <c r="U3183" s="43">
        <f ca="1">_xll.BInterpol('Base CDI'!$H$4:$H$28,'Base CDI'!$I$4:$I$29,S3183,"Cubic","Extrapolate=Linear","MultiX=Average","Skip=True","Sort=True")</f>
        <v>14.281718612115892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48945</v>
      </c>
      <c r="T3184" s="43">
        <f ca="1">_xll.BInterpol('Base CDI'!$H$4:$H$28,'Base CDI'!$J$4:$J$29,S3184,"Cubic","Extrapolate=Linear","MultiX=Average","Skip=True","Sort=True")</f>
        <v>14.457098265815462</v>
      </c>
      <c r="U3184" s="43">
        <f ca="1">_xll.BInterpol('Base CDI'!$H$4:$H$28,'Base CDI'!$I$4:$I$29,S3184,"Cubic","Extrapolate=Linear","MultiX=Average","Skip=True","Sort=True")</f>
        <v>14.281722292800834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48946</v>
      </c>
      <c r="T3185" s="43">
        <f ca="1">_xll.BInterpol('Base CDI'!$H$4:$H$28,'Base CDI'!$J$4:$J$29,S3185,"Cubic","Extrapolate=Linear","MultiX=Average","Skip=True","Sort=True")</f>
        <v>14.457092879670856</v>
      </c>
      <c r="U3185" s="43">
        <f ca="1">_xll.BInterpol('Base CDI'!$H$4:$H$28,'Base CDI'!$I$4:$I$29,S3185,"Cubic","Extrapolate=Linear","MultiX=Average","Skip=True","Sort=True")</f>
        <v>14.281725871518427</v>
      </c>
    </row>
    <row r="3186" spans="16:21" x14ac:dyDescent="0.25">
      <c r="P3186" s="10">
        <v>39147</v>
      </c>
      <c r="Q3186">
        <v>16.53905</v>
      </c>
      <c r="S3186" s="42">
        <f t="shared" ca="1" si="54"/>
        <v>48947</v>
      </c>
      <c r="T3186" s="43">
        <f ca="1">_xll.BInterpol('Base CDI'!$H$4:$H$28,'Base CDI'!$J$4:$J$29,S3186,"Cubic","Extrapolate=Linear","MultiX=Average","Skip=True","Sort=True")</f>
        <v>14.457087416716709</v>
      </c>
      <c r="U3186" s="43">
        <f ca="1">_xll.BInterpol('Base CDI'!$H$4:$H$28,'Base CDI'!$I$4:$I$29,S3186,"Cubic","Extrapolate=Linear","MultiX=Average","Skip=True","Sort=True")</f>
        <v>14.281729348731119</v>
      </c>
    </row>
    <row r="3187" spans="16:21" x14ac:dyDescent="0.25">
      <c r="P3187" s="10">
        <v>39148</v>
      </c>
      <c r="Q3187">
        <v>16.54701</v>
      </c>
      <c r="S3187" s="42">
        <f t="shared" ca="1" si="54"/>
        <v>48948</v>
      </c>
      <c r="T3187" s="43">
        <f ca="1">_xll.BInterpol('Base CDI'!$H$4:$H$28,'Base CDI'!$J$4:$J$29,S3187,"Cubic","Extrapolate=Linear","MultiX=Average","Skip=True","Sort=True")</f>
        <v>14.457081877323626</v>
      </c>
      <c r="U3187" s="43">
        <f ca="1">_xll.BInterpol('Base CDI'!$H$4:$H$28,'Base CDI'!$I$4:$I$29,S3187,"Cubic","Extrapolate=Linear","MultiX=Average","Skip=True","Sort=True")</f>
        <v>14.281732724901365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48949</v>
      </c>
      <c r="T3188" s="43">
        <f ca="1">_xll.BInterpol('Base CDI'!$H$4:$H$28,'Base CDI'!$J$4:$J$29,S3188,"Cubic","Extrapolate=Linear","MultiX=Average","Skip=True","Sort=True")</f>
        <v>14.457076261862211</v>
      </c>
      <c r="U3188" s="43">
        <f ca="1">_xll.BInterpol('Base CDI'!$H$4:$H$28,'Base CDI'!$I$4:$I$29,S3188,"Cubic","Extrapolate=Linear","MultiX=Average","Skip=True","Sort=True")</f>
        <v>14.281736000491613</v>
      </c>
    </row>
    <row r="3189" spans="16:21" x14ac:dyDescent="0.25">
      <c r="P3189" s="10">
        <v>39150</v>
      </c>
      <c r="Q3189">
        <v>16.56278</v>
      </c>
      <c r="S3189" s="42">
        <f t="shared" ca="1" si="54"/>
        <v>48950</v>
      </c>
      <c r="T3189" s="43">
        <f ca="1">_xll.BInterpol('Base CDI'!$H$4:$H$28,'Base CDI'!$J$4:$J$29,S3189,"Cubic","Extrapolate=Linear","MultiX=Average","Skip=True","Sort=True")</f>
        <v>14.457070570703072</v>
      </c>
      <c r="U3189" s="43">
        <f ca="1">_xll.BInterpol('Base CDI'!$H$4:$H$28,'Base CDI'!$I$4:$I$29,S3189,"Cubic","Extrapolate=Linear","MultiX=Average","Skip=True","Sort=True")</f>
        <v>14.281739175964315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48951</v>
      </c>
      <c r="T3190" s="43">
        <f ca="1">_xll.BInterpol('Base CDI'!$H$4:$H$28,'Base CDI'!$J$4:$J$29,S3190,"Cubic","Extrapolate=Linear","MultiX=Average","Skip=True","Sort=True")</f>
        <v>14.457064804216811</v>
      </c>
      <c r="U3190" s="43">
        <f ca="1">_xll.BInterpol('Base CDI'!$H$4:$H$28,'Base CDI'!$I$4:$I$29,S3190,"Cubic","Extrapolate=Linear","MultiX=Average","Skip=True","Sort=True")</f>
        <v>14.281742251781925</v>
      </c>
    </row>
    <row r="3191" spans="16:21" x14ac:dyDescent="0.25">
      <c r="P3191" s="10">
        <v>39154</v>
      </c>
      <c r="Q3191">
        <v>16.57845</v>
      </c>
      <c r="S3191" s="42">
        <f t="shared" ca="1" si="54"/>
        <v>48952</v>
      </c>
      <c r="T3191" s="43">
        <f ca="1">_xll.BInterpol('Base CDI'!$H$4:$H$28,'Base CDI'!$J$4:$J$29,S3191,"Cubic","Extrapolate=Linear","MultiX=Average","Skip=True","Sort=True")</f>
        <v>14.457058962774036</v>
      </c>
      <c r="U3191" s="43">
        <f ca="1">_xll.BInterpol('Base CDI'!$H$4:$H$28,'Base CDI'!$I$4:$I$29,S3191,"Cubic","Extrapolate=Linear","MultiX=Average","Skip=True","Sort=True")</f>
        <v>14.281745228406889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48953</v>
      </c>
      <c r="T3192" s="43">
        <f ca="1">_xll.BInterpol('Base CDI'!$H$4:$H$28,'Base CDI'!$J$4:$J$29,S3192,"Cubic","Extrapolate=Linear","MultiX=Average","Skip=True","Sort=True")</f>
        <v>14.457053046745353</v>
      </c>
      <c r="U3192" s="43">
        <f ca="1">_xll.BInterpol('Base CDI'!$H$4:$H$28,'Base CDI'!$I$4:$I$29,S3192,"Cubic","Extrapolate=Linear","MultiX=Average","Skip=True","Sort=True")</f>
        <v>14.281748106301659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48954</v>
      </c>
      <c r="T3193" s="43">
        <f ca="1">_xll.BInterpol('Base CDI'!$H$4:$H$28,'Base CDI'!$J$4:$J$29,S3193,"Cubic","Extrapolate=Linear","MultiX=Average","Skip=True","Sort=True")</f>
        <v>14.457047056501365</v>
      </c>
      <c r="U3193" s="43">
        <f ca="1">_xll.BInterpol('Base CDI'!$H$4:$H$28,'Base CDI'!$I$4:$I$29,S3193,"Cubic","Extrapolate=Linear","MultiX=Average","Skip=True","Sort=True")</f>
        <v>14.281750885928691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48955</v>
      </c>
      <c r="T3194" s="43">
        <f ca="1">_xll.BInterpol('Base CDI'!$H$4:$H$28,'Base CDI'!$J$4:$J$29,S3194,"Cubic","Extrapolate=Linear","MultiX=Average","Skip=True","Sort=True")</f>
        <v>14.457040992412677</v>
      </c>
      <c r="U3194" s="43">
        <f ca="1">_xll.BInterpol('Base CDI'!$H$4:$H$28,'Base CDI'!$I$4:$I$29,S3194,"Cubic","Extrapolate=Linear","MultiX=Average","Skip=True","Sort=True")</f>
        <v>14.281753567750432</v>
      </c>
    </row>
    <row r="3195" spans="16:21" x14ac:dyDescent="0.25">
      <c r="P3195" s="10">
        <v>39160</v>
      </c>
      <c r="Q3195">
        <v>16.60979</v>
      </c>
      <c r="S3195" s="42">
        <f t="shared" ca="1" si="54"/>
        <v>48956</v>
      </c>
      <c r="T3195" s="43">
        <f ca="1">_xll.BInterpol('Base CDI'!$H$4:$H$28,'Base CDI'!$J$4:$J$29,S3195,"Cubic","Extrapolate=Linear","MultiX=Average","Skip=True","Sort=True")</f>
        <v>14.457034854849898</v>
      </c>
      <c r="U3195" s="43">
        <f ca="1">_xll.BInterpol('Base CDI'!$H$4:$H$28,'Base CDI'!$I$4:$I$29,S3195,"Cubic","Extrapolate=Linear","MultiX=Average","Skip=True","Sort=True")</f>
        <v>14.281756152229333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48957</v>
      </c>
      <c r="T3196" s="43">
        <f ca="1">_xll.BInterpol('Base CDI'!$H$4:$H$28,'Base CDI'!$J$4:$J$29,S3196,"Cubic","Extrapolate=Linear","MultiX=Average","Skip=True","Sort=True")</f>
        <v>14.45702864418363</v>
      </c>
      <c r="U3196" s="43">
        <f ca="1">_xll.BInterpol('Base CDI'!$H$4:$H$28,'Base CDI'!$I$4:$I$29,S3196,"Cubic","Extrapolate=Linear","MultiX=Average","Skip=True","Sort=True")</f>
        <v>14.281758639827846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48958</v>
      </c>
      <c r="T3197" s="43">
        <f ca="1">_xll.BInterpol('Base CDI'!$H$4:$H$28,'Base CDI'!$J$4:$J$29,S3197,"Cubic","Extrapolate=Linear","MultiX=Average","Skip=True","Sort=True")</f>
        <v>14.45702236078448</v>
      </c>
      <c r="U3197" s="43">
        <f ca="1">_xll.BInterpol('Base CDI'!$H$4:$H$28,'Base CDI'!$I$4:$I$29,S3197,"Cubic","Extrapolate=Linear","MultiX=Average","Skip=True","Sort=True")</f>
        <v>14.28176103100842</v>
      </c>
    </row>
    <row r="3198" spans="16:21" x14ac:dyDescent="0.25">
      <c r="P3198" s="10">
        <v>39163</v>
      </c>
      <c r="Q3198">
        <v>16.63335</v>
      </c>
      <c r="S3198" s="42">
        <f t="shared" ca="1" si="54"/>
        <v>48959</v>
      </c>
      <c r="T3198" s="43">
        <f ca="1">_xll.BInterpol('Base CDI'!$H$4:$H$28,'Base CDI'!$J$4:$J$29,S3198,"Cubic","Extrapolate=Linear","MultiX=Average","Skip=True","Sort=True")</f>
        <v>14.457016005023052</v>
      </c>
      <c r="U3198" s="43">
        <f ca="1">_xll.BInterpol('Base CDI'!$H$4:$H$28,'Base CDI'!$I$4:$I$29,S3198,"Cubic","Extrapolate=Linear","MultiX=Average","Skip=True","Sort=True")</f>
        <v>14.281763326233511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48960</v>
      </c>
      <c r="T3199" s="43">
        <f ca="1">_xll.BInterpol('Base CDI'!$H$4:$H$28,'Base CDI'!$J$4:$J$29,S3199,"Cubic","Extrapolate=Linear","MultiX=Average","Skip=True","Sort=True")</f>
        <v>14.457009577269952</v>
      </c>
      <c r="U3199" s="43">
        <f ca="1">_xll.BInterpol('Base CDI'!$H$4:$H$28,'Base CDI'!$I$4:$I$29,S3199,"Cubic","Extrapolate=Linear","MultiX=Average","Skip=True","Sort=True")</f>
        <v>14.281765525965566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48961</v>
      </c>
      <c r="T3200" s="43">
        <f ca="1">_xll.BInterpol('Base CDI'!$H$4:$H$28,'Base CDI'!$J$4:$J$29,S3200,"Cubic","Extrapolate=Linear","MultiX=Average","Skip=True","Sort=True")</f>
        <v>14.457003077895786</v>
      </c>
      <c r="U3200" s="43">
        <f ca="1">_xll.BInterpol('Base CDI'!$H$4:$H$28,'Base CDI'!$I$4:$I$29,S3200,"Cubic","Extrapolate=Linear","MultiX=Average","Skip=True","Sort=True")</f>
        <v>14.281767630667037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48962</v>
      </c>
      <c r="T3201" s="43">
        <f ca="1">_xll.BInterpol('Base CDI'!$H$4:$H$28,'Base CDI'!$J$4:$J$29,S3201,"Cubic","Extrapolate=Linear","MultiX=Average","Skip=True","Sort=True")</f>
        <v>14.45699650727116</v>
      </c>
      <c r="U3201" s="43">
        <f ca="1">_xll.BInterpol('Base CDI'!$H$4:$H$28,'Base CDI'!$I$4:$I$29,S3201,"Cubic","Extrapolate=Linear","MultiX=Average","Skip=True","Sort=True")</f>
        <v>14.281769640800375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48963</v>
      </c>
      <c r="T3202" s="43">
        <f ca="1">_xll.BInterpol('Base CDI'!$H$4:$H$28,'Base CDI'!$J$4:$J$29,S3202,"Cubic","Extrapolate=Linear","MultiX=Average","Skip=True","Sort=True")</f>
        <v>14.456989865766678</v>
      </c>
      <c r="U3202" s="43">
        <f ca="1">_xll.BInterpol('Base CDI'!$H$4:$H$28,'Base CDI'!$I$4:$I$29,S3202,"Cubic","Extrapolate=Linear","MultiX=Average","Skip=True","Sort=True")</f>
        <v>14.281771556828032</v>
      </c>
    </row>
    <row r="3203" spans="16:21" x14ac:dyDescent="0.25">
      <c r="P3203" s="10">
        <v>39170</v>
      </c>
      <c r="Q3203">
        <v>16.67259</v>
      </c>
      <c r="S3203" s="42">
        <f t="shared" ca="1" si="54"/>
        <v>48964</v>
      </c>
      <c r="T3203" s="43">
        <f ca="1">_xll.BInterpol('Base CDI'!$H$4:$H$28,'Base CDI'!$J$4:$J$29,S3203,"Cubic","Extrapolate=Linear","MultiX=Average","Skip=True","Sort=True")</f>
        <v>14.456983153752946</v>
      </c>
      <c r="U3203" s="43">
        <f ca="1">_xll.BInterpol('Base CDI'!$H$4:$H$28,'Base CDI'!$I$4:$I$29,S3203,"Cubic","Extrapolate=Linear","MultiX=Average","Skip=True","Sort=True")</f>
        <v>14.281773379212458</v>
      </c>
    </row>
    <row r="3204" spans="16:21" x14ac:dyDescent="0.25">
      <c r="P3204" s="10">
        <v>39171</v>
      </c>
      <c r="Q3204">
        <v>16.68046</v>
      </c>
      <c r="S3204" s="42">
        <f t="shared" ca="1" si="54"/>
        <v>48965</v>
      </c>
      <c r="T3204" s="43">
        <f ca="1">_xll.BInterpol('Base CDI'!$H$4:$H$28,'Base CDI'!$J$4:$J$29,S3204,"Cubic","Extrapolate=Linear","MultiX=Average","Skip=True","Sort=True")</f>
        <v>14.456976371600568</v>
      </c>
      <c r="U3204" s="43">
        <f ca="1">_xll.BInterpol('Base CDI'!$H$4:$H$28,'Base CDI'!$I$4:$I$29,S3204,"Cubic","Extrapolate=Linear","MultiX=Average","Skip=True","Sort=True")</f>
        <v>14.281775108416106</v>
      </c>
    </row>
    <row r="3205" spans="16:21" x14ac:dyDescent="0.25">
      <c r="P3205" s="10">
        <v>39174</v>
      </c>
      <c r="Q3205">
        <v>16.68835</v>
      </c>
      <c r="S3205" s="42">
        <f t="shared" ca="1" si="54"/>
        <v>48966</v>
      </c>
      <c r="T3205" s="43">
        <f ca="1">_xll.BInterpol('Base CDI'!$H$4:$H$28,'Base CDI'!$J$4:$J$29,S3205,"Cubic","Extrapolate=Linear","MultiX=Average","Skip=True","Sort=True")</f>
        <v>14.45696951968015</v>
      </c>
      <c r="U3205" s="43">
        <f ca="1">_xll.BInterpol('Base CDI'!$H$4:$H$28,'Base CDI'!$I$4:$I$29,S3205,"Cubic","Extrapolate=Linear","MultiX=Average","Skip=True","Sort=True")</f>
        <v>14.281776744901423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48967</v>
      </c>
      <c r="T3206" s="43">
        <f ca="1">_xll.BInterpol('Base CDI'!$H$4:$H$28,'Base CDI'!$J$4:$J$29,S3206,"Cubic","Extrapolate=Linear","MultiX=Average","Skip=True","Sort=True")</f>
        <v>14.456962598362299</v>
      </c>
      <c r="U3206" s="43">
        <f ca="1">_xll.BInterpol('Base CDI'!$H$4:$H$28,'Base CDI'!$I$4:$I$29,S3206,"Cubic","Extrapolate=Linear","MultiX=Average","Skip=True","Sort=True")</f>
        <v>14.281778289130864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48968</v>
      </c>
      <c r="T3207" s="43">
        <f ca="1">_xll.BInterpol('Base CDI'!$H$4:$H$28,'Base CDI'!$J$4:$J$29,S3207,"Cubic","Extrapolate=Linear","MultiX=Average","Skip=True","Sort=True")</f>
        <v>14.456955608017619</v>
      </c>
      <c r="U3207" s="43">
        <f ca="1">_xll.BInterpol('Base CDI'!$H$4:$H$28,'Base CDI'!$I$4:$I$29,S3207,"Cubic","Extrapolate=Linear","MultiX=Average","Skip=True","Sort=True")</f>
        <v>14.281779741566879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48969</v>
      </c>
      <c r="T3208" s="43">
        <f ca="1">_xll.BInterpol('Base CDI'!$H$4:$H$28,'Base CDI'!$J$4:$J$29,S3208,"Cubic","Extrapolate=Linear","MultiX=Average","Skip=True","Sort=True")</f>
        <v>14.456948549016715</v>
      </c>
      <c r="U3208" s="43">
        <f ca="1">_xll.BInterpol('Base CDI'!$H$4:$H$28,'Base CDI'!$I$4:$I$29,S3208,"Cubic","Extrapolate=Linear","MultiX=Average","Skip=True","Sort=True")</f>
        <v>14.281781102671918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48970</v>
      </c>
      <c r="T3209" s="43">
        <f ca="1">_xll.BInterpol('Base CDI'!$H$4:$H$28,'Base CDI'!$J$4:$J$29,S3209,"Cubic","Extrapolate=Linear","MultiX=Average","Skip=True","Sort=True")</f>
        <v>14.456941421730194</v>
      </c>
      <c r="U3209" s="43">
        <f ca="1">_xll.BInterpol('Base CDI'!$H$4:$H$28,'Base CDI'!$I$4:$I$29,S3209,"Cubic","Extrapolate=Linear","MultiX=Average","Skip=True","Sort=True")</f>
        <v>14.281782372908435</v>
      </c>
    </row>
    <row r="3210" spans="16:21" x14ac:dyDescent="0.25">
      <c r="P3210" s="10">
        <v>39182</v>
      </c>
      <c r="Q3210">
        <v>16.72785</v>
      </c>
      <c r="S3210" s="42">
        <f t="shared" ca="1" si="54"/>
        <v>48971</v>
      </c>
      <c r="T3210" s="43">
        <f ca="1">_xll.BInterpol('Base CDI'!$H$4:$H$28,'Base CDI'!$J$4:$J$29,S3210,"Cubic","Extrapolate=Linear","MultiX=Average","Skip=True","Sort=True")</f>
        <v>14.456934226528661</v>
      </c>
      <c r="U3210" s="43">
        <f ca="1">_xll.BInterpol('Base CDI'!$H$4:$H$28,'Base CDI'!$I$4:$I$29,S3210,"Cubic","Extrapolate=Linear","MultiX=Average","Skip=True","Sort=True")</f>
        <v>14.281783552738876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48972</v>
      </c>
      <c r="T3211" s="43">
        <f ca="1">_xll.BInterpol('Base CDI'!$H$4:$H$28,'Base CDI'!$J$4:$J$29,S3211,"Cubic","Extrapolate=Linear","MultiX=Average","Skip=True","Sort=True")</f>
        <v>14.45692696378272</v>
      </c>
      <c r="U3211" s="43">
        <f ca="1">_xll.BInterpol('Base CDI'!$H$4:$H$28,'Base CDI'!$I$4:$I$29,S3211,"Cubic","Extrapolate=Linear","MultiX=Average","Skip=True","Sort=True")</f>
        <v>14.281784642625697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48973</v>
      </c>
      <c r="T3212" s="43">
        <f ca="1">_xll.BInterpol('Base CDI'!$H$4:$H$28,'Base CDI'!$J$4:$J$29,S3212,"Cubic","Extrapolate=Linear","MultiX=Average","Skip=True","Sort=True")</f>
        <v>14.456919633862977</v>
      </c>
      <c r="U3212" s="43">
        <f ca="1">_xll.BInterpol('Base CDI'!$H$4:$H$28,'Base CDI'!$I$4:$I$29,S3212,"Cubic","Extrapolate=Linear","MultiX=Average","Skip=True","Sort=True")</f>
        <v>14.281785643031347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48974</v>
      </c>
      <c r="T3213" s="43">
        <f ca="1">_xll.BInterpol('Base CDI'!$H$4:$H$28,'Base CDI'!$J$4:$J$29,S3213,"Cubic","Extrapolate=Linear","MultiX=Average","Skip=True","Sort=True")</f>
        <v>14.456912237140038</v>
      </c>
      <c r="U3213" s="43">
        <f ca="1">_xll.BInterpol('Base CDI'!$H$4:$H$28,'Base CDI'!$I$4:$I$29,S3213,"Cubic","Extrapolate=Linear","MultiX=Average","Skip=True","Sort=True")</f>
        <v>14.281786554418277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48975</v>
      </c>
      <c r="T3214" s="43">
        <f ca="1">_xll.BInterpol('Base CDI'!$H$4:$H$28,'Base CDI'!$J$4:$J$29,S3214,"Cubic","Extrapolate=Linear","MultiX=Average","Skip=True","Sort=True")</f>
        <v>14.456904773984506</v>
      </c>
      <c r="U3214" s="43">
        <f ca="1">_xll.BInterpol('Base CDI'!$H$4:$H$28,'Base CDI'!$I$4:$I$29,S3214,"Cubic","Extrapolate=Linear","MultiX=Average","Skip=True","Sort=True")</f>
        <v>14.281787377248937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48976</v>
      </c>
      <c r="T3215" s="43">
        <f ca="1">_xll.BInterpol('Base CDI'!$H$4:$H$28,'Base CDI'!$J$4:$J$29,S3215,"Cubic","Extrapolate=Linear","MultiX=Average","Skip=True","Sort=True")</f>
        <v>14.45689724476699</v>
      </c>
      <c r="U3215" s="43">
        <f ca="1">_xll.BInterpol('Base CDI'!$H$4:$H$28,'Base CDI'!$I$4:$I$29,S3215,"Cubic","Extrapolate=Linear","MultiX=Average","Skip=True","Sort=True")</f>
        <v>14.281788111985781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48977</v>
      </c>
      <c r="T3216" s="43">
        <f ca="1">_xll.BInterpol('Base CDI'!$H$4:$H$28,'Base CDI'!$J$4:$J$29,S3216,"Cubic","Extrapolate=Linear","MultiX=Average","Skip=True","Sort=True")</f>
        <v>14.456889649858093</v>
      </c>
      <c r="U3216" s="43">
        <f ca="1">_xll.BInterpol('Base CDI'!$H$4:$H$28,'Base CDI'!$I$4:$I$29,S3216,"Cubic","Extrapolate=Linear","MultiX=Average","Skip=True","Sort=True")</f>
        <v>14.281788759091258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48978</v>
      </c>
      <c r="T3217" s="43">
        <f ca="1">_xll.BInterpol('Base CDI'!$H$4:$H$28,'Base CDI'!$J$4:$J$29,S3217,"Cubic","Extrapolate=Linear","MultiX=Average","Skip=True","Sort=True")</f>
        <v>14.456881989628423</v>
      </c>
      <c r="U3217" s="43">
        <f ca="1">_xll.BInterpol('Base CDI'!$H$4:$H$28,'Base CDI'!$I$4:$I$29,S3217,"Cubic","Extrapolate=Linear","MultiX=Average","Skip=True","Sort=True")</f>
        <v>14.281789319027819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48979</v>
      </c>
      <c r="T3218" s="43">
        <f ca="1">_xll.BInterpol('Base CDI'!$H$4:$H$28,'Base CDI'!$J$4:$J$29,S3218,"Cubic","Extrapolate=Linear","MultiX=Average","Skip=True","Sort=True")</f>
        <v>14.456874264448581</v>
      </c>
      <c r="U3218" s="43">
        <f ca="1">_xll.BInterpol('Base CDI'!$H$4:$H$28,'Base CDI'!$I$4:$I$29,S3218,"Cubic","Extrapolate=Linear","MultiX=Average","Skip=True","Sort=True")</f>
        <v>14.281789792257916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48980</v>
      </c>
      <c r="T3219" s="43">
        <f ca="1">_xll.BInterpol('Base CDI'!$H$4:$H$28,'Base CDI'!$J$4:$J$29,S3219,"Cubic","Extrapolate=Linear","MultiX=Average","Skip=True","Sort=True")</f>
        <v>14.456866474689175</v>
      </c>
      <c r="U3219" s="43">
        <f ca="1">_xll.BInterpol('Base CDI'!$H$4:$H$28,'Base CDI'!$I$4:$I$29,S3219,"Cubic","Extrapolate=Linear","MultiX=Average","Skip=True","Sort=True")</f>
        <v>14.281790179244</v>
      </c>
    </row>
    <row r="3220" spans="16:21" x14ac:dyDescent="0.25">
      <c r="P3220" s="10">
        <v>39196</v>
      </c>
      <c r="Q3220">
        <v>16.8065</v>
      </c>
      <c r="S3220" s="42">
        <f t="shared" ca="1" si="55"/>
        <v>48981</v>
      </c>
      <c r="T3220" s="43">
        <f ca="1">_xll.BInterpol('Base CDI'!$H$4:$H$28,'Base CDI'!$J$4:$J$29,S3220,"Cubic","Extrapolate=Linear","MultiX=Average","Skip=True","Sort=True")</f>
        <v>14.45685862072081</v>
      </c>
      <c r="U3220" s="43">
        <f ca="1">_xll.BInterpol('Base CDI'!$H$4:$H$28,'Base CDI'!$I$4:$I$29,S3220,"Cubic","Extrapolate=Linear","MultiX=Average","Skip=True","Sort=True")</f>
        <v>14.281790480448523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48982</v>
      </c>
      <c r="T3221" s="43">
        <f ca="1">_xll.BInterpol('Base CDI'!$H$4:$H$28,'Base CDI'!$J$4:$J$29,S3221,"Cubic","Extrapolate=Linear","MultiX=Average","Skip=True","Sort=True")</f>
        <v>14.456850702914092</v>
      </c>
      <c r="U3221" s="43">
        <f ca="1">_xll.BInterpol('Base CDI'!$H$4:$H$28,'Base CDI'!$I$4:$I$29,S3221,"Cubic","Extrapolate=Linear","MultiX=Average","Skip=True","Sort=True")</f>
        <v>14.281790696333932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48983</v>
      </c>
      <c r="T3222" s="43">
        <f ca="1">_xll.BInterpol('Base CDI'!$H$4:$H$28,'Base CDI'!$J$4:$J$29,S3222,"Cubic","Extrapolate=Linear","MultiX=Average","Skip=True","Sort=True")</f>
        <v>14.456842721639626</v>
      </c>
      <c r="U3222" s="43">
        <f ca="1">_xll.BInterpol('Base CDI'!$H$4:$H$28,'Base CDI'!$I$4:$I$29,S3222,"Cubic","Extrapolate=Linear","MultiX=Average","Skip=True","Sort=True")</f>
        <v>14.281790827362682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48984</v>
      </c>
      <c r="T3223" s="43">
        <f ca="1">_xll.BInterpol('Base CDI'!$H$4:$H$28,'Base CDI'!$J$4:$J$29,S3223,"Cubic","Extrapolate=Linear","MultiX=Average","Skip=True","Sort=True")</f>
        <v>14.456834677268018</v>
      </c>
      <c r="U3223" s="43">
        <f ca="1">_xll.BInterpol('Base CDI'!$H$4:$H$28,'Base CDI'!$I$4:$I$29,S3223,"Cubic","Extrapolate=Linear","MultiX=Average","Skip=True","Sort=True")</f>
        <v>14.281790873997224</v>
      </c>
    </row>
    <row r="3224" spans="16:21" x14ac:dyDescent="0.25">
      <c r="P3224" s="10">
        <v>39202</v>
      </c>
      <c r="Q3224">
        <v>16.83755</v>
      </c>
      <c r="S3224" s="42">
        <f t="shared" ca="1" si="55"/>
        <v>48985</v>
      </c>
      <c r="T3224" s="43">
        <f ca="1">_xll.BInterpol('Base CDI'!$H$4:$H$28,'Base CDI'!$J$4:$J$29,S3224,"Cubic","Extrapolate=Linear","MultiX=Average","Skip=True","Sort=True")</f>
        <v>14.456826570169872</v>
      </c>
      <c r="U3224" s="43">
        <f ca="1">_xll.BInterpol('Base CDI'!$H$4:$H$28,'Base CDI'!$I$4:$I$29,S3224,"Cubic","Extrapolate=Linear","MultiX=Average","Skip=True","Sort=True")</f>
        <v>14.281790836700008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48986</v>
      </c>
      <c r="T3225" s="43">
        <f ca="1">_xll.BInterpol('Base CDI'!$H$4:$H$28,'Base CDI'!$J$4:$J$29,S3225,"Cubic","Extrapolate=Linear","MultiX=Average","Skip=True","Sort=True")</f>
        <v>14.456818400715793</v>
      </c>
      <c r="U3225" s="43">
        <f ca="1">_xll.BInterpol('Base CDI'!$H$4:$H$28,'Base CDI'!$I$4:$I$29,S3225,"Cubic","Extrapolate=Linear","MultiX=Average","Skip=True","Sort=True")</f>
        <v>14.281790715933486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48987</v>
      </c>
      <c r="T3226" s="43">
        <f ca="1">_xll.BInterpol('Base CDI'!$H$4:$H$28,'Base CDI'!$J$4:$J$29,S3226,"Cubic","Extrapolate=Linear","MultiX=Average","Skip=True","Sort=True")</f>
        <v>14.456810169276389</v>
      </c>
      <c r="U3226" s="43">
        <f ca="1">_xll.BInterpol('Base CDI'!$H$4:$H$28,'Base CDI'!$I$4:$I$29,S3226,"Cubic","Extrapolate=Linear","MultiX=Average","Skip=True","Sort=True")</f>
        <v>14.281790512160107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48988</v>
      </c>
      <c r="T3227" s="43">
        <f ca="1">_xll.BInterpol('Base CDI'!$H$4:$H$28,'Base CDI'!$J$4:$J$29,S3227,"Cubic","Extrapolate=Linear","MultiX=Average","Skip=True","Sort=True")</f>
        <v>14.456801876222263</v>
      </c>
      <c r="U3227" s="43">
        <f ca="1">_xll.BInterpol('Base CDI'!$H$4:$H$28,'Base CDI'!$I$4:$I$29,S3227,"Cubic","Extrapolate=Linear","MultiX=Average","Skip=True","Sort=True")</f>
        <v>14.281790225842323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48989</v>
      </c>
      <c r="T3228" s="43">
        <f ca="1">_xll.BInterpol('Base CDI'!$H$4:$H$28,'Base CDI'!$J$4:$J$29,S3228,"Cubic","Extrapolate=Linear","MultiX=Average","Skip=True","Sort=True")</f>
        <v>14.456793521924022</v>
      </c>
      <c r="U3228" s="43">
        <f ca="1">_xll.BInterpol('Base CDI'!$H$4:$H$28,'Base CDI'!$I$4:$I$29,S3228,"Cubic","Extrapolate=Linear","MultiX=Average","Skip=True","Sort=True")</f>
        <v>14.281789857442586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48990</v>
      </c>
      <c r="T3229" s="43">
        <f ca="1">_xll.BInterpol('Base CDI'!$H$4:$H$28,'Base CDI'!$J$4:$J$29,S3229,"Cubic","Extrapolate=Linear","MultiX=Average","Skip=True","Sort=True")</f>
        <v>14.456785106752269</v>
      </c>
      <c r="U3229" s="43">
        <f ca="1">_xll.BInterpol('Base CDI'!$H$4:$H$28,'Base CDI'!$I$4:$I$29,S3229,"Cubic","Extrapolate=Linear","MultiX=Average","Skip=True","Sort=True")</f>
        <v>14.281789407423346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48991</v>
      </c>
      <c r="T3230" s="43">
        <f ca="1">_xll.BInterpol('Base CDI'!$H$4:$H$28,'Base CDI'!$J$4:$J$29,S3230,"Cubic","Extrapolate=Linear","MultiX=Average","Skip=True","Sort=True")</f>
        <v>14.456776631077611</v>
      </c>
      <c r="U3230" s="43">
        <f ca="1">_xll.BInterpol('Base CDI'!$H$4:$H$28,'Base CDI'!$I$4:$I$29,S3230,"Cubic","Extrapolate=Linear","MultiX=Average","Skip=True","Sort=True")</f>
        <v>14.281788876247056</v>
      </c>
    </row>
    <row r="3231" spans="16:21" x14ac:dyDescent="0.25">
      <c r="P3231" s="10">
        <v>39212</v>
      </c>
      <c r="Q3231">
        <v>16.89207</v>
      </c>
      <c r="S3231" s="42">
        <f t="shared" ca="1" si="55"/>
        <v>48992</v>
      </c>
      <c r="T3231" s="43">
        <f ca="1">_xll.BInterpol('Base CDI'!$H$4:$H$28,'Base CDI'!$J$4:$J$29,S3231,"Cubic","Extrapolate=Linear","MultiX=Average","Skip=True","Sort=True")</f>
        <v>14.456768095270654</v>
      </c>
      <c r="U3231" s="43">
        <f ca="1">_xll.BInterpol('Base CDI'!$H$4:$H$28,'Base CDI'!$I$4:$I$29,S3231,"Cubic","Extrapolate=Linear","MultiX=Average","Skip=True","Sort=True")</f>
        <v>14.281788264376164</v>
      </c>
    </row>
    <row r="3232" spans="16:21" x14ac:dyDescent="0.25">
      <c r="P3232" s="10">
        <v>39213</v>
      </c>
      <c r="Q3232">
        <v>16.89988</v>
      </c>
      <c r="S3232" s="42">
        <f t="shared" ca="1" si="55"/>
        <v>48993</v>
      </c>
      <c r="T3232" s="43">
        <f ca="1">_xll.BInterpol('Base CDI'!$H$4:$H$28,'Base CDI'!$J$4:$J$29,S3232,"Cubic","Extrapolate=Linear","MultiX=Average","Skip=True","Sort=True")</f>
        <v>14.456759499702002</v>
      </c>
      <c r="U3232" s="43">
        <f ca="1">_xll.BInterpol('Base CDI'!$H$4:$H$28,'Base CDI'!$I$4:$I$29,S3232,"Cubic","Extrapolate=Linear","MultiX=Average","Skip=True","Sort=True")</f>
        <v>14.281787572273124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48994</v>
      </c>
      <c r="T3233" s="43">
        <f ca="1">_xll.BInterpol('Base CDI'!$H$4:$H$28,'Base CDI'!$J$4:$J$29,S3233,"Cubic","Extrapolate=Linear","MultiX=Average","Skip=True","Sort=True")</f>
        <v>14.456750844742263</v>
      </c>
      <c r="U3233" s="43">
        <f ca="1">_xll.BInterpol('Base CDI'!$H$4:$H$28,'Base CDI'!$I$4:$I$29,S3233,"Cubic","Extrapolate=Linear","MultiX=Average","Skip=True","Sort=True")</f>
        <v>14.281786800400385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48995</v>
      </c>
      <c r="T3234" s="43">
        <f ca="1">_xll.BInterpol('Base CDI'!$H$4:$H$28,'Base CDI'!$J$4:$J$29,S3234,"Cubic","Extrapolate=Linear","MultiX=Average","Skip=True","Sort=True")</f>
        <v>14.456742130762038</v>
      </c>
      <c r="U3234" s="43">
        <f ca="1">_xll.BInterpol('Base CDI'!$H$4:$H$28,'Base CDI'!$I$4:$I$29,S3234,"Cubic","Extrapolate=Linear","MultiX=Average","Skip=True","Sort=True")</f>
        <v>14.281785949220399</v>
      </c>
    </row>
    <row r="3235" spans="16:21" x14ac:dyDescent="0.25">
      <c r="P3235" s="10">
        <v>39218</v>
      </c>
      <c r="Q3235">
        <v>16.92333</v>
      </c>
      <c r="S3235" s="42">
        <f t="shared" ca="1" si="55"/>
        <v>48996</v>
      </c>
      <c r="T3235" s="43">
        <f ca="1">_xll.BInterpol('Base CDI'!$H$4:$H$28,'Base CDI'!$J$4:$J$29,S3235,"Cubic","Extrapolate=Linear","MultiX=Average","Skip=True","Sort=True")</f>
        <v>14.456733358131936</v>
      </c>
      <c r="U3235" s="43">
        <f ca="1">_xll.BInterpol('Base CDI'!$H$4:$H$28,'Base CDI'!$I$4:$I$29,S3235,"Cubic","Extrapolate=Linear","MultiX=Average","Skip=True","Sort=True")</f>
        <v>14.281785019195617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48997</v>
      </c>
      <c r="T3236" s="43">
        <f ca="1">_xll.BInterpol('Base CDI'!$H$4:$H$28,'Base CDI'!$J$4:$J$29,S3236,"Cubic","Extrapolate=Linear","MultiX=Average","Skip=True","Sort=True")</f>
        <v>14.456724527222562</v>
      </c>
      <c r="U3236" s="43">
        <f ca="1">_xll.BInterpol('Base CDI'!$H$4:$H$28,'Base CDI'!$I$4:$I$29,S3236,"Cubic","Extrapolate=Linear","MultiX=Average","Skip=True","Sort=True")</f>
        <v>14.28178401078849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48998</v>
      </c>
      <c r="T3237" s="43">
        <f ca="1">_xll.BInterpol('Base CDI'!$H$4:$H$28,'Base CDI'!$J$4:$J$29,S3237,"Cubic","Extrapolate=Linear","MultiX=Average","Skip=True","Sort=True")</f>
        <v>14.456715638404519</v>
      </c>
      <c r="U3237" s="43">
        <f ca="1">_xll.BInterpol('Base CDI'!$H$4:$H$28,'Base CDI'!$I$4:$I$29,S3237,"Cubic","Extrapolate=Linear","MultiX=Average","Skip=True","Sort=True")</f>
        <v>14.281782924461471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48999</v>
      </c>
      <c r="T3238" s="43">
        <f ca="1">_xll.BInterpol('Base CDI'!$H$4:$H$28,'Base CDI'!$J$4:$J$29,S3238,"Cubic","Extrapolate=Linear","MultiX=Average","Skip=True","Sort=True")</f>
        <v>14.456706692048414</v>
      </c>
      <c r="U3238" s="43">
        <f ca="1">_xll.BInterpol('Base CDI'!$H$4:$H$28,'Base CDI'!$I$4:$I$29,S3238,"Cubic","Extrapolate=Linear","MultiX=Average","Skip=True","Sort=True")</f>
        <v>14.281781760677008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49000</v>
      </c>
      <c r="T3239" s="43">
        <f ca="1">_xll.BInterpol('Base CDI'!$H$4:$H$28,'Base CDI'!$J$4:$J$29,S3239,"Cubic","Extrapolate=Linear","MultiX=Average","Skip=True","Sort=True")</f>
        <v>14.456697688524853</v>
      </c>
      <c r="U3239" s="43">
        <f ca="1">_xll.BInterpol('Base CDI'!$H$4:$H$28,'Base CDI'!$I$4:$I$29,S3239,"Cubic","Extrapolate=Linear","MultiX=Average","Skip=True","Sort=True")</f>
        <v>14.281780519897552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49001</v>
      </c>
      <c r="T3240" s="43">
        <f ca="1">_xll.BInterpol('Base CDI'!$H$4:$H$28,'Base CDI'!$J$4:$J$29,S3240,"Cubic","Extrapolate=Linear","MultiX=Average","Skip=True","Sort=True")</f>
        <v>14.456688628204439</v>
      </c>
      <c r="U3240" s="43">
        <f ca="1">_xll.BInterpol('Base CDI'!$H$4:$H$28,'Base CDI'!$I$4:$I$29,S3240,"Cubic","Extrapolate=Linear","MultiX=Average","Skip=True","Sort=True")</f>
        <v>14.281779202585557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49002</v>
      </c>
      <c r="T3241" s="43">
        <f ca="1">_xll.BInterpol('Base CDI'!$H$4:$H$28,'Base CDI'!$J$4:$J$29,S3241,"Cubic","Extrapolate=Linear","MultiX=Average","Skip=True","Sort=True")</f>
        <v>14.45667951145778</v>
      </c>
      <c r="U3241" s="43">
        <f ca="1">_xll.BInterpol('Base CDI'!$H$4:$H$28,'Base CDI'!$I$4:$I$29,S3241,"Cubic","Extrapolate=Linear","MultiX=Average","Skip=True","Sort=True")</f>
        <v>14.281777809203472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49003</v>
      </c>
      <c r="T3242" s="43">
        <f ca="1">_xll.BInterpol('Base CDI'!$H$4:$H$28,'Base CDI'!$J$4:$J$29,S3242,"Cubic","Extrapolate=Linear","MultiX=Average","Skip=True","Sort=True")</f>
        <v>14.456670338655481</v>
      </c>
      <c r="U3242" s="43">
        <f ca="1">_xll.BInterpol('Base CDI'!$H$4:$H$28,'Base CDI'!$I$4:$I$29,S3242,"Cubic","Extrapolate=Linear","MultiX=Average","Skip=True","Sort=True")</f>
        <v>14.281776340213748</v>
      </c>
    </row>
    <row r="3243" spans="16:21" x14ac:dyDescent="0.25">
      <c r="P3243" s="10">
        <v>39230</v>
      </c>
      <c r="Q3243">
        <v>16.98601</v>
      </c>
      <c r="S3243" s="42">
        <f t="shared" ca="1" si="55"/>
        <v>49004</v>
      </c>
      <c r="T3243" s="43">
        <f ca="1">_xll.BInterpol('Base CDI'!$H$4:$H$28,'Base CDI'!$J$4:$J$29,S3243,"Cubic","Extrapolate=Linear","MultiX=Average","Skip=True","Sort=True")</f>
        <v>14.456661110168147</v>
      </c>
      <c r="U3243" s="43">
        <f ca="1">_xll.BInterpol('Base CDI'!$H$4:$H$28,'Base CDI'!$I$4:$I$29,S3243,"Cubic","Extrapolate=Linear","MultiX=Average","Skip=True","Sort=True")</f>
        <v>14.281774796078837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49005</v>
      </c>
      <c r="T3244" s="43">
        <f ca="1">_xll.BInterpol('Base CDI'!$H$4:$H$28,'Base CDI'!$J$4:$J$29,S3244,"Cubic","Extrapolate=Linear","MultiX=Average","Skip=True","Sort=True")</f>
        <v>14.456651826366382</v>
      </c>
      <c r="U3244" s="43">
        <f ca="1">_xll.BInterpol('Base CDI'!$H$4:$H$28,'Base CDI'!$I$4:$I$29,S3244,"Cubic","Extrapolate=Linear","MultiX=Average","Skip=True","Sort=True")</f>
        <v>14.28177317726119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49006</v>
      </c>
      <c r="T3245" s="43">
        <f ca="1">_xll.BInterpol('Base CDI'!$H$4:$H$28,'Base CDI'!$J$4:$J$29,S3245,"Cubic","Extrapolate=Linear","MultiX=Average","Skip=True","Sort=True")</f>
        <v>14.456642487620794</v>
      </c>
      <c r="U3245" s="43">
        <f ca="1">_xll.BInterpol('Base CDI'!$H$4:$H$28,'Base CDI'!$I$4:$I$29,S3245,"Cubic","Extrapolate=Linear","MultiX=Average","Skip=True","Sort=True")</f>
        <v>14.281771484223258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49007</v>
      </c>
      <c r="T3246" s="43">
        <f ca="1">_xll.BInterpol('Base CDI'!$H$4:$H$28,'Base CDI'!$J$4:$J$29,S3246,"Cubic","Extrapolate=Linear","MultiX=Average","Skip=True","Sort=True")</f>
        <v>14.456633094301985</v>
      </c>
      <c r="U3246" s="43">
        <f ca="1">_xll.BInterpol('Base CDI'!$H$4:$H$28,'Base CDI'!$I$4:$I$29,S3246,"Cubic","Extrapolate=Linear","MultiX=Average","Skip=True","Sort=True")</f>
        <v>14.281769717427492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49008</v>
      </c>
      <c r="T3247" s="43">
        <f ca="1">_xll.BInterpol('Base CDI'!$H$4:$H$28,'Base CDI'!$J$4:$J$29,S3247,"Cubic","Extrapolate=Linear","MultiX=Average","Skip=True","Sort=True")</f>
        <v>14.456623646780564</v>
      </c>
      <c r="U3247" s="43">
        <f ca="1">_xll.BInterpol('Base CDI'!$H$4:$H$28,'Base CDI'!$I$4:$I$29,S3247,"Cubic","Extrapolate=Linear","MultiX=Average","Skip=True","Sort=True")</f>
        <v>14.281767877336343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49009</v>
      </c>
      <c r="T3248" s="43">
        <f ca="1">_xll.BInterpol('Base CDI'!$H$4:$H$28,'Base CDI'!$J$4:$J$29,S3248,"Cubic","Extrapolate=Linear","MultiX=Average","Skip=True","Sort=True")</f>
        <v>14.456614145427134</v>
      </c>
      <c r="U3248" s="43">
        <f ca="1">_xll.BInterpol('Base CDI'!$H$4:$H$28,'Base CDI'!$I$4:$I$29,S3248,"Cubic","Extrapolate=Linear","MultiX=Average","Skip=True","Sort=True")</f>
        <v>14.281765964412262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49010</v>
      </c>
      <c r="T3249" s="43">
        <f ca="1">_xll.BInterpol('Base CDI'!$H$4:$H$28,'Base CDI'!$J$4:$J$29,S3249,"Cubic","Extrapolate=Linear","MultiX=Average","Skip=True","Sort=True")</f>
        <v>14.456604590612301</v>
      </c>
      <c r="U3249" s="43">
        <f ca="1">_xll.BInterpol('Base CDI'!$H$4:$H$28,'Base CDI'!$I$4:$I$29,S3249,"Cubic","Extrapolate=Linear","MultiX=Average","Skip=True","Sort=True")</f>
        <v>14.281763979117699</v>
      </c>
    </row>
    <row r="3250" spans="16:21" x14ac:dyDescent="0.25">
      <c r="P3250" s="10">
        <v>39239</v>
      </c>
      <c r="Q3250">
        <v>17.04119</v>
      </c>
      <c r="S3250" s="42">
        <f t="shared" ca="1" si="55"/>
        <v>49011</v>
      </c>
      <c r="T3250" s="43">
        <f ca="1">_xll.BInterpol('Base CDI'!$H$4:$H$28,'Base CDI'!$J$4:$J$29,S3250,"Cubic","Extrapolate=Linear","MultiX=Average","Skip=True","Sort=True")</f>
        <v>14.456594982706671</v>
      </c>
      <c r="U3250" s="43">
        <f ca="1">_xll.BInterpol('Base CDI'!$H$4:$H$28,'Base CDI'!$I$4:$I$29,S3250,"Cubic","Extrapolate=Linear","MultiX=Average","Skip=True","Sort=True")</f>
        <v>14.281761921915107</v>
      </c>
    </row>
    <row r="3251" spans="16:21" x14ac:dyDescent="0.25">
      <c r="P3251" s="10">
        <v>39241</v>
      </c>
      <c r="Q3251">
        <v>17.04909</v>
      </c>
      <c r="S3251" s="42">
        <f t="shared" ca="1" si="55"/>
        <v>49012</v>
      </c>
      <c r="T3251" s="43">
        <f ca="1">_xll.BInterpol('Base CDI'!$H$4:$H$28,'Base CDI'!$J$4:$J$29,S3251,"Cubic","Extrapolate=Linear","MultiX=Average","Skip=True","Sort=True")</f>
        <v>14.456585322080848</v>
      </c>
      <c r="U3251" s="43">
        <f ca="1">_xll.BInterpol('Base CDI'!$H$4:$H$28,'Base CDI'!$I$4:$I$29,S3251,"Cubic","Extrapolate=Linear","MultiX=Average","Skip=True","Sort=True")</f>
        <v>14.281759793266938</v>
      </c>
    </row>
    <row r="3252" spans="16:21" x14ac:dyDescent="0.25">
      <c r="P3252" s="10">
        <v>39244</v>
      </c>
      <c r="Q3252">
        <v>17.05668</v>
      </c>
      <c r="S3252" s="42">
        <f t="shared" ca="1" si="55"/>
        <v>49013</v>
      </c>
      <c r="T3252" s="43">
        <f ca="1">_xll.BInterpol('Base CDI'!$H$4:$H$28,'Base CDI'!$J$4:$J$29,S3252,"Cubic","Extrapolate=Linear","MultiX=Average","Skip=True","Sort=True")</f>
        <v>14.456575609105437</v>
      </c>
      <c r="U3252" s="43">
        <f ca="1">_xll.BInterpol('Base CDI'!$H$4:$H$28,'Base CDI'!$I$4:$I$29,S3252,"Cubic","Extrapolate=Linear","MultiX=Average","Skip=True","Sort=True")</f>
        <v>14.281757593635639</v>
      </c>
    </row>
    <row r="3253" spans="16:21" x14ac:dyDescent="0.25">
      <c r="P3253" s="10">
        <v>39245</v>
      </c>
      <c r="Q3253">
        <v>17.06428</v>
      </c>
      <c r="S3253" s="42">
        <f t="shared" ca="1" si="55"/>
        <v>49014</v>
      </c>
      <c r="T3253" s="43">
        <f ca="1">_xll.BInterpol('Base CDI'!$H$4:$H$28,'Base CDI'!$J$4:$J$29,S3253,"Cubic","Extrapolate=Linear","MultiX=Average","Skip=True","Sort=True")</f>
        <v>14.456565844151047</v>
      </c>
      <c r="U3253" s="43">
        <f ca="1">_xll.BInterpol('Base CDI'!$H$4:$H$28,'Base CDI'!$I$4:$I$29,S3253,"Cubic","Extrapolate=Linear","MultiX=Average","Skip=True","Sort=True")</f>
        <v>14.281755323483663</v>
      </c>
    </row>
    <row r="3254" spans="16:21" x14ac:dyDescent="0.25">
      <c r="P3254" s="10">
        <v>39246</v>
      </c>
      <c r="Q3254">
        <v>17.07188</v>
      </c>
      <c r="S3254" s="42">
        <f t="shared" ca="1" si="55"/>
        <v>49015</v>
      </c>
      <c r="T3254" s="43">
        <f ca="1">_xll.BInterpol('Base CDI'!$H$4:$H$28,'Base CDI'!$J$4:$J$29,S3254,"Cubic","Extrapolate=Linear","MultiX=Average","Skip=True","Sort=True")</f>
        <v>14.456556027588279</v>
      </c>
      <c r="U3254" s="43">
        <f ca="1">_xll.BInterpol('Base CDI'!$H$4:$H$28,'Base CDI'!$I$4:$I$29,S3254,"Cubic","Extrapolate=Linear","MultiX=Average","Skip=True","Sort=True")</f>
        <v>14.281752983273464</v>
      </c>
    </row>
    <row r="3255" spans="16:21" x14ac:dyDescent="0.25">
      <c r="P3255" s="10">
        <v>39247</v>
      </c>
      <c r="Q3255">
        <v>17.07948</v>
      </c>
      <c r="S3255" s="42">
        <f t="shared" ca="1" si="55"/>
        <v>49016</v>
      </c>
      <c r="T3255" s="43">
        <f ca="1">_xll.BInterpol('Base CDI'!$H$4:$H$28,'Base CDI'!$J$4:$J$29,S3255,"Cubic","Extrapolate=Linear","MultiX=Average","Skip=True","Sort=True")</f>
        <v>14.456546159787742</v>
      </c>
      <c r="U3255" s="43">
        <f ca="1">_xll.BInterpol('Base CDI'!$H$4:$H$28,'Base CDI'!$I$4:$I$29,S3255,"Cubic","Extrapolate=Linear","MultiX=Average","Skip=True","Sort=True")</f>
        <v>14.281750573467489</v>
      </c>
    </row>
    <row r="3256" spans="16:21" x14ac:dyDescent="0.25">
      <c r="P3256" s="10">
        <v>39248</v>
      </c>
      <c r="Q3256">
        <v>17.08708</v>
      </c>
      <c r="S3256" s="42">
        <f t="shared" ca="1" si="55"/>
        <v>49017</v>
      </c>
      <c r="T3256" s="43">
        <f ca="1">_xll.BInterpol('Base CDI'!$H$4:$H$28,'Base CDI'!$J$4:$J$29,S3256,"Cubic","Extrapolate=Linear","MultiX=Average","Skip=True","Sort=True")</f>
        <v>14.456536241120038</v>
      </c>
      <c r="U3256" s="43">
        <f ca="1">_xll.BInterpol('Base CDI'!$H$4:$H$28,'Base CDI'!$I$4:$I$29,S3256,"Cubic","Extrapolate=Linear","MultiX=Average","Skip=True","Sort=True")</f>
        <v>14.28174809452819</v>
      </c>
    </row>
    <row r="3257" spans="16:21" x14ac:dyDescent="0.25">
      <c r="P3257" s="10">
        <v>39251</v>
      </c>
      <c r="Q3257">
        <v>17.09468</v>
      </c>
      <c r="S3257" s="42">
        <f t="shared" ca="1" si="55"/>
        <v>49018</v>
      </c>
      <c r="T3257" s="43">
        <f ca="1">_xll.BInterpol('Base CDI'!$H$4:$H$28,'Base CDI'!$J$4:$J$29,S3257,"Cubic","Extrapolate=Linear","MultiX=Average","Skip=True","Sort=True")</f>
        <v>14.456526271955775</v>
      </c>
      <c r="U3257" s="43">
        <f ca="1">_xll.BInterpol('Base CDI'!$H$4:$H$28,'Base CDI'!$I$4:$I$29,S3257,"Cubic","Extrapolate=Linear","MultiX=Average","Skip=True","Sort=True")</f>
        <v>14.281745546918021</v>
      </c>
    </row>
    <row r="3258" spans="16:21" x14ac:dyDescent="0.25">
      <c r="P3258" s="10">
        <v>39252</v>
      </c>
      <c r="Q3258">
        <v>17.10229</v>
      </c>
      <c r="S3258" s="42">
        <f t="shared" ca="1" si="55"/>
        <v>49019</v>
      </c>
      <c r="T3258" s="43">
        <f ca="1">_xll.BInterpol('Base CDI'!$H$4:$H$28,'Base CDI'!$J$4:$J$29,S3258,"Cubic","Extrapolate=Linear","MultiX=Average","Skip=True","Sort=True")</f>
        <v>14.456516252665557</v>
      </c>
      <c r="U3258" s="43">
        <f ca="1">_xll.BInterpol('Base CDI'!$H$4:$H$28,'Base CDI'!$I$4:$I$29,S3258,"Cubic","Extrapolate=Linear","MultiX=Average","Skip=True","Sort=True")</f>
        <v>14.28174293109943</v>
      </c>
    </row>
    <row r="3259" spans="16:21" x14ac:dyDescent="0.25">
      <c r="P3259" s="10">
        <v>39253</v>
      </c>
      <c r="Q3259">
        <v>17.1099</v>
      </c>
      <c r="S3259" s="42">
        <f t="shared" ca="1" si="55"/>
        <v>49020</v>
      </c>
      <c r="T3259" s="43">
        <f ca="1">_xll.BInterpol('Base CDI'!$H$4:$H$28,'Base CDI'!$J$4:$J$29,S3259,"Cubic","Extrapolate=Linear","MultiX=Average","Skip=True","Sort=True")</f>
        <v>14.45650618361999</v>
      </c>
      <c r="U3259" s="43">
        <f ca="1">_xll.BInterpol('Base CDI'!$H$4:$H$28,'Base CDI'!$I$4:$I$29,S3259,"Cubic","Extrapolate=Linear","MultiX=Average","Skip=True","Sort=True")</f>
        <v>14.281740247534868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49021</v>
      </c>
      <c r="T3260" s="43">
        <f ca="1">_xll.BInterpol('Base CDI'!$H$4:$H$28,'Base CDI'!$J$4:$J$29,S3260,"Cubic","Extrapolate=Linear","MultiX=Average","Skip=True","Sort=True")</f>
        <v>14.456496065189679</v>
      </c>
      <c r="U3260" s="43">
        <f ca="1">_xll.BInterpol('Base CDI'!$H$4:$H$28,'Base CDI'!$I$4:$I$29,S3260,"Cubic","Extrapolate=Linear","MultiX=Average","Skip=True","Sort=True")</f>
        <v>14.281737496686787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49022</v>
      </c>
      <c r="T3261" s="43">
        <f ca="1">_xll.BInterpol('Base CDI'!$H$4:$H$28,'Base CDI'!$J$4:$J$29,S3261,"Cubic","Extrapolate=Linear","MultiX=Average","Skip=True","Sort=True")</f>
        <v>14.45648589774523</v>
      </c>
      <c r="U3261" s="43">
        <f ca="1">_xll.BInterpol('Base CDI'!$H$4:$H$28,'Base CDI'!$I$4:$I$29,S3261,"Cubic","Extrapolate=Linear","MultiX=Average","Skip=True","Sort=True")</f>
        <v>14.281734679017639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49023</v>
      </c>
      <c r="T3262" s="43">
        <f ca="1">_xll.BInterpol('Base CDI'!$H$4:$H$28,'Base CDI'!$J$4:$J$29,S3262,"Cubic","Extrapolate=Linear","MultiX=Average","Skip=True","Sort=True")</f>
        <v>14.456475681657247</v>
      </c>
      <c r="U3262" s="43">
        <f ca="1">_xll.BInterpol('Base CDI'!$H$4:$H$28,'Base CDI'!$I$4:$I$29,S3262,"Cubic","Extrapolate=Linear","MultiX=Average","Skip=True","Sort=True")</f>
        <v>14.281731794989874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49024</v>
      </c>
      <c r="T3263" s="43">
        <f ca="1">_xll.BInterpol('Base CDI'!$H$4:$H$28,'Base CDI'!$J$4:$J$29,S3263,"Cubic","Extrapolate=Linear","MultiX=Average","Skip=True","Sort=True")</f>
        <v>14.456465417296338</v>
      </c>
      <c r="U3263" s="43">
        <f ca="1">_xll.BInterpol('Base CDI'!$H$4:$H$28,'Base CDI'!$I$4:$I$29,S3263,"Cubic","Extrapolate=Linear","MultiX=Average","Skip=True","Sort=True")</f>
        <v>14.281728845065944</v>
      </c>
    </row>
    <row r="3264" spans="16:21" x14ac:dyDescent="0.25">
      <c r="P3264" s="10">
        <v>39260</v>
      </c>
      <c r="Q3264">
        <v>17.14799</v>
      </c>
      <c r="S3264" s="42">
        <f t="shared" ca="1" si="55"/>
        <v>49025</v>
      </c>
      <c r="T3264" s="43">
        <f ca="1">_xll.BInterpol('Base CDI'!$H$4:$H$28,'Base CDI'!$J$4:$J$29,S3264,"Cubic","Extrapolate=Linear","MultiX=Average","Skip=True","Sort=True")</f>
        <v>14.456455105033106</v>
      </c>
      <c r="U3264" s="43">
        <f ca="1">_xll.BInterpol('Base CDI'!$H$4:$H$28,'Base CDI'!$I$4:$I$29,S3264,"Cubic","Extrapolate=Linear","MultiX=Average","Skip=True","Sort=True")</f>
        <v>14.281725829708298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49026</v>
      </c>
      <c r="T3265" s="43">
        <f ca="1">_xll.BInterpol('Base CDI'!$H$4:$H$28,'Base CDI'!$J$4:$J$29,S3265,"Cubic","Extrapolate=Linear","MultiX=Average","Skip=True","Sort=True")</f>
        <v>14.456444745238157</v>
      </c>
      <c r="U3265" s="43">
        <f ca="1">_xll.BInterpol('Base CDI'!$H$4:$H$28,'Base CDI'!$I$4:$I$29,S3265,"Cubic","Extrapolate=Linear","MultiX=Average","Skip=True","Sort=True")</f>
        <v>14.281722749379389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49027</v>
      </c>
      <c r="T3266" s="43">
        <f ca="1">_xll.BInterpol('Base CDI'!$H$4:$H$28,'Base CDI'!$J$4:$J$29,S3266,"Cubic","Extrapolate=Linear","MultiX=Average","Skip=True","Sort=True")</f>
        <v>14.456434338282095</v>
      </c>
      <c r="U3266" s="43">
        <f ca="1">_xll.BInterpol('Base CDI'!$H$4:$H$28,'Base CDI'!$I$4:$I$29,S3266,"Cubic","Extrapolate=Linear","MultiX=Average","Skip=True","Sort=True")</f>
        <v>14.281719604541667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49028</v>
      </c>
      <c r="T3267" s="43">
        <f ca="1">_xll.BInterpol('Base CDI'!$H$4:$H$28,'Base CDI'!$J$4:$J$29,S3267,"Cubic","Extrapolate=Linear","MultiX=Average","Skip=True","Sort=True")</f>
        <v>14.456423884535528</v>
      </c>
      <c r="U3267" s="43">
        <f ca="1">_xll.BInterpol('Base CDI'!$H$4:$H$28,'Base CDI'!$I$4:$I$29,S3267,"Cubic","Extrapolate=Linear","MultiX=Average","Skip=True","Sort=True")</f>
        <v>14.281716395657584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49029</v>
      </c>
      <c r="T3268" s="43">
        <f ca="1">_xll.BInterpol('Base CDI'!$H$4:$H$28,'Base CDI'!$J$4:$J$29,S3268,"Cubic","Extrapolate=Linear","MultiX=Average","Skip=True","Sort=True")</f>
        <v>14.456413384369061</v>
      </c>
      <c r="U3268" s="43">
        <f ca="1">_xll.BInterpol('Base CDI'!$H$4:$H$28,'Base CDI'!$I$4:$I$29,S3268,"Cubic","Extrapolate=Linear","MultiX=Average","Skip=True","Sort=True")</f>
        <v>14.281713123189592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49030</v>
      </c>
      <c r="T3269" s="43">
        <f ca="1">_xll.BInterpol('Base CDI'!$H$4:$H$28,'Base CDI'!$J$4:$J$29,S3269,"Cubic","Extrapolate=Linear","MultiX=Average","Skip=True","Sort=True")</f>
        <v>14.456402838153297</v>
      </c>
      <c r="U3269" s="43">
        <f ca="1">_xll.BInterpol('Base CDI'!$H$4:$H$28,'Base CDI'!$I$4:$I$29,S3269,"Cubic","Extrapolate=Linear","MultiX=Average","Skip=True","Sort=True")</f>
        <v>14.281709787600139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49031</v>
      </c>
      <c r="T3270" s="43">
        <f ca="1">_xll.BInterpol('Base CDI'!$H$4:$H$28,'Base CDI'!$J$4:$J$29,S3270,"Cubic","Extrapolate=Linear","MultiX=Average","Skip=True","Sort=True")</f>
        <v>14.456392246258844</v>
      </c>
      <c r="U3270" s="43">
        <f ca="1">_xll.BInterpol('Base CDI'!$H$4:$H$28,'Base CDI'!$I$4:$I$29,S3270,"Cubic","Extrapolate=Linear","MultiX=Average","Skip=True","Sort=True")</f>
        <v>14.281706389351678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49032</v>
      </c>
      <c r="T3271" s="43">
        <f ca="1">_xll.BInterpol('Base CDI'!$H$4:$H$28,'Base CDI'!$J$4:$J$29,S3271,"Cubic","Extrapolate=Linear","MultiX=Average","Skip=True","Sort=True")</f>
        <v>14.456381609056304</v>
      </c>
      <c r="U3271" s="43">
        <f ca="1">_xll.BInterpol('Base CDI'!$H$4:$H$28,'Base CDI'!$I$4:$I$29,S3271,"Cubic","Extrapolate=Linear","MultiX=Average","Skip=True","Sort=True")</f>
        <v>14.281702928906661</v>
      </c>
    </row>
    <row r="3272" spans="16:21" x14ac:dyDescent="0.25">
      <c r="P3272" s="10">
        <v>39272</v>
      </c>
      <c r="Q3272">
        <v>17.20918</v>
      </c>
      <c r="S3272" s="42">
        <f t="shared" ca="1" si="55"/>
        <v>49033</v>
      </c>
      <c r="T3272" s="43">
        <f ca="1">_xll.BInterpol('Base CDI'!$H$4:$H$28,'Base CDI'!$J$4:$J$29,S3272,"Cubic","Extrapolate=Linear","MultiX=Average","Skip=True","Sort=True")</f>
        <v>14.456370926916287</v>
      </c>
      <c r="U3272" s="43">
        <f ca="1">_xll.BInterpol('Base CDI'!$H$4:$H$28,'Base CDI'!$I$4:$I$29,S3272,"Cubic","Extrapolate=Linear","MultiX=Average","Skip=True","Sort=True")</f>
        <v>14.281699406727537</v>
      </c>
    </row>
    <row r="3273" spans="16:21" x14ac:dyDescent="0.25">
      <c r="P3273" s="10">
        <v>39273</v>
      </c>
      <c r="Q3273">
        <v>17.21686</v>
      </c>
      <c r="S3273" s="42">
        <f t="shared" ca="1" si="55"/>
        <v>49034</v>
      </c>
      <c r="T3273" s="43">
        <f ca="1">_xll.BInterpol('Base CDI'!$H$4:$H$28,'Base CDI'!$J$4:$J$29,S3273,"Cubic","Extrapolate=Linear","MultiX=Average","Skip=True","Sort=True")</f>
        <v>14.456360200209396</v>
      </c>
      <c r="U3273" s="43">
        <f ca="1">_xll.BInterpol('Base CDI'!$H$4:$H$28,'Base CDI'!$I$4:$I$29,S3273,"Cubic","Extrapolate=Linear","MultiX=Average","Skip=True","Sort=True")</f>
        <v>14.281695823276758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49035</v>
      </c>
      <c r="T3274" s="43">
        <f ca="1">_xll.BInterpol('Base CDI'!$H$4:$H$28,'Base CDI'!$J$4:$J$29,S3274,"Cubic","Extrapolate=Linear","MultiX=Average","Skip=True","Sort=True")</f>
        <v>14.456349429306236</v>
      </c>
      <c r="U3274" s="43">
        <f ca="1">_xll.BInterpol('Base CDI'!$H$4:$H$28,'Base CDI'!$I$4:$I$29,S3274,"Cubic","Extrapolate=Linear","MultiX=Average","Skip=True","Sort=True")</f>
        <v>14.281692179016776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49036</v>
      </c>
      <c r="T3275" s="43">
        <f ca="1">_xll.BInterpol('Base CDI'!$H$4:$H$28,'Base CDI'!$J$4:$J$29,S3275,"Cubic","Extrapolate=Linear","MultiX=Average","Skip=True","Sort=True")</f>
        <v>14.456338614577414</v>
      </c>
      <c r="U3275" s="43">
        <f ca="1">_xll.BInterpol('Base CDI'!$H$4:$H$28,'Base CDI'!$I$4:$I$29,S3275,"Cubic","Extrapolate=Linear","MultiX=Average","Skip=True","Sort=True")</f>
        <v>14.281688474410041</v>
      </c>
    </row>
    <row r="3276" spans="16:21" x14ac:dyDescent="0.25">
      <c r="P3276" s="10">
        <v>39276</v>
      </c>
      <c r="Q3276">
        <v>17.23987</v>
      </c>
      <c r="S3276" s="42">
        <f t="shared" ca="1" si="56"/>
        <v>49037</v>
      </c>
      <c r="T3276" s="43">
        <f ca="1">_xll.BInterpol('Base CDI'!$H$4:$H$28,'Base CDI'!$J$4:$J$29,S3276,"Cubic","Extrapolate=Linear","MultiX=Average","Skip=True","Sort=True")</f>
        <v>14.456327756393533</v>
      </c>
      <c r="U3276" s="43">
        <f ca="1">_xll.BInterpol('Base CDI'!$H$4:$H$28,'Base CDI'!$I$4:$I$29,S3276,"Cubic","Extrapolate=Linear","MultiX=Average","Skip=True","Sort=True")</f>
        <v>14.281684709919004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49038</v>
      </c>
      <c r="T3277" s="43">
        <f ca="1">_xll.BInterpol('Base CDI'!$H$4:$H$28,'Base CDI'!$J$4:$J$29,S3277,"Cubic","Extrapolate=Linear","MultiX=Average","Skip=True","Sort=True")</f>
        <v>14.456316855125198</v>
      </c>
      <c r="U3277" s="43">
        <f ca="1">_xll.BInterpol('Base CDI'!$H$4:$H$28,'Base CDI'!$I$4:$I$29,S3277,"Cubic","Extrapolate=Linear","MultiX=Average","Skip=True","Sort=True")</f>
        <v>14.281680886006116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49039</v>
      </c>
      <c r="T3278" s="43">
        <f ca="1">_xll.BInterpol('Base CDI'!$H$4:$H$28,'Base CDI'!$J$4:$J$29,S3278,"Cubic","Extrapolate=Linear","MultiX=Average","Skip=True","Sort=True")</f>
        <v>14.456305911143017</v>
      </c>
      <c r="U3278" s="43">
        <f ca="1">_xll.BInterpol('Base CDI'!$H$4:$H$28,'Base CDI'!$I$4:$I$29,S3278,"Cubic","Extrapolate=Linear","MultiX=Average","Skip=True","Sort=True")</f>
        <v>14.281677003133829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49040</v>
      </c>
      <c r="T3279" s="43">
        <f ca="1">_xll.BInterpol('Base CDI'!$H$4:$H$28,'Base CDI'!$J$4:$J$29,S3279,"Cubic","Extrapolate=Linear","MultiX=Average","Skip=True","Sort=True")</f>
        <v>14.456294924817596</v>
      </c>
      <c r="U3279" s="43">
        <f ca="1">_xll.BInterpol('Base CDI'!$H$4:$H$28,'Base CDI'!$I$4:$I$29,S3279,"Cubic","Extrapolate=Linear","MultiX=Average","Skip=True","Sort=True")</f>
        <v>14.281673061764593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49041</v>
      </c>
      <c r="T3280" s="43">
        <f ca="1">_xll.BInterpol('Base CDI'!$H$4:$H$28,'Base CDI'!$J$4:$J$29,S3280,"Cubic","Extrapolate=Linear","MultiX=Average","Skip=True","Sort=True")</f>
        <v>14.456283896519537</v>
      </c>
      <c r="U3280" s="43">
        <f ca="1">_xll.BInterpol('Base CDI'!$H$4:$H$28,'Base CDI'!$I$4:$I$29,S3280,"Cubic","Extrapolate=Linear","MultiX=Average","Skip=True","Sort=True")</f>
        <v>14.28166906236086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49042</v>
      </c>
      <c r="T3281" s="43">
        <f ca="1">_xll.BInterpol('Base CDI'!$H$4:$H$28,'Base CDI'!$J$4:$J$29,S3281,"Cubic","Extrapolate=Linear","MultiX=Average","Skip=True","Sort=True")</f>
        <v>14.456272826619447</v>
      </c>
      <c r="U3281" s="43">
        <f ca="1">_xll.BInterpol('Base CDI'!$H$4:$H$28,'Base CDI'!$I$4:$I$29,S3281,"Cubic","Extrapolate=Linear","MultiX=Average","Skip=True","Sort=True")</f>
        <v>14.281665005385081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49043</v>
      </c>
      <c r="T3282" s="43">
        <f ca="1">_xll.BInterpol('Base CDI'!$H$4:$H$28,'Base CDI'!$J$4:$J$29,S3282,"Cubic","Extrapolate=Linear","MultiX=Average","Skip=True","Sort=True")</f>
        <v>14.456261715487933</v>
      </c>
      <c r="U3282" s="43">
        <f ca="1">_xll.BInterpol('Base CDI'!$H$4:$H$28,'Base CDI'!$I$4:$I$29,S3282,"Cubic","Extrapolate=Linear","MultiX=Average","Skip=True","Sort=True")</f>
        <v>14.281660891299707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49044</v>
      </c>
      <c r="T3283" s="43">
        <f ca="1">_xll.BInterpol('Base CDI'!$H$4:$H$28,'Base CDI'!$J$4:$J$29,S3283,"Cubic","Extrapolate=Linear","MultiX=Average","Skip=True","Sort=True")</f>
        <v>14.456250563495598</v>
      </c>
      <c r="U3283" s="43">
        <f ca="1">_xll.BInterpol('Base CDI'!$H$4:$H$28,'Base CDI'!$I$4:$I$29,S3283,"Cubic","Extrapolate=Linear","MultiX=Average","Skip=True","Sort=True")</f>
        <v>14.281656720567188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49045</v>
      </c>
      <c r="T3284" s="43">
        <f ca="1">_xll.BInterpol('Base CDI'!$H$4:$H$28,'Base CDI'!$J$4:$J$29,S3284,"Cubic","Extrapolate=Linear","MultiX=Average","Skip=True","Sort=True")</f>
        <v>14.456239371013048</v>
      </c>
      <c r="U3284" s="43">
        <f ca="1">_xll.BInterpol('Base CDI'!$H$4:$H$28,'Base CDI'!$I$4:$I$29,S3284,"Cubic","Extrapolate=Linear","MultiX=Average","Skip=True","Sort=True")</f>
        <v>14.281652493649977</v>
      </c>
    </row>
    <row r="3285" spans="16:21" x14ac:dyDescent="0.25">
      <c r="P3285" s="10">
        <v>39289</v>
      </c>
      <c r="Q3285">
        <v>17.30753</v>
      </c>
      <c r="S3285" s="42">
        <f t="shared" ca="1" si="56"/>
        <v>49046</v>
      </c>
      <c r="T3285" s="43">
        <f ca="1">_xll.BInterpol('Base CDI'!$H$4:$H$28,'Base CDI'!$J$4:$J$29,S3285,"Cubic","Extrapolate=Linear","MultiX=Average","Skip=True","Sort=True")</f>
        <v>14.456228138410887</v>
      </c>
      <c r="U3285" s="43">
        <f ca="1">_xll.BInterpol('Base CDI'!$H$4:$H$28,'Base CDI'!$I$4:$I$29,S3285,"Cubic","Extrapolate=Linear","MultiX=Average","Skip=True","Sort=True")</f>
        <v>14.281648211010523</v>
      </c>
    </row>
    <row r="3286" spans="16:21" x14ac:dyDescent="0.25">
      <c r="P3286" s="10">
        <v>39290</v>
      </c>
      <c r="Q3286">
        <v>17.31493</v>
      </c>
      <c r="S3286" s="42">
        <f t="shared" ca="1" si="56"/>
        <v>49047</v>
      </c>
      <c r="T3286" s="43">
        <f ca="1">_xll.BInterpol('Base CDI'!$H$4:$H$28,'Base CDI'!$J$4:$J$29,S3286,"Cubic","Extrapolate=Linear","MultiX=Average","Skip=True","Sort=True")</f>
        <v>14.456216866059725</v>
      </c>
      <c r="U3286" s="43">
        <f ca="1">_xll.BInterpol('Base CDI'!$H$4:$H$28,'Base CDI'!$I$4:$I$29,S3286,"Cubic","Extrapolate=Linear","MultiX=Average","Skip=True","Sort=True")</f>
        <v>14.281643873111278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49048</v>
      </c>
      <c r="T3287" s="43">
        <f ca="1">_xll.BInterpol('Base CDI'!$H$4:$H$28,'Base CDI'!$J$4:$J$29,S3287,"Cubic","Extrapolate=Linear","MultiX=Average","Skip=True","Sort=True")</f>
        <v>14.456205554330163</v>
      </c>
      <c r="U3287" s="43">
        <f ca="1">_xll.BInterpol('Base CDI'!$H$4:$H$28,'Base CDI'!$I$4:$I$29,S3287,"Cubic","Extrapolate=Linear","MultiX=Average","Skip=True","Sort=True")</f>
        <v>14.281639480414695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49049</v>
      </c>
      <c r="T3288" s="43">
        <f ca="1">_xll.BInterpol('Base CDI'!$H$4:$H$28,'Base CDI'!$J$4:$J$29,S3288,"Cubic","Extrapolate=Linear","MultiX=Average","Skip=True","Sort=True")</f>
        <v>14.456194203592807</v>
      </c>
      <c r="U3288" s="43">
        <f ca="1">_xll.BInterpol('Base CDI'!$H$4:$H$28,'Base CDI'!$I$4:$I$29,S3288,"Cubic","Extrapolate=Linear","MultiX=Average","Skip=True","Sort=True")</f>
        <v>14.281635033383221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49050</v>
      </c>
      <c r="T3289" s="43">
        <f ca="1">_xll.BInterpol('Base CDI'!$H$4:$H$28,'Base CDI'!$J$4:$J$29,S3289,"Cubic","Extrapolate=Linear","MultiX=Average","Skip=True","Sort=True")</f>
        <v>14.456182814218263</v>
      </c>
      <c r="U3289" s="43">
        <f ca="1">_xll.BInterpol('Base CDI'!$H$4:$H$28,'Base CDI'!$I$4:$I$29,S3289,"Cubic","Extrapolate=Linear","MultiX=Average","Skip=True","Sort=True")</f>
        <v>14.281630532479312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49051</v>
      </c>
      <c r="T3290" s="43">
        <f ca="1">_xll.BInterpol('Base CDI'!$H$4:$H$28,'Base CDI'!$J$4:$J$29,S3290,"Cubic","Extrapolate=Linear","MultiX=Average","Skip=True","Sort=True")</f>
        <v>14.456171386577138</v>
      </c>
      <c r="U3290" s="43">
        <f ca="1">_xll.BInterpol('Base CDI'!$H$4:$H$28,'Base CDI'!$I$4:$I$29,S3290,"Cubic","Extrapolate=Linear","MultiX=Average","Skip=True","Sort=True")</f>
        <v>14.281625978165414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49052</v>
      </c>
      <c r="T3291" s="43">
        <f ca="1">_xll.BInterpol('Base CDI'!$H$4:$H$28,'Base CDI'!$J$4:$J$29,S3291,"Cubic","Extrapolate=Linear","MultiX=Average","Skip=True","Sort=True")</f>
        <v>14.456159921040033</v>
      </c>
      <c r="U3291" s="43">
        <f ca="1">_xll.BInterpol('Base CDI'!$H$4:$H$28,'Base CDI'!$I$4:$I$29,S3291,"Cubic","Extrapolate=Linear","MultiX=Average","Skip=True","Sort=True")</f>
        <v>14.281621370903983</v>
      </c>
    </row>
    <row r="3292" spans="16:21" x14ac:dyDescent="0.25">
      <c r="P3292" s="10">
        <v>39300</v>
      </c>
      <c r="Q3292">
        <v>17.35943</v>
      </c>
      <c r="S3292" s="42">
        <f t="shared" ca="1" si="56"/>
        <v>49053</v>
      </c>
      <c r="T3292" s="43">
        <f ca="1">_xll.BInterpol('Base CDI'!$H$4:$H$28,'Base CDI'!$J$4:$J$29,S3292,"Cubic","Extrapolate=Linear","MultiX=Average","Skip=True","Sort=True")</f>
        <v>14.456148417977559</v>
      </c>
      <c r="U3292" s="43">
        <f ca="1">_xll.BInterpol('Base CDI'!$H$4:$H$28,'Base CDI'!$I$4:$I$29,S3292,"Cubic","Extrapolate=Linear","MultiX=Average","Skip=True","Sort=True")</f>
        <v>14.281616711157465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49054</v>
      </c>
      <c r="T3293" s="43">
        <f ca="1">_xll.BInterpol('Base CDI'!$H$4:$H$28,'Base CDI'!$J$4:$J$29,S3293,"Cubic","Extrapolate=Linear","MultiX=Average","Skip=True","Sort=True")</f>
        <v>14.456136877760317</v>
      </c>
      <c r="U3293" s="43">
        <f ca="1">_xll.BInterpol('Base CDI'!$H$4:$H$28,'Base CDI'!$I$4:$I$29,S3293,"Cubic","Extrapolate=Linear","MultiX=Average","Skip=True","Sort=True")</f>
        <v>14.281611999388314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49055</v>
      </c>
      <c r="T3294" s="43">
        <f ca="1">_xll.BInterpol('Base CDI'!$H$4:$H$28,'Base CDI'!$J$4:$J$29,S3294,"Cubic","Extrapolate=Linear","MultiX=Average","Skip=True","Sort=True")</f>
        <v>14.456125300758915</v>
      </c>
      <c r="U3294" s="43">
        <f ca="1">_xll.BInterpol('Base CDI'!$H$4:$H$28,'Base CDI'!$I$4:$I$29,S3294,"Cubic","Extrapolate=Linear","MultiX=Average","Skip=True","Sort=True")</f>
        <v>14.281607236058981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49056</v>
      </c>
      <c r="T3295" s="43">
        <f ca="1">_xll.BInterpol('Base CDI'!$H$4:$H$28,'Base CDI'!$J$4:$J$29,S3295,"Cubic","Extrapolate=Linear","MultiX=Average","Skip=True","Sort=True")</f>
        <v>14.456113687343956</v>
      </c>
      <c r="U3295" s="43">
        <f ca="1">_xll.BInterpol('Base CDI'!$H$4:$H$28,'Base CDI'!$I$4:$I$29,S3295,"Cubic","Extrapolate=Linear","MultiX=Average","Skip=True","Sort=True")</f>
        <v>14.281602421631918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49057</v>
      </c>
      <c r="T3296" s="43">
        <f ca="1">_xll.BInterpol('Base CDI'!$H$4:$H$28,'Base CDI'!$J$4:$J$29,S3296,"Cubic","Extrapolate=Linear","MultiX=Average","Skip=True","Sort=True")</f>
        <v>14.456102037886048</v>
      </c>
      <c r="U3296" s="43">
        <f ca="1">_xll.BInterpol('Base CDI'!$H$4:$H$28,'Base CDI'!$I$4:$I$29,S3296,"Cubic","Extrapolate=Linear","MultiX=Average","Skip=True","Sort=True")</f>
        <v>14.281597556569574</v>
      </c>
    </row>
    <row r="3297" spans="16:21" x14ac:dyDescent="0.25">
      <c r="P3297" s="10">
        <v>39307</v>
      </c>
      <c r="Q3297">
        <v>17.39658</v>
      </c>
      <c r="S3297" s="42">
        <f t="shared" ca="1" si="56"/>
        <v>49058</v>
      </c>
      <c r="T3297" s="43">
        <f ca="1">_xll.BInterpol('Base CDI'!$H$4:$H$28,'Base CDI'!$J$4:$J$29,S3297,"Cubic","Extrapolate=Linear","MultiX=Average","Skip=True","Sort=True")</f>
        <v>14.456090352755796</v>
      </c>
      <c r="U3297" s="43">
        <f ca="1">_xll.BInterpol('Base CDI'!$H$4:$H$28,'Base CDI'!$I$4:$I$29,S3297,"Cubic","Extrapolate=Linear","MultiX=Average","Skip=True","Sort=True")</f>
        <v>14.281592641334402</v>
      </c>
    </row>
    <row r="3298" spans="16:21" x14ac:dyDescent="0.25">
      <c r="P3298" s="10">
        <v>39308</v>
      </c>
      <c r="Q3298">
        <v>17.40401</v>
      </c>
      <c r="S3298" s="42">
        <f t="shared" ca="1" si="56"/>
        <v>49059</v>
      </c>
      <c r="T3298" s="43">
        <f ca="1">_xll.BInterpol('Base CDI'!$H$4:$H$28,'Base CDI'!$J$4:$J$29,S3298,"Cubic","Extrapolate=Linear","MultiX=Average","Skip=True","Sort=True")</f>
        <v>14.456078632323802</v>
      </c>
      <c r="U3298" s="43">
        <f ca="1">_xll.BInterpol('Base CDI'!$H$4:$H$28,'Base CDI'!$I$4:$I$29,S3298,"Cubic","Extrapolate=Linear","MultiX=Average","Skip=True","Sort=True")</f>
        <v>14.281587676388851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49060</v>
      </c>
      <c r="T3299" s="43">
        <f ca="1">_xll.BInterpol('Base CDI'!$H$4:$H$28,'Base CDI'!$J$4:$J$29,S3299,"Cubic","Extrapolate=Linear","MultiX=Average","Skip=True","Sort=True")</f>
        <v>14.456066876960675</v>
      </c>
      <c r="U3299" s="43">
        <f ca="1">_xll.BInterpol('Base CDI'!$H$4:$H$28,'Base CDI'!$I$4:$I$29,S3299,"Cubic","Extrapolate=Linear","MultiX=Average","Skip=True","Sort=True")</f>
        <v>14.281582662195374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49061</v>
      </c>
      <c r="T3300" s="43">
        <f ca="1">_xll.BInterpol('Base CDI'!$H$4:$H$28,'Base CDI'!$J$4:$J$29,S3300,"Cubic","Extrapolate=Linear","MultiX=Average","Skip=True","Sort=True")</f>
        <v>14.456055087037019</v>
      </c>
      <c r="U3300" s="43">
        <f ca="1">_xll.BInterpol('Base CDI'!$H$4:$H$28,'Base CDI'!$I$4:$I$29,S3300,"Cubic","Extrapolate=Linear","MultiX=Average","Skip=True","Sort=True")</f>
        <v>14.281577599216421</v>
      </c>
    </row>
    <row r="3301" spans="16:21" x14ac:dyDescent="0.25">
      <c r="P3301" s="10">
        <v>39311</v>
      </c>
      <c r="Q3301">
        <v>17.42632</v>
      </c>
      <c r="S3301" s="42">
        <f t="shared" ca="1" si="56"/>
        <v>49062</v>
      </c>
      <c r="T3301" s="43">
        <f ca="1">_xll.BInterpol('Base CDI'!$H$4:$H$28,'Base CDI'!$J$4:$J$29,S3301,"Cubic","Extrapolate=Linear","MultiX=Average","Skip=True","Sort=True")</f>
        <v>14.456043262923441</v>
      </c>
      <c r="U3301" s="43">
        <f ca="1">_xll.BInterpol('Base CDI'!$H$4:$H$28,'Base CDI'!$I$4:$I$29,S3301,"Cubic","Extrapolate=Linear","MultiX=Average","Skip=True","Sort=True")</f>
        <v>14.281572487914444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49063</v>
      </c>
      <c r="T3302" s="43">
        <f ca="1">_xll.BInterpol('Base CDI'!$H$4:$H$28,'Base CDI'!$J$4:$J$29,S3302,"Cubic","Extrapolate=Linear","MultiX=Average","Skip=True","Sort=True")</f>
        <v>14.456031404990542</v>
      </c>
      <c r="U3302" s="43">
        <f ca="1">_xll.BInterpol('Base CDI'!$H$4:$H$28,'Base CDI'!$I$4:$I$29,S3302,"Cubic","Extrapolate=Linear","MultiX=Average","Skip=True","Sort=True")</f>
        <v>14.281567328751892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49064</v>
      </c>
      <c r="T3303" s="43">
        <f ca="1">_xll.BInterpol('Base CDI'!$H$4:$H$28,'Base CDI'!$J$4:$J$29,S3303,"Cubic","Extrapolate=Linear","MultiX=Average","Skip=True","Sort=True")</f>
        <v>14.456019513608933</v>
      </c>
      <c r="U3303" s="43">
        <f ca="1">_xll.BInterpol('Base CDI'!$H$4:$H$28,'Base CDI'!$I$4:$I$29,S3303,"Cubic","Extrapolate=Linear","MultiX=Average","Skip=True","Sort=True")</f>
        <v>14.281562122191218</v>
      </c>
    </row>
    <row r="3304" spans="16:21" x14ac:dyDescent="0.25">
      <c r="P3304" s="10">
        <v>39316</v>
      </c>
      <c r="Q3304">
        <v>17.44867</v>
      </c>
      <c r="S3304" s="42">
        <f t="shared" ca="1" si="56"/>
        <v>49065</v>
      </c>
      <c r="T3304" s="43">
        <f ca="1">_xll.BInterpol('Base CDI'!$H$4:$H$28,'Base CDI'!$J$4:$J$29,S3304,"Cubic","Extrapolate=Linear","MultiX=Average","Skip=True","Sort=True")</f>
        <v>14.456007589149214</v>
      </c>
      <c r="U3304" s="43">
        <f ca="1">_xll.BInterpol('Base CDI'!$H$4:$H$28,'Base CDI'!$I$4:$I$29,S3304,"Cubic","Extrapolate=Linear","MultiX=Average","Skip=True","Sort=True")</f>
        <v>14.281556868694873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49066</v>
      </c>
      <c r="T3305" s="43">
        <f ca="1">_xll.BInterpol('Base CDI'!$H$4:$H$28,'Base CDI'!$J$4:$J$29,S3305,"Cubic","Extrapolate=Linear","MultiX=Average","Skip=True","Sort=True")</f>
        <v>14.455995631981995</v>
      </c>
      <c r="U3305" s="43">
        <f ca="1">_xll.BInterpol('Base CDI'!$H$4:$H$28,'Base CDI'!$I$4:$I$29,S3305,"Cubic","Extrapolate=Linear","MultiX=Average","Skip=True","Sort=True")</f>
        <v>14.281551568725307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49067</v>
      </c>
      <c r="T3306" s="43">
        <f ca="1">_xll.BInterpol('Base CDI'!$H$4:$H$28,'Base CDI'!$J$4:$J$29,S3306,"Cubic","Extrapolate=Linear","MultiX=Average","Skip=True","Sort=True")</f>
        <v>14.45598364247788</v>
      </c>
      <c r="U3306" s="43">
        <f ca="1">_xll.BInterpol('Base CDI'!$H$4:$H$28,'Base CDI'!$I$4:$I$29,S3306,"Cubic","Extrapolate=Linear","MultiX=Average","Skip=True","Sort=True")</f>
        <v>14.281546222744971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49068</v>
      </c>
      <c r="T3307" s="43">
        <f ca="1">_xll.BInterpol('Base CDI'!$H$4:$H$28,'Base CDI'!$J$4:$J$29,S3307,"Cubic","Extrapolate=Linear","MultiX=Average","Skip=True","Sort=True")</f>
        <v>14.455971621007473</v>
      </c>
      <c r="U3307" s="43">
        <f ca="1">_xll.BInterpol('Base CDI'!$H$4:$H$28,'Base CDI'!$I$4:$I$29,S3307,"Cubic","Extrapolate=Linear","MultiX=Average","Skip=True","Sort=True")</f>
        <v>14.281540831216319</v>
      </c>
    </row>
    <row r="3308" spans="16:21" x14ac:dyDescent="0.25">
      <c r="P3308" s="10">
        <v>39322</v>
      </c>
      <c r="Q3308">
        <v>17.4785</v>
      </c>
      <c r="S3308" s="42">
        <f t="shared" ca="1" si="56"/>
        <v>49069</v>
      </c>
      <c r="T3308" s="43">
        <f ca="1">_xll.BInterpol('Base CDI'!$H$4:$H$28,'Base CDI'!$J$4:$J$29,S3308,"Cubic","Extrapolate=Linear","MultiX=Average","Skip=True","Sort=True")</f>
        <v>14.455959567941381</v>
      </c>
      <c r="U3308" s="43">
        <f ca="1">_xll.BInterpol('Base CDI'!$H$4:$H$28,'Base CDI'!$I$4:$I$29,S3308,"Cubic","Extrapolate=Linear","MultiX=Average","Skip=True","Sort=True")</f>
        <v>14.281535394601798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49070</v>
      </c>
      <c r="T3309" s="43">
        <f ca="1">_xll.BInterpol('Base CDI'!$H$4:$H$28,'Base CDI'!$J$4:$J$29,S3309,"Cubic","Extrapolate=Linear","MultiX=Average","Skip=True","Sort=True")</f>
        <v>14.455947483650206</v>
      </c>
      <c r="U3309" s="43">
        <f ca="1">_xll.BInterpol('Base CDI'!$H$4:$H$28,'Base CDI'!$I$4:$I$29,S3309,"Cubic","Extrapolate=Linear","MultiX=Average","Skip=True","Sort=True")</f>
        <v>14.281529913363862</v>
      </c>
    </row>
    <row r="3310" spans="16:21" x14ac:dyDescent="0.25">
      <c r="P3310" s="10">
        <v>39324</v>
      </c>
      <c r="Q3310">
        <v>17.49343</v>
      </c>
      <c r="S3310" s="42">
        <f t="shared" ca="1" si="56"/>
        <v>49071</v>
      </c>
      <c r="T3310" s="43">
        <f ca="1">_xll.BInterpol('Base CDI'!$H$4:$H$28,'Base CDI'!$J$4:$J$29,S3310,"Cubic","Extrapolate=Linear","MultiX=Average","Skip=True","Sort=True")</f>
        <v>14.455935368504559</v>
      </c>
      <c r="U3310" s="43">
        <f ca="1">_xll.BInterpol('Base CDI'!$H$4:$H$28,'Base CDI'!$I$4:$I$29,S3310,"Cubic","Extrapolate=Linear","MultiX=Average","Skip=True","Sort=True")</f>
        <v>14.281524387964961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49072</v>
      </c>
      <c r="T3311" s="43">
        <f ca="1">_xll.BInterpol('Base CDI'!$H$4:$H$28,'Base CDI'!$J$4:$J$29,S3311,"Cubic","Extrapolate=Linear","MultiX=Average","Skip=True","Sort=True")</f>
        <v>14.455923222875041</v>
      </c>
      <c r="U3311" s="43">
        <f ca="1">_xll.BInterpol('Base CDI'!$H$4:$H$28,'Base CDI'!$I$4:$I$29,S3311,"Cubic","Extrapolate=Linear","MultiX=Average","Skip=True","Sort=True")</f>
        <v>14.281518818867546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49073</v>
      </c>
      <c r="T3312" s="43">
        <f ca="1">_xll.BInterpol('Base CDI'!$H$4:$H$28,'Base CDI'!$J$4:$J$29,S3312,"Cubic","Extrapolate=Linear","MultiX=Average","Skip=True","Sort=True")</f>
        <v>14.455911047132259</v>
      </c>
      <c r="U3312" s="43">
        <f ca="1">_xll.BInterpol('Base CDI'!$H$4:$H$28,'Base CDI'!$I$4:$I$29,S3312,"Cubic","Extrapolate=Linear","MultiX=Average","Skip=True","Sort=True")</f>
        <v>14.281513206534068</v>
      </c>
    </row>
    <row r="3313" spans="16:21" x14ac:dyDescent="0.25">
      <c r="P3313" s="10">
        <v>39329</v>
      </c>
      <c r="Q3313">
        <v>17.51595</v>
      </c>
      <c r="S3313" s="42">
        <f t="shared" ca="1" si="56"/>
        <v>49074</v>
      </c>
      <c r="T3313" s="43">
        <f ca="1">_xll.BInterpol('Base CDI'!$H$4:$H$28,'Base CDI'!$J$4:$J$29,S3313,"Cubic","Extrapolate=Linear","MultiX=Average","Skip=True","Sort=True")</f>
        <v>14.455898841646817</v>
      </c>
      <c r="U3313" s="43">
        <f ca="1">_xll.BInterpol('Base CDI'!$H$4:$H$28,'Base CDI'!$I$4:$I$29,S3313,"Cubic","Extrapolate=Linear","MultiX=Average","Skip=True","Sort=True")</f>
        <v>14.28150755142698</v>
      </c>
    </row>
    <row r="3314" spans="16:21" x14ac:dyDescent="0.25">
      <c r="P3314" s="10">
        <v>39330</v>
      </c>
      <c r="Q3314">
        <v>17.52345</v>
      </c>
      <c r="S3314" s="42">
        <f t="shared" ca="1" si="56"/>
        <v>49075</v>
      </c>
      <c r="T3314" s="43">
        <f ca="1">_xll.BInterpol('Base CDI'!$H$4:$H$28,'Base CDI'!$J$4:$J$29,S3314,"Cubic","Extrapolate=Linear","MultiX=Average","Skip=True","Sort=True")</f>
        <v>14.455886606789322</v>
      </c>
      <c r="U3314" s="43">
        <f ca="1">_xll.BInterpol('Base CDI'!$H$4:$H$28,'Base CDI'!$I$4:$I$29,S3314,"Cubic","Extrapolate=Linear","MultiX=Average","Skip=True","Sort=True")</f>
        <v>14.281501854008729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49076</v>
      </c>
      <c r="T3315" s="43">
        <f ca="1">_xll.BInterpol('Base CDI'!$H$4:$H$28,'Base CDI'!$J$4:$J$29,S3315,"Cubic","Extrapolate=Linear","MultiX=Average","Skip=True","Sort=True")</f>
        <v>14.455874342930381</v>
      </c>
      <c r="U3315" s="43">
        <f ca="1">_xll.BInterpol('Base CDI'!$H$4:$H$28,'Base CDI'!$I$4:$I$29,S3315,"Cubic","Extrapolate=Linear","MultiX=Average","Skip=True","Sort=True")</f>
        <v>14.281496114741769</v>
      </c>
    </row>
    <row r="3316" spans="16:21" x14ac:dyDescent="0.25">
      <c r="P3316" s="10">
        <v>39335</v>
      </c>
      <c r="Q3316">
        <v>17.53828</v>
      </c>
      <c r="S3316" s="42">
        <f t="shared" ca="1" si="56"/>
        <v>49077</v>
      </c>
      <c r="T3316" s="43">
        <f ca="1">_xll.BInterpol('Base CDI'!$H$4:$H$28,'Base CDI'!$J$4:$J$29,S3316,"Cubic","Extrapolate=Linear","MultiX=Average","Skip=True","Sort=True")</f>
        <v>14.455862050440595</v>
      </c>
      <c r="U3316" s="43">
        <f ca="1">_xll.BInterpol('Base CDI'!$H$4:$H$28,'Base CDI'!$I$4:$I$29,S3316,"Cubic","Extrapolate=Linear","MultiX=Average","Skip=True","Sort=True")</f>
        <v>14.281490334088552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49078</v>
      </c>
      <c r="T3317" s="43">
        <f ca="1">_xll.BInterpol('Base CDI'!$H$4:$H$28,'Base CDI'!$J$4:$J$29,S3317,"Cubic","Extrapolate=Linear","MultiX=Average","Skip=True","Sort=True")</f>
        <v>14.455849729690572</v>
      </c>
      <c r="U3317" s="43">
        <f ca="1">_xll.BInterpol('Base CDI'!$H$4:$H$28,'Base CDI'!$I$4:$I$29,S3317,"Cubic","Extrapolate=Linear","MultiX=Average","Skip=True","Sort=True")</f>
        <v>14.281484512511526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49079</v>
      </c>
      <c r="T3318" s="43">
        <f ca="1">_xll.BInterpol('Base CDI'!$H$4:$H$28,'Base CDI'!$J$4:$J$29,S3318,"Cubic","Extrapolate=Linear","MultiX=Average","Skip=True","Sort=True")</f>
        <v>14.455837381050916</v>
      </c>
      <c r="U3318" s="43">
        <f ca="1">_xll.BInterpol('Base CDI'!$H$4:$H$28,'Base CDI'!$I$4:$I$29,S3318,"Cubic","Extrapolate=Linear","MultiX=Average","Skip=True","Sort=True")</f>
        <v>14.281478650473144</v>
      </c>
    </row>
    <row r="3319" spans="16:21" x14ac:dyDescent="0.25">
      <c r="P3319" s="10">
        <v>39338</v>
      </c>
      <c r="Q3319">
        <v>17.56033</v>
      </c>
      <c r="S3319" s="42">
        <f t="shared" ca="1" si="56"/>
        <v>49080</v>
      </c>
      <c r="T3319" s="43">
        <f ca="1">_xll.BInterpol('Base CDI'!$H$4:$H$28,'Base CDI'!$J$4:$J$29,S3319,"Cubic","Extrapolate=Linear","MultiX=Average","Skip=True","Sort=True")</f>
        <v>14.455825004892235</v>
      </c>
      <c r="U3319" s="43">
        <f ca="1">_xll.BInterpol('Base CDI'!$H$4:$H$28,'Base CDI'!$I$4:$I$29,S3319,"Cubic","Extrapolate=Linear","MultiX=Average","Skip=True","Sort=True")</f>
        <v>14.281472748435858</v>
      </c>
    </row>
    <row r="3320" spans="16:21" x14ac:dyDescent="0.25">
      <c r="P3320" s="10">
        <v>39339</v>
      </c>
      <c r="Q3320">
        <v>17.56767</v>
      </c>
      <c r="S3320" s="42">
        <f t="shared" ca="1" si="56"/>
        <v>49081</v>
      </c>
      <c r="T3320" s="43">
        <f ca="1">_xll.BInterpol('Base CDI'!$H$4:$H$28,'Base CDI'!$J$4:$J$29,S3320,"Cubic","Extrapolate=Linear","MultiX=Average","Skip=True","Sort=True")</f>
        <v>14.455812601585132</v>
      </c>
      <c r="U3320" s="43">
        <f ca="1">_xll.BInterpol('Base CDI'!$H$4:$H$28,'Base CDI'!$I$4:$I$29,S3320,"Cubic","Extrapolate=Linear","MultiX=Average","Skip=True","Sort=True")</f>
        <v>14.281466806862117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49082</v>
      </c>
      <c r="T3321" s="43">
        <f ca="1">_xll.BInterpol('Base CDI'!$H$4:$H$28,'Base CDI'!$J$4:$J$29,S3321,"Cubic","Extrapolate=Linear","MultiX=Average","Skip=True","Sort=True")</f>
        <v>14.455800171500213</v>
      </c>
      <c r="U3321" s="43">
        <f ca="1">_xll.BInterpol('Base CDI'!$H$4:$H$28,'Base CDI'!$I$4:$I$29,S3321,"Cubic","Extrapolate=Linear","MultiX=Average","Skip=True","Sort=True")</f>
        <v>14.281460826214373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49083</v>
      </c>
      <c r="T3322" s="43">
        <f ca="1">_xll.BInterpol('Base CDI'!$H$4:$H$28,'Base CDI'!$J$4:$J$29,S3322,"Cubic","Extrapolate=Linear","MultiX=Average","Skip=True","Sort=True")</f>
        <v>14.455787715008084</v>
      </c>
      <c r="U3322" s="43">
        <f ca="1">_xll.BInterpol('Base CDI'!$H$4:$H$28,'Base CDI'!$I$4:$I$29,S3322,"Cubic","Extrapolate=Linear","MultiX=Average","Skip=True","Sort=True")</f>
        <v>14.281454806955075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49084</v>
      </c>
      <c r="T3323" s="43">
        <f ca="1">_xll.BInterpol('Base CDI'!$H$4:$H$28,'Base CDI'!$J$4:$J$29,S3323,"Cubic","Extrapolate=Linear","MultiX=Average","Skip=True","Sort=True")</f>
        <v>14.455775232479349</v>
      </c>
      <c r="U3323" s="43">
        <f ca="1">_xll.BInterpol('Base CDI'!$H$4:$H$28,'Base CDI'!$I$4:$I$29,S3323,"Cubic","Extrapolate=Linear","MultiX=Average","Skip=True","Sort=True")</f>
        <v>14.281448749546678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49085</v>
      </c>
      <c r="T3324" s="43">
        <f ca="1">_xll.BInterpol('Base CDI'!$H$4:$H$28,'Base CDI'!$J$4:$J$29,S3324,"Cubic","Extrapolate=Linear","MultiX=Average","Skip=True","Sort=True")</f>
        <v>14.455762724284615</v>
      </c>
      <c r="U3324" s="43">
        <f ca="1">_xll.BInterpol('Base CDI'!$H$4:$H$28,'Base CDI'!$I$4:$I$29,S3324,"Cubic","Extrapolate=Linear","MultiX=Average","Skip=True","Sort=True")</f>
        <v>14.281442654451633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49086</v>
      </c>
      <c r="T3325" s="43">
        <f ca="1">_xll.BInterpol('Base CDI'!$H$4:$H$28,'Base CDI'!$J$4:$J$29,S3325,"Cubic","Extrapolate=Linear","MultiX=Average","Skip=True","Sort=True")</f>
        <v>14.455750190794486</v>
      </c>
      <c r="U3325" s="43">
        <f ca="1">_xll.BInterpol('Base CDI'!$H$4:$H$28,'Base CDI'!$I$4:$I$29,S3325,"Cubic","Extrapolate=Linear","MultiX=Average","Skip=True","Sort=True")</f>
        <v>14.281436522132386</v>
      </c>
    </row>
    <row r="3326" spans="16:21" x14ac:dyDescent="0.25">
      <c r="P3326" s="10">
        <v>39349</v>
      </c>
      <c r="Q3326">
        <v>17.61178</v>
      </c>
      <c r="S3326" s="42">
        <f t="shared" ca="1" si="56"/>
        <v>49087</v>
      </c>
      <c r="T3326" s="43">
        <f ca="1">_xll.BInterpol('Base CDI'!$H$4:$H$28,'Base CDI'!$J$4:$J$29,S3326,"Cubic","Extrapolate=Linear","MultiX=Average","Skip=True","Sort=True")</f>
        <v>14.455737632379568</v>
      </c>
      <c r="U3326" s="43">
        <f ca="1">_xll.BInterpol('Base CDI'!$H$4:$H$28,'Base CDI'!$I$4:$I$29,S3326,"Cubic","Extrapolate=Linear","MultiX=Average","Skip=True","Sort=True")</f>
        <v>14.281430353051393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49088</v>
      </c>
      <c r="T3327" s="43">
        <f ca="1">_xll.BInterpol('Base CDI'!$H$4:$H$28,'Base CDI'!$J$4:$J$29,S3327,"Cubic","Extrapolate=Linear","MultiX=Average","Skip=True","Sort=True")</f>
        <v>14.455725049410468</v>
      </c>
      <c r="U3327" s="43">
        <f ca="1">_xll.BInterpol('Base CDI'!$H$4:$H$28,'Base CDI'!$I$4:$I$29,S3327,"Cubic","Extrapolate=Linear","MultiX=Average","Skip=True","Sort=True")</f>
        <v>14.281424147671103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49089</v>
      </c>
      <c r="T3328" s="43">
        <f ca="1">_xll.BInterpol('Base CDI'!$H$4:$H$28,'Base CDI'!$J$4:$J$29,S3328,"Cubic","Extrapolate=Linear","MultiX=Average","Skip=True","Sort=True")</f>
        <v>14.455712442257788</v>
      </c>
      <c r="U3328" s="43">
        <f ca="1">_xll.BInterpol('Base CDI'!$H$4:$H$28,'Base CDI'!$I$4:$I$29,S3328,"Cubic","Extrapolate=Linear","MultiX=Average","Skip=True","Sort=True")</f>
        <v>14.281417906453969</v>
      </c>
    </row>
    <row r="3329" spans="16:21" x14ac:dyDescent="0.25">
      <c r="P3329" s="10">
        <v>39352</v>
      </c>
      <c r="Q3329">
        <v>17.63383</v>
      </c>
      <c r="S3329" s="42">
        <f t="shared" ca="1" si="56"/>
        <v>49090</v>
      </c>
      <c r="T3329" s="43">
        <f ca="1">_xll.BInterpol('Base CDI'!$H$4:$H$28,'Base CDI'!$J$4:$J$29,S3329,"Cubic","Extrapolate=Linear","MultiX=Average","Skip=True","Sort=True")</f>
        <v>14.455699811292135</v>
      </c>
      <c r="U3329" s="43">
        <f ca="1">_xll.BInterpol('Base CDI'!$H$4:$H$28,'Base CDI'!$I$4:$I$29,S3329,"Cubic","Extrapolate=Linear","MultiX=Average","Skip=True","Sort=True")</f>
        <v>14.281411629862438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49091</v>
      </c>
      <c r="T3330" s="43">
        <f ca="1">_xll.BInterpol('Base CDI'!$H$4:$H$28,'Base CDI'!$J$4:$J$29,S3330,"Cubic","Extrapolate=Linear","MultiX=Average","Skip=True","Sort=True")</f>
        <v>14.455687156884116</v>
      </c>
      <c r="U3330" s="43">
        <f ca="1">_xll.BInterpol('Base CDI'!$H$4:$H$28,'Base CDI'!$I$4:$I$29,S3330,"Cubic","Extrapolate=Linear","MultiX=Average","Skip=True","Sort=True")</f>
        <v>14.281405318358965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49092</v>
      </c>
      <c r="T3331" s="43">
        <f ca="1">_xll.BInterpol('Base CDI'!$H$4:$H$28,'Base CDI'!$J$4:$J$29,S3331,"Cubic","Extrapolate=Linear","MultiX=Average","Skip=True","Sort=True")</f>
        <v>14.455674479404333</v>
      </c>
      <c r="U3331" s="43">
        <f ca="1">_xll.BInterpol('Base CDI'!$H$4:$H$28,'Base CDI'!$I$4:$I$29,S3331,"Cubic","Extrapolate=Linear","MultiX=Average","Skip=True","Sort=True")</f>
        <v>14.281398972406</v>
      </c>
    </row>
    <row r="3332" spans="16:21" x14ac:dyDescent="0.25">
      <c r="P3332" s="10">
        <v>39357</v>
      </c>
      <c r="Q3332">
        <v>17.65596</v>
      </c>
      <c r="S3332" s="42">
        <f t="shared" ca="1" si="56"/>
        <v>49093</v>
      </c>
      <c r="T3332" s="43">
        <f ca="1">_xll.BInterpol('Base CDI'!$H$4:$H$28,'Base CDI'!$J$4:$J$29,S3332,"Cubic","Extrapolate=Linear","MultiX=Average","Skip=True","Sort=True")</f>
        <v>14.455661779223394</v>
      </c>
      <c r="U3332" s="43">
        <f ca="1">_xll.BInterpol('Base CDI'!$H$4:$H$28,'Base CDI'!$I$4:$I$29,S3332,"Cubic","Extrapolate=Linear","MultiX=Average","Skip=True","Sort=True")</f>
        <v>14.281392592465995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49094</v>
      </c>
      <c r="T3333" s="43">
        <f ca="1">_xll.BInterpol('Base CDI'!$H$4:$H$28,'Base CDI'!$J$4:$J$29,S3333,"Cubic","Extrapolate=Linear","MultiX=Average","Skip=True","Sort=True")</f>
        <v>14.455649056711904</v>
      </c>
      <c r="U3333" s="43">
        <f ca="1">_xll.BInterpol('Base CDI'!$H$4:$H$28,'Base CDI'!$I$4:$I$29,S3333,"Cubic","Extrapolate=Linear","MultiX=Average","Skip=True","Sort=True")</f>
        <v>14.281386179001398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49095</v>
      </c>
      <c r="T3334" s="43">
        <f ca="1">_xll.BInterpol('Base CDI'!$H$4:$H$28,'Base CDI'!$J$4:$J$29,S3334,"Cubic","Extrapolate=Linear","MultiX=Average","Skip=True","Sort=True")</f>
        <v>14.455636312240467</v>
      </c>
      <c r="U3334" s="43">
        <f ca="1">_xll.BInterpol('Base CDI'!$H$4:$H$28,'Base CDI'!$I$4:$I$29,S3334,"Cubic","Extrapolate=Linear","MultiX=Average","Skip=True","Sort=True")</f>
        <v>14.281379732474663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49096</v>
      </c>
      <c r="T3335" s="43">
        <f ca="1">_xll.BInterpol('Base CDI'!$H$4:$H$28,'Base CDI'!$J$4:$J$29,S3335,"Cubic","Extrapolate=Linear","MultiX=Average","Skip=True","Sort=True")</f>
        <v>14.455623546179689</v>
      </c>
      <c r="U3335" s="43">
        <f ca="1">_xll.BInterpol('Base CDI'!$H$4:$H$28,'Base CDI'!$I$4:$I$29,S3335,"Cubic","Extrapolate=Linear","MultiX=Average","Skip=True","Sort=True")</f>
        <v>14.281373253348239</v>
      </c>
    </row>
    <row r="3336" spans="16:21" x14ac:dyDescent="0.25">
      <c r="P3336" s="10">
        <v>39363</v>
      </c>
      <c r="Q3336">
        <v>17.68552</v>
      </c>
      <c r="S3336" s="42">
        <f t="shared" ca="1" si="56"/>
        <v>49097</v>
      </c>
      <c r="T3336" s="43">
        <f ca="1">_xll.BInterpol('Base CDI'!$H$4:$H$28,'Base CDI'!$J$4:$J$29,S3336,"Cubic","Extrapolate=Linear","MultiX=Average","Skip=True","Sort=True")</f>
        <v>14.455610758900177</v>
      </c>
      <c r="U3336" s="43">
        <f ca="1">_xll.BInterpol('Base CDI'!$H$4:$H$28,'Base CDI'!$I$4:$I$29,S3336,"Cubic","Extrapolate=Linear","MultiX=Average","Skip=True","Sort=True")</f>
        <v>14.281366742084579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49098</v>
      </c>
      <c r="T3337" s="43">
        <f ca="1">_xll.BInterpol('Base CDI'!$H$4:$H$28,'Base CDI'!$J$4:$J$29,S3337,"Cubic","Extrapolate=Linear","MultiX=Average","Skip=True","Sort=True")</f>
        <v>14.455597950772535</v>
      </c>
      <c r="U3337" s="43">
        <f ca="1">_xll.BInterpol('Base CDI'!$H$4:$H$28,'Base CDI'!$I$4:$I$29,S3337,"Cubic","Extrapolate=Linear","MultiX=Average","Skip=True","Sort=True")</f>
        <v>14.281360199146134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49099</v>
      </c>
      <c r="T3338" s="43">
        <f ca="1">_xll.BInterpol('Base CDI'!$H$4:$H$28,'Base CDI'!$J$4:$J$29,S3338,"Cubic","Extrapolate=Linear","MultiX=Average","Skip=True","Sort=True")</f>
        <v>14.455585122167369</v>
      </c>
      <c r="U3338" s="43">
        <f ca="1">_xll.BInterpol('Base CDI'!$H$4:$H$28,'Base CDI'!$I$4:$I$29,S3338,"Cubic","Extrapolate=Linear","MultiX=Average","Skip=True","Sort=True")</f>
        <v>14.281353624995353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49100</v>
      </c>
      <c r="T3339" s="43">
        <f ca="1">_xll.BInterpol('Base CDI'!$H$4:$H$28,'Base CDI'!$J$4:$J$29,S3339,"Cubic","Extrapolate=Linear","MultiX=Average","Skip=True","Sort=True")</f>
        <v>14.455572273455282</v>
      </c>
      <c r="U3339" s="43">
        <f ca="1">_xll.BInterpol('Base CDI'!$H$4:$H$28,'Base CDI'!$I$4:$I$29,S3339,"Cubic","Extrapolate=Linear","MultiX=Average","Skip=True","Sort=True")</f>
        <v>14.281347020094689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49101</v>
      </c>
      <c r="T3340" s="43">
        <f ca="1">_xll.BInterpol('Base CDI'!$H$4:$H$28,'Base CDI'!$J$4:$J$29,S3340,"Cubic","Extrapolate=Linear","MultiX=Average","Skip=True","Sort=True")</f>
        <v>14.455559405006882</v>
      </c>
      <c r="U3340" s="43">
        <f ca="1">_xll.BInterpol('Base CDI'!$H$4:$H$28,'Base CDI'!$I$4:$I$29,S3340,"Cubic","Extrapolate=Linear","MultiX=Average","Skip=True","Sort=True")</f>
        <v>14.281340384906592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49102</v>
      </c>
      <c r="T3341" s="43">
        <f ca="1">_xll.BInterpol('Base CDI'!$H$4:$H$28,'Base CDI'!$J$4:$J$29,S3341,"Cubic","Extrapolate=Linear","MultiX=Average","Skip=True","Sort=True")</f>
        <v>14.455546517192774</v>
      </c>
      <c r="U3341" s="43">
        <f ca="1">_xll.BInterpol('Base CDI'!$H$4:$H$28,'Base CDI'!$I$4:$I$29,S3341,"Cubic","Extrapolate=Linear","MultiX=Average","Skip=True","Sort=True")</f>
        <v>14.281333719893514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49103</v>
      </c>
      <c r="T3342" s="43">
        <f ca="1">_xll.BInterpol('Base CDI'!$H$4:$H$28,'Base CDI'!$J$4:$J$29,S3342,"Cubic","Extrapolate=Linear","MultiX=Average","Skip=True","Sort=True")</f>
        <v>14.455533610383563</v>
      </c>
      <c r="U3342" s="43">
        <f ca="1">_xll.BInterpol('Base CDI'!$H$4:$H$28,'Base CDI'!$I$4:$I$29,S3342,"Cubic","Extrapolate=Linear","MultiX=Average","Skip=True","Sort=True")</f>
        <v>14.281327025517905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49104</v>
      </c>
      <c r="T3343" s="43">
        <f ca="1">_xll.BInterpol('Base CDI'!$H$4:$H$28,'Base CDI'!$J$4:$J$29,S3343,"Cubic","Extrapolate=Linear","MultiX=Average","Skip=True","Sort=True")</f>
        <v>14.455520684949855</v>
      </c>
      <c r="U3343" s="43">
        <f ca="1">_xll.BInterpol('Base CDI'!$H$4:$H$28,'Base CDI'!$I$4:$I$29,S3343,"Cubic","Extrapolate=Linear","MultiX=Average","Skip=True","Sort=True")</f>
        <v>14.281320302242218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49105</v>
      </c>
      <c r="T3344" s="43">
        <f ca="1">_xll.BInterpol('Base CDI'!$H$4:$H$28,'Base CDI'!$J$4:$J$29,S3344,"Cubic","Extrapolate=Linear","MultiX=Average","Skip=True","Sort=True")</f>
        <v>14.455507741262254</v>
      </c>
      <c r="U3344" s="43">
        <f ca="1">_xll.BInterpol('Base CDI'!$H$4:$H$28,'Base CDI'!$I$4:$I$29,S3344,"Cubic","Extrapolate=Linear","MultiX=Average","Skip=True","Sort=True")</f>
        <v>14.281313550528902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49106</v>
      </c>
      <c r="T3345" s="43">
        <f ca="1">_xll.BInterpol('Base CDI'!$H$4:$H$28,'Base CDI'!$J$4:$J$29,S3345,"Cubic","Extrapolate=Linear","MultiX=Average","Skip=True","Sort=True")</f>
        <v>14.455494779691366</v>
      </c>
      <c r="U3345" s="43">
        <f ca="1">_xll.BInterpol('Base CDI'!$H$4:$H$28,'Base CDI'!$I$4:$I$29,S3345,"Cubic","Extrapolate=Linear","MultiX=Average","Skip=True","Sort=True")</f>
        <v>14.281306770840409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49107</v>
      </c>
      <c r="T3346" s="43">
        <f ca="1">_xll.BInterpol('Base CDI'!$H$4:$H$28,'Base CDI'!$J$4:$J$29,S3346,"Cubic","Extrapolate=Linear","MultiX=Average","Skip=True","Sort=True")</f>
        <v>14.455481800607798</v>
      </c>
      <c r="U3346" s="43">
        <f ca="1">_xll.BInterpol('Base CDI'!$H$4:$H$28,'Base CDI'!$I$4:$I$29,S3346,"Cubic","Extrapolate=Linear","MultiX=Average","Skip=True","Sort=True")</f>
        <v>14.281299963639189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49108</v>
      </c>
      <c r="T3347" s="43">
        <f ca="1">_xll.BInterpol('Base CDI'!$H$4:$H$28,'Base CDI'!$J$4:$J$29,S3347,"Cubic","Extrapolate=Linear","MultiX=Average","Skip=True","Sort=True")</f>
        <v>14.455468804382152</v>
      </c>
      <c r="U3347" s="43">
        <f ca="1">_xll.BInterpol('Base CDI'!$H$4:$H$28,'Base CDI'!$I$4:$I$29,S3347,"Cubic","Extrapolate=Linear","MultiX=Average","Skip=True","Sort=True")</f>
        <v>14.281293129387695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49109</v>
      </c>
      <c r="T3348" s="43">
        <f ca="1">_xll.BInterpol('Base CDI'!$H$4:$H$28,'Base CDI'!$J$4:$J$29,S3348,"Cubic","Extrapolate=Linear","MultiX=Average","Skip=True","Sort=True")</f>
        <v>14.455455791385035</v>
      </c>
      <c r="U3348" s="43">
        <f ca="1">_xll.BInterpol('Base CDI'!$H$4:$H$28,'Base CDI'!$I$4:$I$29,S3348,"Cubic","Extrapolate=Linear","MultiX=Average","Skip=True","Sort=True")</f>
        <v>14.281286268548378</v>
      </c>
    </row>
    <row r="3349" spans="16:21" x14ac:dyDescent="0.25">
      <c r="P3349" s="10">
        <v>39381</v>
      </c>
      <c r="Q3349">
        <v>17.78191</v>
      </c>
      <c r="S3349" s="42">
        <f t="shared" ca="1" si="57"/>
        <v>49110</v>
      </c>
      <c r="T3349" s="43">
        <f ca="1">_xll.BInterpol('Base CDI'!$H$4:$H$28,'Base CDI'!$J$4:$J$29,S3349,"Cubic","Extrapolate=Linear","MultiX=Average","Skip=True","Sort=True")</f>
        <v>14.455442761987053</v>
      </c>
      <c r="U3349" s="43">
        <f ca="1">_xll.BInterpol('Base CDI'!$H$4:$H$28,'Base CDI'!$I$4:$I$29,S3349,"Cubic","Extrapolate=Linear","MultiX=Average","Skip=True","Sort=True")</f>
        <v>14.281279381583687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49111</v>
      </c>
      <c r="T3350" s="43">
        <f ca="1">_xll.BInterpol('Base CDI'!$H$4:$H$28,'Base CDI'!$J$4:$J$29,S3350,"Cubic","Extrapolate=Linear","MultiX=Average","Skip=True","Sort=True")</f>
        <v>14.455429716558811</v>
      </c>
      <c r="U3350" s="43">
        <f ca="1">_xll.BInterpol('Base CDI'!$H$4:$H$28,'Base CDI'!$I$4:$I$29,S3350,"Cubic","Extrapolate=Linear","MultiX=Average","Skip=True","Sort=True")</f>
        <v>14.281272468956073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49112</v>
      </c>
      <c r="T3351" s="43">
        <f ca="1">_xll.BInterpol('Base CDI'!$H$4:$H$28,'Base CDI'!$J$4:$J$29,S3351,"Cubic","Extrapolate=Linear","MultiX=Average","Skip=True","Sort=True")</f>
        <v>14.455416655470916</v>
      </c>
      <c r="U3351" s="43">
        <f ca="1">_xll.BInterpol('Base CDI'!$H$4:$H$28,'Base CDI'!$I$4:$I$29,S3351,"Cubic","Extrapolate=Linear","MultiX=Average","Skip=True","Sort=True")</f>
        <v>14.281265531127991</v>
      </c>
    </row>
    <row r="3352" spans="16:21" x14ac:dyDescent="0.25">
      <c r="P3352" s="10">
        <v>39386</v>
      </c>
      <c r="Q3352">
        <v>17.80423</v>
      </c>
      <c r="S3352" s="42">
        <f t="shared" ca="1" si="57"/>
        <v>49113</v>
      </c>
      <c r="T3352" s="43">
        <f ca="1">_xll.BInterpol('Base CDI'!$H$4:$H$28,'Base CDI'!$J$4:$J$29,S3352,"Cubic","Extrapolate=Linear","MultiX=Average","Skip=True","Sort=True")</f>
        <v>14.45540357909397</v>
      </c>
      <c r="U3352" s="43">
        <f ca="1">_xll.BInterpol('Base CDI'!$H$4:$H$28,'Base CDI'!$I$4:$I$29,S3352,"Cubic","Extrapolate=Linear","MultiX=Average","Skip=True","Sort=True")</f>
        <v>14.281258568561888</v>
      </c>
    </row>
    <row r="3353" spans="16:21" x14ac:dyDescent="0.25">
      <c r="P3353" s="10">
        <v>39387</v>
      </c>
      <c r="Q3353">
        <v>17.81166</v>
      </c>
      <c r="S3353" s="42">
        <f t="shared" ca="1" si="57"/>
        <v>49114</v>
      </c>
      <c r="T3353" s="43">
        <f ca="1">_xll.BInterpol('Base CDI'!$H$4:$H$28,'Base CDI'!$J$4:$J$29,S3353,"Cubic","Extrapolate=Linear","MultiX=Average","Skip=True","Sort=True")</f>
        <v>14.455390487798581</v>
      </c>
      <c r="U3353" s="43">
        <f ca="1">_xll.BInterpol('Base CDI'!$H$4:$H$28,'Base CDI'!$I$4:$I$29,S3353,"Cubic","Extrapolate=Linear","MultiX=Average","Skip=True","Sort=True")</f>
        <v>14.281251581720218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49115</v>
      </c>
      <c r="T3354" s="43">
        <f ca="1">_xll.BInterpol('Base CDI'!$H$4:$H$28,'Base CDI'!$J$4:$J$29,S3354,"Cubic","Extrapolate=Linear","MultiX=Average","Skip=True","Sort=True")</f>
        <v>14.455377381955353</v>
      </c>
      <c r="U3354" s="43">
        <f ca="1">_xll.BInterpol('Base CDI'!$H$4:$H$28,'Base CDI'!$I$4:$I$29,S3354,"Cubic","Extrapolate=Linear","MultiX=Average","Skip=True","Sort=True")</f>
        <v>14.281244571065429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49116</v>
      </c>
      <c r="T3355" s="43">
        <f ca="1">_xll.BInterpol('Base CDI'!$H$4:$H$28,'Base CDI'!$J$4:$J$29,S3355,"Cubic","Extrapolate=Linear","MultiX=Average","Skip=True","Sort=True")</f>
        <v>14.455364261934891</v>
      </c>
      <c r="U3355" s="43">
        <f ca="1">_xll.BInterpol('Base CDI'!$H$4:$H$28,'Base CDI'!$I$4:$I$29,S3355,"Cubic","Extrapolate=Linear","MultiX=Average","Skip=True","Sort=True")</f>
        <v>14.281237537059974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49117</v>
      </c>
      <c r="T3356" s="43">
        <f ca="1">_xll.BInterpol('Base CDI'!$H$4:$H$28,'Base CDI'!$J$4:$J$29,S3356,"Cubic","Extrapolate=Linear","MultiX=Average","Skip=True","Sort=True")</f>
        <v>14.455351128107804</v>
      </c>
      <c r="U3356" s="43">
        <f ca="1">_xll.BInterpol('Base CDI'!$H$4:$H$28,'Base CDI'!$I$4:$I$29,S3356,"Cubic","Extrapolate=Linear","MultiX=Average","Skip=True","Sort=True")</f>
        <v>14.281230480166304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49118</v>
      </c>
      <c r="T3357" s="43">
        <f ca="1">_xll.BInterpol('Base CDI'!$H$4:$H$28,'Base CDI'!$J$4:$J$29,S3357,"Cubic","Extrapolate=Linear","MultiX=Average","Skip=True","Sort=True")</f>
        <v>14.455337980844693</v>
      </c>
      <c r="U3357" s="43">
        <f ca="1">_xll.BInterpol('Base CDI'!$H$4:$H$28,'Base CDI'!$I$4:$I$29,S3357,"Cubic","Extrapolate=Linear","MultiX=Average","Skip=True","Sort=True")</f>
        <v>14.281223400846871</v>
      </c>
    </row>
    <row r="3358" spans="16:21" x14ac:dyDescent="0.25">
      <c r="P3358" s="10">
        <v>39395</v>
      </c>
      <c r="Q3358">
        <v>17.84892</v>
      </c>
      <c r="S3358" s="42">
        <f t="shared" ca="1" si="57"/>
        <v>49119</v>
      </c>
      <c r="T3358" s="43">
        <f ca="1">_xll.BInterpol('Base CDI'!$H$4:$H$28,'Base CDI'!$J$4:$J$29,S3358,"Cubic","Extrapolate=Linear","MultiX=Average","Skip=True","Sort=True")</f>
        <v>14.455324820516164</v>
      </c>
      <c r="U3358" s="43">
        <f ca="1">_xll.BInterpol('Base CDI'!$H$4:$H$28,'Base CDI'!$I$4:$I$29,S3358,"Cubic","Extrapolate=Linear","MultiX=Average","Skip=True","Sort=True")</f>
        <v>14.281216299564123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49120</v>
      </c>
      <c r="T3359" s="43">
        <f ca="1">_xll.BInterpol('Base CDI'!$H$4:$H$28,'Base CDI'!$J$4:$J$29,S3359,"Cubic","Extrapolate=Linear","MultiX=Average","Skip=True","Sort=True")</f>
        <v>14.455311647492824</v>
      </c>
      <c r="U3359" s="43">
        <f ca="1">_xll.BInterpol('Base CDI'!$H$4:$H$28,'Base CDI'!$I$4:$I$29,S3359,"Cubic","Extrapolate=Linear","MultiX=Average","Skip=True","Sort=True")</f>
        <v>14.281209176780514</v>
      </c>
    </row>
    <row r="3360" spans="16:21" x14ac:dyDescent="0.25">
      <c r="P3360" s="10">
        <v>39399</v>
      </c>
      <c r="Q3360">
        <v>17.86384</v>
      </c>
      <c r="S3360" s="42">
        <f t="shared" ca="1" si="57"/>
        <v>49121</v>
      </c>
      <c r="T3360" s="43">
        <f ca="1">_xll.BInterpol('Base CDI'!$H$4:$H$28,'Base CDI'!$J$4:$J$29,S3360,"Cubic","Extrapolate=Linear","MultiX=Average","Skip=True","Sort=True")</f>
        <v>14.455298462145278</v>
      </c>
      <c r="U3360" s="43">
        <f ca="1">_xll.BInterpol('Base CDI'!$H$4:$H$28,'Base CDI'!$I$4:$I$29,S3360,"Cubic","Extrapolate=Linear","MultiX=Average","Skip=True","Sort=True")</f>
        <v>14.281202032958493</v>
      </c>
    </row>
    <row r="3361" spans="16:21" x14ac:dyDescent="0.25">
      <c r="P3361" s="10">
        <v>39400</v>
      </c>
      <c r="Q3361">
        <v>17.87133</v>
      </c>
      <c r="S3361" s="42">
        <f t="shared" ca="1" si="57"/>
        <v>49122</v>
      </c>
      <c r="T3361" s="43">
        <f ca="1">_xll.BInterpol('Base CDI'!$H$4:$H$28,'Base CDI'!$J$4:$J$29,S3361,"Cubic","Extrapolate=Linear","MultiX=Average","Skip=True","Sort=True")</f>
        <v>14.455285264844131</v>
      </c>
      <c r="U3361" s="43">
        <f ca="1">_xll.BInterpol('Base CDI'!$H$4:$H$28,'Base CDI'!$I$4:$I$29,S3361,"Cubic","Extrapolate=Linear","MultiX=Average","Skip=True","Sort=True")</f>
        <v>14.281194868560513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49123</v>
      </c>
      <c r="T3362" s="43">
        <f ca="1">_xll.BInterpol('Base CDI'!$H$4:$H$28,'Base CDI'!$J$4:$J$29,S3362,"Cubic","Extrapolate=Linear","MultiX=Average","Skip=True","Sort=True")</f>
        <v>14.455272055959988</v>
      </c>
      <c r="U3362" s="43">
        <f ca="1">_xll.BInterpol('Base CDI'!$H$4:$H$28,'Base CDI'!$I$4:$I$29,S3362,"Cubic","Extrapolate=Linear","MultiX=Average","Skip=True","Sort=True")</f>
        <v>14.281187684049025</v>
      </c>
    </row>
    <row r="3363" spans="16:21" x14ac:dyDescent="0.25">
      <c r="P3363" s="10">
        <v>39405</v>
      </c>
      <c r="Q3363">
        <v>17.88627</v>
      </c>
      <c r="S3363" s="42">
        <f t="shared" ca="1" si="57"/>
        <v>49124</v>
      </c>
      <c r="T3363" s="43">
        <f ca="1">_xll.BInterpol('Base CDI'!$H$4:$H$28,'Base CDI'!$J$4:$J$29,S3363,"Cubic","Extrapolate=Linear","MultiX=Average","Skip=True","Sort=True")</f>
        <v>14.455258835863456</v>
      </c>
      <c r="U3363" s="43">
        <f ca="1">_xll.BInterpol('Base CDI'!$H$4:$H$28,'Base CDI'!$I$4:$I$29,S3363,"Cubic","Extrapolate=Linear","MultiX=Average","Skip=True","Sort=True")</f>
        <v>14.28118047988648</v>
      </c>
    </row>
    <row r="3364" spans="16:21" x14ac:dyDescent="0.25">
      <c r="P3364" s="10">
        <v>39406</v>
      </c>
      <c r="Q3364">
        <v>17.89376</v>
      </c>
      <c r="S3364" s="42">
        <f t="shared" ca="1" si="57"/>
        <v>49125</v>
      </c>
      <c r="T3364" s="43">
        <f ca="1">_xll.BInterpol('Base CDI'!$H$4:$H$28,'Base CDI'!$J$4:$J$29,S3364,"Cubic","Extrapolate=Linear","MultiX=Average","Skip=True","Sort=True")</f>
        <v>14.455245604925139</v>
      </c>
      <c r="U3364" s="43">
        <f ca="1">_xll.BInterpol('Base CDI'!$H$4:$H$28,'Base CDI'!$I$4:$I$29,S3364,"Cubic","Extrapolate=Linear","MultiX=Average","Skip=True","Sort=True")</f>
        <v>14.281173256535327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49126</v>
      </c>
      <c r="T3365" s="43">
        <f ca="1">_xll.BInterpol('Base CDI'!$H$4:$H$28,'Base CDI'!$J$4:$J$29,S3365,"Cubic","Extrapolate=Linear","MultiX=Average","Skip=True","Sort=True")</f>
        <v>14.455232363515641</v>
      </c>
      <c r="U3365" s="43">
        <f ca="1">_xll.BInterpol('Base CDI'!$H$4:$H$28,'Base CDI'!$I$4:$I$29,S3365,"Cubic","Extrapolate=Linear","MultiX=Average","Skip=True","Sort=True")</f>
        <v>14.281166014458018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49127</v>
      </c>
      <c r="T3366" s="43">
        <f ca="1">_xll.BInterpol('Base CDI'!$H$4:$H$28,'Base CDI'!$J$4:$J$29,S3366,"Cubic","Extrapolate=Linear","MultiX=Average","Skip=True","Sort=True")</f>
        <v>14.455219112005571</v>
      </c>
      <c r="U3366" s="43">
        <f ca="1">_xll.BInterpol('Base CDI'!$H$4:$H$28,'Base CDI'!$I$4:$I$29,S3366,"Cubic","Extrapolate=Linear","MultiX=Average","Skip=True","Sort=True")</f>
        <v>14.281158754117005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49128</v>
      </c>
      <c r="T3367" s="43">
        <f ca="1">_xll.BInterpol('Base CDI'!$H$4:$H$28,'Base CDI'!$J$4:$J$29,S3367,"Cubic","Extrapolate=Linear","MultiX=Average","Skip=True","Sort=True")</f>
        <v>14.455205850765532</v>
      </c>
      <c r="U3367" s="43">
        <f ca="1">_xll.BInterpol('Base CDI'!$H$4:$H$28,'Base CDI'!$I$4:$I$29,S3367,"Cubic","Extrapolate=Linear","MultiX=Average","Skip=True","Sort=True")</f>
        <v>14.28115147597474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49129</v>
      </c>
      <c r="T3368" s="43">
        <f ca="1">_xll.BInterpol('Base CDI'!$H$4:$H$28,'Base CDI'!$J$4:$J$29,S3368,"Cubic","Extrapolate=Linear","MultiX=Average","Skip=True","Sort=True")</f>
        <v>14.455192580166131</v>
      </c>
      <c r="U3368" s="43">
        <f ca="1">_xll.BInterpol('Base CDI'!$H$4:$H$28,'Base CDI'!$I$4:$I$29,S3368,"Cubic","Extrapolate=Linear","MultiX=Average","Skip=True","Sort=True")</f>
        <v>14.281144180493671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49130</v>
      </c>
      <c r="T3369" s="43">
        <f ca="1">_xll.BInterpol('Base CDI'!$H$4:$H$28,'Base CDI'!$J$4:$J$29,S3369,"Cubic","Extrapolate=Linear","MultiX=Average","Skip=True","Sort=True")</f>
        <v>14.455179300577969</v>
      </c>
      <c r="U3369" s="43">
        <f ca="1">_xll.BInterpol('Base CDI'!$H$4:$H$28,'Base CDI'!$I$4:$I$29,S3369,"Cubic","Extrapolate=Linear","MultiX=Average","Skip=True","Sort=True")</f>
        <v>14.281136868136251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49131</v>
      </c>
      <c r="T3370" s="43">
        <f ca="1">_xll.BInterpol('Base CDI'!$H$4:$H$28,'Base CDI'!$J$4:$J$29,S3370,"Cubic","Extrapolate=Linear","MultiX=Average","Skip=True","Sort=True")</f>
        <v>14.455166012371656</v>
      </c>
      <c r="U3370" s="43">
        <f ca="1">_xll.BInterpol('Base CDI'!$H$4:$H$28,'Base CDI'!$I$4:$I$29,S3370,"Cubic","Extrapolate=Linear","MultiX=Average","Skip=True","Sort=True")</f>
        <v>14.281129539364931</v>
      </c>
    </row>
    <row r="3371" spans="16:21" x14ac:dyDescent="0.25">
      <c r="P3371" s="10">
        <v>39415</v>
      </c>
      <c r="Q3371">
        <v>17.94624</v>
      </c>
      <c r="S3371" s="42">
        <f t="shared" ca="1" si="57"/>
        <v>49132</v>
      </c>
      <c r="T3371" s="43">
        <f ca="1">_xll.BInterpol('Base CDI'!$H$4:$H$28,'Base CDI'!$J$4:$J$29,S3371,"Cubic","Extrapolate=Linear","MultiX=Average","Skip=True","Sort=True")</f>
        <v>14.455152715917796</v>
      </c>
      <c r="U3371" s="43">
        <f ca="1">_xll.BInterpol('Base CDI'!$H$4:$H$28,'Base CDI'!$I$4:$I$29,S3371,"Cubic","Extrapolate=Linear","MultiX=Average","Skip=True","Sort=True")</f>
        <v>14.281122194642164</v>
      </c>
    </row>
    <row r="3372" spans="16:21" x14ac:dyDescent="0.25">
      <c r="P3372" s="10">
        <v>39416</v>
      </c>
      <c r="Q3372">
        <v>17.95374</v>
      </c>
      <c r="S3372" s="42">
        <f t="shared" ca="1" si="57"/>
        <v>49133</v>
      </c>
      <c r="T3372" s="43">
        <f ca="1">_xll.BInterpol('Base CDI'!$H$4:$H$28,'Base CDI'!$J$4:$J$29,S3372,"Cubic","Extrapolate=Linear","MultiX=Average","Skip=True","Sort=True")</f>
        <v>14.455139411586995</v>
      </c>
      <c r="U3372" s="43">
        <f ca="1">_xll.BInterpol('Base CDI'!$H$4:$H$28,'Base CDI'!$I$4:$I$29,S3372,"Cubic","Extrapolate=Linear","MultiX=Average","Skip=True","Sort=True")</f>
        <v>14.281114834430397</v>
      </c>
    </row>
    <row r="3373" spans="16:21" x14ac:dyDescent="0.25">
      <c r="P3373" s="10">
        <v>39419</v>
      </c>
      <c r="Q3373">
        <v>17.96125</v>
      </c>
      <c r="S3373" s="42">
        <f t="shared" ca="1" si="57"/>
        <v>49134</v>
      </c>
      <c r="T3373" s="43">
        <f ca="1">_xll.BInterpol('Base CDI'!$H$4:$H$28,'Base CDI'!$J$4:$J$29,S3373,"Cubic","Extrapolate=Linear","MultiX=Average","Skip=True","Sort=True")</f>
        <v>14.455126099749856</v>
      </c>
      <c r="U3373" s="43">
        <f ca="1">_xll.BInterpol('Base CDI'!$H$4:$H$28,'Base CDI'!$I$4:$I$29,S3373,"Cubic","Extrapolate=Linear","MultiX=Average","Skip=True","Sort=True")</f>
        <v>14.281107459192084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49135</v>
      </c>
      <c r="T3374" s="43">
        <f ca="1">_xll.BInterpol('Base CDI'!$H$4:$H$28,'Base CDI'!$J$4:$J$29,S3374,"Cubic","Extrapolate=Linear","MultiX=Average","Skip=True","Sort=True")</f>
        <v>14.455112780776988</v>
      </c>
      <c r="U3374" s="43">
        <f ca="1">_xll.BInterpol('Base CDI'!$H$4:$H$28,'Base CDI'!$I$4:$I$29,S3374,"Cubic","Extrapolate=Linear","MultiX=Average","Skip=True","Sort=True")</f>
        <v>14.281100069389675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49136</v>
      </c>
      <c r="T3375" s="43">
        <f ca="1">_xll.BInterpol('Base CDI'!$H$4:$H$28,'Base CDI'!$J$4:$J$29,S3375,"Cubic","Extrapolate=Linear","MultiX=Average","Skip=True","Sort=True")</f>
        <v>14.455099455038994</v>
      </c>
      <c r="U3375" s="43">
        <f ca="1">_xll.BInterpol('Base CDI'!$H$4:$H$28,'Base CDI'!$I$4:$I$29,S3375,"Cubic","Extrapolate=Linear","MultiX=Average","Skip=True","Sort=True")</f>
        <v>14.28109266548562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49137</v>
      </c>
      <c r="T3376" s="43">
        <f ca="1">_xll.BInterpol('Base CDI'!$H$4:$H$28,'Base CDI'!$J$4:$J$29,S3376,"Cubic","Extrapolate=Linear","MultiX=Average","Skip=True","Sort=True")</f>
        <v>14.455086122906478</v>
      </c>
      <c r="U3376" s="43">
        <f ca="1">_xll.BInterpol('Base CDI'!$H$4:$H$28,'Base CDI'!$I$4:$I$29,S3376,"Cubic","Extrapolate=Linear","MultiX=Average","Skip=True","Sort=True")</f>
        <v>14.281085247942373</v>
      </c>
    </row>
    <row r="3377" spans="16:21" x14ac:dyDescent="0.25">
      <c r="P3377" s="10">
        <v>39423</v>
      </c>
      <c r="Q3377">
        <v>17.99136</v>
      </c>
      <c r="S3377" s="42">
        <f t="shared" ca="1" si="57"/>
        <v>49138</v>
      </c>
      <c r="T3377" s="43">
        <f ca="1">_xll.BInterpol('Base CDI'!$H$4:$H$28,'Base CDI'!$J$4:$J$29,S3377,"Cubic","Extrapolate=Linear","MultiX=Average","Skip=True","Sort=True")</f>
        <v>14.455072784750049</v>
      </c>
      <c r="U3377" s="43">
        <f ca="1">_xll.BInterpol('Base CDI'!$H$4:$H$28,'Base CDI'!$I$4:$I$29,S3377,"Cubic","Extrapolate=Linear","MultiX=Average","Skip=True","Sort=True")</f>
        <v>14.281077817222382</v>
      </c>
    </row>
    <row r="3378" spans="16:21" x14ac:dyDescent="0.25">
      <c r="P3378" s="10">
        <v>39426</v>
      </c>
      <c r="Q3378">
        <v>17.99888</v>
      </c>
      <c r="S3378" s="42">
        <f t="shared" ca="1" si="57"/>
        <v>49139</v>
      </c>
      <c r="T3378" s="43">
        <f ca="1">_xll.BInterpol('Base CDI'!$H$4:$H$28,'Base CDI'!$J$4:$J$29,S3378,"Cubic","Extrapolate=Linear","MultiX=Average","Skip=True","Sort=True")</f>
        <v>14.455059440940309</v>
      </c>
      <c r="U3378" s="43">
        <f ca="1">_xll.BInterpol('Base CDI'!$H$4:$H$28,'Base CDI'!$I$4:$I$29,S3378,"Cubic","Extrapolate=Linear","MultiX=Average","Skip=True","Sort=True")</f>
        <v>14.281070373788101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49140</v>
      </c>
      <c r="T3379" s="43">
        <f ca="1">_xll.BInterpol('Base CDI'!$H$4:$H$28,'Base CDI'!$J$4:$J$29,S3379,"Cubic","Extrapolate=Linear","MultiX=Average","Skip=True","Sort=True")</f>
        <v>14.455046091847866</v>
      </c>
      <c r="U3379" s="43">
        <f ca="1">_xll.BInterpol('Base CDI'!$H$4:$H$28,'Base CDI'!$I$4:$I$29,S3379,"Cubic","Extrapolate=Linear","MultiX=Average","Skip=True","Sort=True")</f>
        <v>14.281062918101981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49141</v>
      </c>
      <c r="T3380" s="43">
        <f ca="1">_xll.BInterpol('Base CDI'!$H$4:$H$28,'Base CDI'!$J$4:$J$29,S3380,"Cubic","Extrapolate=Linear","MultiX=Average","Skip=True","Sort=True")</f>
        <v>14.455032737843323</v>
      </c>
      <c r="U3380" s="43">
        <f ca="1">_xll.BInterpol('Base CDI'!$H$4:$H$28,'Base CDI'!$I$4:$I$29,S3380,"Cubic","Extrapolate=Linear","MultiX=Average","Skip=True","Sort=True")</f>
        <v>14.281055450626468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49142</v>
      </c>
      <c r="T3381" s="43">
        <f ca="1">_xll.BInterpol('Base CDI'!$H$4:$H$28,'Base CDI'!$J$4:$J$29,S3381,"Cubic","Extrapolate=Linear","MultiX=Average","Skip=True","Sort=True")</f>
        <v>14.455019379297289</v>
      </c>
      <c r="U3381" s="43">
        <f ca="1">_xll.BInterpol('Base CDI'!$H$4:$H$28,'Base CDI'!$I$4:$I$29,S3381,"Cubic","Extrapolate=Linear","MultiX=Average","Skip=True","Sort=True")</f>
        <v>14.28104797182402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49143</v>
      </c>
      <c r="T3382" s="43">
        <f ca="1">_xll.BInterpol('Base CDI'!$H$4:$H$28,'Base CDI'!$J$4:$J$29,S3382,"Cubic","Extrapolate=Linear","MultiX=Average","Skip=True","Sort=True")</f>
        <v>14.455006016580365</v>
      </c>
      <c r="U3382" s="43">
        <f ca="1">_xll.BInterpol('Base CDI'!$H$4:$H$28,'Base CDI'!$I$4:$I$29,S3382,"Cubic","Extrapolate=Linear","MultiX=Average","Skip=True","Sort=True")</f>
        <v>14.281040482157083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49144</v>
      </c>
      <c r="T3383" s="43">
        <f ca="1">_xll.BInterpol('Base CDI'!$H$4:$H$28,'Base CDI'!$J$4:$J$29,S3383,"Cubic","Extrapolate=Linear","MultiX=Average","Skip=True","Sort=True")</f>
        <v>14.45499265006316</v>
      </c>
      <c r="U3383" s="43">
        <f ca="1">_xll.BInterpol('Base CDI'!$H$4:$H$28,'Base CDI'!$I$4:$I$29,S3383,"Cubic","Extrapolate=Linear","MultiX=Average","Skip=True","Sort=True")</f>
        <v>14.28103298208811</v>
      </c>
    </row>
    <row r="3384" spans="16:21" x14ac:dyDescent="0.25">
      <c r="P3384" s="10">
        <v>39434</v>
      </c>
      <c r="Q3384">
        <v>18.044</v>
      </c>
      <c r="S3384" s="42">
        <f t="shared" ca="1" si="57"/>
        <v>49145</v>
      </c>
      <c r="T3384" s="43">
        <f ca="1">_xll.BInterpol('Base CDI'!$H$4:$H$28,'Base CDI'!$J$4:$J$29,S3384,"Cubic","Extrapolate=Linear","MultiX=Average","Skip=True","Sort=True")</f>
        <v>14.454979280116275</v>
      </c>
      <c r="U3384" s="43">
        <f ca="1">_xll.BInterpol('Base CDI'!$H$4:$H$28,'Base CDI'!$I$4:$I$29,S3384,"Cubic","Extrapolate=Linear","MultiX=Average","Skip=True","Sort=True")</f>
        <v>14.281025472079554</v>
      </c>
    </row>
    <row r="3385" spans="16:21" x14ac:dyDescent="0.25">
      <c r="P3385" s="10">
        <v>39435</v>
      </c>
      <c r="Q3385">
        <v>18.05153</v>
      </c>
      <c r="S3385" s="42">
        <f t="shared" ca="1" si="57"/>
        <v>49146</v>
      </c>
      <c r="T3385" s="43">
        <f ca="1">_xll.BInterpol('Base CDI'!$H$4:$H$28,'Base CDI'!$J$4:$J$29,S3385,"Cubic","Extrapolate=Linear","MultiX=Average","Skip=True","Sort=True")</f>
        <v>14.454965907110321</v>
      </c>
      <c r="U3385" s="43">
        <f ca="1">_xll.BInterpol('Base CDI'!$H$4:$H$28,'Base CDI'!$I$4:$I$29,S3385,"Cubic","Extrapolate=Linear","MultiX=Average","Skip=True","Sort=True")</f>
        <v>14.281017952593862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49147</v>
      </c>
      <c r="T3386" s="43">
        <f ca="1">_xll.BInterpol('Base CDI'!$H$4:$H$28,'Base CDI'!$J$4:$J$29,S3386,"Cubic","Extrapolate=Linear","MultiX=Average","Skip=True","Sort=True")</f>
        <v>14.454952531415898</v>
      </c>
      <c r="U3386" s="43">
        <f ca="1">_xll.BInterpol('Base CDI'!$H$4:$H$28,'Base CDI'!$I$4:$I$29,S3386,"Cubic","Extrapolate=Linear","MultiX=Average","Skip=True","Sort=True")</f>
        <v>14.281010424093488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49148</v>
      </c>
      <c r="T3387" s="43">
        <f ca="1">_xll.BInterpol('Base CDI'!$H$4:$H$28,'Base CDI'!$J$4:$J$29,S3387,"Cubic","Extrapolate=Linear","MultiX=Average","Skip=True","Sort=True")</f>
        <v>14.454939153403616</v>
      </c>
      <c r="U3387" s="43">
        <f ca="1">_xll.BInterpol('Base CDI'!$H$4:$H$28,'Base CDI'!$I$4:$I$29,S3387,"Cubic","Extrapolate=Linear","MultiX=Average","Skip=True","Sort=True")</f>
        <v>14.281002887040882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49149</v>
      </c>
      <c r="T3388" s="43">
        <f ca="1">_xll.BInterpol('Base CDI'!$H$4:$H$28,'Base CDI'!$J$4:$J$29,S3388,"Cubic","Extrapolate=Linear","MultiX=Average","Skip=True","Sort=True")</f>
        <v>14.454925773444078</v>
      </c>
      <c r="U3388" s="43">
        <f ca="1">_xll.BInterpol('Base CDI'!$H$4:$H$28,'Base CDI'!$I$4:$I$29,S3388,"Cubic","Extrapolate=Linear","MultiX=Average","Skip=True","Sort=True")</f>
        <v>14.280995341898496</v>
      </c>
    </row>
    <row r="3389" spans="16:21" x14ac:dyDescent="0.25">
      <c r="P3389" s="10">
        <v>39442</v>
      </c>
      <c r="Q3389">
        <v>18.08175</v>
      </c>
      <c r="S3389" s="42">
        <f t="shared" ca="1" si="57"/>
        <v>49150</v>
      </c>
      <c r="T3389" s="43">
        <f ca="1">_xll.BInterpol('Base CDI'!$H$4:$H$28,'Base CDI'!$J$4:$J$29,S3389,"Cubic","Extrapolate=Linear","MultiX=Average","Skip=True","Sort=True")</f>
        <v>14.454912391907889</v>
      </c>
      <c r="U3389" s="43">
        <f ca="1">_xll.BInterpol('Base CDI'!$H$4:$H$28,'Base CDI'!$I$4:$I$29,S3389,"Cubic","Extrapolate=Linear","MultiX=Average","Skip=True","Sort=True")</f>
        <v>14.28098778912878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49151</v>
      </c>
      <c r="T3390" s="43">
        <f ca="1">_xll.BInterpol('Base CDI'!$H$4:$H$28,'Base CDI'!$J$4:$J$29,S3390,"Cubic","Extrapolate=Linear","MultiX=Average","Skip=True","Sort=True")</f>
        <v>14.454899009165656</v>
      </c>
      <c r="U3390" s="43">
        <f ca="1">_xll.BInterpol('Base CDI'!$H$4:$H$28,'Base CDI'!$I$4:$I$29,S3390,"Cubic","Extrapolate=Linear","MultiX=Average","Skip=True","Sort=True")</f>
        <v>14.280980229194185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49152</v>
      </c>
      <c r="T3391" s="43">
        <f ca="1">_xll.BInterpol('Base CDI'!$H$4:$H$28,'Base CDI'!$J$4:$J$29,S3391,"Cubic","Extrapolate=Linear","MultiX=Average","Skip=True","Sort=True")</f>
        <v>14.454885625587982</v>
      </c>
      <c r="U3391" s="43">
        <f ca="1">_xll.BInterpol('Base CDI'!$H$4:$H$28,'Base CDI'!$I$4:$I$29,S3391,"Cubic","Extrapolate=Linear","MultiX=Average","Skip=True","Sort=True")</f>
        <v>14.280972662557163</v>
      </c>
    </row>
    <row r="3392" spans="16:21" x14ac:dyDescent="0.25">
      <c r="P3392" s="10">
        <v>39447</v>
      </c>
      <c r="Q3392">
        <v>18.10445</v>
      </c>
      <c r="S3392" s="42">
        <f t="shared" ca="1" si="57"/>
        <v>49153</v>
      </c>
      <c r="T3392" s="43">
        <f ca="1">_xll.BInterpol('Base CDI'!$H$4:$H$28,'Base CDI'!$J$4:$J$29,S3392,"Cubic","Extrapolate=Linear","MultiX=Average","Skip=True","Sort=True")</f>
        <v>14.454872241545475</v>
      </c>
      <c r="U3392" s="43">
        <f ca="1">_xll.BInterpol('Base CDI'!$H$4:$H$28,'Base CDI'!$I$4:$I$29,S3392,"Cubic","Extrapolate=Linear","MultiX=Average","Skip=True","Sort=True")</f>
        <v>14.280965089680166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49154</v>
      </c>
      <c r="T3393" s="43">
        <f ca="1">_xll.BInterpol('Base CDI'!$H$4:$H$28,'Base CDI'!$J$4:$J$29,S3393,"Cubic","Extrapolate=Linear","MultiX=Average","Skip=True","Sort=True")</f>
        <v>14.454858857408738</v>
      </c>
      <c r="U3393" s="43">
        <f ca="1">_xll.BInterpol('Base CDI'!$H$4:$H$28,'Base CDI'!$I$4:$I$29,S3393,"Cubic","Extrapolate=Linear","MultiX=Average","Skip=True","Sort=True")</f>
        <v>14.280957511025642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49155</v>
      </c>
      <c r="T3394" s="43">
        <f ca="1">_xll.BInterpol('Base CDI'!$H$4:$H$28,'Base CDI'!$J$4:$J$29,S3394,"Cubic","Extrapolate=Linear","MultiX=Average","Skip=True","Sort=True")</f>
        <v>14.454845473548378</v>
      </c>
      <c r="U3394" s="43">
        <f ca="1">_xll.BInterpol('Base CDI'!$H$4:$H$28,'Base CDI'!$I$4:$I$29,S3394,"Cubic","Extrapolate=Linear","MultiX=Average","Skip=True","Sort=True")</f>
        <v>14.280949927056044</v>
      </c>
    </row>
    <row r="3395" spans="16:21" x14ac:dyDescent="0.25">
      <c r="P3395" s="10">
        <v>39451</v>
      </c>
      <c r="Q3395">
        <v>18.12715</v>
      </c>
      <c r="S3395" s="42">
        <f t="shared" ca="1" si="57"/>
        <v>49156</v>
      </c>
      <c r="T3395" s="43">
        <f ca="1">_xll.BInterpol('Base CDI'!$H$4:$H$28,'Base CDI'!$J$4:$J$29,S3395,"Cubic","Extrapolate=Linear","MultiX=Average","Skip=True","Sort=True")</f>
        <v>14.454832090335</v>
      </c>
      <c r="U3395" s="43">
        <f ca="1">_xll.BInterpol('Base CDI'!$H$4:$H$28,'Base CDI'!$I$4:$I$29,S3395,"Cubic","Extrapolate=Linear","MultiX=Average","Skip=True","Sort=True")</f>
        <v>14.280942338233825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49157</v>
      </c>
      <c r="T3396" s="43">
        <f ca="1">_xll.BInterpol('Base CDI'!$H$4:$H$28,'Base CDI'!$J$4:$J$29,S3396,"Cubic","Extrapolate=Linear","MultiX=Average","Skip=True","Sort=True")</f>
        <v>14.454818708139209</v>
      </c>
      <c r="U3396" s="43">
        <f ca="1">_xll.BInterpol('Base CDI'!$H$4:$H$28,'Base CDI'!$I$4:$I$29,S3396,"Cubic","Extrapolate=Linear","MultiX=Average","Skip=True","Sort=True")</f>
        <v>14.280934745021431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49158</v>
      </c>
      <c r="T3397" s="43">
        <f ca="1">_xll.BInterpol('Base CDI'!$H$4:$H$28,'Base CDI'!$J$4:$J$29,S3397,"Cubic","Extrapolate=Linear","MultiX=Average","Skip=True","Sort=True")</f>
        <v>14.454805327331611</v>
      </c>
      <c r="U3397" s="43">
        <f ca="1">_xll.BInterpol('Base CDI'!$H$4:$H$28,'Base CDI'!$I$4:$I$29,S3397,"Cubic","Extrapolate=Linear","MultiX=Average","Skip=True","Sort=True")</f>
        <v>14.280927147881318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49159</v>
      </c>
      <c r="T3398" s="43">
        <f ca="1">_xll.BInterpol('Base CDI'!$H$4:$H$28,'Base CDI'!$J$4:$J$29,S3398,"Cubic","Extrapolate=Linear","MultiX=Average","Skip=True","Sort=True")</f>
        <v>14.454791948282812</v>
      </c>
      <c r="U3398" s="43">
        <f ca="1">_xll.BInterpol('Base CDI'!$H$4:$H$28,'Base CDI'!$I$4:$I$29,S3398,"Cubic","Extrapolate=Linear","MultiX=Average","Skip=True","Sort=True")</f>
        <v>14.280919547275934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49160</v>
      </c>
      <c r="T3399" s="43">
        <f ca="1">_xll.BInterpol('Base CDI'!$H$4:$H$28,'Base CDI'!$J$4:$J$29,S3399,"Cubic","Extrapolate=Linear","MultiX=Average","Skip=True","Sort=True")</f>
        <v>14.454778571363414</v>
      </c>
      <c r="U3399" s="43">
        <f ca="1">_xll.BInterpol('Base CDI'!$H$4:$H$28,'Base CDI'!$I$4:$I$29,S3399,"Cubic","Extrapolate=Linear","MultiX=Average","Skip=True","Sort=True")</f>
        <v>14.280911943667732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49161</v>
      </c>
      <c r="T3400" s="43">
        <f ca="1">_xll.BInterpol('Base CDI'!$H$4:$H$28,'Base CDI'!$J$4:$J$29,S3400,"Cubic","Extrapolate=Linear","MultiX=Average","Skip=True","Sort=True")</f>
        <v>14.454765196944027</v>
      </c>
      <c r="U3400" s="43">
        <f ca="1">_xll.BInterpol('Base CDI'!$H$4:$H$28,'Base CDI'!$I$4:$I$29,S3400,"Cubic","Extrapolate=Linear","MultiX=Average","Skip=True","Sort=True")</f>
        <v>14.280904337519162</v>
      </c>
    </row>
    <row r="3401" spans="16:21" x14ac:dyDescent="0.25">
      <c r="P3401" s="10">
        <v>39461</v>
      </c>
      <c r="Q3401">
        <v>18.17258</v>
      </c>
      <c r="S3401" s="42">
        <f t="shared" ca="1" si="57"/>
        <v>49162</v>
      </c>
      <c r="T3401" s="43">
        <f ca="1">_xll.BInterpol('Base CDI'!$H$4:$H$28,'Base CDI'!$J$4:$J$29,S3401,"Cubic","Extrapolate=Linear","MultiX=Average","Skip=True","Sort=True")</f>
        <v>14.454751825395254</v>
      </c>
      <c r="U3401" s="43">
        <f ca="1">_xll.BInterpol('Base CDI'!$H$4:$H$28,'Base CDI'!$I$4:$I$29,S3401,"Cubic","Extrapolate=Linear","MultiX=Average","Skip=True","Sort=True")</f>
        <v>14.280896729292676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49163</v>
      </c>
      <c r="T3402" s="43">
        <f ca="1">_xll.BInterpol('Base CDI'!$H$4:$H$28,'Base CDI'!$J$4:$J$29,S3402,"Cubic","Extrapolate=Linear","MultiX=Average","Skip=True","Sort=True")</f>
        <v>14.4547384570877</v>
      </c>
      <c r="U3402" s="43">
        <f ca="1">_xll.BInterpol('Base CDI'!$H$4:$H$28,'Base CDI'!$I$4:$I$29,S3402,"Cubic","Extrapolate=Linear","MultiX=Average","Skip=True","Sort=True")</f>
        <v>14.280889119450723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49164</v>
      </c>
      <c r="T3403" s="43">
        <f ca="1">_xll.BInterpol('Base CDI'!$H$4:$H$28,'Base CDI'!$J$4:$J$29,S3403,"Cubic","Extrapolate=Linear","MultiX=Average","Skip=True","Sort=True")</f>
        <v>14.454725092391971</v>
      </c>
      <c r="U3403" s="43">
        <f ca="1">_xll.BInterpol('Base CDI'!$H$4:$H$28,'Base CDI'!$I$4:$I$29,S3403,"Cubic","Extrapolate=Linear","MultiX=Average","Skip=True","Sort=True")</f>
        <v>14.280881508455758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49165</v>
      </c>
      <c r="T3404" s="43">
        <f ca="1">_xll.BInterpol('Base CDI'!$H$4:$H$28,'Base CDI'!$J$4:$J$29,S3404,"Cubic","Extrapolate=Linear","MultiX=Average","Skip=True","Sort=True")</f>
        <v>14.454711731678671</v>
      </c>
      <c r="U3404" s="43">
        <f ca="1">_xll.BInterpol('Base CDI'!$H$4:$H$28,'Base CDI'!$I$4:$I$29,S3404,"Cubic","Extrapolate=Linear","MultiX=Average","Skip=True","Sort=True")</f>
        <v>14.280873896770228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49166</v>
      </c>
      <c r="T3405" s="43">
        <f ca="1">_xll.BInterpol('Base CDI'!$H$4:$H$28,'Base CDI'!$J$4:$J$29,S3405,"Cubic","Extrapolate=Linear","MultiX=Average","Skip=True","Sort=True")</f>
        <v>14.454698375318408</v>
      </c>
      <c r="U3405" s="43">
        <f ca="1">_xll.BInterpol('Base CDI'!$H$4:$H$28,'Base CDI'!$I$4:$I$29,S3405,"Cubic","Extrapolate=Linear","MultiX=Average","Skip=True","Sort=True")</f>
        <v>14.280866284856586</v>
      </c>
    </row>
    <row r="3406" spans="16:21" x14ac:dyDescent="0.25">
      <c r="P3406" s="10">
        <v>39468</v>
      </c>
      <c r="Q3406">
        <v>18.2105</v>
      </c>
      <c r="S3406" s="42">
        <f t="shared" ca="1" si="58"/>
        <v>49167</v>
      </c>
      <c r="T3406" s="43">
        <f ca="1">_xll.BInterpol('Base CDI'!$H$4:$H$28,'Base CDI'!$J$4:$J$29,S3406,"Cubic","Extrapolate=Linear","MultiX=Average","Skip=True","Sort=True")</f>
        <v>14.454685023681787</v>
      </c>
      <c r="U3406" s="43">
        <f ca="1">_xll.BInterpol('Base CDI'!$H$4:$H$28,'Base CDI'!$I$4:$I$29,S3406,"Cubic","Extrapolate=Linear","MultiX=Average","Skip=True","Sort=True")</f>
        <v>14.280858673177283</v>
      </c>
    </row>
    <row r="3407" spans="16:21" x14ac:dyDescent="0.25">
      <c r="P3407" s="10">
        <v>39469</v>
      </c>
      <c r="Q3407">
        <v>18.21809</v>
      </c>
      <c r="S3407" s="42">
        <f t="shared" ca="1" si="58"/>
        <v>49168</v>
      </c>
      <c r="T3407" s="43">
        <f ca="1">_xll.BInterpol('Base CDI'!$H$4:$H$28,'Base CDI'!$J$4:$J$29,S3407,"Cubic","Extrapolate=Linear","MultiX=Average","Skip=True","Sort=True")</f>
        <v>14.454671677139411</v>
      </c>
      <c r="U3407" s="43">
        <f ca="1">_xll.BInterpol('Base CDI'!$H$4:$H$28,'Base CDI'!$I$4:$I$29,S3407,"Cubic","Extrapolate=Linear","MultiX=Average","Skip=True","Sort=True")</f>
        <v>14.28085106219477</v>
      </c>
    </row>
    <row r="3408" spans="16:21" x14ac:dyDescent="0.25">
      <c r="P3408" s="10">
        <v>39470</v>
      </c>
      <c r="Q3408">
        <v>18.22569</v>
      </c>
      <c r="S3408" s="42">
        <f t="shared" ca="1" si="58"/>
        <v>49169</v>
      </c>
      <c r="T3408" s="43">
        <f ca="1">_xll.BInterpol('Base CDI'!$H$4:$H$28,'Base CDI'!$J$4:$J$29,S3408,"Cubic","Extrapolate=Linear","MultiX=Average","Skip=True","Sort=True")</f>
        <v>14.454658336061886</v>
      </c>
      <c r="U3408" s="43">
        <f ca="1">_xll.BInterpol('Base CDI'!$H$4:$H$28,'Base CDI'!$I$4:$I$29,S3408,"Cubic","Extrapolate=Linear","MultiX=Average","Skip=True","Sort=True")</f>
        <v>14.280843452371498</v>
      </c>
    </row>
    <row r="3409" spans="16:21" x14ac:dyDescent="0.25">
      <c r="P3409" s="10">
        <v>39471</v>
      </c>
      <c r="Q3409">
        <v>18.23329</v>
      </c>
      <c r="S3409" s="42">
        <f t="shared" ca="1" si="58"/>
        <v>49170</v>
      </c>
      <c r="T3409" s="43">
        <f ca="1">_xll.BInterpol('Base CDI'!$H$4:$H$28,'Base CDI'!$J$4:$J$29,S3409,"Cubic","Extrapolate=Linear","MultiX=Average","Skip=True","Sort=True")</f>
        <v>14.45464500081982</v>
      </c>
      <c r="U3409" s="43">
        <f ca="1">_xll.BInterpol('Base CDI'!$H$4:$H$28,'Base CDI'!$I$4:$I$29,S3409,"Cubic","Extrapolate=Linear","MultiX=Average","Skip=True","Sort=True")</f>
        <v>14.280835844169918</v>
      </c>
    </row>
    <row r="3410" spans="16:21" x14ac:dyDescent="0.25">
      <c r="P3410" s="10">
        <v>39472</v>
      </c>
      <c r="Q3410">
        <v>18.24091</v>
      </c>
      <c r="S3410" s="42">
        <f t="shared" ca="1" si="58"/>
        <v>49171</v>
      </c>
      <c r="T3410" s="43">
        <f ca="1">_xll.BInterpol('Base CDI'!$H$4:$H$28,'Base CDI'!$J$4:$J$29,S3410,"Cubic","Extrapolate=Linear","MultiX=Average","Skip=True","Sort=True")</f>
        <v>14.454631671783815</v>
      </c>
      <c r="U3410" s="43">
        <f ca="1">_xll.BInterpol('Base CDI'!$H$4:$H$28,'Base CDI'!$I$4:$I$29,S3410,"Cubic","Extrapolate=Linear","MultiX=Average","Skip=True","Sort=True")</f>
        <v>14.28082823805248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49172</v>
      </c>
      <c r="T3411" s="43">
        <f ca="1">_xll.BInterpol('Base CDI'!$H$4:$H$28,'Base CDI'!$J$4:$J$29,S3411,"Cubic","Extrapolate=Linear","MultiX=Average","Skip=True","Sort=True")</f>
        <v>14.454618349324479</v>
      </c>
      <c r="U3411" s="43">
        <f ca="1">_xll.BInterpol('Base CDI'!$H$4:$H$28,'Base CDI'!$I$4:$I$29,S3411,"Cubic","Extrapolate=Linear","MultiX=Average","Skip=True","Sort=True")</f>
        <v>14.280820634481637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49173</v>
      </c>
      <c r="T3412" s="43">
        <f ca="1">_xll.BInterpol('Base CDI'!$H$4:$H$28,'Base CDI'!$J$4:$J$29,S3412,"Cubic","Extrapolate=Linear","MultiX=Average","Skip=True","Sort=True")</f>
        <v>14.454605033812417</v>
      </c>
      <c r="U3412" s="43">
        <f ca="1">_xll.BInterpol('Base CDI'!$H$4:$H$28,'Base CDI'!$I$4:$I$29,S3412,"Cubic","Extrapolate=Linear","MultiX=Average","Skip=True","Sort=True")</f>
        <v>14.28081303391984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49174</v>
      </c>
      <c r="T3413" s="43">
        <f ca="1">_xll.BInterpol('Base CDI'!$H$4:$H$28,'Base CDI'!$J$4:$J$29,S3413,"Cubic","Extrapolate=Linear","MultiX=Average","Skip=True","Sort=True")</f>
        <v>14.454591725618231</v>
      </c>
      <c r="U3413" s="43">
        <f ca="1">_xll.BInterpol('Base CDI'!$H$4:$H$28,'Base CDI'!$I$4:$I$29,S3413,"Cubic","Extrapolate=Linear","MultiX=Average","Skip=True","Sort=True")</f>
        <v>14.280805436829539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49175</v>
      </c>
      <c r="T3414" s="43">
        <f ca="1">_xll.BInterpol('Base CDI'!$H$4:$H$28,'Base CDI'!$J$4:$J$29,S3414,"Cubic","Extrapolate=Linear","MultiX=Average","Skip=True","Sort=True")</f>
        <v>14.454578425112532</v>
      </c>
      <c r="U3414" s="43">
        <f ca="1">_xll.BInterpol('Base CDI'!$H$4:$H$28,'Base CDI'!$I$4:$I$29,S3414,"Cubic","Extrapolate=Linear","MultiX=Average","Skip=True","Sort=True")</f>
        <v>14.280797843673186</v>
      </c>
    </row>
    <row r="3415" spans="16:21" x14ac:dyDescent="0.25">
      <c r="P3415" s="10">
        <v>39479</v>
      </c>
      <c r="Q3415">
        <v>18.27901</v>
      </c>
      <c r="S3415" s="42">
        <f t="shared" ca="1" si="58"/>
        <v>49176</v>
      </c>
      <c r="T3415" s="43">
        <f ca="1">_xll.BInterpol('Base CDI'!$H$4:$H$28,'Base CDI'!$J$4:$J$29,S3415,"Cubic","Extrapolate=Linear","MultiX=Average","Skip=True","Sort=True")</f>
        <v>14.45456513266592</v>
      </c>
      <c r="U3415" s="43">
        <f ca="1">_xll.BInterpol('Base CDI'!$H$4:$H$28,'Base CDI'!$I$4:$I$29,S3415,"Cubic","Extrapolate=Linear","MultiX=Average","Skip=True","Sort=True")</f>
        <v>14.28079025491323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49177</v>
      </c>
      <c r="T3416" s="43">
        <f ca="1">_xll.BInterpol('Base CDI'!$H$4:$H$28,'Base CDI'!$J$4:$J$29,S3416,"Cubic","Extrapolate=Linear","MultiX=Average","Skip=True","Sort=True")</f>
        <v>14.454551848649004</v>
      </c>
      <c r="U3416" s="43">
        <f ca="1">_xll.BInterpol('Base CDI'!$H$4:$H$28,'Base CDI'!$I$4:$I$29,S3416,"Cubic","Extrapolate=Linear","MultiX=Average","Skip=True","Sort=True")</f>
        <v>14.280782671012124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49178</v>
      </c>
      <c r="T3417" s="43">
        <f ca="1">_xll.BInterpol('Base CDI'!$H$4:$H$28,'Base CDI'!$J$4:$J$29,S3417,"Cubic","Extrapolate=Linear","MultiX=Average","Skip=True","Sort=True")</f>
        <v>14.454538573432389</v>
      </c>
      <c r="U3417" s="43">
        <f ca="1">_xll.BInterpol('Base CDI'!$H$4:$H$28,'Base CDI'!$I$4:$I$29,S3417,"Cubic","Extrapolate=Linear","MultiX=Average","Skip=True","Sort=True")</f>
        <v>14.28077509243232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49179</v>
      </c>
      <c r="T3418" s="43">
        <f ca="1">_xll.BInterpol('Base CDI'!$H$4:$H$28,'Base CDI'!$J$4:$J$29,S3418,"Cubic","Extrapolate=Linear","MultiX=Average","Skip=True","Sort=True")</f>
        <v>14.454525307386678</v>
      </c>
      <c r="U3418" s="43">
        <f ca="1">_xll.BInterpol('Base CDI'!$H$4:$H$28,'Base CDI'!$I$4:$I$29,S3418,"Cubic","Extrapolate=Linear","MultiX=Average","Skip=True","Sort=True")</f>
        <v>14.280767519636267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49180</v>
      </c>
      <c r="T3419" s="43">
        <f ca="1">_xll.BInterpol('Base CDI'!$H$4:$H$28,'Base CDI'!$J$4:$J$29,S3419,"Cubic","Extrapolate=Linear","MultiX=Average","Skip=True","Sort=True")</f>
        <v>14.454512050882478</v>
      </c>
      <c r="U3419" s="43">
        <f ca="1">_xll.BInterpol('Base CDI'!$H$4:$H$28,'Base CDI'!$I$4:$I$29,S3419,"Cubic","Extrapolate=Linear","MultiX=Average","Skip=True","Sort=True")</f>
        <v>14.280759953086417</v>
      </c>
    </row>
    <row r="3420" spans="16:21" x14ac:dyDescent="0.25">
      <c r="P3420" s="10">
        <v>39490</v>
      </c>
      <c r="Q3420">
        <v>18.31719</v>
      </c>
      <c r="S3420" s="42">
        <f t="shared" ca="1" si="58"/>
        <v>49181</v>
      </c>
      <c r="T3420" s="43">
        <f ca="1">_xll.BInterpol('Base CDI'!$H$4:$H$28,'Base CDI'!$J$4:$J$29,S3420,"Cubic","Extrapolate=Linear","MultiX=Average","Skip=True","Sort=True")</f>
        <v>14.454498804290395</v>
      </c>
      <c r="U3420" s="43">
        <f ca="1">_xll.BInterpol('Base CDI'!$H$4:$H$28,'Base CDI'!$I$4:$I$29,S3420,"Cubic","Extrapolate=Linear","MultiX=Average","Skip=True","Sort=True")</f>
        <v>14.280752393245221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49182</v>
      </c>
      <c r="T3421" s="43">
        <f ca="1">_xll.BInterpol('Base CDI'!$H$4:$H$28,'Base CDI'!$J$4:$J$29,S3421,"Cubic","Extrapolate=Linear","MultiX=Average","Skip=True","Sort=True")</f>
        <v>14.454485567981035</v>
      </c>
      <c r="U3421" s="43">
        <f ca="1">_xll.BInterpol('Base CDI'!$H$4:$H$28,'Base CDI'!$I$4:$I$29,S3421,"Cubic","Extrapolate=Linear","MultiX=Average","Skip=True","Sort=True")</f>
        <v>14.28074484057513</v>
      </c>
    </row>
    <row r="3422" spans="16:21" x14ac:dyDescent="0.25">
      <c r="P3422" s="10">
        <v>39492</v>
      </c>
      <c r="Q3422">
        <v>18.33248</v>
      </c>
      <c r="S3422" s="42">
        <f t="shared" ca="1" si="58"/>
        <v>49183</v>
      </c>
      <c r="T3422" s="43">
        <f ca="1">_xll.BInterpol('Base CDI'!$H$4:$H$28,'Base CDI'!$J$4:$J$29,S3422,"Cubic","Extrapolate=Linear","MultiX=Average","Skip=True","Sort=True")</f>
        <v>14.454472342324999</v>
      </c>
      <c r="U3422" s="43">
        <f ca="1">_xll.BInterpol('Base CDI'!$H$4:$H$28,'Base CDI'!$I$4:$I$29,S3422,"Cubic","Extrapolate=Linear","MultiX=Average","Skip=True","Sort=True")</f>
        <v>14.280737295538595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49184</v>
      </c>
      <c r="T3423" s="43">
        <f ca="1">_xll.BInterpol('Base CDI'!$H$4:$H$28,'Base CDI'!$J$4:$J$29,S3423,"Cubic","Extrapolate=Linear","MultiX=Average","Skip=True","Sort=True")</f>
        <v>14.454459127692898</v>
      </c>
      <c r="U3423" s="43">
        <f ca="1">_xll.BInterpol('Base CDI'!$H$4:$H$28,'Base CDI'!$I$4:$I$29,S3423,"Cubic","Extrapolate=Linear","MultiX=Average","Skip=True","Sort=True")</f>
        <v>14.280729758598067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49185</v>
      </c>
      <c r="T3424" s="43">
        <f ca="1">_xll.BInterpol('Base CDI'!$H$4:$H$28,'Base CDI'!$J$4:$J$29,S3424,"Cubic","Extrapolate=Linear","MultiX=Average","Skip=True","Sort=True")</f>
        <v>14.454445924455333</v>
      </c>
      <c r="U3424" s="43">
        <f ca="1">_xll.BInterpol('Base CDI'!$H$4:$H$28,'Base CDI'!$I$4:$I$29,S3424,"Cubic","Extrapolate=Linear","MultiX=Average","Skip=True","Sort=True")</f>
        <v>14.280722230215998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49186</v>
      </c>
      <c r="T3425" s="43">
        <f ca="1">_xll.BInterpol('Base CDI'!$H$4:$H$28,'Base CDI'!$J$4:$J$29,S3425,"Cubic","Extrapolate=Linear","MultiX=Average","Skip=True","Sort=True")</f>
        <v>14.454432732982912</v>
      </c>
      <c r="U3425" s="43">
        <f ca="1">_xll.BInterpol('Base CDI'!$H$4:$H$28,'Base CDI'!$I$4:$I$29,S3425,"Cubic","Extrapolate=Linear","MultiX=Average","Skip=True","Sort=True")</f>
        <v>14.280714710854838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49187</v>
      </c>
      <c r="T3426" s="43">
        <f ca="1">_xll.BInterpol('Base CDI'!$H$4:$H$28,'Base CDI'!$J$4:$J$29,S3426,"Cubic","Extrapolate=Linear","MultiX=Average","Skip=True","Sort=True")</f>
        <v>14.45441955364624</v>
      </c>
      <c r="U3426" s="43">
        <f ca="1">_xll.BInterpol('Base CDI'!$H$4:$H$28,'Base CDI'!$I$4:$I$29,S3426,"Cubic","Extrapolate=Linear","MultiX=Average","Skip=True","Sort=True")</f>
        <v>14.280707200977037</v>
      </c>
    </row>
    <row r="3427" spans="16:21" x14ac:dyDescent="0.25">
      <c r="P3427" s="10">
        <v>39499</v>
      </c>
      <c r="Q3427">
        <v>18.37069</v>
      </c>
      <c r="S3427" s="42">
        <f t="shared" ca="1" si="58"/>
        <v>49188</v>
      </c>
      <c r="T3427" s="43">
        <f ca="1">_xll.BInterpol('Base CDI'!$H$4:$H$28,'Base CDI'!$J$4:$J$29,S3427,"Cubic","Extrapolate=Linear","MultiX=Average","Skip=True","Sort=True")</f>
        <v>14.454406386815922</v>
      </c>
      <c r="U3427" s="43">
        <f ca="1">_xll.BInterpol('Base CDI'!$H$4:$H$28,'Base CDI'!$I$4:$I$29,S3427,"Cubic","Extrapolate=Linear","MultiX=Average","Skip=True","Sort=True")</f>
        <v>14.28069970104505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49189</v>
      </c>
      <c r="T3428" s="43">
        <f ca="1">_xll.BInterpol('Base CDI'!$H$4:$H$28,'Base CDI'!$J$4:$J$29,S3428,"Cubic","Extrapolate=Linear","MultiX=Average","Skip=True","Sort=True")</f>
        <v>14.454393232862563</v>
      </c>
      <c r="U3428" s="43">
        <f ca="1">_xll.BInterpol('Base CDI'!$H$4:$H$28,'Base CDI'!$I$4:$I$29,S3428,"Cubic","Extrapolate=Linear","MultiX=Average","Skip=True","Sort=True")</f>
        <v>14.280692211521323</v>
      </c>
    </row>
    <row r="3429" spans="16:21" x14ac:dyDescent="0.25">
      <c r="P3429" s="10">
        <v>39503</v>
      </c>
      <c r="Q3429">
        <v>18.38598</v>
      </c>
      <c r="S3429" s="42">
        <f t="shared" ca="1" si="58"/>
        <v>49190</v>
      </c>
      <c r="T3429" s="43">
        <f ca="1">_xll.BInterpol('Base CDI'!$H$4:$H$28,'Base CDI'!$J$4:$J$29,S3429,"Cubic","Extrapolate=Linear","MultiX=Average","Skip=True","Sort=True")</f>
        <v>14.454380092156768</v>
      </c>
      <c r="U3429" s="43">
        <f ca="1">_xll.BInterpol('Base CDI'!$H$4:$H$28,'Base CDI'!$I$4:$I$29,S3429,"Cubic","Extrapolate=Linear","MultiX=Average","Skip=True","Sort=True")</f>
        <v>14.280684732868311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49191</v>
      </c>
      <c r="T3430" s="43">
        <f ca="1">_xll.BInterpol('Base CDI'!$H$4:$H$28,'Base CDI'!$J$4:$J$29,S3430,"Cubic","Extrapolate=Linear","MultiX=Average","Skip=True","Sort=True")</f>
        <v>14.454366965069143</v>
      </c>
      <c r="U3430" s="43">
        <f ca="1">_xll.BInterpol('Base CDI'!$H$4:$H$28,'Base CDI'!$I$4:$I$29,S3430,"Cubic","Extrapolate=Linear","MultiX=Average","Skip=True","Sort=True")</f>
        <v>14.280677265548464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49192</v>
      </c>
      <c r="T3431" s="43">
        <f ca="1">_xll.BInterpol('Base CDI'!$H$4:$H$28,'Base CDI'!$J$4:$J$29,S3431,"Cubic","Extrapolate=Linear","MultiX=Average","Skip=True","Sort=True")</f>
        <v>14.454353851970295</v>
      </c>
      <c r="U3431" s="43">
        <f ca="1">_xll.BInterpol('Base CDI'!$H$4:$H$28,'Base CDI'!$I$4:$I$29,S3431,"Cubic","Extrapolate=Linear","MultiX=Average","Skip=True","Sort=True")</f>
        <v>14.280669810024232</v>
      </c>
    </row>
    <row r="3432" spans="16:21" x14ac:dyDescent="0.25">
      <c r="P3432" s="10">
        <v>39506</v>
      </c>
      <c r="Q3432">
        <v>18.40897</v>
      </c>
      <c r="S3432" s="42">
        <f t="shared" ca="1" si="58"/>
        <v>49193</v>
      </c>
      <c r="T3432" s="43">
        <f ca="1">_xll.BInterpol('Base CDI'!$H$4:$H$28,'Base CDI'!$J$4:$J$29,S3432,"Cubic","Extrapolate=Linear","MultiX=Average","Skip=True","Sort=True")</f>
        <v>14.454340753230825</v>
      </c>
      <c r="U3432" s="43">
        <f ca="1">_xll.BInterpol('Base CDI'!$H$4:$H$28,'Base CDI'!$I$4:$I$29,S3432,"Cubic","Extrapolate=Linear","MultiX=Average","Skip=True","Sort=True")</f>
        <v>14.280662366758069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49194</v>
      </c>
      <c r="T3433" s="43">
        <f ca="1">_xll.BInterpol('Base CDI'!$H$4:$H$28,'Base CDI'!$J$4:$J$29,S3433,"Cubic","Extrapolate=Linear","MultiX=Average","Skip=True","Sort=True")</f>
        <v>14.454327669221344</v>
      </c>
      <c r="U3433" s="43">
        <f ca="1">_xll.BInterpol('Base CDI'!$H$4:$H$28,'Base CDI'!$I$4:$I$29,S3433,"Cubic","Extrapolate=Linear","MultiX=Average","Skip=True","Sort=True")</f>
        <v>14.280654936212422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49195</v>
      </c>
      <c r="T3434" s="43">
        <f ca="1">_xll.BInterpol('Base CDI'!$H$4:$H$28,'Base CDI'!$J$4:$J$29,S3434,"Cubic","Extrapolate=Linear","MultiX=Average","Skip=True","Sort=True")</f>
        <v>14.454314600312452</v>
      </c>
      <c r="U3434" s="43">
        <f ca="1">_xll.BInterpol('Base CDI'!$H$4:$H$28,'Base CDI'!$I$4:$I$29,S3434,"Cubic","Extrapolate=Linear","MultiX=Average","Skip=True","Sort=True")</f>
        <v>14.280647518849744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49196</v>
      </c>
      <c r="T3435" s="43">
        <f ca="1">_xll.BInterpol('Base CDI'!$H$4:$H$28,'Base CDI'!$J$4:$J$29,S3435,"Cubic","Extrapolate=Linear","MultiX=Average","Skip=True","Sort=True")</f>
        <v>14.45430154687476</v>
      </c>
      <c r="U3435" s="43">
        <f ca="1">_xll.BInterpol('Base CDI'!$H$4:$H$28,'Base CDI'!$I$4:$I$29,S3435,"Cubic","Extrapolate=Linear","MultiX=Average","Skip=True","Sort=True")</f>
        <v>14.280640115132487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49197</v>
      </c>
      <c r="T3436" s="43">
        <f ca="1">_xll.BInterpol('Base CDI'!$H$4:$H$28,'Base CDI'!$J$4:$J$29,S3436,"Cubic","Extrapolate=Linear","MultiX=Average","Skip=True","Sort=True")</f>
        <v>14.454288509278868</v>
      </c>
      <c r="U3436" s="43">
        <f ca="1">_xll.BInterpol('Base CDI'!$H$4:$H$28,'Base CDI'!$I$4:$I$29,S3436,"Cubic","Extrapolate=Linear","MultiX=Average","Skip=True","Sort=True")</f>
        <v>14.280632725523102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49198</v>
      </c>
      <c r="T3437" s="43">
        <f ca="1">_xll.BInterpol('Base CDI'!$H$4:$H$28,'Base CDI'!$J$4:$J$29,S3437,"Cubic","Extrapolate=Linear","MultiX=Average","Skip=True","Sort=True")</f>
        <v>14.454275487895385</v>
      </c>
      <c r="U3437" s="43">
        <f ca="1">_xll.BInterpol('Base CDI'!$H$4:$H$28,'Base CDI'!$I$4:$I$29,S3437,"Cubic","Extrapolate=Linear","MultiX=Average","Skip=True","Sort=True")</f>
        <v>14.280625350484037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49199</v>
      </c>
      <c r="T3438" s="43">
        <f ca="1">_xll.BInterpol('Base CDI'!$H$4:$H$28,'Base CDI'!$J$4:$J$29,S3438,"Cubic","Extrapolate=Linear","MultiX=Average","Skip=True","Sort=True")</f>
        <v>14.454262483094915</v>
      </c>
      <c r="U3438" s="43">
        <f ca="1">_xll.BInterpol('Base CDI'!$H$4:$H$28,'Base CDI'!$I$4:$I$29,S3438,"Cubic","Extrapolate=Linear","MultiX=Average","Skip=True","Sort=True")</f>
        <v>14.280617990477747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49200</v>
      </c>
      <c r="T3439" s="43">
        <f ca="1">_xll.BInterpol('Base CDI'!$H$4:$H$28,'Base CDI'!$J$4:$J$29,S3439,"Cubic","Extrapolate=Linear","MultiX=Average","Skip=True","Sort=True")</f>
        <v>14.454249495248062</v>
      </c>
      <c r="U3439" s="43">
        <f ca="1">_xll.BInterpol('Base CDI'!$H$4:$H$28,'Base CDI'!$I$4:$I$29,S3439,"Cubic","Extrapolate=Linear","MultiX=Average","Skip=True","Sort=True")</f>
        <v>14.28061064596668</v>
      </c>
    </row>
    <row r="3440" spans="16:21" x14ac:dyDescent="0.25">
      <c r="P3440" s="10">
        <v>39518</v>
      </c>
      <c r="Q3440">
        <v>18.47052</v>
      </c>
      <c r="S3440" s="42">
        <f t="shared" ca="1" si="58"/>
        <v>49201</v>
      </c>
      <c r="T3440" s="43">
        <f ca="1">_xll.BInterpol('Base CDI'!$H$4:$H$28,'Base CDI'!$J$4:$J$29,S3440,"Cubic","Extrapolate=Linear","MultiX=Average","Skip=True","Sort=True")</f>
        <v>14.454236524725435</v>
      </c>
      <c r="U3440" s="43">
        <f ca="1">_xll.BInterpol('Base CDI'!$H$4:$H$28,'Base CDI'!$I$4:$I$29,S3440,"Cubic","Extrapolate=Linear","MultiX=Average","Skip=True","Sort=True")</f>
        <v>14.280603317413291</v>
      </c>
    </row>
    <row r="3441" spans="16:21" x14ac:dyDescent="0.25">
      <c r="P3441" s="10">
        <v>39519</v>
      </c>
      <c r="Q3441">
        <v>18.47824</v>
      </c>
      <c r="S3441" s="42">
        <f t="shared" ca="1" si="58"/>
        <v>49202</v>
      </c>
      <c r="T3441" s="43">
        <f ca="1">_xll.BInterpol('Base CDI'!$H$4:$H$28,'Base CDI'!$J$4:$J$29,S3441,"Cubic","Extrapolate=Linear","MultiX=Average","Skip=True","Sort=True")</f>
        <v>14.454223571897636</v>
      </c>
      <c r="U3441" s="43">
        <f ca="1">_xll.BInterpol('Base CDI'!$H$4:$H$28,'Base CDI'!$I$4:$I$29,S3441,"Cubic","Extrapolate=Linear","MultiX=Average","Skip=True","Sort=True")</f>
        <v>14.280596005280028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49203</v>
      </c>
      <c r="T3442" s="43">
        <f ca="1">_xll.BInterpol('Base CDI'!$H$4:$H$28,'Base CDI'!$J$4:$J$29,S3442,"Cubic","Extrapolate=Linear","MultiX=Average","Skip=True","Sort=True")</f>
        <v>14.454210637135271</v>
      </c>
      <c r="U3442" s="43">
        <f ca="1">_xll.BInterpol('Base CDI'!$H$4:$H$28,'Base CDI'!$I$4:$I$29,S3442,"Cubic","Extrapolate=Linear","MultiX=Average","Skip=True","Sort=True")</f>
        <v>14.280588710029342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49204</v>
      </c>
      <c r="T3443" s="43">
        <f ca="1">_xll.BInterpol('Base CDI'!$H$4:$H$28,'Base CDI'!$J$4:$J$29,S3443,"Cubic","Extrapolate=Linear","MultiX=Average","Skip=True","Sort=True")</f>
        <v>14.454197720808946</v>
      </c>
      <c r="U3443" s="43">
        <f ca="1">_xll.BInterpol('Base CDI'!$H$4:$H$28,'Base CDI'!$I$4:$I$29,S3443,"Cubic","Extrapolate=Linear","MultiX=Average","Skip=True","Sort=True")</f>
        <v>14.280581432123684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49205</v>
      </c>
      <c r="T3444" s="43">
        <f ca="1">_xll.BInterpol('Base CDI'!$H$4:$H$28,'Base CDI'!$J$4:$J$29,S3444,"Cubic","Extrapolate=Linear","MultiX=Average","Skip=True","Sort=True")</f>
        <v>14.454184823289268</v>
      </c>
      <c r="U3444" s="43">
        <f ca="1">_xll.BInterpol('Base CDI'!$H$4:$H$28,'Base CDI'!$I$4:$I$29,S3444,"Cubic","Extrapolate=Linear","MultiX=Average","Skip=True","Sort=True")</f>
        <v>14.280574172025506</v>
      </c>
    </row>
    <row r="3445" spans="16:21" x14ac:dyDescent="0.25">
      <c r="P3445" s="10">
        <v>39525</v>
      </c>
      <c r="Q3445">
        <v>18.5091</v>
      </c>
      <c r="S3445" s="42">
        <f t="shared" ca="1" si="58"/>
        <v>49206</v>
      </c>
      <c r="T3445" s="43">
        <f ca="1">_xll.BInterpol('Base CDI'!$H$4:$H$28,'Base CDI'!$J$4:$J$29,S3445,"Cubic","Extrapolate=Linear","MultiX=Average","Skip=True","Sort=True")</f>
        <v>14.454171944946838</v>
      </c>
      <c r="U3445" s="43">
        <f ca="1">_xll.BInterpol('Base CDI'!$H$4:$H$28,'Base CDI'!$I$4:$I$29,S3445,"Cubic","Extrapolate=Linear","MultiX=Average","Skip=True","Sort=True")</f>
        <v>14.280566930197262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49207</v>
      </c>
      <c r="T3446" s="43">
        <f ca="1">_xll.BInterpol('Base CDI'!$H$4:$H$28,'Base CDI'!$J$4:$J$29,S3446,"Cubic","Extrapolate=Linear","MultiX=Average","Skip=True","Sort=True")</f>
        <v>14.454159086152266</v>
      </c>
      <c r="U3446" s="43">
        <f ca="1">_xll.BInterpol('Base CDI'!$H$4:$H$28,'Base CDI'!$I$4:$I$29,S3446,"Cubic","Extrapolate=Linear","MultiX=Average","Skip=True","Sort=True")</f>
        <v>14.280559707101396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49208</v>
      </c>
      <c r="T3447" s="43">
        <f ca="1">_xll.BInterpol('Base CDI'!$H$4:$H$28,'Base CDI'!$J$4:$J$29,S3447,"Cubic","Extrapolate=Linear","MultiX=Average","Skip=True","Sort=True")</f>
        <v>14.454146247276155</v>
      </c>
      <c r="U3447" s="43">
        <f ca="1">_xll.BInterpol('Base CDI'!$H$4:$H$28,'Base CDI'!$I$4:$I$29,S3447,"Cubic","Extrapolate=Linear","MultiX=Average","Skip=True","Sort=True")</f>
        <v>14.280552503200365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49209</v>
      </c>
      <c r="T3448" s="43">
        <f ca="1">_xll.BInterpol('Base CDI'!$H$4:$H$28,'Base CDI'!$J$4:$J$29,S3448,"Cubic","Extrapolate=Linear","MultiX=Average","Skip=True","Sort=True")</f>
        <v>14.454133428689111</v>
      </c>
      <c r="U3448" s="43">
        <f ca="1">_xll.BInterpol('Base CDI'!$H$4:$H$28,'Base CDI'!$I$4:$I$29,S3448,"Cubic","Extrapolate=Linear","MultiX=Average","Skip=True","Sort=True")</f>
        <v>14.280545318956619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49210</v>
      </c>
      <c r="T3449" s="43">
        <f ca="1">_xll.BInterpol('Base CDI'!$H$4:$H$28,'Base CDI'!$J$4:$J$29,S3449,"Cubic","Extrapolate=Linear","MultiX=Average","Skip=True","Sort=True")</f>
        <v>14.454120630761739</v>
      </c>
      <c r="U3449" s="43">
        <f ca="1">_xll.BInterpol('Base CDI'!$H$4:$H$28,'Base CDI'!$I$4:$I$29,S3449,"Cubic","Extrapolate=Linear","MultiX=Average","Skip=True","Sort=True")</f>
        <v>14.280538154832607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49211</v>
      </c>
      <c r="T3450" s="43">
        <f ca="1">_xll.BInterpol('Base CDI'!$H$4:$H$28,'Base CDI'!$J$4:$J$29,S3450,"Cubic","Extrapolate=Linear","MultiX=Average","Skip=True","Sort=True")</f>
        <v>14.454107853864645</v>
      </c>
      <c r="U3450" s="43">
        <f ca="1">_xll.BInterpol('Base CDI'!$H$4:$H$28,'Base CDI'!$I$4:$I$29,S3450,"Cubic","Extrapolate=Linear","MultiX=Average","Skip=True","Sort=True")</f>
        <v>14.280531011290782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49212</v>
      </c>
      <c r="T3451" s="43">
        <f ca="1">_xll.BInterpol('Base CDI'!$H$4:$H$28,'Base CDI'!$J$4:$J$29,S3451,"Cubic","Extrapolate=Linear","MultiX=Average","Skip=True","Sort=True")</f>
        <v>14.454095098368434</v>
      </c>
      <c r="U3451" s="43">
        <f ca="1">_xll.BInterpol('Base CDI'!$H$4:$H$28,'Base CDI'!$I$4:$I$29,S3451,"Cubic","Extrapolate=Linear","MultiX=Average","Skip=True","Sort=True")</f>
        <v>14.280523888793594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49213</v>
      </c>
      <c r="T3452" s="43">
        <f ca="1">_xll.BInterpol('Base CDI'!$H$4:$H$28,'Base CDI'!$J$4:$J$29,S3452,"Cubic","Extrapolate=Linear","MultiX=Average","Skip=True","Sort=True")</f>
        <v>14.45408236464371</v>
      </c>
      <c r="U3452" s="43">
        <f ca="1">_xll.BInterpol('Base CDI'!$H$4:$H$28,'Base CDI'!$I$4:$I$29,S3452,"Cubic","Extrapolate=Linear","MultiX=Average","Skip=True","Sort=True")</f>
        <v>14.280516787803496</v>
      </c>
    </row>
    <row r="3453" spans="16:21" x14ac:dyDescent="0.25">
      <c r="P3453" s="10">
        <v>39538</v>
      </c>
      <c r="Q3453">
        <v>18.57103</v>
      </c>
      <c r="S3453" s="42">
        <f t="shared" ca="1" si="58"/>
        <v>49214</v>
      </c>
      <c r="T3453" s="43">
        <f ca="1">_xll.BInterpol('Base CDI'!$H$4:$H$28,'Base CDI'!$J$4:$J$29,S3453,"Cubic","Extrapolate=Linear","MultiX=Average","Skip=True","Sort=True")</f>
        <v>14.454069653061081</v>
      </c>
      <c r="U3453" s="43">
        <f ca="1">_xll.BInterpol('Base CDI'!$H$4:$H$28,'Base CDI'!$I$4:$I$29,S3453,"Cubic","Extrapolate=Linear","MultiX=Average","Skip=True","Sort=True")</f>
        <v>14.280509708782935</v>
      </c>
    </row>
    <row r="3454" spans="16:21" x14ac:dyDescent="0.25">
      <c r="P3454" s="10">
        <v>39539</v>
      </c>
      <c r="Q3454">
        <v>18.57883</v>
      </c>
      <c r="S3454" s="42">
        <f t="shared" ca="1" si="58"/>
        <v>49215</v>
      </c>
      <c r="T3454" s="43">
        <f ca="1">_xll.BInterpol('Base CDI'!$H$4:$H$28,'Base CDI'!$J$4:$J$29,S3454,"Cubic","Extrapolate=Linear","MultiX=Average","Skip=True","Sort=True")</f>
        <v>14.454056963991151</v>
      </c>
      <c r="U3454" s="43">
        <f ca="1">_xll.BInterpol('Base CDI'!$H$4:$H$28,'Base CDI'!$I$4:$I$29,S3454,"Cubic","Extrapolate=Linear","MultiX=Average","Skip=True","Sort=True")</f>
        <v>14.280502652194366</v>
      </c>
    </row>
    <row r="3455" spans="16:21" x14ac:dyDescent="0.25">
      <c r="P3455" s="10">
        <v>39540</v>
      </c>
      <c r="Q3455">
        <v>18.58661</v>
      </c>
      <c r="S3455" s="42">
        <f t="shared" ca="1" si="58"/>
        <v>49216</v>
      </c>
      <c r="T3455" s="43">
        <f ca="1">_xll.BInterpol('Base CDI'!$H$4:$H$28,'Base CDI'!$J$4:$J$29,S3455,"Cubic","Extrapolate=Linear","MultiX=Average","Skip=True","Sort=True")</f>
        <v>14.454044297804524</v>
      </c>
      <c r="U3455" s="43">
        <f ca="1">_xll.BInterpol('Base CDI'!$H$4:$H$28,'Base CDI'!$I$4:$I$29,S3455,"Cubic","Extrapolate=Linear","MultiX=Average","Skip=True","Sort=True")</f>
        <v>14.28049561850024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49217</v>
      </c>
      <c r="T3456" s="43">
        <f ca="1">_xll.BInterpol('Base CDI'!$H$4:$H$28,'Base CDI'!$J$4:$J$29,S3456,"Cubic","Extrapolate=Linear","MultiX=Average","Skip=True","Sort=True")</f>
        <v>14.454031654871809</v>
      </c>
      <c r="U3456" s="43">
        <f ca="1">_xll.BInterpol('Base CDI'!$H$4:$H$28,'Base CDI'!$I$4:$I$29,S3456,"Cubic","Extrapolate=Linear","MultiX=Average","Skip=True","Sort=True")</f>
        <v>14.280488608163004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49218</v>
      </c>
      <c r="T3457" s="43">
        <f ca="1">_xll.BInterpol('Base CDI'!$H$4:$H$28,'Base CDI'!$J$4:$J$29,S3457,"Cubic","Extrapolate=Linear","MultiX=Average","Skip=True","Sort=True")</f>
        <v>14.454019035563608</v>
      </c>
      <c r="U3457" s="43">
        <f ca="1">_xll.BInterpol('Base CDI'!$H$4:$H$28,'Base CDI'!$I$4:$I$29,S3457,"Cubic","Extrapolate=Linear","MultiX=Average","Skip=True","Sort=True")</f>
        <v>14.280481621645114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49219</v>
      </c>
      <c r="T3458" s="43">
        <f ca="1">_xll.BInterpol('Base CDI'!$H$4:$H$28,'Base CDI'!$J$4:$J$29,S3458,"Cubic","Extrapolate=Linear","MultiX=Average","Skip=True","Sort=True")</f>
        <v>14.454006440250527</v>
      </c>
      <c r="U3458" s="43">
        <f ca="1">_xll.BInterpol('Base CDI'!$H$4:$H$28,'Base CDI'!$I$4:$I$29,S3458,"Cubic","Extrapolate=Linear","MultiX=Average","Skip=True","Sort=True")</f>
        <v>14.28047465940902</v>
      </c>
    </row>
    <row r="3459" spans="16:21" x14ac:dyDescent="0.25">
      <c r="P3459" s="10">
        <v>39546</v>
      </c>
      <c r="Q3459">
        <v>18.61778</v>
      </c>
      <c r="S3459" s="42">
        <f t="shared" ca="1" si="58"/>
        <v>49220</v>
      </c>
      <c r="T3459" s="43">
        <f ca="1">_xll.BInterpol('Base CDI'!$H$4:$H$28,'Base CDI'!$J$4:$J$29,S3459,"Cubic","Extrapolate=Linear","MultiX=Average","Skip=True","Sort=True")</f>
        <v>14.453993869303174</v>
      </c>
      <c r="U3459" s="43">
        <f ca="1">_xll.BInterpol('Base CDI'!$H$4:$H$28,'Base CDI'!$I$4:$I$29,S3459,"Cubic","Extrapolate=Linear","MultiX=Average","Skip=True","Sort=True")</f>
        <v>14.280467721917169</v>
      </c>
    </row>
    <row r="3460" spans="16:21" x14ac:dyDescent="0.25">
      <c r="P3460" s="10">
        <v>39547</v>
      </c>
      <c r="Q3460">
        <v>18.62557</v>
      </c>
      <c r="S3460" s="42">
        <f t="shared" ca="1" si="58"/>
        <v>49221</v>
      </c>
      <c r="T3460" s="43">
        <f ca="1">_xll.BInterpol('Base CDI'!$H$4:$H$28,'Base CDI'!$J$4:$J$29,S3460,"Cubic","Extrapolate=Linear","MultiX=Average","Skip=True","Sort=True")</f>
        <v>14.453981323092151</v>
      </c>
      <c r="U3460" s="43">
        <f ca="1">_xll.BInterpol('Base CDI'!$H$4:$H$28,'Base CDI'!$I$4:$I$29,S3460,"Cubic","Extrapolate=Linear","MultiX=Average","Skip=True","Sort=True")</f>
        <v>14.280460809632018</v>
      </c>
    </row>
    <row r="3461" spans="16:21" x14ac:dyDescent="0.25">
      <c r="P3461" s="10">
        <v>39548</v>
      </c>
      <c r="Q3461">
        <v>18.63335</v>
      </c>
      <c r="S3461" s="42">
        <f t="shared" ca="1" si="58"/>
        <v>49222</v>
      </c>
      <c r="T3461" s="43">
        <f ca="1">_xll.BInterpol('Base CDI'!$H$4:$H$28,'Base CDI'!$J$4:$J$29,S3461,"Cubic","Extrapolate=Linear","MultiX=Average","Skip=True","Sort=True")</f>
        <v>14.453968801988065</v>
      </c>
      <c r="U3461" s="43">
        <f ca="1">_xll.BInterpol('Base CDI'!$H$4:$H$28,'Base CDI'!$I$4:$I$29,S3461,"Cubic","Extrapolate=Linear","MultiX=Average","Skip=True","Sort=True")</f>
        <v>14.280453923016015</v>
      </c>
    </row>
    <row r="3462" spans="16:21" x14ac:dyDescent="0.25">
      <c r="P3462" s="10">
        <v>39549</v>
      </c>
      <c r="Q3462">
        <v>18.64114</v>
      </c>
      <c r="S3462" s="42">
        <f t="shared" ca="1" si="58"/>
        <v>49223</v>
      </c>
      <c r="T3462" s="43">
        <f ca="1">_xll.BInterpol('Base CDI'!$H$4:$H$28,'Base CDI'!$J$4:$J$29,S3462,"Cubic","Extrapolate=Linear","MultiX=Average","Skip=True","Sort=True")</f>
        <v>14.453956306361521</v>
      </c>
      <c r="U3462" s="43">
        <f ca="1">_xll.BInterpol('Base CDI'!$H$4:$H$28,'Base CDI'!$I$4:$I$29,S3462,"Cubic","Extrapolate=Linear","MultiX=Average","Skip=True","Sort=True")</f>
        <v>14.280447062531611</v>
      </c>
    </row>
    <row r="3463" spans="16:21" x14ac:dyDescent="0.25">
      <c r="P3463" s="10">
        <v>39552</v>
      </c>
      <c r="Q3463">
        <v>18.64893</v>
      </c>
      <c r="S3463" s="42">
        <f t="shared" ca="1" si="58"/>
        <v>49224</v>
      </c>
      <c r="T3463" s="43">
        <f ca="1">_xll.BInterpol('Base CDI'!$H$4:$H$28,'Base CDI'!$J$4:$J$29,S3463,"Cubic","Extrapolate=Linear","MultiX=Average","Skip=True","Sort=True")</f>
        <v>14.453943836583123</v>
      </c>
      <c r="U3463" s="43">
        <f ca="1">_xll.BInterpol('Base CDI'!$H$4:$H$28,'Base CDI'!$I$4:$I$29,S3463,"Cubic","Extrapolate=Linear","MultiX=Average","Skip=True","Sort=True")</f>
        <v>14.280440228641256</v>
      </c>
    </row>
    <row r="3464" spans="16:21" x14ac:dyDescent="0.25">
      <c r="P3464" s="10">
        <v>39553</v>
      </c>
      <c r="Q3464">
        <v>18.65673</v>
      </c>
      <c r="S3464" s="42">
        <f t="shared" ca="1" si="58"/>
        <v>49225</v>
      </c>
      <c r="T3464" s="43">
        <f ca="1">_xll.BInterpol('Base CDI'!$H$4:$H$28,'Base CDI'!$J$4:$J$29,S3464,"Cubic","Extrapolate=Linear","MultiX=Average","Skip=True","Sort=True")</f>
        <v>14.453931393023479</v>
      </c>
      <c r="U3464" s="43">
        <f ca="1">_xll.BInterpol('Base CDI'!$H$4:$H$28,'Base CDI'!$I$4:$I$29,S3464,"Cubic","Extrapolate=Linear","MultiX=Average","Skip=True","Sort=True")</f>
        <v>14.280433421807404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49226</v>
      </c>
      <c r="T3465" s="43">
        <f ca="1">_xll.BInterpol('Base CDI'!$H$4:$H$28,'Base CDI'!$J$4:$J$29,S3465,"Cubic","Extrapolate=Linear","MultiX=Average","Skip=True","Sort=True")</f>
        <v>14.453918976053194</v>
      </c>
      <c r="U3465" s="43">
        <f ca="1">_xll.BInterpol('Base CDI'!$H$4:$H$28,'Base CDI'!$I$4:$I$29,S3465,"Cubic","Extrapolate=Linear","MultiX=Average","Skip=True","Sort=True")</f>
        <v>14.280426642492504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49227</v>
      </c>
      <c r="T3466" s="43">
        <f ca="1">_xll.BInterpol('Base CDI'!$H$4:$H$28,'Base CDI'!$J$4:$J$29,S3466,"Cubic","Extrapolate=Linear","MultiX=Average","Skip=True","Sort=True")</f>
        <v>14.453906586042873</v>
      </c>
      <c r="U3466" s="43">
        <f ca="1">_xll.BInterpol('Base CDI'!$H$4:$H$28,'Base CDI'!$I$4:$I$29,S3466,"Cubic","Extrapolate=Linear","MultiX=Average","Skip=True","Sort=True")</f>
        <v>14.280419891159006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49228</v>
      </c>
      <c r="T3467" s="43">
        <f ca="1">_xll.BInterpol('Base CDI'!$H$4:$H$28,'Base CDI'!$J$4:$J$29,S3467,"Cubic","Extrapolate=Linear","MultiX=Average","Skip=True","Sort=True")</f>
        <v>14.453894223363118</v>
      </c>
      <c r="U3467" s="43">
        <f ca="1">_xll.BInterpol('Base CDI'!$H$4:$H$28,'Base CDI'!$I$4:$I$29,S3467,"Cubic","Extrapolate=Linear","MultiX=Average","Skip=True","Sort=True")</f>
        <v>14.280413168269366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49229</v>
      </c>
      <c r="T3468" s="43">
        <f ca="1">_xll.BInterpol('Base CDI'!$H$4:$H$28,'Base CDI'!$J$4:$J$29,S3468,"Cubic","Extrapolate=Linear","MultiX=Average","Skip=True","Sort=True")</f>
        <v>14.45388188838454</v>
      </c>
      <c r="U3468" s="43">
        <f ca="1">_xll.BInterpol('Base CDI'!$H$4:$H$28,'Base CDI'!$I$4:$I$29,S3468,"Cubic","Extrapolate=Linear","MultiX=Average","Skip=True","Sort=True")</f>
        <v>14.28040647428603</v>
      </c>
    </row>
    <row r="3469" spans="16:21" x14ac:dyDescent="0.25">
      <c r="P3469" s="10">
        <v>39561</v>
      </c>
      <c r="Q3469">
        <v>18.6968</v>
      </c>
      <c r="S3469" s="42">
        <f t="shared" ca="1" si="59"/>
        <v>49230</v>
      </c>
      <c r="T3469" s="43">
        <f ca="1">_xll.BInterpol('Base CDI'!$H$4:$H$28,'Base CDI'!$J$4:$J$29,S3469,"Cubic","Extrapolate=Linear","MultiX=Average","Skip=True","Sort=True")</f>
        <v>14.453869581477742</v>
      </c>
      <c r="U3469" s="43">
        <f ca="1">_xll.BInterpol('Base CDI'!$H$4:$H$28,'Base CDI'!$I$4:$I$29,S3469,"Cubic","Extrapolate=Linear","MultiX=Average","Skip=True","Sort=True")</f>
        <v>14.280399809671451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49231</v>
      </c>
      <c r="T3470" s="43">
        <f ca="1">_xll.BInterpol('Base CDI'!$H$4:$H$28,'Base CDI'!$J$4:$J$29,S3470,"Cubic","Extrapolate=Linear","MultiX=Average","Skip=True","Sort=True")</f>
        <v>14.453857303013327</v>
      </c>
      <c r="U3470" s="43">
        <f ca="1">_xll.BInterpol('Base CDI'!$H$4:$H$28,'Base CDI'!$I$4:$I$29,S3470,"Cubic","Extrapolate=Linear","MultiX=Average","Skip=True","Sort=True")</f>
        <v>14.280393174888081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49232</v>
      </c>
      <c r="T3471" s="43">
        <f ca="1">_xll.BInterpol('Base CDI'!$H$4:$H$28,'Base CDI'!$J$4:$J$29,S3471,"Cubic","Extrapolate=Linear","MultiX=Average","Skip=True","Sort=True")</f>
        <v>14.453845053361905</v>
      </c>
      <c r="U3471" s="43">
        <f ca="1">_xll.BInterpol('Base CDI'!$H$4:$H$28,'Base CDI'!$I$4:$I$29,S3471,"Cubic","Extrapolate=Linear","MultiX=Average","Skip=True","Sort=True")</f>
        <v>14.280386570398369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49233</v>
      </c>
      <c r="T3472" s="43">
        <f ca="1">_xll.BInterpol('Base CDI'!$H$4:$H$28,'Base CDI'!$J$4:$J$29,S3472,"Cubic","Extrapolate=Linear","MultiX=Average","Skip=True","Sort=True")</f>
        <v>14.453832832894076</v>
      </c>
      <c r="U3472" s="43">
        <f ca="1">_xll.BInterpol('Base CDI'!$H$4:$H$28,'Base CDI'!$I$4:$I$29,S3472,"Cubic","Extrapolate=Linear","MultiX=Average","Skip=True","Sort=True")</f>
        <v>14.280379996664767</v>
      </c>
    </row>
    <row r="3473" spans="16:21" x14ac:dyDescent="0.25">
      <c r="P3473" s="10">
        <v>39567</v>
      </c>
      <c r="Q3473">
        <v>18.72935</v>
      </c>
      <c r="S3473" s="42">
        <f t="shared" ca="1" si="59"/>
        <v>49234</v>
      </c>
      <c r="T3473" s="43">
        <f ca="1">_xll.BInterpol('Base CDI'!$H$4:$H$28,'Base CDI'!$J$4:$J$29,S3473,"Cubic","Extrapolate=Linear","MultiX=Average","Skip=True","Sort=True")</f>
        <v>14.45382064198045</v>
      </c>
      <c r="U3473" s="43">
        <f ca="1">_xll.BInterpol('Base CDI'!$H$4:$H$28,'Base CDI'!$I$4:$I$29,S3473,"Cubic","Extrapolate=Linear","MultiX=Average","Skip=True","Sort=True")</f>
        <v>14.280373454149727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49235</v>
      </c>
      <c r="T3474" s="43">
        <f ca="1">_xll.BInterpol('Base CDI'!$H$4:$H$28,'Base CDI'!$J$4:$J$29,S3474,"Cubic","Extrapolate=Linear","MultiX=Average","Skip=True","Sort=True")</f>
        <v>14.453808480991631</v>
      </c>
      <c r="U3474" s="43">
        <f ca="1">_xll.BInterpol('Base CDI'!$H$4:$H$28,'Base CDI'!$I$4:$I$29,S3474,"Cubic","Extrapolate=Linear","MultiX=Average","Skip=True","Sort=True")</f>
        <v>14.280366943315698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49236</v>
      </c>
      <c r="T3475" s="43">
        <f ca="1">_xll.BInterpol('Base CDI'!$H$4:$H$28,'Base CDI'!$J$4:$J$29,S3475,"Cubic","Extrapolate=Linear","MultiX=Average","Skip=True","Sort=True")</f>
        <v>14.453796350298223</v>
      </c>
      <c r="U3475" s="43">
        <f ca="1">_xll.BInterpol('Base CDI'!$H$4:$H$28,'Base CDI'!$I$4:$I$29,S3475,"Cubic","Extrapolate=Linear","MultiX=Average","Skip=True","Sort=True")</f>
        <v>14.280360464625133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49237</v>
      </c>
      <c r="T3476" s="43">
        <f ca="1">_xll.BInterpol('Base CDI'!$H$4:$H$28,'Base CDI'!$J$4:$J$29,S3476,"Cubic","Extrapolate=Linear","MultiX=Average","Skip=True","Sort=True")</f>
        <v>14.453784250270832</v>
      </c>
      <c r="U3476" s="43">
        <f ca="1">_xll.BInterpol('Base CDI'!$H$4:$H$28,'Base CDI'!$I$4:$I$29,S3476,"Cubic","Extrapolate=Linear","MultiX=Average","Skip=True","Sort=True")</f>
        <v>14.280354018540484</v>
      </c>
    </row>
    <row r="3477" spans="16:21" x14ac:dyDescent="0.25">
      <c r="P3477" s="10">
        <v>39574</v>
      </c>
      <c r="Q3477">
        <v>18.76193</v>
      </c>
      <c r="S3477" s="42">
        <f t="shared" ca="1" si="59"/>
        <v>49238</v>
      </c>
      <c r="T3477" s="43">
        <f ca="1">_xll.BInterpol('Base CDI'!$H$4:$H$28,'Base CDI'!$J$4:$J$29,S3477,"Cubic","Extrapolate=Linear","MultiX=Average","Skip=True","Sort=True")</f>
        <v>14.453772181280064</v>
      </c>
      <c r="U3477" s="43">
        <f ca="1">_xll.BInterpol('Base CDI'!$H$4:$H$28,'Base CDI'!$I$4:$I$29,S3477,"Cubic","Extrapolate=Linear","MultiX=Average","Skip=True","Sort=True")</f>
        <v>14.280347605524199</v>
      </c>
    </row>
    <row r="3478" spans="16:21" x14ac:dyDescent="0.25">
      <c r="P3478" s="10">
        <v>39575</v>
      </c>
      <c r="Q3478">
        <v>18.77007</v>
      </c>
      <c r="S3478" s="42">
        <f t="shared" ca="1" si="59"/>
        <v>49239</v>
      </c>
      <c r="T3478" s="43">
        <f ca="1">_xll.BInterpol('Base CDI'!$H$4:$H$28,'Base CDI'!$J$4:$J$29,S3478,"Cubic","Extrapolate=Linear","MultiX=Average","Skip=True","Sort=True")</f>
        <v>14.453760143696524</v>
      </c>
      <c r="U3478" s="43">
        <f ca="1">_xll.BInterpol('Base CDI'!$H$4:$H$28,'Base CDI'!$I$4:$I$29,S3478,"Cubic","Extrapolate=Linear","MultiX=Average","Skip=True","Sort=True")</f>
        <v>14.280341226038731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49240</v>
      </c>
      <c r="T3479" s="43">
        <f ca="1">_xll.BInterpol('Base CDI'!$H$4:$H$28,'Base CDI'!$J$4:$J$29,S3479,"Cubic","Extrapolate=Linear","MultiX=Average","Skip=True","Sort=True")</f>
        <v>14.453748137890818</v>
      </c>
      <c r="U3479" s="43">
        <f ca="1">_xll.BInterpol('Base CDI'!$H$4:$H$28,'Base CDI'!$I$4:$I$29,S3479,"Cubic","Extrapolate=Linear","MultiX=Average","Skip=True","Sort=True")</f>
        <v>14.28033488054653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49241</v>
      </c>
      <c r="T3480" s="43">
        <f ca="1">_xll.BInterpol('Base CDI'!$H$4:$H$28,'Base CDI'!$J$4:$J$29,S3480,"Cubic","Extrapolate=Linear","MultiX=Average","Skip=True","Sort=True")</f>
        <v>14.45373616423355</v>
      </c>
      <c r="U3480" s="43">
        <f ca="1">_xll.BInterpol('Base CDI'!$H$4:$H$28,'Base CDI'!$I$4:$I$29,S3480,"Cubic","Extrapolate=Linear","MultiX=Average","Skip=True","Sort=True")</f>
        <v>14.280328569510049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49242</v>
      </c>
      <c r="T3481" s="43">
        <f ca="1">_xll.BInterpol('Base CDI'!$H$4:$H$28,'Base CDI'!$J$4:$J$29,S3481,"Cubic","Extrapolate=Linear","MultiX=Average","Skip=True","Sort=True")</f>
        <v>14.453724223095328</v>
      </c>
      <c r="U3481" s="43">
        <f ca="1">_xll.BInterpol('Base CDI'!$H$4:$H$28,'Base CDI'!$I$4:$I$29,S3481,"Cubic","Extrapolate=Linear","MultiX=Average","Skip=True","Sort=True")</f>
        <v>14.280322293391738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49243</v>
      </c>
      <c r="T3482" s="43">
        <f ca="1">_xll.BInterpol('Base CDI'!$H$4:$H$28,'Base CDI'!$J$4:$J$29,S3482,"Cubic","Extrapolate=Linear","MultiX=Average","Skip=True","Sort=True")</f>
        <v>14.453712314846754</v>
      </c>
      <c r="U3482" s="43">
        <f ca="1">_xll.BInterpol('Base CDI'!$H$4:$H$28,'Base CDI'!$I$4:$I$29,S3482,"Cubic","Extrapolate=Linear","MultiX=Average","Skip=True","Sort=True")</f>
        <v>14.280316052654046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49244</v>
      </c>
      <c r="T3483" s="43">
        <f ca="1">_xll.BInterpol('Base CDI'!$H$4:$H$28,'Base CDI'!$J$4:$J$29,S3483,"Cubic","Extrapolate=Linear","MultiX=Average","Skip=True","Sort=True")</f>
        <v>14.453700439858435</v>
      </c>
      <c r="U3483" s="43">
        <f ca="1">_xll.BInterpol('Base CDI'!$H$4:$H$28,'Base CDI'!$I$4:$I$29,S3483,"Cubic","Extrapolate=Linear","MultiX=Average","Skip=True","Sort=True")</f>
        <v>14.280309847759428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49245</v>
      </c>
      <c r="T3484" s="43">
        <f ca="1">_xll.BInterpol('Base CDI'!$H$4:$H$28,'Base CDI'!$J$4:$J$29,S3484,"Cubic","Extrapolate=Linear","MultiX=Average","Skip=True","Sort=True")</f>
        <v>14.453688598500978</v>
      </c>
      <c r="U3484" s="43">
        <f ca="1">_xll.BInterpol('Base CDI'!$H$4:$H$28,'Base CDI'!$I$4:$I$29,S3484,"Cubic","Extrapolate=Linear","MultiX=Average","Skip=True","Sort=True")</f>
        <v>14.280303679170332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49246</v>
      </c>
      <c r="T3485" s="43">
        <f ca="1">_xll.BInterpol('Base CDI'!$H$4:$H$28,'Base CDI'!$J$4:$J$29,S3485,"Cubic","Extrapolate=Linear","MultiX=Average","Skip=True","Sort=True")</f>
        <v>14.453676791144986</v>
      </c>
      <c r="U3485" s="43">
        <f ca="1">_xll.BInterpol('Base CDI'!$H$4:$H$28,'Base CDI'!$I$4:$I$29,S3485,"Cubic","Extrapolate=Linear","MultiX=Average","Skip=True","Sort=True")</f>
        <v>14.28029754734921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49247</v>
      </c>
      <c r="T3486" s="43">
        <f ca="1">_xll.BInterpol('Base CDI'!$H$4:$H$28,'Base CDI'!$J$4:$J$29,S3486,"Cubic","Extrapolate=Linear","MultiX=Average","Skip=True","Sort=True")</f>
        <v>14.453665018161065</v>
      </c>
      <c r="U3486" s="43">
        <f ca="1">_xll.BInterpol('Base CDI'!$H$4:$H$28,'Base CDI'!$I$4:$I$29,S3486,"Cubic","Extrapolate=Linear","MultiX=Average","Skip=True","Sort=True")</f>
        <v>14.280291452758515</v>
      </c>
    </row>
    <row r="3487" spans="16:21" x14ac:dyDescent="0.25">
      <c r="P3487" s="10">
        <v>39588</v>
      </c>
      <c r="Q3487">
        <v>18.84347</v>
      </c>
      <c r="S3487" s="42">
        <f t="shared" ca="1" si="59"/>
        <v>49248</v>
      </c>
      <c r="T3487" s="43">
        <f ca="1">_xll.BInterpol('Base CDI'!$H$4:$H$28,'Base CDI'!$J$4:$J$29,S3487,"Cubic","Extrapolate=Linear","MultiX=Average","Skip=True","Sort=True")</f>
        <v>14.45365327991982</v>
      </c>
      <c r="U3487" s="43">
        <f ca="1">_xll.BInterpol('Base CDI'!$H$4:$H$28,'Base CDI'!$I$4:$I$29,S3487,"Cubic","Extrapolate=Linear","MultiX=Average","Skip=True","Sort=True")</f>
        <v>14.280285395860695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49249</v>
      </c>
      <c r="T3488" s="43">
        <f ca="1">_xll.BInterpol('Base CDI'!$H$4:$H$28,'Base CDI'!$J$4:$J$29,S3488,"Cubic","Extrapolate=Linear","MultiX=Average","Skip=True","Sort=True")</f>
        <v>14.453641576791856</v>
      </c>
      <c r="U3488" s="43">
        <f ca="1">_xll.BInterpol('Base CDI'!$H$4:$H$28,'Base CDI'!$I$4:$I$29,S3488,"Cubic","Extrapolate=Linear","MultiX=Average","Skip=True","Sort=True")</f>
        <v>14.280279377118203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49250</v>
      </c>
      <c r="T3489" s="43">
        <f ca="1">_xll.BInterpol('Base CDI'!$H$4:$H$28,'Base CDI'!$J$4:$J$29,S3489,"Cubic","Extrapolate=Linear","MultiX=Average","Skip=True","Sort=True")</f>
        <v>14.45362990914778</v>
      </c>
      <c r="U3489" s="43">
        <f ca="1">_xll.BInterpol('Base CDI'!$H$4:$H$28,'Base CDI'!$I$4:$I$29,S3489,"Cubic","Extrapolate=Linear","MultiX=Average","Skip=True","Sort=True")</f>
        <v>14.28027339699349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49251</v>
      </c>
      <c r="T3490" s="43">
        <f ca="1">_xll.BInterpol('Base CDI'!$H$4:$H$28,'Base CDI'!$J$4:$J$29,S3490,"Cubic","Extrapolate=Linear","MultiX=Average","Skip=True","Sort=True")</f>
        <v>14.453618277358197</v>
      </c>
      <c r="U3490" s="43">
        <f ca="1">_xll.BInterpol('Base CDI'!$H$4:$H$28,'Base CDI'!$I$4:$I$29,S3490,"Cubic","Extrapolate=Linear","MultiX=Average","Skip=True","Sort=True")</f>
        <v>14.280267455949005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49252</v>
      </c>
      <c r="T3491" s="43">
        <f ca="1">_xll.BInterpol('Base CDI'!$H$4:$H$28,'Base CDI'!$J$4:$J$29,S3491,"Cubic","Extrapolate=Linear","MultiX=Average","Skip=True","Sort=True")</f>
        <v>14.453606681793712</v>
      </c>
      <c r="U3491" s="43">
        <f ca="1">_xll.BInterpol('Base CDI'!$H$4:$H$28,'Base CDI'!$I$4:$I$29,S3491,"Cubic","Extrapolate=Linear","MultiX=Average","Skip=True","Sort=True")</f>
        <v>14.2802615544472</v>
      </c>
    </row>
    <row r="3492" spans="16:21" x14ac:dyDescent="0.25">
      <c r="P3492" s="10">
        <v>39596</v>
      </c>
      <c r="Q3492">
        <v>18.88438</v>
      </c>
      <c r="S3492" s="42">
        <f t="shared" ca="1" si="59"/>
        <v>49253</v>
      </c>
      <c r="T3492" s="43">
        <f ca="1">_xll.BInterpol('Base CDI'!$H$4:$H$28,'Base CDI'!$J$4:$J$29,S3492,"Cubic","Extrapolate=Linear","MultiX=Average","Skip=True","Sort=True")</f>
        <v>14.453595122824931</v>
      </c>
      <c r="U3492" s="43">
        <f ca="1">_xll.BInterpol('Base CDI'!$H$4:$H$28,'Base CDI'!$I$4:$I$29,S3492,"Cubic","Extrapolate=Linear","MultiX=Average","Skip=True","Sort=True")</f>
        <v>14.280255692950529</v>
      </c>
    </row>
    <row r="3493" spans="16:21" x14ac:dyDescent="0.25">
      <c r="P3493" s="10">
        <v>39597</v>
      </c>
      <c r="Q3493">
        <v>18.89256</v>
      </c>
      <c r="S3493" s="42">
        <f t="shared" ca="1" si="59"/>
        <v>49254</v>
      </c>
      <c r="T3493" s="43">
        <f ca="1">_xll.BInterpol('Base CDI'!$H$4:$H$28,'Base CDI'!$J$4:$J$29,S3493,"Cubic","Extrapolate=Linear","MultiX=Average","Skip=True","Sort=True")</f>
        <v>14.453583600822457</v>
      </c>
      <c r="U3493" s="43">
        <f ca="1">_xll.BInterpol('Base CDI'!$H$4:$H$28,'Base CDI'!$I$4:$I$29,S3493,"Cubic","Extrapolate=Linear","MultiX=Average","Skip=True","Sort=True")</f>
        <v>14.280249871921441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49255</v>
      </c>
      <c r="T3494" s="43">
        <f ca="1">_xll.BInterpol('Base CDI'!$H$4:$H$28,'Base CDI'!$J$4:$J$29,S3494,"Cubic","Extrapolate=Linear","MultiX=Average","Skip=True","Sort=True")</f>
        <v>14.453572116156899</v>
      </c>
      <c r="U3494" s="43">
        <f ca="1">_xll.BInterpol('Base CDI'!$H$4:$H$28,'Base CDI'!$I$4:$I$29,S3494,"Cubic","Extrapolate=Linear","MultiX=Average","Skip=True","Sort=True")</f>
        <v>14.280244091822386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49256</v>
      </c>
      <c r="T3495" s="43">
        <f ca="1">_xll.BInterpol('Base CDI'!$H$4:$H$28,'Base CDI'!$J$4:$J$29,S3495,"Cubic","Extrapolate=Linear","MultiX=Average","Skip=True","Sort=True")</f>
        <v>14.453560669198859</v>
      </c>
      <c r="U3495" s="43">
        <f ca="1">_xll.BInterpol('Base CDI'!$H$4:$H$28,'Base CDI'!$I$4:$I$29,S3495,"Cubic","Extrapolate=Linear","MultiX=Average","Skip=True","Sort=True")</f>
        <v>14.280238353115816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49257</v>
      </c>
      <c r="T3496" s="43">
        <f ca="1">_xll.BInterpol('Base CDI'!$H$4:$H$28,'Base CDI'!$J$4:$J$29,S3496,"Cubic","Extrapolate=Linear","MultiX=Average","Skip=True","Sort=True")</f>
        <v>14.453549260318944</v>
      </c>
      <c r="U3496" s="43">
        <f ca="1">_xll.BInterpol('Base CDI'!$H$4:$H$28,'Base CDI'!$I$4:$I$29,S3496,"Cubic","Extrapolate=Linear","MultiX=Average","Skip=True","Sort=True")</f>
        <v>14.280232656264182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49258</v>
      </c>
      <c r="T3497" s="43">
        <f ca="1">_xll.BInterpol('Base CDI'!$H$4:$H$28,'Base CDI'!$J$4:$J$29,S3497,"Cubic","Extrapolate=Linear","MultiX=Average","Skip=True","Sort=True")</f>
        <v>14.453537889887761</v>
      </c>
      <c r="U3497" s="43">
        <f ca="1">_xll.BInterpol('Base CDI'!$H$4:$H$28,'Base CDI'!$I$4:$I$29,S3497,"Cubic","Extrapolate=Linear","MultiX=Average","Skip=True","Sort=True")</f>
        <v>14.280227001729935</v>
      </c>
    </row>
    <row r="3498" spans="16:21" x14ac:dyDescent="0.25">
      <c r="P3498" s="10">
        <v>39604</v>
      </c>
      <c r="Q3498">
        <v>18.93355</v>
      </c>
      <c r="S3498" s="42">
        <f t="shared" ca="1" si="59"/>
        <v>49259</v>
      </c>
      <c r="T3498" s="43">
        <f ca="1">_xll.BInterpol('Base CDI'!$H$4:$H$28,'Base CDI'!$J$4:$J$29,S3498,"Cubic","Extrapolate=Linear","MultiX=Average","Skip=True","Sort=True")</f>
        <v>14.453526558275911</v>
      </c>
      <c r="U3498" s="43">
        <f ca="1">_xll.BInterpol('Base CDI'!$H$4:$H$28,'Base CDI'!$I$4:$I$29,S3498,"Cubic","Extrapolate=Linear","MultiX=Average","Skip=True","Sort=True")</f>
        <v>14.280221389975527</v>
      </c>
    </row>
    <row r="3499" spans="16:21" x14ac:dyDescent="0.25">
      <c r="P3499" s="10">
        <v>39605</v>
      </c>
      <c r="Q3499">
        <v>18.94209</v>
      </c>
      <c r="S3499" s="42">
        <f t="shared" ca="1" si="59"/>
        <v>49260</v>
      </c>
      <c r="T3499" s="43">
        <f ca="1">_xll.BInterpol('Base CDI'!$H$4:$H$28,'Base CDI'!$J$4:$J$29,S3499,"Cubic","Extrapolate=Linear","MultiX=Average","Skip=True","Sort=True")</f>
        <v>14.453515265854003</v>
      </c>
      <c r="U3499" s="43">
        <f ca="1">_xll.BInterpol('Base CDI'!$H$4:$H$28,'Base CDI'!$I$4:$I$29,S3499,"Cubic","Extrapolate=Linear","MultiX=Average","Skip=True","Sort=True")</f>
        <v>14.280215821463408</v>
      </c>
    </row>
    <row r="3500" spans="16:21" x14ac:dyDescent="0.25">
      <c r="P3500" s="10">
        <v>39608</v>
      </c>
      <c r="Q3500">
        <v>18.95063</v>
      </c>
      <c r="S3500" s="42">
        <f t="shared" ca="1" si="59"/>
        <v>49261</v>
      </c>
      <c r="T3500" s="43">
        <f ca="1">_xll.BInterpol('Base CDI'!$H$4:$H$28,'Base CDI'!$J$4:$J$29,S3500,"Cubic","Extrapolate=Linear","MultiX=Average","Skip=True","Sort=True")</f>
        <v>14.453504012992642</v>
      </c>
      <c r="U3500" s="43">
        <f ca="1">_xll.BInterpol('Base CDI'!$H$4:$H$28,'Base CDI'!$I$4:$I$29,S3500,"Cubic","Extrapolate=Linear","MultiX=Average","Skip=True","Sort=True")</f>
        <v>14.28021029665603</v>
      </c>
    </row>
    <row r="3501" spans="16:21" x14ac:dyDescent="0.25">
      <c r="P3501" s="10">
        <v>39609</v>
      </c>
      <c r="Q3501">
        <v>18.95918</v>
      </c>
      <c r="S3501" s="42">
        <f t="shared" ca="1" si="59"/>
        <v>49262</v>
      </c>
      <c r="T3501" s="43">
        <f ca="1">_xll.BInterpol('Base CDI'!$H$4:$H$28,'Base CDI'!$J$4:$J$29,S3501,"Cubic","Extrapolate=Linear","MultiX=Average","Skip=True","Sort=True")</f>
        <v>14.453492800062433</v>
      </c>
      <c r="U3501" s="43">
        <f ca="1">_xll.BInterpol('Base CDI'!$H$4:$H$28,'Base CDI'!$I$4:$I$29,S3501,"Cubic","Extrapolate=Linear","MultiX=Average","Skip=True","Sort=True")</f>
        <v>14.280204816015841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49263</v>
      </c>
      <c r="T3502" s="43">
        <f ca="1">_xll.BInterpol('Base CDI'!$H$4:$H$28,'Base CDI'!$J$4:$J$29,S3502,"Cubic","Extrapolate=Linear","MultiX=Average","Skip=True","Sort=True")</f>
        <v>14.45348162743398</v>
      </c>
      <c r="U3502" s="43">
        <f ca="1">_xll.BInterpol('Base CDI'!$H$4:$H$28,'Base CDI'!$I$4:$I$29,S3502,"Cubic","Extrapolate=Linear","MultiX=Average","Skip=True","Sort=True")</f>
        <v>14.280199380005298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49264</v>
      </c>
      <c r="T3503" s="43">
        <f ca="1">_xll.BInterpol('Base CDI'!$H$4:$H$28,'Base CDI'!$J$4:$J$29,S3503,"Cubic","Extrapolate=Linear","MultiX=Average","Skip=True","Sort=True")</f>
        <v>14.453470495477891</v>
      </c>
      <c r="U3503" s="43">
        <f ca="1">_xll.BInterpol('Base CDI'!$H$4:$H$28,'Base CDI'!$I$4:$I$29,S3503,"Cubic","Extrapolate=Linear","MultiX=Average","Skip=True","Sort=True")</f>
        <v>14.280193989086847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49265</v>
      </c>
      <c r="T3504" s="43">
        <f ca="1">_xll.BInterpol('Base CDI'!$H$4:$H$28,'Base CDI'!$J$4:$J$29,S3504,"Cubic","Extrapolate=Linear","MultiX=Average","Skip=True","Sort=True")</f>
        <v>14.453459404564768</v>
      </c>
      <c r="U3504" s="43">
        <f ca="1">_xll.BInterpol('Base CDI'!$H$4:$H$28,'Base CDI'!$I$4:$I$29,S3504,"Cubic","Extrapolate=Linear","MultiX=Average","Skip=True","Sort=True")</f>
        <v>14.280188643722941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49266</v>
      </c>
      <c r="T3505" s="43">
        <f ca="1">_xll.BInterpol('Base CDI'!$H$4:$H$28,'Base CDI'!$J$4:$J$29,S3505,"Cubic","Extrapolate=Linear","MultiX=Average","Skip=True","Sort=True")</f>
        <v>14.45344835506522</v>
      </c>
      <c r="U3505" s="43">
        <f ca="1">_xll.BInterpol('Base CDI'!$H$4:$H$28,'Base CDI'!$I$4:$I$29,S3505,"Cubic","Extrapolate=Linear","MultiX=Average","Skip=True","Sort=True")</f>
        <v>14.280183344376029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49267</v>
      </c>
      <c r="T3506" s="43">
        <f ca="1">_xll.BInterpol('Base CDI'!$H$4:$H$28,'Base CDI'!$J$4:$J$29,S3506,"Cubic","Extrapolate=Linear","MultiX=Average","Skip=True","Sort=True")</f>
        <v>14.453437347349849</v>
      </c>
      <c r="U3506" s="43">
        <f ca="1">_xll.BInterpol('Base CDI'!$H$4:$H$28,'Base CDI'!$I$4:$I$29,S3506,"Cubic","Extrapolate=Linear","MultiX=Average","Skip=True","Sort=True")</f>
        <v>14.280178091508565</v>
      </c>
    </row>
    <row r="3507" spans="16:21" x14ac:dyDescent="0.25">
      <c r="P3507" s="10">
        <v>39617</v>
      </c>
      <c r="Q3507">
        <v>19.0107</v>
      </c>
      <c r="S3507" s="42">
        <f t="shared" ca="1" si="59"/>
        <v>49268</v>
      </c>
      <c r="T3507" s="43">
        <f ca="1">_xll.BInterpol('Base CDI'!$H$4:$H$28,'Base CDI'!$J$4:$J$29,S3507,"Cubic","Extrapolate=Linear","MultiX=Average","Skip=True","Sort=True")</f>
        <v>14.453426381789262</v>
      </c>
      <c r="U3507" s="43">
        <f ca="1">_xll.BInterpol('Base CDI'!$H$4:$H$28,'Base CDI'!$I$4:$I$29,S3507,"Cubic","Extrapolate=Linear","MultiX=Average","Skip=True","Sort=True")</f>
        <v>14.280172885583001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49269</v>
      </c>
      <c r="T3508" s="43">
        <f ca="1">_xll.BInterpol('Base CDI'!$H$4:$H$28,'Base CDI'!$J$4:$J$29,S3508,"Cubic","Extrapolate=Linear","MultiX=Average","Skip=True","Sort=True")</f>
        <v>14.453415458754066</v>
      </c>
      <c r="U3508" s="43">
        <f ca="1">_xll.BInterpol('Base CDI'!$H$4:$H$28,'Base CDI'!$I$4:$I$29,S3508,"Cubic","Extrapolate=Linear","MultiX=Average","Skip=True","Sort=True")</f>
        <v>14.280167727061784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49270</v>
      </c>
      <c r="T3509" s="43">
        <f ca="1">_xll.BInterpol('Base CDI'!$H$4:$H$28,'Base CDI'!$J$4:$J$29,S3509,"Cubic","Extrapolate=Linear","MultiX=Average","Skip=True","Sort=True")</f>
        <v>14.453404578614863</v>
      </c>
      <c r="U3509" s="43">
        <f ca="1">_xll.BInterpol('Base CDI'!$H$4:$H$28,'Base CDI'!$I$4:$I$29,S3509,"Cubic","Extrapolate=Linear","MultiX=Average","Skip=True","Sort=True")</f>
        <v>14.280162616407367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49271</v>
      </c>
      <c r="T3510" s="43">
        <f ca="1">_xll.BInterpol('Base CDI'!$H$4:$H$28,'Base CDI'!$J$4:$J$29,S3510,"Cubic","Extrapolate=Linear","MultiX=Average","Skip=True","Sort=True")</f>
        <v>14.453393741742262</v>
      </c>
      <c r="U3510" s="43">
        <f ca="1">_xll.BInterpol('Base CDI'!$H$4:$H$28,'Base CDI'!$I$4:$I$29,S3510,"Cubic","Extrapolate=Linear","MultiX=Average","Skip=True","Sort=True")</f>
        <v>14.280157554082201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49272</v>
      </c>
      <c r="T3511" s="43">
        <f ca="1">_xll.BInterpol('Base CDI'!$H$4:$H$28,'Base CDI'!$J$4:$J$29,S3511,"Cubic","Extrapolate=Linear","MultiX=Average","Skip=True","Sort=True")</f>
        <v>14.453382948506865</v>
      </c>
      <c r="U3511" s="43">
        <f ca="1">_xll.BInterpol('Base CDI'!$H$4:$H$28,'Base CDI'!$I$4:$I$29,S3511,"Cubic","Extrapolate=Linear","MultiX=Average","Skip=True","Sort=True")</f>
        <v>14.280152540548739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49273</v>
      </c>
      <c r="T3512" s="43">
        <f ca="1">_xll.BInterpol('Base CDI'!$H$4:$H$28,'Base CDI'!$J$4:$J$29,S3512,"Cubic","Extrapolate=Linear","MultiX=Average","Skip=True","Sort=True")</f>
        <v>14.453372199279279</v>
      </c>
      <c r="U3512" s="43">
        <f ca="1">_xll.BInterpol('Base CDI'!$H$4:$H$28,'Base CDI'!$I$4:$I$29,S3512,"Cubic","Extrapolate=Linear","MultiX=Average","Skip=True","Sort=True")</f>
        <v>14.28014757626943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49274</v>
      </c>
      <c r="T3513" s="43">
        <f ca="1">_xll.BInterpol('Base CDI'!$H$4:$H$28,'Base CDI'!$J$4:$J$29,S3513,"Cubic","Extrapolate=Linear","MultiX=Average","Skip=True","Sort=True")</f>
        <v>14.45336149443011</v>
      </c>
      <c r="U3513" s="43">
        <f ca="1">_xll.BInterpol('Base CDI'!$H$4:$H$28,'Base CDI'!$I$4:$I$29,S3513,"Cubic","Extrapolate=Linear","MultiX=Average","Skip=True","Sort=True")</f>
        <v>14.280142661706725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49275</v>
      </c>
      <c r="T3514" s="43">
        <f ca="1">_xll.BInterpol('Base CDI'!$H$4:$H$28,'Base CDI'!$J$4:$J$29,S3514,"Cubic","Extrapolate=Linear","MultiX=Average","Skip=True","Sort=True")</f>
        <v>14.453350834329962</v>
      </c>
      <c r="U3514" s="43">
        <f ca="1">_xll.BInterpol('Base CDI'!$H$4:$H$28,'Base CDI'!$I$4:$I$29,S3514,"Cubic","Extrapolate=Linear","MultiX=Average","Skip=True","Sort=True")</f>
        <v>14.280137797323075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49276</v>
      </c>
      <c r="T3515" s="43">
        <f ca="1">_xll.BInterpol('Base CDI'!$H$4:$H$28,'Base CDI'!$J$4:$J$29,S3515,"Cubic","Extrapolate=Linear","MultiX=Average","Skip=True","Sort=True")</f>
        <v>14.453340219349442</v>
      </c>
      <c r="U3515" s="43">
        <f ca="1">_xll.BInterpol('Base CDI'!$H$4:$H$28,'Base CDI'!$I$4:$I$29,S3515,"Cubic","Extrapolate=Linear","MultiX=Average","Skip=True","Sort=True")</f>
        <v>14.280132983580932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49277</v>
      </c>
      <c r="T3516" s="43">
        <f ca="1">_xll.BInterpol('Base CDI'!$H$4:$H$28,'Base CDI'!$J$4:$J$29,S3516,"Cubic","Extrapolate=Linear","MultiX=Average","Skip=True","Sort=True")</f>
        <v>14.453329649859153</v>
      </c>
      <c r="U3516" s="43">
        <f ca="1">_xll.BInterpol('Base CDI'!$H$4:$H$28,'Base CDI'!$I$4:$I$29,S3516,"Cubic","Extrapolate=Linear","MultiX=Average","Skip=True","Sort=True")</f>
        <v>14.280128220942746</v>
      </c>
    </row>
    <row r="3517" spans="16:21" x14ac:dyDescent="0.25">
      <c r="P3517" s="10">
        <v>39631</v>
      </c>
      <c r="Q3517">
        <v>19.09695</v>
      </c>
      <c r="S3517" s="42">
        <f t="shared" ca="1" si="59"/>
        <v>49278</v>
      </c>
      <c r="T3517" s="43">
        <f ca="1">_xll.BInterpol('Base CDI'!$H$4:$H$28,'Base CDI'!$J$4:$J$29,S3517,"Cubic","Extrapolate=Linear","MultiX=Average","Skip=True","Sort=True")</f>
        <v>14.453319126229703</v>
      </c>
      <c r="U3517" s="43">
        <f ca="1">_xll.BInterpol('Base CDI'!$H$4:$H$28,'Base CDI'!$I$4:$I$29,S3517,"Cubic","Extrapolate=Linear","MultiX=Average","Skip=True","Sort=True")</f>
        <v>14.28012350987097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49279</v>
      </c>
      <c r="T3518" s="43">
        <f ca="1">_xll.BInterpol('Base CDI'!$H$4:$H$28,'Base CDI'!$J$4:$J$29,S3518,"Cubic","Extrapolate=Linear","MultiX=Average","Skip=True","Sort=True")</f>
        <v>14.453308648831696</v>
      </c>
      <c r="U3518" s="43">
        <f ca="1">_xll.BInterpol('Base CDI'!$H$4:$H$28,'Base CDI'!$I$4:$I$29,S3518,"Cubic","Extrapolate=Linear","MultiX=Average","Skip=True","Sort=True")</f>
        <v>14.280118850828055</v>
      </c>
    </row>
    <row r="3519" spans="16:21" x14ac:dyDescent="0.25">
      <c r="P3519" s="10">
        <v>39633</v>
      </c>
      <c r="Q3519">
        <v>19.11429</v>
      </c>
      <c r="S3519" s="42">
        <f t="shared" ca="1" si="59"/>
        <v>49280</v>
      </c>
      <c r="T3519" s="43">
        <f ca="1">_xll.BInterpol('Base CDI'!$H$4:$H$28,'Base CDI'!$J$4:$J$29,S3519,"Cubic","Extrapolate=Linear","MultiX=Average","Skip=True","Sort=True")</f>
        <v>14.453298218035735</v>
      </c>
      <c r="U3519" s="43">
        <f ca="1">_xll.BInterpol('Base CDI'!$H$4:$H$28,'Base CDI'!$I$4:$I$29,S3519,"Cubic","Extrapolate=Linear","MultiX=Average","Skip=True","Sort=True")</f>
        <v>14.280114244276449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49281</v>
      </c>
      <c r="T3520" s="43">
        <f ca="1">_xll.BInterpol('Base CDI'!$H$4:$H$28,'Base CDI'!$J$4:$J$29,S3520,"Cubic","Extrapolate=Linear","MultiX=Average","Skip=True","Sort=True")</f>
        <v>14.453287834212432</v>
      </c>
      <c r="U3520" s="43">
        <f ca="1">_xll.BInterpol('Base CDI'!$H$4:$H$28,'Base CDI'!$I$4:$I$29,S3520,"Cubic","Extrapolate=Linear","MultiX=Average","Skip=True","Sort=True")</f>
        <v>14.280109690678605</v>
      </c>
    </row>
    <row r="3521" spans="16:21" x14ac:dyDescent="0.25">
      <c r="P3521" s="10">
        <v>39637</v>
      </c>
      <c r="Q3521">
        <v>19.13165</v>
      </c>
      <c r="S3521" s="42">
        <f t="shared" ca="1" si="59"/>
        <v>49282</v>
      </c>
      <c r="T3521" s="43">
        <f ca="1">_xll.BInterpol('Base CDI'!$H$4:$H$28,'Base CDI'!$J$4:$J$29,S3521,"Cubic","Extrapolate=Linear","MultiX=Average","Skip=True","Sort=True")</f>
        <v>14.453277497732385</v>
      </c>
      <c r="U3521" s="43">
        <f ca="1">_xll.BInterpol('Base CDI'!$H$4:$H$28,'Base CDI'!$I$4:$I$29,S3521,"Cubic","Extrapolate=Linear","MultiX=Average","Skip=True","Sort=True")</f>
        <v>14.280105190496975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49283</v>
      </c>
      <c r="T3522" s="43">
        <f ca="1">_xll.BInterpol('Base CDI'!$H$4:$H$28,'Base CDI'!$J$4:$J$29,S3522,"Cubic","Extrapolate=Linear","MultiX=Average","Skip=True","Sort=True")</f>
        <v>14.453267208966205</v>
      </c>
      <c r="U3522" s="43">
        <f ca="1">_xll.BInterpol('Base CDI'!$H$4:$H$28,'Base CDI'!$I$4:$I$29,S3522,"Cubic","Extrapolate=Linear","MultiX=Average","Skip=True","Sort=True")</f>
        <v>14.280100744194009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49284</v>
      </c>
      <c r="T3523" s="43">
        <f ca="1">_xll.BInterpol('Base CDI'!$H$4:$H$28,'Base CDI'!$J$4:$J$29,S3523,"Cubic","Extrapolate=Linear","MultiX=Average","Skip=True","Sort=True")</f>
        <v>14.453256968284492</v>
      </c>
      <c r="U3523" s="43">
        <f ca="1">_xll.BInterpol('Base CDI'!$H$4:$H$28,'Base CDI'!$I$4:$I$29,S3523,"Cubic","Extrapolate=Linear","MultiX=Average","Skip=True","Sort=True")</f>
        <v>14.280096352232157</v>
      </c>
    </row>
    <row r="3524" spans="16:21" x14ac:dyDescent="0.25">
      <c r="P3524" s="10">
        <v>39640</v>
      </c>
      <c r="Q3524">
        <v>19.15774</v>
      </c>
      <c r="S3524" s="42">
        <f t="shared" ca="1" si="59"/>
        <v>49285</v>
      </c>
      <c r="T3524" s="43">
        <f ca="1">_xll.BInterpol('Base CDI'!$H$4:$H$28,'Base CDI'!$J$4:$J$29,S3524,"Cubic","Extrapolate=Linear","MultiX=Average","Skip=True","Sort=True")</f>
        <v>14.453246776057858</v>
      </c>
      <c r="U3524" s="43">
        <f ca="1">_xll.BInterpol('Base CDI'!$H$4:$H$28,'Base CDI'!$I$4:$I$29,S3524,"Cubic","Extrapolate=Linear","MultiX=Average","Skip=True","Sort=True")</f>
        <v>14.280092015073873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49286</v>
      </c>
      <c r="T3525" s="43">
        <f ca="1">_xll.BInterpol('Base CDI'!$H$4:$H$28,'Base CDI'!$J$4:$J$29,S3525,"Cubic","Extrapolate=Linear","MultiX=Average","Skip=True","Sort=True")</f>
        <v>14.453236632656902</v>
      </c>
      <c r="U3525" s="43">
        <f ca="1">_xll.BInterpol('Base CDI'!$H$4:$H$28,'Base CDI'!$I$4:$I$29,S3525,"Cubic","Extrapolate=Linear","MultiX=Average","Skip=True","Sort=True")</f>
        <v>14.280087733181606</v>
      </c>
    </row>
    <row r="3526" spans="16:21" x14ac:dyDescent="0.25">
      <c r="P3526" s="10">
        <v>39644</v>
      </c>
      <c r="Q3526">
        <v>19.17512</v>
      </c>
      <c r="S3526" s="42">
        <f t="shared" ca="1" si="59"/>
        <v>49287</v>
      </c>
      <c r="T3526" s="43">
        <f ca="1">_xll.BInterpol('Base CDI'!$H$4:$H$28,'Base CDI'!$J$4:$J$29,S3526,"Cubic","Extrapolate=Linear","MultiX=Average","Skip=True","Sort=True")</f>
        <v>14.453226538452233</v>
      </c>
      <c r="U3526" s="43">
        <f ca="1">_xll.BInterpol('Base CDI'!$H$4:$H$28,'Base CDI'!$I$4:$I$29,S3526,"Cubic","Extrapolate=Linear","MultiX=Average","Skip=True","Sort=True")</f>
        <v>14.280083507017807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49288</v>
      </c>
      <c r="T3527" s="43">
        <f ca="1">_xll.BInterpol('Base CDI'!$H$4:$H$28,'Base CDI'!$J$4:$J$29,S3527,"Cubic","Extrapolate=Linear","MultiX=Average","Skip=True","Sort=True")</f>
        <v>14.453216493814455</v>
      </c>
      <c r="U3527" s="43">
        <f ca="1">_xll.BInterpol('Base CDI'!$H$4:$H$28,'Base CDI'!$I$4:$I$29,S3527,"Cubic","Extrapolate=Linear","MultiX=Average","Skip=True","Sort=True")</f>
        <v>14.280079337044928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49289</v>
      </c>
      <c r="T3528" s="43">
        <f ca="1">_xll.BInterpol('Base CDI'!$H$4:$H$28,'Base CDI'!$J$4:$J$29,S3528,"Cubic","Extrapolate=Linear","MultiX=Average","Skip=True","Sort=True")</f>
        <v>14.453206499114176</v>
      </c>
      <c r="U3528" s="43">
        <f ca="1">_xll.BInterpol('Base CDI'!$H$4:$H$28,'Base CDI'!$I$4:$I$29,S3528,"Cubic","Extrapolate=Linear","MultiX=Average","Skip=True","Sort=True")</f>
        <v>14.280075223725419</v>
      </c>
    </row>
    <row r="3529" spans="16:21" x14ac:dyDescent="0.25">
      <c r="P3529" s="10">
        <v>39647</v>
      </c>
      <c r="Q3529">
        <v>19.20119</v>
      </c>
      <c r="S3529" s="42">
        <f t="shared" ca="1" si="59"/>
        <v>49290</v>
      </c>
      <c r="T3529" s="43">
        <f ca="1">_xll.BInterpol('Base CDI'!$H$4:$H$28,'Base CDI'!$J$4:$J$29,S3529,"Cubic","Extrapolate=Linear","MultiX=Average","Skip=True","Sort=True")</f>
        <v>14.453196554721998</v>
      </c>
      <c r="U3529" s="43">
        <f ca="1">_xll.BInterpol('Base CDI'!$H$4:$H$28,'Base CDI'!$I$4:$I$29,S3529,"Cubic","Extrapolate=Linear","MultiX=Average","Skip=True","Sort=True")</f>
        <v>14.280071167521733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49291</v>
      </c>
      <c r="T3530" s="43">
        <f ca="1">_xll.BInterpol('Base CDI'!$H$4:$H$28,'Base CDI'!$J$4:$J$29,S3530,"Cubic","Extrapolate=Linear","MultiX=Average","Skip=True","Sort=True")</f>
        <v>14.453186661008527</v>
      </c>
      <c r="U3530" s="43">
        <f ca="1">_xll.BInterpol('Base CDI'!$H$4:$H$28,'Base CDI'!$I$4:$I$29,S3530,"Cubic","Extrapolate=Linear","MultiX=Average","Skip=True","Sort=True")</f>
        <v>14.280067168896318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49292</v>
      </c>
      <c r="T3531" s="43">
        <f ca="1">_xll.BInterpol('Base CDI'!$H$4:$H$28,'Base CDI'!$J$4:$J$29,S3531,"Cubic","Extrapolate=Linear","MultiX=Average","Skip=True","Sort=True")</f>
        <v>14.453176818344369</v>
      </c>
      <c r="U3531" s="43">
        <f ca="1">_xll.BInterpol('Base CDI'!$H$4:$H$28,'Base CDI'!$I$4:$I$29,S3531,"Cubic","Extrapolate=Linear","MultiX=Average","Skip=True","Sort=True")</f>
        <v>14.280063228311628</v>
      </c>
    </row>
    <row r="3532" spans="16:21" x14ac:dyDescent="0.25">
      <c r="P3532" s="10">
        <v>39652</v>
      </c>
      <c r="Q3532">
        <v>19.22729</v>
      </c>
      <c r="S3532" s="42">
        <f t="shared" ca="1" si="60"/>
        <v>49293</v>
      </c>
      <c r="T3532" s="43">
        <f ca="1">_xll.BInterpol('Base CDI'!$H$4:$H$28,'Base CDI'!$J$4:$J$29,S3532,"Cubic","Extrapolate=Linear","MultiX=Average","Skip=True","Sort=True")</f>
        <v>14.453167027100131</v>
      </c>
      <c r="U3532" s="43">
        <f ca="1">_xll.BInterpol('Base CDI'!$H$4:$H$28,'Base CDI'!$I$4:$I$29,S3532,"Cubic","Extrapolate=Linear","MultiX=Average","Skip=True","Sort=True")</f>
        <v>14.280059346230113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49294</v>
      </c>
      <c r="T3533" s="43">
        <f ca="1">_xll.BInterpol('Base CDI'!$H$4:$H$28,'Base CDI'!$J$4:$J$29,S3533,"Cubic","Extrapolate=Linear","MultiX=Average","Skip=True","Sort=True")</f>
        <v>14.453157287646414</v>
      </c>
      <c r="U3533" s="43">
        <f ca="1">_xll.BInterpol('Base CDI'!$H$4:$H$28,'Base CDI'!$I$4:$I$29,S3533,"Cubic","Extrapolate=Linear","MultiX=Average","Skip=True","Sort=True")</f>
        <v>14.280055523114225</v>
      </c>
    </row>
    <row r="3534" spans="16:21" x14ac:dyDescent="0.25">
      <c r="P3534" s="10">
        <v>39654</v>
      </c>
      <c r="Q3534">
        <v>19.24521</v>
      </c>
      <c r="S3534" s="42">
        <f t="shared" ca="1" si="60"/>
        <v>49295</v>
      </c>
      <c r="T3534" s="43">
        <f ca="1">_xll.BInterpol('Base CDI'!$H$4:$H$28,'Base CDI'!$J$4:$J$29,S3534,"Cubic","Extrapolate=Linear","MultiX=Average","Skip=True","Sort=True")</f>
        <v>14.453147600353828</v>
      </c>
      <c r="U3534" s="43">
        <f ca="1">_xll.BInterpol('Base CDI'!$H$4:$H$28,'Base CDI'!$I$4:$I$29,S3534,"Cubic","Extrapolate=Linear","MultiX=Average","Skip=True","Sort=True")</f>
        <v>14.280051759426412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49296</v>
      </c>
      <c r="T3535" s="43">
        <f ca="1">_xll.BInterpol('Base CDI'!$H$4:$H$28,'Base CDI'!$J$4:$J$29,S3535,"Cubic","Extrapolate=Linear","MultiX=Average","Skip=True","Sort=True")</f>
        <v>14.453137965592976</v>
      </c>
      <c r="U3535" s="43">
        <f ca="1">_xll.BInterpol('Base CDI'!$H$4:$H$28,'Base CDI'!$I$4:$I$29,S3535,"Cubic","Extrapolate=Linear","MultiX=Average","Skip=True","Sort=True")</f>
        <v>14.280048055629129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49297</v>
      </c>
      <c r="T3536" s="43">
        <f ca="1">_xll.BInterpol('Base CDI'!$H$4:$H$28,'Base CDI'!$J$4:$J$29,S3536,"Cubic","Extrapolate=Linear","MultiX=Average","Skip=True","Sort=True")</f>
        <v>14.453128383734464</v>
      </c>
      <c r="U3536" s="43">
        <f ca="1">_xll.BInterpol('Base CDI'!$H$4:$H$28,'Base CDI'!$I$4:$I$29,S3536,"Cubic","Extrapolate=Linear","MultiX=Average","Skip=True","Sort=True")</f>
        <v>14.280044412184825</v>
      </c>
    </row>
    <row r="3537" spans="16:21" x14ac:dyDescent="0.25">
      <c r="P3537" s="10">
        <v>39659</v>
      </c>
      <c r="Q3537">
        <v>19.2729</v>
      </c>
      <c r="S3537" s="42">
        <f t="shared" ca="1" si="60"/>
        <v>49298</v>
      </c>
      <c r="T3537" s="43">
        <f ca="1">_xll.BInterpol('Base CDI'!$H$4:$H$28,'Base CDI'!$J$4:$J$29,S3537,"Cubic","Extrapolate=Linear","MultiX=Average","Skip=True","Sort=True")</f>
        <v>14.453118855148899</v>
      </c>
      <c r="U3537" s="43">
        <f ca="1">_xll.BInterpol('Base CDI'!$H$4:$H$28,'Base CDI'!$I$4:$I$29,S3537,"Cubic","Extrapolate=Linear","MultiX=Average","Skip=True","Sort=True")</f>
        <v>14.280040829555951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49299</v>
      </c>
      <c r="T3538" s="43">
        <f ca="1">_xll.BInterpol('Base CDI'!$H$4:$H$28,'Base CDI'!$J$4:$J$29,S3538,"Cubic","Extrapolate=Linear","MultiX=Average","Skip=True","Sort=True")</f>
        <v>14.453109380206882</v>
      </c>
      <c r="U3538" s="43">
        <f ca="1">_xll.BInterpol('Base CDI'!$H$4:$H$28,'Base CDI'!$I$4:$I$29,S3538,"Cubic","Extrapolate=Linear","MultiX=Average","Skip=True","Sort=True")</f>
        <v>14.280037308204959</v>
      </c>
    </row>
    <row r="3539" spans="16:21" x14ac:dyDescent="0.25">
      <c r="P3539" s="10">
        <v>39661</v>
      </c>
      <c r="Q3539">
        <v>19.29139</v>
      </c>
      <c r="S3539" s="42">
        <f t="shared" ca="1" si="60"/>
        <v>49300</v>
      </c>
      <c r="T3539" s="43">
        <f ca="1">_xll.BInterpol('Base CDI'!$H$4:$H$28,'Base CDI'!$J$4:$J$29,S3539,"Cubic","Extrapolate=Linear","MultiX=Average","Skip=True","Sort=True")</f>
        <v>14.453099959279022</v>
      </c>
      <c r="U3539" s="43">
        <f ca="1">_xll.BInterpol('Base CDI'!$H$4:$H$28,'Base CDI'!$I$4:$I$29,S3539,"Cubic","Extrapolate=Linear","MultiX=Average","Skip=True","Sort=True")</f>
        <v>14.280033848594298</v>
      </c>
    </row>
    <row r="3540" spans="16:21" x14ac:dyDescent="0.25">
      <c r="P3540" s="10">
        <v>39664</v>
      </c>
      <c r="Q3540">
        <v>19.30067</v>
      </c>
      <c r="S3540" s="42">
        <f t="shared" ca="1" si="60"/>
        <v>49301</v>
      </c>
      <c r="T3540" s="43">
        <f ca="1">_xll.BInterpol('Base CDI'!$H$4:$H$28,'Base CDI'!$J$4:$J$29,S3540,"Cubic","Extrapolate=Linear","MultiX=Average","Skip=True","Sort=True")</f>
        <v>14.453090592735924</v>
      </c>
      <c r="U3540" s="43">
        <f ca="1">_xll.BInterpol('Base CDI'!$H$4:$H$28,'Base CDI'!$I$4:$I$29,S3540,"Cubic","Extrapolate=Linear","MultiX=Average","Skip=True","Sort=True")</f>
        <v>14.280030451186423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49302</v>
      </c>
      <c r="T3541" s="43">
        <f ca="1">_xll.BInterpol('Base CDI'!$H$4:$H$28,'Base CDI'!$J$4:$J$29,S3541,"Cubic","Extrapolate=Linear","MultiX=Average","Skip=True","Sort=True")</f>
        <v>14.453081280948192</v>
      </c>
      <c r="U3541" s="43">
        <f ca="1">_xll.BInterpol('Base CDI'!$H$4:$H$28,'Base CDI'!$I$4:$I$29,S3541,"Cubic","Extrapolate=Linear","MultiX=Average","Skip=True","Sort=True")</f>
        <v>14.280027116443781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49303</v>
      </c>
      <c r="T3542" s="43">
        <f ca="1">_xll.BInterpol('Base CDI'!$H$4:$H$28,'Base CDI'!$J$4:$J$29,S3542,"Cubic","Extrapolate=Linear","MultiX=Average","Skip=True","Sort=True")</f>
        <v>14.453072024286433</v>
      </c>
      <c r="U3542" s="43">
        <f ca="1">_xll.BInterpol('Base CDI'!$H$4:$H$28,'Base CDI'!$I$4:$I$29,S3542,"Cubic","Extrapolate=Linear","MultiX=Average","Skip=True","Sort=True")</f>
        <v>14.280023844828825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49304</v>
      </c>
      <c r="T3543" s="43">
        <f ca="1">_xll.BInterpol('Base CDI'!$H$4:$H$28,'Base CDI'!$J$4:$J$29,S3543,"Cubic","Extrapolate=Linear","MultiX=Average","Skip=True","Sort=True")</f>
        <v>14.45306282312125</v>
      </c>
      <c r="U3543" s="43">
        <f ca="1">_xll.BInterpol('Base CDI'!$H$4:$H$28,'Base CDI'!$I$4:$I$29,S3543,"Cubic","Extrapolate=Linear","MultiX=Average","Skip=True","Sort=True")</f>
        <v>14.280020636804007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49305</v>
      </c>
      <c r="T3544" s="43">
        <f ca="1">_xll.BInterpol('Base CDI'!$H$4:$H$28,'Base CDI'!$J$4:$J$29,S3544,"Cubic","Extrapolate=Linear","MultiX=Average","Skip=True","Sort=True")</f>
        <v>14.453053677823252</v>
      </c>
      <c r="U3544" s="43">
        <f ca="1">_xll.BInterpol('Base CDI'!$H$4:$H$28,'Base CDI'!$I$4:$I$29,S3544,"Cubic","Extrapolate=Linear","MultiX=Average","Skip=True","Sort=True")</f>
        <v>14.280017492831776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49306</v>
      </c>
      <c r="T3545" s="43">
        <f ca="1">_xll.BInterpol('Base CDI'!$H$4:$H$28,'Base CDI'!$J$4:$J$29,S3545,"Cubic","Extrapolate=Linear","MultiX=Average","Skip=True","Sort=True")</f>
        <v>14.45304458876304</v>
      </c>
      <c r="U3545" s="43">
        <f ca="1">_xll.BInterpol('Base CDI'!$H$4:$H$28,'Base CDI'!$I$4:$I$29,S3545,"Cubic","Extrapolate=Linear","MultiX=Average","Skip=True","Sort=True")</f>
        <v>14.280014413374584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49307</v>
      </c>
      <c r="T3546" s="43">
        <f ca="1">_xll.BInterpol('Base CDI'!$H$4:$H$28,'Base CDI'!$J$4:$J$29,S3546,"Cubic","Extrapolate=Linear","MultiX=Average","Skip=True","Sort=True")</f>
        <v>14.453035556311224</v>
      </c>
      <c r="U3546" s="43">
        <f ca="1">_xll.BInterpol('Base CDI'!$H$4:$H$28,'Base CDI'!$I$4:$I$29,S3546,"Cubic","Extrapolate=Linear","MultiX=Average","Skip=True","Sort=True")</f>
        <v>14.280011398894883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49308</v>
      </c>
      <c r="T3547" s="43">
        <f ca="1">_xll.BInterpol('Base CDI'!$H$4:$H$28,'Base CDI'!$J$4:$J$29,S3547,"Cubic","Extrapolate=Linear","MultiX=Average","Skip=True","Sort=True")</f>
        <v>14.453026580838406</v>
      </c>
      <c r="U3547" s="43">
        <f ca="1">_xll.BInterpol('Base CDI'!$H$4:$H$28,'Base CDI'!$I$4:$I$29,S3547,"Cubic","Extrapolate=Linear","MultiX=Average","Skip=True","Sort=True")</f>
        <v>14.280008449855123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49309</v>
      </c>
      <c r="T3548" s="43">
        <f ca="1">_xll.BInterpol('Base CDI'!$H$4:$H$28,'Base CDI'!$J$4:$J$29,S3548,"Cubic","Extrapolate=Linear","MultiX=Average","Skip=True","Sort=True")</f>
        <v>14.453017662715192</v>
      </c>
      <c r="U3548" s="43">
        <f ca="1">_xll.BInterpol('Base CDI'!$H$4:$H$28,'Base CDI'!$I$4:$I$29,S3548,"Cubic","Extrapolate=Linear","MultiX=Average","Skip=True","Sort=True")</f>
        <v>14.280005566717755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49310</v>
      </c>
      <c r="T3549" s="43">
        <f ca="1">_xll.BInterpol('Base CDI'!$H$4:$H$28,'Base CDI'!$J$4:$J$29,S3549,"Cubic","Extrapolate=Linear","MultiX=Average","Skip=True","Sort=True")</f>
        <v>14.453008802312189</v>
      </c>
      <c r="U3549" s="43">
        <f ca="1">_xll.BInterpol('Base CDI'!$H$4:$H$28,'Base CDI'!$I$4:$I$29,S3549,"Cubic","Extrapolate=Linear","MultiX=Average","Skip=True","Sort=True")</f>
        <v>14.280002749945229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49311</v>
      </c>
      <c r="T3550" s="43">
        <f ca="1">_xll.BInterpol('Base CDI'!$H$4:$H$28,'Base CDI'!$J$4:$J$29,S3550,"Cubic","Extrapolate=Linear","MultiX=Average","Skip=True","Sort=True")</f>
        <v>14.452999999999999</v>
      </c>
      <c r="U3550" s="43">
        <f ca="1">_xll.BInterpol('Base CDI'!$H$4:$H$28,'Base CDI'!$I$4:$I$29,S3550,"Cubic","Extrapolate=Linear","MultiX=Average","Skip=True","Sort=True")</f>
        <v>14.28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49312</v>
      </c>
      <c r="T3551" s="43">
        <f ca="1">_xll.BInterpol('Base CDI'!$H$4:$H$28,'Base CDI'!$J$4:$J$29,S3551,"Cubic","Extrapolate=Linear","MultiX=Average","Skip=True","Sort=True")</f>
        <v>14.452991256074135</v>
      </c>
      <c r="U3551" s="43">
        <f ca="1">_xll.BInterpol('Base CDI'!$H$4:$H$28,'Base CDI'!$I$4:$I$29,S3551,"Cubic","Extrapolate=Linear","MultiX=Average","Skip=True","Sort=True")</f>
        <v>14.279997317252098</v>
      </c>
    </row>
    <row r="3552" spans="16:21" x14ac:dyDescent="0.25">
      <c r="P3552" s="10">
        <v>39680</v>
      </c>
      <c r="Q3552">
        <v>19.41217</v>
      </c>
      <c r="S3552" s="42">
        <f t="shared" ca="1" si="60"/>
        <v>49313</v>
      </c>
      <c r="T3552" s="43">
        <f ca="1">_xll.BInterpol('Base CDI'!$H$4:$H$28,'Base CDI'!$J$4:$J$29,S3552,"Cubic","Extrapolate=Linear","MultiX=Average","Skip=True","Sort=True")</f>
        <v>14.452982570529716</v>
      </c>
      <c r="U3552" s="43">
        <f ca="1">_xll.BInterpol('Base CDI'!$H$4:$H$28,'Base CDI'!$I$4:$I$29,S3552,"Cubic","Extrapolate=Linear","MultiX=Average","Skip=True","Sort=True")</f>
        <v>14.27999470170189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49314</v>
      </c>
      <c r="T3553" s="43">
        <f ca="1">_xll.BInterpol('Base CDI'!$H$4:$H$28,'Base CDI'!$J$4:$J$29,S3553,"Cubic","Extrapolate=Linear","MultiX=Average","Skip=True","Sort=True")</f>
        <v>14.452973943286768</v>
      </c>
      <c r="U3553" s="43">
        <f ca="1">_xll.BInterpol('Base CDI'!$H$4:$H$28,'Base CDI'!$I$4:$I$29,S3553,"Cubic","Extrapolate=Linear","MultiX=Average","Skip=True","Sort=True")</f>
        <v>14.279992153257323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49315</v>
      </c>
      <c r="T3554" s="43">
        <f ca="1">_xll.BInterpol('Base CDI'!$H$4:$H$28,'Base CDI'!$J$4:$J$29,S3554,"Cubic","Extrapolate=Linear","MultiX=Average","Skip=True","Sort=True")</f>
        <v>14.452965374265316</v>
      </c>
      <c r="U3554" s="43">
        <f ca="1">_xll.BInterpol('Base CDI'!$H$4:$H$28,'Base CDI'!$I$4:$I$29,S3554,"Cubic","Extrapolate=Linear","MultiX=Average","Skip=True","Sort=True")</f>
        <v>14.279989671826348</v>
      </c>
    </row>
    <row r="3555" spans="16:21" x14ac:dyDescent="0.25">
      <c r="P3555" s="10">
        <v>39685</v>
      </c>
      <c r="Q3555">
        <v>19.44013</v>
      </c>
      <c r="S3555" s="42">
        <f t="shared" ca="1" si="60"/>
        <v>49316</v>
      </c>
      <c r="T3555" s="43">
        <f ca="1">_xll.BInterpol('Base CDI'!$H$4:$H$28,'Base CDI'!$J$4:$J$29,S3555,"Cubic","Extrapolate=Linear","MultiX=Average","Skip=True","Sort=True")</f>
        <v>14.452956863385388</v>
      </c>
      <c r="U3555" s="43">
        <f ca="1">_xll.BInterpol('Base CDI'!$H$4:$H$28,'Base CDI'!$I$4:$I$29,S3555,"Cubic","Extrapolate=Linear","MultiX=Average","Skip=True","Sort=True")</f>
        <v>14.279987257316913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49317</v>
      </c>
      <c r="T3556" s="43">
        <f ca="1">_xll.BInterpol('Base CDI'!$H$4:$H$28,'Base CDI'!$J$4:$J$29,S3556,"Cubic","Extrapolate=Linear","MultiX=Average","Skip=True","Sort=True")</f>
        <v>14.452948410567007</v>
      </c>
      <c r="U3556" s="43">
        <f ca="1">_xll.BInterpol('Base CDI'!$H$4:$H$28,'Base CDI'!$I$4:$I$29,S3556,"Cubic","Extrapolate=Linear","MultiX=Average","Skip=True","Sort=True")</f>
        <v>14.279984909636964</v>
      </c>
    </row>
    <row r="3557" spans="16:21" x14ac:dyDescent="0.25">
      <c r="P3557" s="10">
        <v>39687</v>
      </c>
      <c r="Q3557">
        <v>19.45879</v>
      </c>
      <c r="S3557" s="42">
        <f t="shared" ca="1" si="60"/>
        <v>49318</v>
      </c>
      <c r="T3557" s="43">
        <f ca="1">_xll.BInterpol('Base CDI'!$H$4:$H$28,'Base CDI'!$J$4:$J$29,S3557,"Cubic","Extrapolate=Linear","MultiX=Average","Skip=True","Sort=True")</f>
        <v>14.452940015730199</v>
      </c>
      <c r="U3557" s="43">
        <f ca="1">_xll.BInterpol('Base CDI'!$H$4:$H$28,'Base CDI'!$I$4:$I$29,S3557,"Cubic","Extrapolate=Linear","MultiX=Average","Skip=True","Sort=True")</f>
        <v>14.27998262869445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49319</v>
      </c>
      <c r="T3558" s="43">
        <f ca="1">_xll.BInterpol('Base CDI'!$H$4:$H$28,'Base CDI'!$J$4:$J$29,S3558,"Cubic","Extrapolate=Linear","MultiX=Average","Skip=True","Sort=True")</f>
        <v>14.45293167879499</v>
      </c>
      <c r="U3558" s="43">
        <f ca="1">_xll.BInterpol('Base CDI'!$H$4:$H$28,'Base CDI'!$I$4:$I$29,S3558,"Cubic","Extrapolate=Linear","MultiX=Average","Skip=True","Sort=True")</f>
        <v>14.279980414397322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49320</v>
      </c>
      <c r="T3559" s="43">
        <f ca="1">_xll.BInterpol('Base CDI'!$H$4:$H$28,'Base CDI'!$J$4:$J$29,S3559,"Cubic","Extrapolate=Linear","MultiX=Average","Skip=True","Sort=True")</f>
        <v>14.452923399681405</v>
      </c>
      <c r="U3559" s="43">
        <f ca="1">_xll.BInterpol('Base CDI'!$H$4:$H$28,'Base CDI'!$I$4:$I$29,S3559,"Cubic","Extrapolate=Linear","MultiX=Average","Skip=True","Sort=True")</f>
        <v>14.279978266653526</v>
      </c>
    </row>
    <row r="3560" spans="16:21" x14ac:dyDescent="0.25">
      <c r="P3560" s="10">
        <v>39692</v>
      </c>
      <c r="Q3560">
        <v>19.48678</v>
      </c>
      <c r="S3560" s="42">
        <f t="shared" ca="1" si="60"/>
        <v>49321</v>
      </c>
      <c r="T3560" s="43">
        <f ca="1">_xll.BInterpol('Base CDI'!$H$4:$H$28,'Base CDI'!$J$4:$J$29,S3560,"Cubic","Extrapolate=Linear","MultiX=Average","Skip=True","Sort=True")</f>
        <v>14.452915178309468</v>
      </c>
      <c r="U3560" s="43">
        <f ca="1">_xll.BInterpol('Base CDI'!$H$4:$H$28,'Base CDI'!$I$4:$I$29,S3560,"Cubic","Extrapolate=Linear","MultiX=Average","Skip=True","Sort=True")</f>
        <v>14.279976185371009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49322</v>
      </c>
      <c r="T3561" s="43">
        <f ca="1">_xll.BInterpol('Base CDI'!$H$4:$H$28,'Base CDI'!$J$4:$J$29,S3561,"Cubic","Extrapolate=Linear","MultiX=Average","Skip=True","Sort=True")</f>
        <v>14.452907014599207</v>
      </c>
      <c r="U3561" s="43">
        <f ca="1">_xll.BInterpol('Base CDI'!$H$4:$H$28,'Base CDI'!$I$4:$I$29,S3561,"Cubic","Extrapolate=Linear","MultiX=Average","Skip=True","Sort=True")</f>
        <v>14.279974170457722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49323</v>
      </c>
      <c r="T3562" s="43">
        <f ca="1">_xll.BInterpol('Base CDI'!$H$4:$H$28,'Base CDI'!$J$4:$J$29,S3562,"Cubic","Extrapolate=Linear","MultiX=Average","Skip=True","Sort=True")</f>
        <v>14.452898908470646</v>
      </c>
      <c r="U3562" s="43">
        <f ca="1">_xll.BInterpol('Base CDI'!$H$4:$H$28,'Base CDI'!$I$4:$I$29,S3562,"Cubic","Extrapolate=Linear","MultiX=Average","Skip=True","Sort=True")</f>
        <v>14.279972221821614</v>
      </c>
    </row>
    <row r="3563" spans="16:21" x14ac:dyDescent="0.25">
      <c r="P3563" s="10">
        <v>39695</v>
      </c>
      <c r="Q3563">
        <v>19.51484</v>
      </c>
      <c r="S3563" s="42">
        <f t="shared" ca="1" si="60"/>
        <v>49324</v>
      </c>
      <c r="T3563" s="43">
        <f ca="1">_xll.BInterpol('Base CDI'!$H$4:$H$28,'Base CDI'!$J$4:$J$29,S3563,"Cubic","Extrapolate=Linear","MultiX=Average","Skip=True","Sort=True")</f>
        <v>14.452890859843809</v>
      </c>
      <c r="U3563" s="43">
        <f ca="1">_xll.BInterpol('Base CDI'!$H$4:$H$28,'Base CDI'!$I$4:$I$29,S3563,"Cubic","Extrapolate=Linear","MultiX=Average","Skip=True","Sort=True")</f>
        <v>14.27997033937063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49325</v>
      </c>
      <c r="T3564" s="43">
        <f ca="1">_xll.BInterpol('Base CDI'!$H$4:$H$28,'Base CDI'!$J$4:$J$29,S3564,"Cubic","Extrapolate=Linear","MultiX=Average","Skip=True","Sort=True")</f>
        <v>14.452882868638724</v>
      </c>
      <c r="U3564" s="43">
        <f ca="1">_xll.BInterpol('Base CDI'!$H$4:$H$28,'Base CDI'!$I$4:$I$29,S3564,"Cubic","Extrapolate=Linear","MultiX=Average","Skip=True","Sort=True")</f>
        <v>14.279968523012721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49326</v>
      </c>
      <c r="T3565" s="43">
        <f ca="1">_xll.BInterpol('Base CDI'!$H$4:$H$28,'Base CDI'!$J$4:$J$29,S3565,"Cubic","Extrapolate=Linear","MultiX=Average","Skip=True","Sort=True")</f>
        <v>14.452874934775416</v>
      </c>
      <c r="U3565" s="43">
        <f ca="1">_xll.BInterpol('Base CDI'!$H$4:$H$28,'Base CDI'!$I$4:$I$29,S3565,"Cubic","Extrapolate=Linear","MultiX=Average","Skip=True","Sort=True")</f>
        <v>14.279966772655836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49327</v>
      </c>
      <c r="T3566" s="43">
        <f ca="1">_xll.BInterpol('Base CDI'!$H$4:$H$28,'Base CDI'!$J$4:$J$29,S3566,"Cubic","Extrapolate=Linear","MultiX=Average","Skip=True","Sort=True")</f>
        <v>14.452867058173908</v>
      </c>
      <c r="U3566" s="43">
        <f ca="1">_xll.BInterpol('Base CDI'!$H$4:$H$28,'Base CDI'!$I$4:$I$29,S3566,"Cubic","Extrapolate=Linear","MultiX=Average","Skip=True","Sort=True")</f>
        <v>14.27996508820792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49328</v>
      </c>
      <c r="T3567" s="43">
        <f ca="1">_xll.BInterpol('Base CDI'!$H$4:$H$28,'Base CDI'!$J$4:$J$29,S3567,"Cubic","Extrapolate=Linear","MultiX=Average","Skip=True","Sort=True")</f>
        <v>14.452859238754229</v>
      </c>
      <c r="U3567" s="43">
        <f ca="1">_xll.BInterpol('Base CDI'!$H$4:$H$28,'Base CDI'!$I$4:$I$29,S3567,"Cubic","Extrapolate=Linear","MultiX=Average","Skip=True","Sort=True")</f>
        <v>14.279963469576924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49329</v>
      </c>
      <c r="T3568" s="43">
        <f ca="1">_xll.BInterpol('Base CDI'!$H$4:$H$28,'Base CDI'!$J$4:$J$29,S3568,"Cubic","Extrapolate=Linear","MultiX=Average","Skip=True","Sort=True")</f>
        <v>14.452851476436402</v>
      </c>
      <c r="U3568" s="43">
        <f ca="1">_xll.BInterpol('Base CDI'!$H$4:$H$28,'Base CDI'!$I$4:$I$29,S3568,"Cubic","Extrapolate=Linear","MultiX=Average","Skip=True","Sort=True")</f>
        <v>14.279961916670796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49330</v>
      </c>
      <c r="T3569" s="43">
        <f ca="1">_xll.BInterpol('Base CDI'!$H$4:$H$28,'Base CDI'!$J$4:$J$29,S3569,"Cubic","Extrapolate=Linear","MultiX=Average","Skip=True","Sort=True")</f>
        <v>14.452843771140452</v>
      </c>
      <c r="U3569" s="43">
        <f ca="1">_xll.BInterpol('Base CDI'!$H$4:$H$28,'Base CDI'!$I$4:$I$29,S3569,"Cubic","Extrapolate=Linear","MultiX=Average","Skip=True","Sort=True")</f>
        <v>14.279960429397484</v>
      </c>
    </row>
    <row r="3570" spans="16:21" x14ac:dyDescent="0.25">
      <c r="P3570" s="10">
        <v>39706</v>
      </c>
      <c r="Q3570">
        <v>19.58154</v>
      </c>
      <c r="S3570" s="42">
        <f t="shared" ca="1" si="60"/>
        <v>49331</v>
      </c>
      <c r="T3570" s="43">
        <f ca="1">_xll.BInterpol('Base CDI'!$H$4:$H$28,'Base CDI'!$J$4:$J$29,S3570,"Cubic","Extrapolate=Linear","MultiX=Average","Skip=True","Sort=True")</f>
        <v>14.452836122786406</v>
      </c>
      <c r="U3570" s="43">
        <f ca="1">_xll.BInterpol('Base CDI'!$H$4:$H$28,'Base CDI'!$I$4:$I$29,S3570,"Cubic","Extrapolate=Linear","MultiX=Average","Skip=True","Sort=True")</f>
        <v>14.279959007664937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49332</v>
      </c>
      <c r="T3571" s="43">
        <f ca="1">_xll.BInterpol('Base CDI'!$H$4:$H$28,'Base CDI'!$J$4:$J$29,S3571,"Cubic","Extrapolate=Linear","MultiX=Average","Skip=True","Sort=True")</f>
        <v>14.452828531294291</v>
      </c>
      <c r="U3571" s="43">
        <f ca="1">_xll.BInterpol('Base CDI'!$H$4:$H$28,'Base CDI'!$I$4:$I$29,S3571,"Cubic","Extrapolate=Linear","MultiX=Average","Skip=True","Sort=True")</f>
        <v>14.279957651381102</v>
      </c>
    </row>
    <row r="3572" spans="16:21" x14ac:dyDescent="0.25">
      <c r="P3572" s="10">
        <v>39708</v>
      </c>
      <c r="Q3572">
        <v>19.60136</v>
      </c>
      <c r="S3572" s="42">
        <f t="shared" ca="1" si="60"/>
        <v>49333</v>
      </c>
      <c r="T3572" s="43">
        <f ca="1">_xll.BInterpol('Base CDI'!$H$4:$H$28,'Base CDI'!$J$4:$J$29,S3572,"Cubic","Extrapolate=Linear","MultiX=Average","Skip=True","Sort=True")</f>
        <v>14.452820996584128</v>
      </c>
      <c r="U3572" s="43">
        <f ca="1">_xll.BInterpol('Base CDI'!$H$4:$H$28,'Base CDI'!$I$4:$I$29,S3572,"Cubic","Extrapolate=Linear","MultiX=Average","Skip=True","Sort=True")</f>
        <v>14.279956360453928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49334</v>
      </c>
      <c r="T3573" s="43">
        <f ca="1">_xll.BInterpol('Base CDI'!$H$4:$H$28,'Base CDI'!$J$4:$J$29,S3573,"Cubic","Extrapolate=Linear","MultiX=Average","Skip=True","Sort=True")</f>
        <v>14.452813518575946</v>
      </c>
      <c r="U3573" s="43">
        <f ca="1">_xll.BInterpol('Base CDI'!$H$4:$H$28,'Base CDI'!$I$4:$I$29,S3573,"Cubic","Extrapolate=Linear","MultiX=Average","Skip=True","Sort=True")</f>
        <v>14.279955134791365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49335</v>
      </c>
      <c r="T3574" s="43">
        <f ca="1">_xll.BInterpol('Base CDI'!$H$4:$H$28,'Base CDI'!$J$4:$J$29,S3574,"Cubic","Extrapolate=Linear","MultiX=Average","Skip=True","Sort=True")</f>
        <v>14.452806097189768</v>
      </c>
      <c r="U3574" s="43">
        <f ca="1">_xll.BInterpol('Base CDI'!$H$4:$H$28,'Base CDI'!$I$4:$I$29,S3574,"Cubic","Extrapolate=Linear","MultiX=Average","Skip=True","Sort=True")</f>
        <v>14.279953974301359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49336</v>
      </c>
      <c r="T3575" s="43">
        <f ca="1">_xll.BInterpol('Base CDI'!$H$4:$H$28,'Base CDI'!$J$4:$J$29,S3575,"Cubic","Extrapolate=Linear","MultiX=Average","Skip=True","Sort=True")</f>
        <v>14.45279873234562</v>
      </c>
      <c r="U3575" s="43">
        <f ca="1">_xll.BInterpol('Base CDI'!$H$4:$H$28,'Base CDI'!$I$4:$I$29,S3575,"Cubic","Extrapolate=Linear","MultiX=Average","Skip=True","Sort=True")</f>
        <v>14.279952878891859</v>
      </c>
    </row>
    <row r="3576" spans="16:21" x14ac:dyDescent="0.25">
      <c r="P3576" s="10">
        <v>39714</v>
      </c>
      <c r="Q3576">
        <v>19.64114</v>
      </c>
      <c r="S3576" s="42">
        <f t="shared" ca="1" si="60"/>
        <v>49337</v>
      </c>
      <c r="T3576" s="43">
        <f ca="1">_xll.BInterpol('Base CDI'!$H$4:$H$28,'Base CDI'!$J$4:$J$29,S3576,"Cubic","Extrapolate=Linear","MultiX=Average","Skip=True","Sort=True")</f>
        <v>14.452791423963529</v>
      </c>
      <c r="U3576" s="43">
        <f ca="1">_xll.BInterpol('Base CDI'!$H$4:$H$28,'Base CDI'!$I$4:$I$29,S3576,"Cubic","Extrapolate=Linear","MultiX=Average","Skip=True","Sort=True")</f>
        <v>14.279951848470812</v>
      </c>
    </row>
    <row r="3577" spans="16:21" x14ac:dyDescent="0.25">
      <c r="P3577" s="10">
        <v>39715</v>
      </c>
      <c r="Q3577">
        <v>19.65109</v>
      </c>
      <c r="S3577" s="42">
        <f t="shared" ca="1" si="60"/>
        <v>49338</v>
      </c>
      <c r="T3577" s="43">
        <f ca="1">_xll.BInterpol('Base CDI'!$H$4:$H$28,'Base CDI'!$J$4:$J$29,S3577,"Cubic","Extrapolate=Linear","MultiX=Average","Skip=True","Sort=True")</f>
        <v>14.45278417196352</v>
      </c>
      <c r="U3577" s="43">
        <f ca="1">_xll.BInterpol('Base CDI'!$H$4:$H$28,'Base CDI'!$I$4:$I$29,S3577,"Cubic","Extrapolate=Linear","MultiX=Average","Skip=True","Sort=True")</f>
        <v>14.279950882946171</v>
      </c>
    </row>
    <row r="3578" spans="16:21" x14ac:dyDescent="0.25">
      <c r="P3578" s="10">
        <v>39716</v>
      </c>
      <c r="Q3578">
        <v>19.66103</v>
      </c>
      <c r="S3578" s="42">
        <f t="shared" ca="1" si="60"/>
        <v>49339</v>
      </c>
      <c r="T3578" s="43">
        <f ca="1">_xll.BInterpol('Base CDI'!$H$4:$H$28,'Base CDI'!$J$4:$J$29,S3578,"Cubic","Extrapolate=Linear","MultiX=Average","Skip=True","Sort=True")</f>
        <v>14.452776976265616</v>
      </c>
      <c r="U3578" s="43">
        <f ca="1">_xll.BInterpol('Base CDI'!$H$4:$H$28,'Base CDI'!$I$4:$I$29,S3578,"Cubic","Extrapolate=Linear","MultiX=Average","Skip=True","Sort=True")</f>
        <v>14.27994998222588</v>
      </c>
    </row>
    <row r="3579" spans="16:21" x14ac:dyDescent="0.25">
      <c r="P3579" s="10">
        <v>39717</v>
      </c>
      <c r="Q3579">
        <v>19.67098</v>
      </c>
      <c r="S3579" s="42">
        <f t="shared" ca="1" si="60"/>
        <v>49340</v>
      </c>
      <c r="T3579" s="43">
        <f ca="1">_xll.BInterpol('Base CDI'!$H$4:$H$28,'Base CDI'!$J$4:$J$29,S3579,"Cubic","Extrapolate=Linear","MultiX=Average","Skip=True","Sort=True")</f>
        <v>14.452769836789846</v>
      </c>
      <c r="U3579" s="43">
        <f ca="1">_xll.BInterpol('Base CDI'!$H$4:$H$28,'Base CDI'!$I$4:$I$29,S3579,"Cubic","Extrapolate=Linear","MultiX=Average","Skip=True","Sort=True")</f>
        <v>14.279949146217888</v>
      </c>
    </row>
    <row r="3580" spans="16:21" x14ac:dyDescent="0.25">
      <c r="P3580" s="10">
        <v>39720</v>
      </c>
      <c r="Q3580">
        <v>19.68094</v>
      </c>
      <c r="S3580" s="42">
        <f t="shared" ca="1" si="60"/>
        <v>49341</v>
      </c>
      <c r="T3580" s="43">
        <f ca="1">_xll.BInterpol('Base CDI'!$H$4:$H$28,'Base CDI'!$J$4:$J$29,S3580,"Cubic","Extrapolate=Linear","MultiX=Average","Skip=True","Sort=True")</f>
        <v>14.452762753456232</v>
      </c>
      <c r="U3580" s="43">
        <f ca="1">_xll.BInterpol('Base CDI'!$H$4:$H$28,'Base CDI'!$I$4:$I$29,S3580,"Cubic","Extrapolate=Linear","MultiX=Average","Skip=True","Sort=True")</f>
        <v>14.279948374830145</v>
      </c>
    </row>
    <row r="3581" spans="16:21" x14ac:dyDescent="0.25">
      <c r="P3581" s="10">
        <v>39721</v>
      </c>
      <c r="Q3581">
        <v>19.69089</v>
      </c>
      <c r="S3581" s="42">
        <f t="shared" ca="1" si="60"/>
        <v>49342</v>
      </c>
      <c r="T3581" s="43">
        <f ca="1">_xll.BInterpol('Base CDI'!$H$4:$H$28,'Base CDI'!$J$4:$J$29,S3581,"Cubic","Extrapolate=Linear","MultiX=Average","Skip=True","Sort=True")</f>
        <v>14.452755726184803</v>
      </c>
      <c r="U3581" s="43">
        <f ca="1">_xll.BInterpol('Base CDI'!$H$4:$H$28,'Base CDI'!$I$4:$I$29,S3581,"Cubic","Extrapolate=Linear","MultiX=Average","Skip=True","Sort=True")</f>
        <v>14.2799476679706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49343</v>
      </c>
      <c r="T3582" s="43">
        <f ca="1">_xll.BInterpol('Base CDI'!$H$4:$H$28,'Base CDI'!$J$4:$J$29,S3582,"Cubic","Extrapolate=Linear","MultiX=Average","Skip=True","Sort=True")</f>
        <v>14.45274875489558</v>
      </c>
      <c r="U3582" s="43">
        <f ca="1">_xll.BInterpol('Base CDI'!$H$4:$H$28,'Base CDI'!$I$4:$I$29,S3582,"Cubic","Extrapolate=Linear","MultiX=Average","Skip=True","Sort=True")</f>
        <v>14.279947025547198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49344</v>
      </c>
      <c r="T3583" s="43">
        <f ca="1">_xll.BInterpol('Base CDI'!$H$4:$H$28,'Base CDI'!$J$4:$J$29,S3583,"Cubic","Extrapolate=Linear","MultiX=Average","Skip=True","Sort=True")</f>
        <v>14.452741839508592</v>
      </c>
      <c r="U3583" s="43">
        <f ca="1">_xll.BInterpol('Base CDI'!$H$4:$H$28,'Base CDI'!$I$4:$I$29,S3583,"Cubic","Extrapolate=Linear","MultiX=Average","Skip=True","Sort=True")</f>
        <v>14.279946447467889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49345</v>
      </c>
      <c r="T3584" s="43">
        <f ca="1">_xll.BInterpol('Base CDI'!$H$4:$H$28,'Base CDI'!$J$4:$J$29,S3584,"Cubic","Extrapolate=Linear","MultiX=Average","Skip=True","Sort=True")</f>
        <v>14.452734979943864</v>
      </c>
      <c r="U3584" s="43">
        <f ca="1">_xll.BInterpol('Base CDI'!$H$4:$H$28,'Base CDI'!$I$4:$I$29,S3584,"Cubic","Extrapolate=Linear","MultiX=Average","Skip=True","Sort=True")</f>
        <v>14.279945933640622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49346</v>
      </c>
      <c r="T3585" s="43">
        <f ca="1">_xll.BInterpol('Base CDI'!$H$4:$H$28,'Base CDI'!$J$4:$J$29,S3585,"Cubic","Extrapolate=Linear","MultiX=Average","Skip=True","Sort=True")</f>
        <v>14.45272817612142</v>
      </c>
      <c r="U3585" s="43">
        <f ca="1">_xll.BInterpol('Base CDI'!$H$4:$H$28,'Base CDI'!$I$4:$I$29,S3585,"Cubic","Extrapolate=Linear","MultiX=Average","Skip=True","Sort=True")</f>
        <v>14.279945483973345</v>
      </c>
    </row>
    <row r="3586" spans="16:21" x14ac:dyDescent="0.25">
      <c r="P3586" s="10">
        <v>39728</v>
      </c>
      <c r="Q3586">
        <v>19.74089</v>
      </c>
      <c r="S3586" s="42">
        <f t="shared" ca="1" si="60"/>
        <v>49347</v>
      </c>
      <c r="T3586" s="43">
        <f ca="1">_xll.BInterpol('Base CDI'!$H$4:$H$28,'Base CDI'!$J$4:$J$29,S3586,"Cubic","Extrapolate=Linear","MultiX=Average","Skip=True","Sort=True")</f>
        <v>14.452721427961286</v>
      </c>
      <c r="U3586" s="43">
        <f ca="1">_xll.BInterpol('Base CDI'!$H$4:$H$28,'Base CDI'!$I$4:$I$29,S3586,"Cubic","Extrapolate=Linear","MultiX=Average","Skip=True","Sort=True")</f>
        <v>14.279945098374005</v>
      </c>
    </row>
    <row r="3587" spans="16:21" x14ac:dyDescent="0.25">
      <c r="P3587" s="10">
        <v>39729</v>
      </c>
      <c r="Q3587">
        <v>19.75095</v>
      </c>
      <c r="S3587" s="42">
        <f t="shared" ca="1" si="60"/>
        <v>49348</v>
      </c>
      <c r="T3587" s="43">
        <f ca="1">_xll.BInterpol('Base CDI'!$H$4:$H$28,'Base CDI'!$J$4:$J$29,S3587,"Cubic","Extrapolate=Linear","MultiX=Average","Skip=True","Sort=True")</f>
        <v>14.452714735383488</v>
      </c>
      <c r="U3587" s="43">
        <f ca="1">_xll.BInterpol('Base CDI'!$H$4:$H$28,'Base CDI'!$I$4:$I$29,S3587,"Cubic","Extrapolate=Linear","MultiX=Average","Skip=True","Sort=True")</f>
        <v>14.279944776750554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49349</v>
      </c>
      <c r="T3588" s="43">
        <f ca="1">_xll.BInterpol('Base CDI'!$H$4:$H$28,'Base CDI'!$J$4:$J$29,S3588,"Cubic","Extrapolate=Linear","MultiX=Average","Skip=True","Sort=True")</f>
        <v>14.452708098308051</v>
      </c>
      <c r="U3588" s="43">
        <f ca="1">_xll.BInterpol('Base CDI'!$H$4:$H$28,'Base CDI'!$I$4:$I$29,S3588,"Cubic","Extrapolate=Linear","MultiX=Average","Skip=True","Sort=True")</f>
        <v>14.279944519010936</v>
      </c>
    </row>
    <row r="3589" spans="16:21" x14ac:dyDescent="0.25">
      <c r="P3589" s="10">
        <v>39731</v>
      </c>
      <c r="Q3589">
        <v>19.77103</v>
      </c>
      <c r="S3589" s="42">
        <f t="shared" ca="1" si="60"/>
        <v>49350</v>
      </c>
      <c r="T3589" s="43">
        <f ca="1">_xll.BInterpol('Base CDI'!$H$4:$H$28,'Base CDI'!$J$4:$J$29,S3589,"Cubic","Extrapolate=Linear","MultiX=Average","Skip=True","Sort=True")</f>
        <v>14.452701516654999</v>
      </c>
      <c r="U3589" s="43">
        <f ca="1">_xll.BInterpol('Base CDI'!$H$4:$H$28,'Base CDI'!$I$4:$I$29,S3589,"Cubic","Extrapolate=Linear","MultiX=Average","Skip=True","Sort=True")</f>
        <v>14.279944325063104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49351</v>
      </c>
      <c r="T3590" s="43">
        <f ca="1">_xll.BInterpol('Base CDI'!$H$4:$H$28,'Base CDI'!$J$4:$J$29,S3590,"Cubic","Extrapolate=Linear","MultiX=Average","Skip=True","Sort=True")</f>
        <v>14.45269499034436</v>
      </c>
      <c r="U3590" s="43">
        <f ca="1">_xll.BInterpol('Base CDI'!$H$4:$H$28,'Base CDI'!$I$4:$I$29,S3590,"Cubic","Extrapolate=Linear","MultiX=Average","Skip=True","Sort=True")</f>
        <v>14.279944194815002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49352</v>
      </c>
      <c r="T3591" s="43">
        <f ca="1">_xll.BInterpol('Base CDI'!$H$4:$H$28,'Base CDI'!$J$4:$J$29,S3591,"Cubic","Extrapolate=Linear","MultiX=Average","Skip=True","Sort=True")</f>
        <v>14.452688519296158</v>
      </c>
      <c r="U3591" s="43">
        <f ca="1">_xll.BInterpol('Base CDI'!$H$4:$H$28,'Base CDI'!$I$4:$I$29,S3591,"Cubic","Extrapolate=Linear","MultiX=Average","Skip=True","Sort=True")</f>
        <v>14.279944128174579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49353</v>
      </c>
      <c r="T3592" s="43">
        <f ca="1">_xll.BInterpol('Base CDI'!$H$4:$H$28,'Base CDI'!$J$4:$J$29,S3592,"Cubic","Extrapolate=Linear","MultiX=Average","Skip=True","Sort=True")</f>
        <v>14.452682103430419</v>
      </c>
      <c r="U3592" s="43">
        <f ca="1">_xll.BInterpol('Base CDI'!$H$4:$H$28,'Base CDI'!$I$4:$I$29,S3592,"Cubic","Extrapolate=Linear","MultiX=Average","Skip=True","Sort=True")</f>
        <v>14.279944125049786</v>
      </c>
    </row>
    <row r="3593" spans="16:21" x14ac:dyDescent="0.25">
      <c r="P3593" s="10">
        <v>39737</v>
      </c>
      <c r="Q3593">
        <v>19.81129</v>
      </c>
      <c r="S3593" s="42">
        <f t="shared" ca="1" si="60"/>
        <v>49354</v>
      </c>
      <c r="T3593" s="43">
        <f ca="1">_xll.BInterpol('Base CDI'!$H$4:$H$28,'Base CDI'!$J$4:$J$29,S3593,"Cubic","Extrapolate=Linear","MultiX=Average","Skip=True","Sort=True")</f>
        <v>14.452675742667168</v>
      </c>
      <c r="U3593" s="43">
        <f ca="1">_xll.BInterpol('Base CDI'!$H$4:$H$28,'Base CDI'!$I$4:$I$29,S3593,"Cubic","Extrapolate=Linear","MultiX=Average","Skip=True","Sort=True")</f>
        <v>14.279944185348569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49355</v>
      </c>
      <c r="T3594" s="43">
        <f ca="1">_xll.BInterpol('Base CDI'!$H$4:$H$28,'Base CDI'!$J$4:$J$29,S3594,"Cubic","Extrapolate=Linear","MultiX=Average","Skip=True","Sort=True")</f>
        <v>14.452669436926429</v>
      </c>
      <c r="U3594" s="43">
        <f ca="1">_xll.BInterpol('Base CDI'!$H$4:$H$28,'Base CDI'!$I$4:$I$29,S3594,"Cubic","Extrapolate=Linear","MultiX=Average","Skip=True","Sort=True")</f>
        <v>14.279944308978878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49356</v>
      </c>
      <c r="T3595" s="43">
        <f ca="1">_xll.BInterpol('Base CDI'!$H$4:$H$28,'Base CDI'!$J$4:$J$29,S3595,"Cubic","Extrapolate=Linear","MultiX=Average","Skip=True","Sort=True")</f>
        <v>14.45266318612823</v>
      </c>
      <c r="U3595" s="43">
        <f ca="1">_xll.BInterpol('Base CDI'!$H$4:$H$28,'Base CDI'!$I$4:$I$29,S3595,"Cubic","Extrapolate=Linear","MultiX=Average","Skip=True","Sort=True")</f>
        <v>14.27994449584866</v>
      </c>
    </row>
    <row r="3596" spans="16:21" x14ac:dyDescent="0.25">
      <c r="P3596" s="10">
        <v>39742</v>
      </c>
      <c r="Q3596">
        <v>19.84151</v>
      </c>
      <c r="S3596" s="42">
        <f t="shared" ca="1" si="61"/>
        <v>49357</v>
      </c>
      <c r="T3596" s="43">
        <f ca="1">_xll.BInterpol('Base CDI'!$H$4:$H$28,'Base CDI'!$J$4:$J$29,S3596,"Cubic","Extrapolate=Linear","MultiX=Average","Skip=True","Sort=True")</f>
        <v>14.452656990192596</v>
      </c>
      <c r="U3596" s="43">
        <f ca="1">_xll.BInterpol('Base CDI'!$H$4:$H$28,'Base CDI'!$I$4:$I$29,S3596,"Cubic","Extrapolate=Linear","MultiX=Average","Skip=True","Sort=True")</f>
        <v>14.279944745865864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49358</v>
      </c>
      <c r="T3597" s="43">
        <f ca="1">_xll.BInterpol('Base CDI'!$H$4:$H$28,'Base CDI'!$J$4:$J$29,S3597,"Cubic","Extrapolate=Linear","MultiX=Average","Skip=True","Sort=True")</f>
        <v>14.452650849039552</v>
      </c>
      <c r="U3597" s="43">
        <f ca="1">_xll.BInterpol('Base CDI'!$H$4:$H$28,'Base CDI'!$I$4:$I$29,S3597,"Cubic","Extrapolate=Linear","MultiX=Average","Skip=True","Sort=True")</f>
        <v>14.27994505893844</v>
      </c>
    </row>
    <row r="3598" spans="16:21" x14ac:dyDescent="0.25">
      <c r="P3598" s="10">
        <v>39744</v>
      </c>
      <c r="Q3598">
        <v>19.86157</v>
      </c>
      <c r="S3598" s="42">
        <f t="shared" ca="1" si="61"/>
        <v>49359</v>
      </c>
      <c r="T3598" s="43">
        <f ca="1">_xll.BInterpol('Base CDI'!$H$4:$H$28,'Base CDI'!$J$4:$J$29,S3598,"Cubic","Extrapolate=Linear","MultiX=Average","Skip=True","Sort=True")</f>
        <v>14.452644762589122</v>
      </c>
      <c r="U3598" s="43">
        <f ca="1">_xll.BInterpol('Base CDI'!$H$4:$H$28,'Base CDI'!$I$4:$I$29,S3598,"Cubic","Extrapolate=Linear","MultiX=Average","Skip=True","Sort=True")</f>
        <v>14.279945434974332</v>
      </c>
    </row>
    <row r="3599" spans="16:21" x14ac:dyDescent="0.25">
      <c r="P3599" s="10">
        <v>39745</v>
      </c>
      <c r="Q3599">
        <v>19.87163</v>
      </c>
      <c r="S3599" s="42">
        <f t="shared" ca="1" si="61"/>
        <v>49360</v>
      </c>
      <c r="T3599" s="43">
        <f ca="1">_xll.BInterpol('Base CDI'!$H$4:$H$28,'Base CDI'!$J$4:$J$29,S3599,"Cubic","Extrapolate=Linear","MultiX=Average","Skip=True","Sort=True")</f>
        <v>14.452638730761333</v>
      </c>
      <c r="U3599" s="43">
        <f ca="1">_xll.BInterpol('Base CDI'!$H$4:$H$28,'Base CDI'!$I$4:$I$29,S3599,"Cubic","Extrapolate=Linear","MultiX=Average","Skip=True","Sort=True")</f>
        <v>14.279945873881491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49361</v>
      </c>
      <c r="T3600" s="43">
        <f ca="1">_xll.BInterpol('Base CDI'!$H$4:$H$28,'Base CDI'!$J$4:$J$29,S3600,"Cubic","Extrapolate=Linear","MultiX=Average","Skip=True","Sort=True")</f>
        <v>14.452632753476209</v>
      </c>
      <c r="U3600" s="43">
        <f ca="1">_xll.BInterpol('Base CDI'!$H$4:$H$28,'Base CDI'!$I$4:$I$29,S3600,"Cubic","Extrapolate=Linear","MultiX=Average","Skip=True","Sort=True")</f>
        <v>14.279946375567867</v>
      </c>
    </row>
    <row r="3601" spans="16:21" x14ac:dyDescent="0.25">
      <c r="P3601" s="10">
        <v>39749</v>
      </c>
      <c r="Q3601">
        <v>19.89179</v>
      </c>
      <c r="S3601" s="42">
        <f t="shared" ca="1" si="61"/>
        <v>49362</v>
      </c>
      <c r="T3601" s="43">
        <f ca="1">_xll.BInterpol('Base CDI'!$H$4:$H$28,'Base CDI'!$J$4:$J$29,S3601,"Cubic","Extrapolate=Linear","MultiX=Average","Skip=True","Sort=True")</f>
        <v>14.452626830653777</v>
      </c>
      <c r="U3601" s="43">
        <f ca="1">_xll.BInterpol('Base CDI'!$H$4:$H$28,'Base CDI'!$I$4:$I$29,S3601,"Cubic","Extrapolate=Linear","MultiX=Average","Skip=True","Sort=True")</f>
        <v>14.279946939941407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49363</v>
      </c>
      <c r="T3602" s="43">
        <f ca="1">_xll.BInterpol('Base CDI'!$H$4:$H$28,'Base CDI'!$J$4:$J$29,S3602,"Cubic","Extrapolate=Linear","MultiX=Average","Skip=True","Sort=True")</f>
        <v>14.452620962214061</v>
      </c>
      <c r="U3602" s="43">
        <f ca="1">_xll.BInterpol('Base CDI'!$H$4:$H$28,'Base CDI'!$I$4:$I$29,S3602,"Cubic","Extrapolate=Linear","MultiX=Average","Skip=True","Sort=True")</f>
        <v>14.279947566910058</v>
      </c>
    </row>
    <row r="3603" spans="16:21" x14ac:dyDescent="0.25">
      <c r="P3603" s="10">
        <v>39751</v>
      </c>
      <c r="Q3603">
        <v>19.91197</v>
      </c>
      <c r="S3603" s="42">
        <f t="shared" ca="1" si="61"/>
        <v>49364</v>
      </c>
      <c r="T3603" s="43">
        <f ca="1">_xll.BInterpol('Base CDI'!$H$4:$H$28,'Base CDI'!$J$4:$J$29,S3603,"Cubic","Extrapolate=Linear","MultiX=Average","Skip=True","Sort=True")</f>
        <v>14.452615148077088</v>
      </c>
      <c r="U3603" s="43">
        <f ca="1">_xll.BInterpol('Base CDI'!$H$4:$H$28,'Base CDI'!$I$4:$I$29,S3603,"Cubic","Extrapolate=Linear","MultiX=Average","Skip=True","Sort=True")</f>
        <v>14.27994825638177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49365</v>
      </c>
      <c r="T3604" s="43">
        <f ca="1">_xll.BInterpol('Base CDI'!$H$4:$H$28,'Base CDI'!$J$4:$J$29,S3604,"Cubic","Extrapolate=Linear","MultiX=Average","Skip=True","Sort=True")</f>
        <v>14.452609388162882</v>
      </c>
      <c r="U3604" s="43">
        <f ca="1">_xll.BInterpol('Base CDI'!$H$4:$H$28,'Base CDI'!$I$4:$I$29,S3604,"Cubic","Extrapolate=Linear","MultiX=Average","Skip=True","Sort=True")</f>
        <v>14.279949008264492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49366</v>
      </c>
      <c r="T3605" s="43">
        <f ca="1">_xll.BInterpol('Base CDI'!$H$4:$H$28,'Base CDI'!$J$4:$J$29,S3605,"Cubic","Extrapolate=Linear","MultiX=Average","Skip=True","Sort=True")</f>
        <v>14.452603682391469</v>
      </c>
      <c r="U3605" s="43">
        <f ca="1">_xll.BInterpol('Base CDI'!$H$4:$H$28,'Base CDI'!$I$4:$I$29,S3605,"Cubic","Extrapolate=Linear","MultiX=Average","Skip=True","Sort=True")</f>
        <v>14.279949822466168</v>
      </c>
    </row>
    <row r="3606" spans="16:21" x14ac:dyDescent="0.25">
      <c r="P3606" s="10">
        <v>39756</v>
      </c>
      <c r="Q3606">
        <v>19.94218</v>
      </c>
      <c r="S3606" s="42">
        <f t="shared" ca="1" si="61"/>
        <v>49367</v>
      </c>
      <c r="T3606" s="43">
        <f ca="1">_xll.BInterpol('Base CDI'!$H$4:$H$28,'Base CDI'!$J$4:$J$29,S3606,"Cubic","Extrapolate=Linear","MultiX=Average","Skip=True","Sort=True")</f>
        <v>14.452598030682877</v>
      </c>
      <c r="U3606" s="43">
        <f ca="1">_xll.BInterpol('Base CDI'!$H$4:$H$28,'Base CDI'!$I$4:$I$29,S3606,"Cubic","Extrapolate=Linear","MultiX=Average","Skip=True","Sort=True")</f>
        <v>14.279950698894751</v>
      </c>
    </row>
    <row r="3607" spans="16:21" x14ac:dyDescent="0.25">
      <c r="P3607" s="10">
        <v>39757</v>
      </c>
      <c r="Q3607">
        <v>19.95224</v>
      </c>
      <c r="S3607" s="42">
        <f t="shared" ca="1" si="61"/>
        <v>49368</v>
      </c>
      <c r="T3607" s="43">
        <f ca="1">_xll.BInterpol('Base CDI'!$H$4:$H$28,'Base CDI'!$J$4:$J$29,S3607,"Cubic","Extrapolate=Linear","MultiX=Average","Skip=True","Sort=True")</f>
        <v>14.452592432957125</v>
      </c>
      <c r="U3607" s="43">
        <f ca="1">_xll.BInterpol('Base CDI'!$H$4:$H$28,'Base CDI'!$I$4:$I$29,S3607,"Cubic","Extrapolate=Linear","MultiX=Average","Skip=True","Sort=True")</f>
        <v>14.27995163745819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49369</v>
      </c>
      <c r="T3608" s="43">
        <f ca="1">_xll.BInterpol('Base CDI'!$H$4:$H$28,'Base CDI'!$J$4:$J$29,S3608,"Cubic","Extrapolate=Linear","MultiX=Average","Skip=True","Sort=True")</f>
        <v>14.452586889134245</v>
      </c>
      <c r="U3608" s="43">
        <f ca="1">_xll.BInterpol('Base CDI'!$H$4:$H$28,'Base CDI'!$I$4:$I$29,S3608,"Cubic","Extrapolate=Linear","MultiX=Average","Skip=True","Sort=True")</f>
        <v>14.279952638064429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49370</v>
      </c>
      <c r="T3609" s="43">
        <f ca="1">_xll.BInterpol('Base CDI'!$H$4:$H$28,'Base CDI'!$J$4:$J$29,S3609,"Cubic","Extrapolate=Linear","MultiX=Average","Skip=True","Sort=True")</f>
        <v>14.452581399134258</v>
      </c>
      <c r="U3609" s="43">
        <f ca="1">_xll.BInterpol('Base CDI'!$H$4:$H$28,'Base CDI'!$I$4:$I$29,S3609,"Cubic","Extrapolate=Linear","MultiX=Average","Skip=True","Sort=True")</f>
        <v>14.279953700621419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49371</v>
      </c>
      <c r="T3610" s="43">
        <f ca="1">_xll.BInterpol('Base CDI'!$H$4:$H$28,'Base CDI'!$J$4:$J$29,S3610,"Cubic","Extrapolate=Linear","MultiX=Average","Skip=True","Sort=True")</f>
        <v>14.452575962877193</v>
      </c>
      <c r="U3610" s="43">
        <f ca="1">_xll.BInterpol('Base CDI'!$H$4:$H$28,'Base CDI'!$I$4:$I$29,S3610,"Cubic","Extrapolate=Linear","MultiX=Average","Skip=True","Sort=True")</f>
        <v>14.279954825037109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49372</v>
      </c>
      <c r="T3611" s="43">
        <f ca="1">_xll.BInterpol('Base CDI'!$H$4:$H$28,'Base CDI'!$J$4:$J$29,S3611,"Cubic","Extrapolate=Linear","MultiX=Average","Skip=True","Sort=True")</f>
        <v>14.452570580283073</v>
      </c>
      <c r="U3611" s="43">
        <f ca="1">_xll.BInterpol('Base CDI'!$H$4:$H$28,'Base CDI'!$I$4:$I$29,S3611,"Cubic","Extrapolate=Linear","MultiX=Average","Skip=True","Sort=True")</f>
        <v>14.279956011219447</v>
      </c>
    </row>
    <row r="3612" spans="16:21" x14ac:dyDescent="0.25">
      <c r="P3612" s="10">
        <v>39764</v>
      </c>
      <c r="Q3612">
        <v>20.00245</v>
      </c>
      <c r="S3612" s="42">
        <f t="shared" ca="1" si="61"/>
        <v>49373</v>
      </c>
      <c r="T3612" s="43">
        <f ca="1">_xll.BInterpol('Base CDI'!$H$4:$H$28,'Base CDI'!$J$4:$J$29,S3612,"Cubic","Extrapolate=Linear","MultiX=Average","Skip=True","Sort=True")</f>
        <v>14.452565251271922</v>
      </c>
      <c r="U3612" s="43">
        <f ca="1">_xll.BInterpol('Base CDI'!$H$4:$H$28,'Base CDI'!$I$4:$I$29,S3612,"Cubic","Extrapolate=Linear","MultiX=Average","Skip=True","Sort=True")</f>
        <v>14.279957259076379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49374</v>
      </c>
      <c r="T3613" s="43">
        <f ca="1">_xll.BInterpol('Base CDI'!$H$4:$H$28,'Base CDI'!$J$4:$J$29,S3613,"Cubic","Extrapolate=Linear","MultiX=Average","Skip=True","Sort=True")</f>
        <v>14.452559975763769</v>
      </c>
      <c r="U3613" s="43">
        <f ca="1">_xll.BInterpol('Base CDI'!$H$4:$H$28,'Base CDI'!$I$4:$I$29,S3613,"Cubic","Extrapolate=Linear","MultiX=Average","Skip=True","Sort=True")</f>
        <v>14.279958568515855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49375</v>
      </c>
      <c r="T3614" s="43">
        <f ca="1">_xll.BInterpol('Base CDI'!$H$4:$H$28,'Base CDI'!$J$4:$J$29,S3614,"Cubic","Extrapolate=Linear","MultiX=Average","Skip=True","Sort=True")</f>
        <v>14.452554753678637</v>
      </c>
      <c r="U3614" s="43">
        <f ca="1">_xll.BInterpol('Base CDI'!$H$4:$H$28,'Base CDI'!$I$4:$I$29,S3614,"Cubic","Extrapolate=Linear","MultiX=Average","Skip=True","Sort=True")</f>
        <v>14.279959939445824</v>
      </c>
    </row>
    <row r="3615" spans="16:21" x14ac:dyDescent="0.25">
      <c r="P3615" s="10">
        <v>39769</v>
      </c>
      <c r="Q3615">
        <v>20.03219</v>
      </c>
      <c r="S3615" s="42">
        <f t="shared" ca="1" si="61"/>
        <v>49376</v>
      </c>
      <c r="T3615" s="43">
        <f ca="1">_xll.BInterpol('Base CDI'!$H$4:$H$28,'Base CDI'!$J$4:$J$29,S3615,"Cubic","Extrapolate=Linear","MultiX=Average","Skip=True","Sort=True")</f>
        <v>14.452549584936554</v>
      </c>
      <c r="U3615" s="43">
        <f ca="1">_xll.BInterpol('Base CDI'!$H$4:$H$28,'Base CDI'!$I$4:$I$29,S3615,"Cubic","Extrapolate=Linear","MultiX=Average","Skip=True","Sort=True")</f>
        <v>14.279961371774235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49377</v>
      </c>
      <c r="T3616" s="43">
        <f ca="1">_xll.BInterpol('Base CDI'!$H$4:$H$28,'Base CDI'!$J$4:$J$29,S3616,"Cubic","Extrapolate=Linear","MultiX=Average","Skip=True","Sort=True")</f>
        <v>14.452544469457541</v>
      </c>
      <c r="U3616" s="43">
        <f ca="1">_xll.BInterpol('Base CDI'!$H$4:$H$28,'Base CDI'!$I$4:$I$29,S3616,"Cubic","Extrapolate=Linear","MultiX=Average","Skip=True","Sort=True")</f>
        <v>14.279962865409034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49378</v>
      </c>
      <c r="T3617" s="43">
        <f ca="1">_xll.BInterpol('Base CDI'!$H$4:$H$28,'Base CDI'!$J$4:$J$29,S3617,"Cubic","Extrapolate=Linear","MultiX=Average","Skip=True","Sort=True")</f>
        <v>14.452539407161629</v>
      </c>
      <c r="U3617" s="43">
        <f ca="1">_xll.BInterpol('Base CDI'!$H$4:$H$28,'Base CDI'!$I$4:$I$29,S3617,"Cubic","Extrapolate=Linear","MultiX=Average","Skip=True","Sort=True")</f>
        <v>14.279964420258171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49379</v>
      </c>
      <c r="T3618" s="43">
        <f ca="1">_xll.BInterpol('Base CDI'!$H$4:$H$28,'Base CDI'!$J$4:$J$29,S3618,"Cubic","Extrapolate=Linear","MultiX=Average","Skip=True","Sort=True")</f>
        <v>14.452534397968838</v>
      </c>
      <c r="U3618" s="43">
        <f ca="1">_xll.BInterpol('Base CDI'!$H$4:$H$28,'Base CDI'!$I$4:$I$29,S3618,"Cubic","Extrapolate=Linear","MultiX=Average","Skip=True","Sort=True")</f>
        <v>14.279966036229593</v>
      </c>
    </row>
    <row r="3619" spans="16:21" x14ac:dyDescent="0.25">
      <c r="P3619" s="10">
        <v>39773</v>
      </c>
      <c r="Q3619">
        <v>20.07132</v>
      </c>
      <c r="S3619" s="42">
        <f t="shared" ca="1" si="61"/>
        <v>49380</v>
      </c>
      <c r="T3619" s="43">
        <f ca="1">_xll.BInterpol('Base CDI'!$H$4:$H$28,'Base CDI'!$J$4:$J$29,S3619,"Cubic","Extrapolate=Linear","MultiX=Average","Skip=True","Sort=True")</f>
        <v>14.452529441799197</v>
      </c>
      <c r="U3619" s="43">
        <f ca="1">_xll.BInterpol('Base CDI'!$H$4:$H$28,'Base CDI'!$I$4:$I$29,S3619,"Cubic","Extrapolate=Linear","MultiX=Average","Skip=True","Sort=True")</f>
        <v>14.279967713231251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49381</v>
      </c>
      <c r="T3620" s="43">
        <f ca="1">_xll.BInterpol('Base CDI'!$H$4:$H$28,'Base CDI'!$J$4:$J$29,S3620,"Cubic","Extrapolate=Linear","MultiX=Average","Skip=True","Sort=True")</f>
        <v>14.45252453857273</v>
      </c>
      <c r="U3620" s="43">
        <f ca="1">_xll.BInterpol('Base CDI'!$H$4:$H$28,'Base CDI'!$I$4:$I$29,S3620,"Cubic","Extrapolate=Linear","MultiX=Average","Skip=True","Sort=True")</f>
        <v>14.279969451171091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49382</v>
      </c>
      <c r="T3621" s="43">
        <f ca="1">_xll.BInterpol('Base CDI'!$H$4:$H$28,'Base CDI'!$J$4:$J$29,S3621,"Cubic","Extrapolate=Linear","MultiX=Average","Skip=True","Sort=True")</f>
        <v>14.452519688209462</v>
      </c>
      <c r="U3621" s="43">
        <f ca="1">_xll.BInterpol('Base CDI'!$H$4:$H$28,'Base CDI'!$I$4:$I$29,S3621,"Cubic","Extrapolate=Linear","MultiX=Average","Skip=True","Sort=True")</f>
        <v>14.279971249957063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49383</v>
      </c>
      <c r="T3622" s="43">
        <f ca="1">_xll.BInterpol('Base CDI'!$H$4:$H$28,'Base CDI'!$J$4:$J$29,S3622,"Cubic","Extrapolate=Linear","MultiX=Average","Skip=True","Sort=True")</f>
        <v>14.45251489062942</v>
      </c>
      <c r="U3622" s="43">
        <f ca="1">_xll.BInterpol('Base CDI'!$H$4:$H$28,'Base CDI'!$I$4:$I$29,S3622,"Cubic","Extrapolate=Linear","MultiX=Average","Skip=True","Sort=True")</f>
        <v>14.279973109497112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49384</v>
      </c>
      <c r="T3623" s="43">
        <f ca="1">_xll.BInterpol('Base CDI'!$H$4:$H$28,'Base CDI'!$J$4:$J$29,S3623,"Cubic","Extrapolate=Linear","MultiX=Average","Skip=True","Sort=True")</f>
        <v>14.452510145752628</v>
      </c>
      <c r="U3623" s="43">
        <f ca="1">_xll.BInterpol('Base CDI'!$H$4:$H$28,'Base CDI'!$I$4:$I$29,S3623,"Cubic","Extrapolate=Linear","MultiX=Average","Skip=True","Sort=True")</f>
        <v>14.279975029699191</v>
      </c>
    </row>
    <row r="3624" spans="16:21" x14ac:dyDescent="0.25">
      <c r="P3624" s="10">
        <v>39780</v>
      </c>
      <c r="Q3624">
        <v>20.12058</v>
      </c>
      <c r="S3624" s="42">
        <f t="shared" ca="1" si="61"/>
        <v>49385</v>
      </c>
      <c r="T3624" s="43">
        <f ca="1">_xll.BInterpol('Base CDI'!$H$4:$H$28,'Base CDI'!$J$4:$J$29,S3624,"Cubic","Extrapolate=Linear","MultiX=Average","Skip=True","Sort=True")</f>
        <v>14.452505453499112</v>
      </c>
      <c r="U3624" s="43">
        <f ca="1">_xll.BInterpol('Base CDI'!$H$4:$H$28,'Base CDI'!$I$4:$I$29,S3624,"Cubic","Extrapolate=Linear","MultiX=Average","Skip=True","Sort=True")</f>
        <v>14.279977010471244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49386</v>
      </c>
      <c r="T3625" s="43">
        <f ca="1">_xll.BInterpol('Base CDI'!$H$4:$H$28,'Base CDI'!$J$4:$J$29,S3625,"Cubic","Extrapolate=Linear","MultiX=Average","Skip=True","Sort=True")</f>
        <v>14.452500813788896</v>
      </c>
      <c r="U3625" s="43">
        <f ca="1">_xll.BInterpol('Base CDI'!$H$4:$H$28,'Base CDI'!$I$4:$I$29,S3625,"Cubic","Extrapolate=Linear","MultiX=Average","Skip=True","Sort=True")</f>
        <v>14.279979051721224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49387</v>
      </c>
      <c r="T3626" s="43">
        <f ca="1">_xll.BInterpol('Base CDI'!$H$4:$H$28,'Base CDI'!$J$4:$J$29,S3626,"Cubic","Extrapolate=Linear","MultiX=Average","Skip=True","Sort=True")</f>
        <v>14.45249622654201</v>
      </c>
      <c r="U3626" s="43">
        <f ca="1">_xll.BInterpol('Base CDI'!$H$4:$H$28,'Base CDI'!$I$4:$I$29,S3626,"Cubic","Extrapolate=Linear","MultiX=Average","Skip=True","Sort=True")</f>
        <v>14.279981153357076</v>
      </c>
    </row>
    <row r="3627" spans="16:21" x14ac:dyDescent="0.25">
      <c r="P3627" s="10">
        <v>39785</v>
      </c>
      <c r="Q3627">
        <v>20.1508</v>
      </c>
      <c r="S3627" s="42">
        <f t="shared" ca="1" si="61"/>
        <v>49388</v>
      </c>
      <c r="T3627" s="43">
        <f ca="1">_xll.BInterpol('Base CDI'!$H$4:$H$28,'Base CDI'!$J$4:$J$29,S3627,"Cubic","Extrapolate=Linear","MultiX=Average","Skip=True","Sort=True")</f>
        <v>14.452491691678475</v>
      </c>
      <c r="U3627" s="43">
        <f ca="1">_xll.BInterpol('Base CDI'!$H$4:$H$28,'Base CDI'!$I$4:$I$29,S3627,"Cubic","Extrapolate=Linear","MultiX=Average","Skip=True","Sort=True")</f>
        <v>14.279983315286747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49389</v>
      </c>
      <c r="T3628" s="43">
        <f ca="1">_xll.BInterpol('Base CDI'!$H$4:$H$28,'Base CDI'!$J$4:$J$29,S3628,"Cubic","Extrapolate=Linear","MultiX=Average","Skip=True","Sort=True")</f>
        <v>14.452487209118315</v>
      </c>
      <c r="U3628" s="43">
        <f ca="1">_xll.BInterpol('Base CDI'!$H$4:$H$28,'Base CDI'!$I$4:$I$29,S3628,"Cubic","Extrapolate=Linear","MultiX=Average","Skip=True","Sort=True")</f>
        <v>14.27998553741819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49390</v>
      </c>
      <c r="T3629" s="43">
        <f ca="1">_xll.BInterpol('Base CDI'!$H$4:$H$28,'Base CDI'!$J$4:$J$29,S3629,"Cubic","Extrapolate=Linear","MultiX=Average","Skip=True","Sort=True")</f>
        <v>14.452482778781562</v>
      </c>
      <c r="U3629" s="43">
        <f ca="1">_xll.BInterpol('Base CDI'!$H$4:$H$28,'Base CDI'!$I$4:$I$29,S3629,"Cubic","Extrapolate=Linear","MultiX=Average","Skip=True","Sort=True")</f>
        <v>14.27998781965935</v>
      </c>
    </row>
    <row r="3630" spans="16:21" x14ac:dyDescent="0.25">
      <c r="P3630" s="10">
        <v>39790</v>
      </c>
      <c r="Q3630">
        <v>20.18113</v>
      </c>
      <c r="S3630" s="42">
        <f t="shared" ca="1" si="61"/>
        <v>49391</v>
      </c>
      <c r="T3630" s="43">
        <f ca="1">_xll.BInterpol('Base CDI'!$H$4:$H$28,'Base CDI'!$J$4:$J$29,S3630,"Cubic","Extrapolate=Linear","MultiX=Average","Skip=True","Sort=True")</f>
        <v>14.452478400588234</v>
      </c>
      <c r="U3630" s="43">
        <f ca="1">_xll.BInterpol('Base CDI'!$H$4:$H$28,'Base CDI'!$I$4:$I$29,S3630,"Cubic","Extrapolate=Linear","MultiX=Average","Skip=True","Sort=True")</f>
        <v>14.279990161918176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49392</v>
      </c>
      <c r="T3631" s="43">
        <f ca="1">_xll.BInterpol('Base CDI'!$H$4:$H$28,'Base CDI'!$J$4:$J$29,S3631,"Cubic","Extrapolate=Linear","MultiX=Average","Skip=True","Sort=True")</f>
        <v>14.452474074458362</v>
      </c>
      <c r="U3631" s="43">
        <f ca="1">_xll.BInterpol('Base CDI'!$H$4:$H$28,'Base CDI'!$I$4:$I$29,S3631,"Cubic","Extrapolate=Linear","MultiX=Average","Skip=True","Sort=True")</f>
        <v>14.279992564102619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49393</v>
      </c>
      <c r="T3632" s="43">
        <f ca="1">_xll.BInterpol('Base CDI'!$H$4:$H$28,'Base CDI'!$J$4:$J$29,S3632,"Cubic","Extrapolate=Linear","MultiX=Average","Skip=True","Sort=True")</f>
        <v>14.452469800311968</v>
      </c>
      <c r="U3632" s="43">
        <f ca="1">_xll.BInterpol('Base CDI'!$H$4:$H$28,'Base CDI'!$I$4:$I$29,S3632,"Cubic","Extrapolate=Linear","MultiX=Average","Skip=True","Sort=True")</f>
        <v>14.279995026120623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49394</v>
      </c>
      <c r="T3633" s="43">
        <f ca="1">_xll.BInterpol('Base CDI'!$H$4:$H$28,'Base CDI'!$J$4:$J$29,S3633,"Cubic","Extrapolate=Linear","MultiX=Average","Skip=True","Sort=True")</f>
        <v>14.452465578069081</v>
      </c>
      <c r="U3633" s="43">
        <f ca="1">_xll.BInterpol('Base CDI'!$H$4:$H$28,'Base CDI'!$I$4:$I$29,S3633,"Cubic","Extrapolate=Linear","MultiX=Average","Skip=True","Sort=True")</f>
        <v>14.279997547880139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49395</v>
      </c>
      <c r="T3634" s="43">
        <f ca="1">_xll.BInterpol('Base CDI'!$H$4:$H$28,'Base CDI'!$J$4:$J$29,S3634,"Cubic","Extrapolate=Linear","MultiX=Average","Skip=True","Sort=True")</f>
        <v>14.452461407649722</v>
      </c>
      <c r="U3634" s="43">
        <f ca="1">_xll.BInterpol('Base CDI'!$H$4:$H$28,'Base CDI'!$I$4:$I$29,S3634,"Cubic","Extrapolate=Linear","MultiX=Average","Skip=True","Sort=True")</f>
        <v>14.280000129289114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49396</v>
      </c>
      <c r="T3635" s="43">
        <f ca="1">_xll.BInterpol('Base CDI'!$H$4:$H$28,'Base CDI'!$J$4:$J$29,S3635,"Cubic","Extrapolate=Linear","MultiX=Average","Skip=True","Sort=True")</f>
        <v>14.452457288973919</v>
      </c>
      <c r="U3635" s="43">
        <f ca="1">_xll.BInterpol('Base CDI'!$H$4:$H$28,'Base CDI'!$I$4:$I$29,S3635,"Cubic","Extrapolate=Linear","MultiX=Average","Skip=True","Sort=True")</f>
        <v>14.280002770255498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49397</v>
      </c>
      <c r="T3636" s="43">
        <f ca="1">_xll.BInterpol('Base CDI'!$H$4:$H$28,'Base CDI'!$J$4:$J$29,S3636,"Cubic","Extrapolate=Linear","MultiX=Average","Skip=True","Sort=True")</f>
        <v>14.452453221961697</v>
      </c>
      <c r="U3636" s="43">
        <f ca="1">_xll.BInterpol('Base CDI'!$H$4:$H$28,'Base CDI'!$I$4:$I$29,S3636,"Cubic","Extrapolate=Linear","MultiX=Average","Skip=True","Sort=True")</f>
        <v>14.280005470687239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49398</v>
      </c>
      <c r="T3637" s="43">
        <f ca="1">_xll.BInterpol('Base CDI'!$H$4:$H$28,'Base CDI'!$J$4:$J$29,S3637,"Cubic","Extrapolate=Linear","MultiX=Average","Skip=True","Sort=True")</f>
        <v>14.45244920653308</v>
      </c>
      <c r="U3637" s="43">
        <f ca="1">_xll.BInterpol('Base CDI'!$H$4:$H$28,'Base CDI'!$I$4:$I$29,S3637,"Cubic","Extrapolate=Linear","MultiX=Average","Skip=True","Sort=True")</f>
        <v>14.280008230492284</v>
      </c>
    </row>
    <row r="3638" spans="16:21" x14ac:dyDescent="0.25">
      <c r="P3638" s="10">
        <v>39800</v>
      </c>
      <c r="Q3638">
        <v>20.26221</v>
      </c>
      <c r="S3638" s="42">
        <f t="shared" ca="1" si="61"/>
        <v>49399</v>
      </c>
      <c r="T3638" s="43">
        <f ca="1">_xll.BInterpol('Base CDI'!$H$4:$H$28,'Base CDI'!$J$4:$J$29,S3638,"Cubic","Extrapolate=Linear","MultiX=Average","Skip=True","Sort=True")</f>
        <v>14.452445242608096</v>
      </c>
      <c r="U3638" s="43">
        <f ca="1">_xll.BInterpol('Base CDI'!$H$4:$H$28,'Base CDI'!$I$4:$I$29,S3638,"Cubic","Extrapolate=Linear","MultiX=Average","Skip=True","Sort=True")</f>
        <v>14.280011049578583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49400</v>
      </c>
      <c r="T3639" s="43">
        <f ca="1">_xll.BInterpol('Base CDI'!$H$4:$H$28,'Base CDI'!$J$4:$J$29,S3639,"Cubic","Extrapolate=Linear","MultiX=Average","Skip=True","Sort=True")</f>
        <v>14.452441330106771</v>
      </c>
      <c r="U3639" s="43">
        <f ca="1">_xll.BInterpol('Base CDI'!$H$4:$H$28,'Base CDI'!$I$4:$I$29,S3639,"Cubic","Extrapolate=Linear","MultiX=Average","Skip=True","Sort=True")</f>
        <v>14.280013927854082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49401</v>
      </c>
      <c r="T3640" s="43">
        <f ca="1">_xll.BInterpol('Base CDI'!$H$4:$H$28,'Base CDI'!$J$4:$J$29,S3640,"Cubic","Extrapolate=Linear","MultiX=Average","Skip=True","Sort=True")</f>
        <v>14.452437468949126</v>
      </c>
      <c r="U3640" s="43">
        <f ca="1">_xll.BInterpol('Base CDI'!$H$4:$H$28,'Base CDI'!$I$4:$I$29,S3640,"Cubic","Extrapolate=Linear","MultiX=Average","Skip=True","Sort=True")</f>
        <v>14.280016865226733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49402</v>
      </c>
      <c r="T3641" s="43">
        <f ca="1">_xll.BInterpol('Base CDI'!$H$4:$H$28,'Base CDI'!$J$4:$J$29,S3641,"Cubic","Extrapolate=Linear","MultiX=Average","Skip=True","Sort=True")</f>
        <v>14.45243365905519</v>
      </c>
      <c r="U3641" s="43">
        <f ca="1">_xll.BInterpol('Base CDI'!$H$4:$H$28,'Base CDI'!$I$4:$I$29,S3641,"Cubic","Extrapolate=Linear","MultiX=Average","Skip=True","Sort=True")</f>
        <v>14.280019861604481</v>
      </c>
    </row>
    <row r="3642" spans="16:21" x14ac:dyDescent="0.25">
      <c r="P3642" s="10">
        <v>39806</v>
      </c>
      <c r="Q3642">
        <v>20.30293</v>
      </c>
      <c r="S3642" s="42">
        <f t="shared" ca="1" si="61"/>
        <v>49403</v>
      </c>
      <c r="T3642" s="43">
        <f ca="1">_xll.BInterpol('Base CDI'!$H$4:$H$28,'Base CDI'!$J$4:$J$29,S3642,"Cubic","Extrapolate=Linear","MultiX=Average","Skip=True","Sort=True")</f>
        <v>14.452429900344987</v>
      </c>
      <c r="U3642" s="43">
        <f ca="1">_xll.BInterpol('Base CDI'!$H$4:$H$28,'Base CDI'!$I$4:$I$29,S3642,"Cubic","Extrapolate=Linear","MultiX=Average","Skip=True","Sort=True")</f>
        <v>14.280022916895277</v>
      </c>
    </row>
    <row r="3643" spans="16:21" x14ac:dyDescent="0.25">
      <c r="P3643" s="10">
        <v>39808</v>
      </c>
      <c r="Q3643">
        <v>20.31315</v>
      </c>
      <c r="S3643" s="42">
        <f t="shared" ca="1" si="61"/>
        <v>49404</v>
      </c>
      <c r="T3643" s="43">
        <f ca="1">_xll.BInterpol('Base CDI'!$H$4:$H$28,'Base CDI'!$J$4:$J$29,S3643,"Cubic","Extrapolate=Linear","MultiX=Average","Skip=True","Sort=True")</f>
        <v>14.452426192738542</v>
      </c>
      <c r="U3643" s="43">
        <f ca="1">_xll.BInterpol('Base CDI'!$H$4:$H$28,'Base CDI'!$I$4:$I$29,S3643,"Cubic","Extrapolate=Linear","MultiX=Average","Skip=True","Sort=True")</f>
        <v>14.280026031007067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49405</v>
      </c>
      <c r="T3644" s="43">
        <f ca="1">_xll.BInterpol('Base CDI'!$H$4:$H$28,'Base CDI'!$J$4:$J$29,S3644,"Cubic","Extrapolate=Linear","MultiX=Average","Skip=True","Sort=True")</f>
        <v>14.452422536155883</v>
      </c>
      <c r="U3644" s="43">
        <f ca="1">_xll.BInterpol('Base CDI'!$H$4:$H$28,'Base CDI'!$I$4:$I$29,S3644,"Cubic","Extrapolate=Linear","MultiX=Average","Skip=True","Sort=True")</f>
        <v>14.2800292038478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49406</v>
      </c>
      <c r="T3645" s="43">
        <f ca="1">_xll.BInterpol('Base CDI'!$H$4:$H$28,'Base CDI'!$J$4:$J$29,S3645,"Cubic","Extrapolate=Linear","MultiX=Average","Skip=True","Sort=True")</f>
        <v>14.452418930517034</v>
      </c>
      <c r="U3645" s="43">
        <f ca="1">_xll.BInterpol('Base CDI'!$H$4:$H$28,'Base CDI'!$I$4:$I$29,S3645,"Cubic","Extrapolate=Linear","MultiX=Average","Skip=True","Sort=True")</f>
        <v>14.280032435325426</v>
      </c>
    </row>
    <row r="3646" spans="16:21" x14ac:dyDescent="0.25">
      <c r="P3646" s="10">
        <v>39813</v>
      </c>
      <c r="Q3646">
        <v>20.34395</v>
      </c>
      <c r="S3646" s="42">
        <f t="shared" ca="1" si="61"/>
        <v>49407</v>
      </c>
      <c r="T3646" s="43">
        <f ca="1">_xll.BInterpol('Base CDI'!$H$4:$H$28,'Base CDI'!$J$4:$J$29,S3646,"Cubic","Extrapolate=Linear","MultiX=Average","Skip=True","Sort=True")</f>
        <v>14.452415375742019</v>
      </c>
      <c r="U3646" s="43">
        <f ca="1">_xll.BInterpol('Base CDI'!$H$4:$H$28,'Base CDI'!$I$4:$I$29,S3646,"Cubic","Extrapolate=Linear","MultiX=Average","Skip=True","Sort=True")</f>
        <v>14.28003572534789</v>
      </c>
    </row>
    <row r="3647" spans="16:21" x14ac:dyDescent="0.25">
      <c r="P3647" s="10">
        <v>39815</v>
      </c>
      <c r="Q3647">
        <v>20.35426</v>
      </c>
      <c r="S3647" s="42">
        <f t="shared" ca="1" si="61"/>
        <v>49408</v>
      </c>
      <c r="T3647" s="43">
        <f ca="1">_xll.BInterpol('Base CDI'!$H$4:$H$28,'Base CDI'!$J$4:$J$29,S3647,"Cubic","Extrapolate=Linear","MultiX=Average","Skip=True","Sort=True")</f>
        <v>14.452411871750865</v>
      </c>
      <c r="U3647" s="43">
        <f ca="1">_xll.BInterpol('Base CDI'!$H$4:$H$28,'Base CDI'!$I$4:$I$29,S3647,"Cubic","Extrapolate=Linear","MultiX=Average","Skip=True","Sort=True")</f>
        <v>14.280039073823145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49409</v>
      </c>
      <c r="T3648" s="43">
        <f ca="1">_xll.BInterpol('Base CDI'!$H$4:$H$28,'Base CDI'!$J$4:$J$29,S3648,"Cubic","Extrapolate=Linear","MultiX=Average","Skip=True","Sort=True")</f>
        <v>14.452408418463596</v>
      </c>
      <c r="U3648" s="43">
        <f ca="1">_xll.BInterpol('Base CDI'!$H$4:$H$28,'Base CDI'!$I$4:$I$29,S3648,"Cubic","Extrapolate=Linear","MultiX=Average","Skip=True","Sort=True")</f>
        <v>14.280042480659136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49410</v>
      </c>
      <c r="T3649" s="43">
        <f ca="1">_xll.BInterpol('Base CDI'!$H$4:$H$28,'Base CDI'!$J$4:$J$29,S3649,"Cubic","Extrapolate=Linear","MultiX=Average","Skip=True","Sort=True")</f>
        <v>14.45240501580024</v>
      </c>
      <c r="U3649" s="43">
        <f ca="1">_xll.BInterpol('Base CDI'!$H$4:$H$28,'Base CDI'!$I$4:$I$29,S3649,"Cubic","Extrapolate=Linear","MultiX=Average","Skip=True","Sort=True")</f>
        <v>14.280045945763812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49411</v>
      </c>
      <c r="T3650" s="43">
        <f ca="1">_xll.BInterpol('Base CDI'!$H$4:$H$28,'Base CDI'!$J$4:$J$29,S3650,"Cubic","Extrapolate=Linear","MultiX=Average","Skip=True","Sort=True")</f>
        <v>14.452401663680819</v>
      </c>
      <c r="U3650" s="43">
        <f ca="1">_xll.BInterpol('Base CDI'!$H$4:$H$28,'Base CDI'!$I$4:$I$29,S3650,"Cubic","Extrapolate=Linear","MultiX=Average","Skip=True","Sort=True")</f>
        <v>14.280049469045121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49412</v>
      </c>
      <c r="T3651" s="43">
        <f ca="1">_xll.BInterpol('Base CDI'!$H$4:$H$28,'Base CDI'!$J$4:$J$29,S3651,"Cubic","Extrapolate=Linear","MultiX=Average","Skip=True","Sort=True")</f>
        <v>14.452398362025361</v>
      </c>
      <c r="U3651" s="43">
        <f ca="1">_xll.BInterpol('Base CDI'!$H$4:$H$28,'Base CDI'!$I$4:$I$29,S3651,"Cubic","Extrapolate=Linear","MultiX=Average","Skip=True","Sort=True")</f>
        <v>14.280053050411013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49413</v>
      </c>
      <c r="T3652" s="43">
        <f ca="1">_xll.BInterpol('Base CDI'!$H$4:$H$28,'Base CDI'!$J$4:$J$29,S3652,"Cubic","Extrapolate=Linear","MultiX=Average","Skip=True","Sort=True")</f>
        <v>14.452395110753891</v>
      </c>
      <c r="U3652" s="43">
        <f ca="1">_xll.BInterpol('Base CDI'!$H$4:$H$28,'Base CDI'!$I$4:$I$29,S3652,"Cubic","Extrapolate=Linear","MultiX=Average","Skip=True","Sort=True")</f>
        <v>14.280056689769435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49414</v>
      </c>
      <c r="T3653" s="43">
        <f ca="1">_xll.BInterpol('Base CDI'!$H$4:$H$28,'Base CDI'!$J$4:$J$29,S3653,"Cubic","Extrapolate=Linear","MultiX=Average","Skip=True","Sort=True")</f>
        <v>14.452391909786433</v>
      </c>
      <c r="U3653" s="43">
        <f ca="1">_xll.BInterpol('Base CDI'!$H$4:$H$28,'Base CDI'!$I$4:$I$29,S3653,"Cubic","Extrapolate=Linear","MultiX=Average","Skip=True","Sort=True")</f>
        <v>14.280060387028335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49415</v>
      </c>
      <c r="T3654" s="43">
        <f ca="1">_xll.BInterpol('Base CDI'!$H$4:$H$28,'Base CDI'!$J$4:$J$29,S3654,"Cubic","Extrapolate=Linear","MultiX=Average","Skip=True","Sort=True")</f>
        <v>14.452388759043014</v>
      </c>
      <c r="U3654" s="43">
        <f ca="1">_xll.BInterpol('Base CDI'!$H$4:$H$28,'Base CDI'!$I$4:$I$29,S3654,"Cubic","Extrapolate=Linear","MultiX=Average","Skip=True","Sort=True")</f>
        <v>14.280064142095664</v>
      </c>
    </row>
    <row r="3655" spans="16:21" x14ac:dyDescent="0.25">
      <c r="P3655" s="10">
        <v>39827</v>
      </c>
      <c r="Q3655">
        <v>20.43684</v>
      </c>
      <c r="S3655" s="42">
        <f t="shared" ca="1" si="61"/>
        <v>49416</v>
      </c>
      <c r="T3655" s="43">
        <f ca="1">_xll.BInterpol('Base CDI'!$H$4:$H$28,'Base CDI'!$J$4:$J$29,S3655,"Cubic","Extrapolate=Linear","MultiX=Average","Skip=True","Sort=True")</f>
        <v>14.452385658443658</v>
      </c>
      <c r="U3655" s="43">
        <f ca="1">_xll.BInterpol('Base CDI'!$H$4:$H$28,'Base CDI'!$I$4:$I$29,S3655,"Cubic","Extrapolate=Linear","MultiX=Average","Skip=True","Sort=True")</f>
        <v>14.280067954879367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49417</v>
      </c>
      <c r="T3656" s="43">
        <f ca="1">_xll.BInterpol('Base CDI'!$H$4:$H$28,'Base CDI'!$J$4:$J$29,S3656,"Cubic","Extrapolate=Linear","MultiX=Average","Skip=True","Sort=True")</f>
        <v>14.452382607908394</v>
      </c>
      <c r="U3656" s="43">
        <f ca="1">_xll.BInterpol('Base CDI'!$H$4:$H$28,'Base CDI'!$I$4:$I$29,S3656,"Cubic","Extrapolate=Linear","MultiX=Average","Skip=True","Sort=True")</f>
        <v>14.280071825287395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49418</v>
      </c>
      <c r="T3657" s="43">
        <f ca="1">_xll.BInterpol('Base CDI'!$H$4:$H$28,'Base CDI'!$J$4:$J$29,S3657,"Cubic","Extrapolate=Linear","MultiX=Average","Skip=True","Sort=True")</f>
        <v>14.452379607357242</v>
      </c>
      <c r="U3657" s="43">
        <f ca="1">_xll.BInterpol('Base CDI'!$H$4:$H$28,'Base CDI'!$I$4:$I$29,S3657,"Cubic","Extrapolate=Linear","MultiX=Average","Skip=True","Sort=True")</f>
        <v>14.280075753227694</v>
      </c>
    </row>
    <row r="3658" spans="16:21" x14ac:dyDescent="0.25">
      <c r="P3658" s="10">
        <v>39832</v>
      </c>
      <c r="Q3658">
        <v>20.46791</v>
      </c>
      <c r="S3658" s="42">
        <f t="shared" ca="1" si="61"/>
        <v>49419</v>
      </c>
      <c r="T3658" s="43">
        <f ca="1">_xll.BInterpol('Base CDI'!$H$4:$H$28,'Base CDI'!$J$4:$J$29,S3658,"Cubic","Extrapolate=Linear","MultiX=Average","Skip=True","Sort=True")</f>
        <v>14.45237665671023</v>
      </c>
      <c r="U3658" s="43">
        <f ca="1">_xll.BInterpol('Base CDI'!$H$4:$H$28,'Base CDI'!$I$4:$I$29,S3658,"Cubic","Extrapolate=Linear","MultiX=Average","Skip=True","Sort=True")</f>
        <v>14.280079738608213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49420</v>
      </c>
      <c r="T3659" s="43">
        <f ca="1">_xll.BInterpol('Base CDI'!$H$4:$H$28,'Base CDI'!$J$4:$J$29,S3659,"Cubic","Extrapolate=Linear","MultiX=Average","Skip=True","Sort=True")</f>
        <v>14.452373755887386</v>
      </c>
      <c r="U3659" s="43">
        <f ca="1">_xll.BInterpol('Base CDI'!$H$4:$H$28,'Base CDI'!$I$4:$I$29,S3659,"Cubic","Extrapolate=Linear","MultiX=Average","Skip=True","Sort=True")</f>
        <v>14.280083781336902</v>
      </c>
    </row>
    <row r="3660" spans="16:21" x14ac:dyDescent="0.25">
      <c r="P3660" s="10">
        <v>39834</v>
      </c>
      <c r="Q3660">
        <v>20.48837</v>
      </c>
      <c r="S3660" s="42">
        <f t="shared" ca="1" si="62"/>
        <v>49421</v>
      </c>
      <c r="T3660" s="43">
        <f ca="1">_xll.BInterpol('Base CDI'!$H$4:$H$28,'Base CDI'!$J$4:$J$29,S3660,"Cubic","Extrapolate=Linear","MultiX=Average","Skip=True","Sort=True")</f>
        <v>14.452370904808731</v>
      </c>
      <c r="U3660" s="43">
        <f ca="1">_xll.BInterpol('Base CDI'!$H$4:$H$28,'Base CDI'!$I$4:$I$29,S3660,"Cubic","Extrapolate=Linear","MultiX=Average","Skip=True","Sort=True")</f>
        <v>14.280087881321709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49422</v>
      </c>
      <c r="T3661" s="43">
        <f ca="1">_xll.BInterpol('Base CDI'!$H$4:$H$28,'Base CDI'!$J$4:$J$29,S3661,"Cubic","Extrapolate=Linear","MultiX=Average","Skip=True","Sort=True")</f>
        <v>14.452368103394292</v>
      </c>
      <c r="U3661" s="43">
        <f ca="1">_xll.BInterpol('Base CDI'!$H$4:$H$28,'Base CDI'!$I$4:$I$29,S3661,"Cubic","Extrapolate=Linear","MultiX=Average","Skip=True","Sort=True")</f>
        <v>14.280092038470579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49423</v>
      </c>
      <c r="T3662" s="43">
        <f ca="1">_xll.BInterpol('Base CDI'!$H$4:$H$28,'Base CDI'!$J$4:$J$29,S3662,"Cubic","Extrapolate=Linear","MultiX=Average","Skip=True","Sort=True")</f>
        <v>14.452365351564096</v>
      </c>
      <c r="U3662" s="43">
        <f ca="1">_xll.BInterpol('Base CDI'!$H$4:$H$28,'Base CDI'!$I$4:$I$29,S3662,"Cubic","Extrapolate=Linear","MultiX=Average","Skip=True","Sort=True")</f>
        <v>14.280096252691466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49424</v>
      </c>
      <c r="T3663" s="43">
        <f ca="1">_xll.BInterpol('Base CDI'!$H$4:$H$28,'Base CDI'!$J$4:$J$29,S3663,"Cubic","Extrapolate=Linear","MultiX=Average","Skip=True","Sort=True")</f>
        <v>14.452362649238166</v>
      </c>
      <c r="U3663" s="43">
        <f ca="1">_xll.BInterpol('Base CDI'!$H$4:$H$28,'Base CDI'!$I$4:$I$29,S3663,"Cubic","Extrapolate=Linear","MultiX=Average","Skip=True","Sort=True")</f>
        <v>14.280100523892314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49425</v>
      </c>
      <c r="T3664" s="43">
        <f ca="1">_xll.BInterpol('Base CDI'!$H$4:$H$28,'Base CDI'!$J$4:$J$29,S3664,"Cubic","Extrapolate=Linear","MultiX=Average","Skip=True","Sort=True")</f>
        <v>14.452359996336529</v>
      </c>
      <c r="U3664" s="43">
        <f ca="1">_xll.BInterpol('Base CDI'!$H$4:$H$28,'Base CDI'!$I$4:$I$29,S3664,"Cubic","Extrapolate=Linear","MultiX=Average","Skip=True","Sort=True")</f>
        <v>14.280104851981072</v>
      </c>
    </row>
    <row r="3665" spans="16:21" x14ac:dyDescent="0.25">
      <c r="P3665" s="10">
        <v>39841</v>
      </c>
      <c r="Q3665">
        <v>20.53744</v>
      </c>
      <c r="S3665" s="42">
        <f t="shared" ca="1" si="62"/>
        <v>49426</v>
      </c>
      <c r="T3665" s="43">
        <f ca="1">_xll.BInterpol('Base CDI'!$H$4:$H$28,'Base CDI'!$J$4:$J$29,S3665,"Cubic","Extrapolate=Linear","MultiX=Average","Skip=True","Sort=True")</f>
        <v>14.452357392779211</v>
      </c>
      <c r="U3665" s="43">
        <f ca="1">_xll.BInterpol('Base CDI'!$H$4:$H$28,'Base CDI'!$I$4:$I$29,S3665,"Cubic","Extrapolate=Linear","MultiX=Average","Skip=True","Sort=True")</f>
        <v>14.280109236865689</v>
      </c>
    </row>
    <row r="3666" spans="16:21" x14ac:dyDescent="0.25">
      <c r="P3666" s="10">
        <v>39842</v>
      </c>
      <c r="Q3666">
        <v>20.54712</v>
      </c>
      <c r="S3666" s="42">
        <f t="shared" ca="1" si="62"/>
        <v>49427</v>
      </c>
      <c r="T3666" s="43">
        <f ca="1">_xll.BInterpol('Base CDI'!$H$4:$H$28,'Base CDI'!$J$4:$J$29,S3666,"Cubic","Extrapolate=Linear","MultiX=Average","Skip=True","Sort=True")</f>
        <v>14.452354838486237</v>
      </c>
      <c r="U3666" s="43">
        <f ca="1">_xll.BInterpol('Base CDI'!$H$4:$H$28,'Base CDI'!$I$4:$I$29,S3666,"Cubic","Extrapolate=Linear","MultiX=Average","Skip=True","Sort=True")</f>
        <v>14.280113678454114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49428</v>
      </c>
      <c r="T3667" s="43">
        <f ca="1">_xll.BInterpol('Base CDI'!$H$4:$H$28,'Base CDI'!$J$4:$J$29,S3667,"Cubic","Extrapolate=Linear","MultiX=Average","Skip=True","Sort=True")</f>
        <v>14.452352333377629</v>
      </c>
      <c r="U3667" s="43">
        <f ca="1">_xll.BInterpol('Base CDI'!$H$4:$H$28,'Base CDI'!$I$4:$I$29,S3667,"Cubic","Extrapolate=Linear","MultiX=Average","Skip=True","Sort=True")</f>
        <v>14.280118176654296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49429</v>
      </c>
      <c r="T3668" s="43">
        <f ca="1">_xll.BInterpol('Base CDI'!$H$4:$H$28,'Base CDI'!$J$4:$J$29,S3668,"Cubic","Extrapolate=Linear","MultiX=Average","Skip=True","Sort=True")</f>
        <v>14.452349877373418</v>
      </c>
      <c r="U3668" s="43">
        <f ca="1">_xll.BInterpol('Base CDI'!$H$4:$H$28,'Base CDI'!$I$4:$I$29,S3668,"Cubic","Extrapolate=Linear","MultiX=Average","Skip=True","Sort=True")</f>
        <v>14.280122731374181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49430</v>
      </c>
      <c r="T3669" s="43">
        <f ca="1">_xll.BInterpol('Base CDI'!$H$4:$H$28,'Base CDI'!$J$4:$J$29,S3669,"Cubic","Extrapolate=Linear","MultiX=Average","Skip=True","Sort=True")</f>
        <v>14.452347470393626</v>
      </c>
      <c r="U3669" s="43">
        <f ca="1">_xll.BInterpol('Base CDI'!$H$4:$H$28,'Base CDI'!$I$4:$I$29,S3669,"Cubic","Extrapolate=Linear","MultiX=Average","Skip=True","Sort=True")</f>
        <v>14.28012734252172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49431</v>
      </c>
      <c r="T3670" s="43">
        <f ca="1">_xll.BInterpol('Base CDI'!$H$4:$H$28,'Base CDI'!$J$4:$J$29,S3670,"Cubic","Extrapolate=Linear","MultiX=Average","Skip=True","Sort=True")</f>
        <v>14.452345112358278</v>
      </c>
      <c r="U3670" s="43">
        <f ca="1">_xll.BInterpol('Base CDI'!$H$4:$H$28,'Base CDI'!$I$4:$I$29,S3670,"Cubic","Extrapolate=Linear","MultiX=Average","Skip=True","Sort=True")</f>
        <v>14.280132010004857</v>
      </c>
    </row>
    <row r="3671" spans="16:21" x14ac:dyDescent="0.25">
      <c r="P3671" s="10">
        <v>39849</v>
      </c>
      <c r="Q3671">
        <v>20.59564</v>
      </c>
      <c r="S3671" s="42">
        <f t="shared" ca="1" si="62"/>
        <v>49432</v>
      </c>
      <c r="T3671" s="43">
        <f ca="1">_xll.BInterpol('Base CDI'!$H$4:$H$28,'Base CDI'!$J$4:$J$29,S3671,"Cubic","Extrapolate=Linear","MultiX=Average","Skip=True","Sort=True")</f>
        <v>14.452342803187401</v>
      </c>
      <c r="U3671" s="43">
        <f ca="1">_xll.BInterpol('Base CDI'!$H$4:$H$28,'Base CDI'!$I$4:$I$29,S3671,"Cubic","Extrapolate=Linear","MultiX=Average","Skip=True","Sort=True")</f>
        <v>14.280136733731545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49433</v>
      </c>
      <c r="T3672" s="43">
        <f ca="1">_xll.BInterpol('Base CDI'!$H$4:$H$28,'Base CDI'!$J$4:$J$29,S3672,"Cubic","Extrapolate=Linear","MultiX=Average","Skip=True","Sort=True")</f>
        <v>14.45234054280102</v>
      </c>
      <c r="U3672" s="43">
        <f ca="1">_xll.BInterpol('Base CDI'!$H$4:$H$28,'Base CDI'!$I$4:$I$29,S3672,"Cubic","Extrapolate=Linear","MultiX=Average","Skip=True","Sort=True")</f>
        <v>14.280141513609731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49434</v>
      </c>
      <c r="T3673" s="43">
        <f ca="1">_xll.BInterpol('Base CDI'!$H$4:$H$28,'Base CDI'!$J$4:$J$29,S3673,"Cubic","Extrapolate=Linear","MultiX=Average","Skip=True","Sort=True")</f>
        <v>14.45233833111916</v>
      </c>
      <c r="U3673" s="43">
        <f ca="1">_xll.BInterpol('Base CDI'!$H$4:$H$28,'Base CDI'!$I$4:$I$29,S3673,"Cubic","Extrapolate=Linear","MultiX=Average","Skip=True","Sort=True")</f>
        <v>14.280146349547364</v>
      </c>
    </row>
    <row r="3674" spans="16:21" x14ac:dyDescent="0.25">
      <c r="P3674" s="10">
        <v>39854</v>
      </c>
      <c r="Q3674">
        <v>20.62482</v>
      </c>
      <c r="S3674" s="42">
        <f t="shared" ca="1" si="62"/>
        <v>49435</v>
      </c>
      <c r="T3674" s="43">
        <f ca="1">_xll.BInterpol('Base CDI'!$H$4:$H$28,'Base CDI'!$J$4:$J$29,S3674,"Cubic","Extrapolate=Linear","MultiX=Average","Skip=True","Sort=True")</f>
        <v>14.452336168061848</v>
      </c>
      <c r="U3674" s="43">
        <f ca="1">_xll.BInterpol('Base CDI'!$H$4:$H$28,'Base CDI'!$I$4:$I$29,S3674,"Cubic","Extrapolate=Linear","MultiX=Average","Skip=True","Sort=True")</f>
        <v>14.280151241452389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49436</v>
      </c>
      <c r="T3675" s="43">
        <f ca="1">_xll.BInterpol('Base CDI'!$H$4:$H$28,'Base CDI'!$J$4:$J$29,S3675,"Cubic","Extrapolate=Linear","MultiX=Average","Skip=True","Sort=True")</f>
        <v>14.452334053549107</v>
      </c>
      <c r="U3675" s="43">
        <f ca="1">_xll.BInterpol('Base CDI'!$H$4:$H$28,'Base CDI'!$I$4:$I$29,S3675,"Cubic","Extrapolate=Linear","MultiX=Average","Skip=True","Sort=True")</f>
        <v>14.280156189232757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49437</v>
      </c>
      <c r="T3676" s="43">
        <f ca="1">_xll.BInterpol('Base CDI'!$H$4:$H$28,'Base CDI'!$J$4:$J$29,S3676,"Cubic","Extrapolate=Linear","MultiX=Average","Skip=True","Sort=True")</f>
        <v>14.452331987500964</v>
      </c>
      <c r="U3676" s="43">
        <f ca="1">_xll.BInterpol('Base CDI'!$H$4:$H$28,'Base CDI'!$I$4:$I$29,S3676,"Cubic","Extrapolate=Linear","MultiX=Average","Skip=True","Sort=True")</f>
        <v>14.280161192796417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49438</v>
      </c>
      <c r="T3677" s="43">
        <f ca="1">_xll.BInterpol('Base CDI'!$H$4:$H$28,'Base CDI'!$J$4:$J$29,S3677,"Cubic","Extrapolate=Linear","MultiX=Average","Skip=True","Sort=True")</f>
        <v>14.452329969837445</v>
      </c>
      <c r="U3677" s="43">
        <f ca="1">_xll.BInterpol('Base CDI'!$H$4:$H$28,'Base CDI'!$I$4:$I$29,S3677,"Cubic","Extrapolate=Linear","MultiX=Average","Skip=True","Sort=True")</f>
        <v>14.280166252051316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49439</v>
      </c>
      <c r="T3678" s="43">
        <f ca="1">_xll.BInterpol('Base CDI'!$H$4:$H$28,'Base CDI'!$J$4:$J$29,S3678,"Cubic","Extrapolate=Linear","MultiX=Average","Skip=True","Sort=True")</f>
        <v>14.452328000478571</v>
      </c>
      <c r="U3678" s="43">
        <f ca="1">_xll.BInterpol('Base CDI'!$H$4:$H$28,'Base CDI'!$I$4:$I$29,S3678,"Cubic","Extrapolate=Linear","MultiX=Average","Skip=True","Sort=True")</f>
        <v>14.280171366905403</v>
      </c>
    </row>
    <row r="3679" spans="16:21" x14ac:dyDescent="0.25">
      <c r="P3679" s="10">
        <v>39861</v>
      </c>
      <c r="Q3679">
        <v>20.67353</v>
      </c>
      <c r="S3679" s="42">
        <f t="shared" ca="1" si="62"/>
        <v>49440</v>
      </c>
      <c r="T3679" s="43">
        <f ca="1">_xll.BInterpol('Base CDI'!$H$4:$H$28,'Base CDI'!$J$4:$J$29,S3679,"Cubic","Extrapolate=Linear","MultiX=Average","Skip=True","Sort=True")</f>
        <v>14.452326079344374</v>
      </c>
      <c r="U3679" s="43">
        <f ca="1">_xll.BInterpol('Base CDI'!$H$4:$H$28,'Base CDI'!$I$4:$I$29,S3679,"Cubic","Extrapolate=Linear","MultiX=Average","Skip=True","Sort=True")</f>
        <v>14.280176537266627</v>
      </c>
    </row>
    <row r="3680" spans="16:21" x14ac:dyDescent="0.25">
      <c r="P3680" s="10">
        <v>39862</v>
      </c>
      <c r="Q3680">
        <v>20.68328</v>
      </c>
      <c r="S3680" s="42">
        <f t="shared" ca="1" si="62"/>
        <v>49441</v>
      </c>
      <c r="T3680" s="43">
        <f ca="1">_xll.BInterpol('Base CDI'!$H$4:$H$28,'Base CDI'!$J$4:$J$29,S3680,"Cubic","Extrapolate=Linear","MultiX=Average","Skip=True","Sort=True")</f>
        <v>14.452324206354875</v>
      </c>
      <c r="U3680" s="43">
        <f ca="1">_xll.BInterpol('Base CDI'!$H$4:$H$28,'Base CDI'!$I$4:$I$29,S3680,"Cubic","Extrapolate=Linear","MultiX=Average","Skip=True","Sort=True")</f>
        <v>14.280181763042934</v>
      </c>
    </row>
    <row r="3681" spans="16:21" x14ac:dyDescent="0.25">
      <c r="P3681" s="10">
        <v>39863</v>
      </c>
      <c r="Q3681">
        <v>20.69304</v>
      </c>
      <c r="S3681" s="42">
        <f t="shared" ca="1" si="62"/>
        <v>49442</v>
      </c>
      <c r="T3681" s="43">
        <f ca="1">_xll.BInterpol('Base CDI'!$H$4:$H$28,'Base CDI'!$J$4:$J$29,S3681,"Cubic","Extrapolate=Linear","MultiX=Average","Skip=True","Sort=True")</f>
        <v>14.452322381430102</v>
      </c>
      <c r="U3681" s="43">
        <f ca="1">_xll.BInterpol('Base CDI'!$H$4:$H$28,'Base CDI'!$I$4:$I$29,S3681,"Cubic","Extrapolate=Linear","MultiX=Average","Skip=True","Sort=True")</f>
        <v>14.280187044142275</v>
      </c>
    </row>
    <row r="3682" spans="16:21" x14ac:dyDescent="0.25">
      <c r="P3682" s="10">
        <v>39864</v>
      </c>
      <c r="Q3682">
        <v>20.7028</v>
      </c>
      <c r="S3682" s="42">
        <f t="shared" ca="1" si="62"/>
        <v>49443</v>
      </c>
      <c r="T3682" s="43">
        <f ca="1">_xll.BInterpol('Base CDI'!$H$4:$H$28,'Base CDI'!$J$4:$J$29,S3682,"Cubic","Extrapolate=Linear","MultiX=Average","Skip=True","Sort=True")</f>
        <v>14.452320604490078</v>
      </c>
      <c r="U3682" s="43">
        <f ca="1">_xll.BInterpol('Base CDI'!$H$4:$H$28,'Base CDI'!$I$4:$I$29,S3682,"Cubic","Extrapolate=Linear","MultiX=Average","Skip=True","Sort=True")</f>
        <v>14.280192380472597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49444</v>
      </c>
      <c r="T3683" s="43">
        <f ca="1">_xll.BInterpol('Base CDI'!$H$4:$H$28,'Base CDI'!$J$4:$J$29,S3683,"Cubic","Extrapolate=Linear","MultiX=Average","Skip=True","Sort=True")</f>
        <v>14.45231887545483</v>
      </c>
      <c r="U3683" s="43">
        <f ca="1">_xll.BInterpol('Base CDI'!$H$4:$H$28,'Base CDI'!$I$4:$I$29,S3683,"Cubic","Extrapolate=Linear","MultiX=Average","Skip=True","Sort=True")</f>
        <v>14.280197771941848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49445</v>
      </c>
      <c r="T3684" s="43">
        <f ca="1">_xll.BInterpol('Base CDI'!$H$4:$H$28,'Base CDI'!$J$4:$J$29,S3684,"Cubic","Extrapolate=Linear","MultiX=Average","Skip=True","Sort=True")</f>
        <v>14.452317194244383</v>
      </c>
      <c r="U3684" s="43">
        <f ca="1">_xll.BInterpol('Base CDI'!$H$4:$H$28,'Base CDI'!$I$4:$I$29,S3684,"Cubic","Extrapolate=Linear","MultiX=Average","Skip=True","Sort=True")</f>
        <v>14.280203218457979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49446</v>
      </c>
      <c r="T3685" s="43">
        <f ca="1">_xll.BInterpol('Base CDI'!$H$4:$H$28,'Base CDI'!$J$4:$J$29,S3685,"Cubic","Extrapolate=Linear","MultiX=Average","Skip=True","Sort=True")</f>
        <v>14.452315560778763</v>
      </c>
      <c r="U3685" s="43">
        <f ca="1">_xll.BInterpol('Base CDI'!$H$4:$H$28,'Base CDI'!$I$4:$I$29,S3685,"Cubic","Extrapolate=Linear","MultiX=Average","Skip=True","Sort=True")</f>
        <v>14.280208719928934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49447</v>
      </c>
      <c r="T3686" s="43">
        <f ca="1">_xll.BInterpol('Base CDI'!$H$4:$H$28,'Base CDI'!$J$4:$J$29,S3686,"Cubic","Extrapolate=Linear","MultiX=Average","Skip=True","Sort=True")</f>
        <v>14.452313974977994</v>
      </c>
      <c r="U3686" s="43">
        <f ca="1">_xll.BInterpol('Base CDI'!$H$4:$H$28,'Base CDI'!$I$4:$I$29,S3686,"Cubic","Extrapolate=Linear","MultiX=Average","Skip=True","Sort=True")</f>
        <v>14.280214276262665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49448</v>
      </c>
      <c r="T3687" s="43">
        <f ca="1">_xll.BInterpol('Base CDI'!$H$4:$H$28,'Base CDI'!$J$4:$J$29,S3687,"Cubic","Extrapolate=Linear","MultiX=Average","Skip=True","Sort=True")</f>
        <v>14.452312436762101</v>
      </c>
      <c r="U3687" s="43">
        <f ca="1">_xll.BInterpol('Base CDI'!$H$4:$H$28,'Base CDI'!$I$4:$I$29,S3687,"Cubic","Extrapolate=Linear","MultiX=Average","Skip=True","Sort=True")</f>
        <v>14.280219887367119</v>
      </c>
    </row>
    <row r="3688" spans="16:21" x14ac:dyDescent="0.25">
      <c r="P3688" s="10">
        <v>39876</v>
      </c>
      <c r="Q3688">
        <v>20.76145</v>
      </c>
      <c r="S3688" s="42">
        <f t="shared" ca="1" si="62"/>
        <v>49449</v>
      </c>
      <c r="T3688" s="43">
        <f ca="1">_xll.BInterpol('Base CDI'!$H$4:$H$28,'Base CDI'!$J$4:$J$29,S3688,"Cubic","Extrapolate=Linear","MultiX=Average","Skip=True","Sort=True")</f>
        <v>14.452310946051112</v>
      </c>
      <c r="U3688" s="43">
        <f ca="1">_xll.BInterpol('Base CDI'!$H$4:$H$28,'Base CDI'!$I$4:$I$29,S3688,"Cubic","Extrapolate=Linear","MultiX=Average","Skip=True","Sort=True")</f>
        <v>14.280225553150244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49450</v>
      </c>
      <c r="T3689" s="43">
        <f ca="1">_xll.BInterpol('Base CDI'!$H$4:$H$28,'Base CDI'!$J$4:$J$29,S3689,"Cubic","Extrapolate=Linear","MultiX=Average","Skip=True","Sort=True")</f>
        <v>14.452309502765051</v>
      </c>
      <c r="U3689" s="43">
        <f ca="1">_xll.BInterpol('Base CDI'!$H$4:$H$28,'Base CDI'!$I$4:$I$29,S3689,"Cubic","Extrapolate=Linear","MultiX=Average","Skip=True","Sort=True")</f>
        <v>14.280231273519989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49451</v>
      </c>
      <c r="T3690" s="43">
        <f ca="1">_xll.BInterpol('Base CDI'!$H$4:$H$28,'Base CDI'!$J$4:$J$29,S3690,"Cubic","Extrapolate=Linear","MultiX=Average","Skip=True","Sort=True")</f>
        <v>14.452308106823942</v>
      </c>
      <c r="U3690" s="43">
        <f ca="1">_xll.BInterpol('Base CDI'!$H$4:$H$28,'Base CDI'!$I$4:$I$29,S3690,"Cubic","Extrapolate=Linear","MultiX=Average","Skip=True","Sort=True")</f>
        <v>14.280237048384302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49452</v>
      </c>
      <c r="T3691" s="43">
        <f ca="1">_xll.BInterpol('Base CDI'!$H$4:$H$28,'Base CDI'!$J$4:$J$29,S3691,"Cubic","Extrapolate=Linear","MultiX=Average","Skip=True","Sort=True")</f>
        <v>14.452306758147813</v>
      </c>
      <c r="U3691" s="43">
        <f ca="1">_xll.BInterpol('Base CDI'!$H$4:$H$28,'Base CDI'!$I$4:$I$29,S3691,"Cubic","Extrapolate=Linear","MultiX=Average","Skip=True","Sort=True")</f>
        <v>14.280242877651133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49453</v>
      </c>
      <c r="T3692" s="43">
        <f ca="1">_xll.BInterpol('Base CDI'!$H$4:$H$28,'Base CDI'!$J$4:$J$29,S3692,"Cubic","Extrapolate=Linear","MultiX=Average","Skip=True","Sort=True")</f>
        <v>14.452305456656688</v>
      </c>
      <c r="U3692" s="43">
        <f ca="1">_xll.BInterpol('Base CDI'!$H$4:$H$28,'Base CDI'!$I$4:$I$29,S3692,"Cubic","Extrapolate=Linear","MultiX=Average","Skip=True","Sort=True")</f>
        <v>14.280248761228428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49454</v>
      </c>
      <c r="T3693" s="43">
        <f ca="1">_xll.BInterpol('Base CDI'!$H$4:$H$28,'Base CDI'!$J$4:$J$29,S3693,"Cubic","Extrapolate=Linear","MultiX=Average","Skip=True","Sort=True")</f>
        <v>14.452304202270593</v>
      </c>
      <c r="U3693" s="43">
        <f ca="1">_xll.BInterpol('Base CDI'!$H$4:$H$28,'Base CDI'!$I$4:$I$29,S3693,"Cubic","Extrapolate=Linear","MultiX=Average","Skip=True","Sort=True")</f>
        <v>14.280254699024136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49455</v>
      </c>
      <c r="T3694" s="43">
        <f ca="1">_xll.BInterpol('Base CDI'!$H$4:$H$28,'Base CDI'!$J$4:$J$29,S3694,"Cubic","Extrapolate=Linear","MultiX=Average","Skip=True","Sort=True")</f>
        <v>14.452302994909553</v>
      </c>
      <c r="U3694" s="43">
        <f ca="1">_xll.BInterpol('Base CDI'!$H$4:$H$28,'Base CDI'!$I$4:$I$29,S3694,"Cubic","Extrapolate=Linear","MultiX=Average","Skip=True","Sort=True")</f>
        <v>14.280260690946205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49456</v>
      </c>
      <c r="T3695" s="43">
        <f ca="1">_xll.BInterpol('Base CDI'!$H$4:$H$28,'Base CDI'!$J$4:$J$29,S3695,"Cubic","Extrapolate=Linear","MultiX=Average","Skip=True","Sort=True")</f>
        <v>14.452301834493595</v>
      </c>
      <c r="U3695" s="43">
        <f ca="1">_xll.BInterpol('Base CDI'!$H$4:$H$28,'Base CDI'!$I$4:$I$29,S3695,"Cubic","Extrapolate=Linear","MultiX=Average","Skip=True","Sort=True")</f>
        <v>14.280266736902586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49457</v>
      </c>
      <c r="T3696" s="43">
        <f ca="1">_xll.BInterpol('Base CDI'!$H$4:$H$28,'Base CDI'!$J$4:$J$29,S3696,"Cubic","Extrapolate=Linear","MultiX=Average","Skip=True","Sort=True")</f>
        <v>14.452300720942741</v>
      </c>
      <c r="U3696" s="43">
        <f ca="1">_xll.BInterpol('Base CDI'!$H$4:$H$28,'Base CDI'!$I$4:$I$29,S3696,"Cubic","Extrapolate=Linear","MultiX=Average","Skip=True","Sort=True")</f>
        <v>14.280272836801224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49458</v>
      </c>
      <c r="T3697" s="43">
        <f ca="1">_xll.BInterpol('Base CDI'!$H$4:$H$28,'Base CDI'!$J$4:$J$29,S3697,"Cubic","Extrapolate=Linear","MultiX=Average","Skip=True","Sort=True")</f>
        <v>14.452299654177018</v>
      </c>
      <c r="U3697" s="43">
        <f ca="1">_xll.BInterpol('Base CDI'!$H$4:$H$28,'Base CDI'!$I$4:$I$29,S3697,"Cubic","Extrapolate=Linear","MultiX=Average","Skip=True","Sort=True")</f>
        <v>14.280278990550068</v>
      </c>
    </row>
    <row r="3698" spans="16:21" x14ac:dyDescent="0.25">
      <c r="P3698" s="10">
        <v>39890</v>
      </c>
      <c r="Q3698">
        <v>20.85501</v>
      </c>
      <c r="S3698" s="42">
        <f t="shared" ca="1" si="62"/>
        <v>49459</v>
      </c>
      <c r="T3698" s="43">
        <f ca="1">_xll.BInterpol('Base CDI'!$H$4:$H$28,'Base CDI'!$J$4:$J$29,S3698,"Cubic","Extrapolate=Linear","MultiX=Average","Skip=True","Sort=True")</f>
        <v>14.452298634116453</v>
      </c>
      <c r="U3698" s="43">
        <f ca="1">_xll.BInterpol('Base CDI'!$H$4:$H$28,'Base CDI'!$I$4:$I$29,S3698,"Cubic","Extrapolate=Linear","MultiX=Average","Skip=True","Sort=True")</f>
        <v>14.280285198057069</v>
      </c>
    </row>
    <row r="3699" spans="16:21" x14ac:dyDescent="0.25">
      <c r="P3699" s="10">
        <v>39891</v>
      </c>
      <c r="Q3699">
        <v>20.86373</v>
      </c>
      <c r="S3699" s="42">
        <f t="shared" ca="1" si="62"/>
        <v>49460</v>
      </c>
      <c r="T3699" s="43">
        <f ca="1">_xll.BInterpol('Base CDI'!$H$4:$H$28,'Base CDI'!$J$4:$J$29,S3699,"Cubic","Extrapolate=Linear","MultiX=Average","Skip=True","Sort=True")</f>
        <v>14.452297660681069</v>
      </c>
      <c r="U3699" s="43">
        <f ca="1">_xll.BInterpol('Base CDI'!$H$4:$H$28,'Base CDI'!$I$4:$I$29,S3699,"Cubic","Extrapolate=Linear","MultiX=Average","Skip=True","Sort=True")</f>
        <v>14.280291459230172</v>
      </c>
    </row>
    <row r="3700" spans="16:21" x14ac:dyDescent="0.25">
      <c r="P3700" s="10">
        <v>39892</v>
      </c>
      <c r="Q3700">
        <v>20.87247</v>
      </c>
      <c r="S3700" s="42">
        <f t="shared" ca="1" si="62"/>
        <v>49461</v>
      </c>
      <c r="T3700" s="43">
        <f ca="1">_xll.BInterpol('Base CDI'!$H$4:$H$28,'Base CDI'!$J$4:$J$29,S3700,"Cubic","Extrapolate=Linear","MultiX=Average","Skip=True","Sort=True")</f>
        <v>14.452296733790893</v>
      </c>
      <c r="U3700" s="43">
        <f ca="1">_xll.BInterpol('Base CDI'!$H$4:$H$28,'Base CDI'!$I$4:$I$29,S3700,"Cubic","Extrapolate=Linear","MultiX=Average","Skip=True","Sort=True")</f>
        <v>14.280297773977328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49462</v>
      </c>
      <c r="T3701" s="43">
        <f ca="1">_xll.BInterpol('Base CDI'!$H$4:$H$28,'Base CDI'!$J$4:$J$29,S3701,"Cubic","Extrapolate=Linear","MultiX=Average","Skip=True","Sort=True")</f>
        <v>14.452295853365952</v>
      </c>
      <c r="U3701" s="43">
        <f ca="1">_xll.BInterpol('Base CDI'!$H$4:$H$28,'Base CDI'!$I$4:$I$29,S3701,"Cubic","Extrapolate=Linear","MultiX=Average","Skip=True","Sort=True")</f>
        <v>14.280304142206482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49463</v>
      </c>
      <c r="T3702" s="43">
        <f ca="1">_xll.BInterpol('Base CDI'!$H$4:$H$28,'Base CDI'!$J$4:$J$29,S3702,"Cubic","Extrapolate=Linear","MultiX=Average","Skip=True","Sort=True")</f>
        <v>14.452295019326266</v>
      </c>
      <c r="U3702" s="43">
        <f ca="1">_xll.BInterpol('Base CDI'!$H$4:$H$28,'Base CDI'!$I$4:$I$29,S3702,"Cubic","Extrapolate=Linear","MultiX=Average","Skip=True","Sort=True")</f>
        <v>14.280310563825587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49464</v>
      </c>
      <c r="T3703" s="43">
        <f ca="1">_xll.BInterpol('Base CDI'!$H$4:$H$28,'Base CDI'!$J$4:$J$29,S3703,"Cubic","Extrapolate=Linear","MultiX=Average","Skip=True","Sort=True")</f>
        <v>14.452294231591866</v>
      </c>
      <c r="U3703" s="43">
        <f ca="1">_xll.BInterpol('Base CDI'!$H$4:$H$28,'Base CDI'!$I$4:$I$29,S3703,"Cubic","Extrapolate=Linear","MultiX=Average","Skip=True","Sort=True")</f>
        <v>14.280317038742588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49465</v>
      </c>
      <c r="T3704" s="43">
        <f ca="1">_xll.BInterpol('Base CDI'!$H$4:$H$28,'Base CDI'!$J$4:$J$29,S3704,"Cubic","Extrapolate=Linear","MultiX=Average","Skip=True","Sort=True")</f>
        <v>14.452293490082775</v>
      </c>
      <c r="U3704" s="43">
        <f ca="1">_xll.BInterpol('Base CDI'!$H$4:$H$28,'Base CDI'!$I$4:$I$29,S3704,"Cubic","Extrapolate=Linear","MultiX=Average","Skip=True","Sort=True")</f>
        <v>14.280323566865434</v>
      </c>
    </row>
    <row r="3705" spans="16:21" x14ac:dyDescent="0.25">
      <c r="P3705" s="10">
        <v>39899</v>
      </c>
      <c r="Q3705">
        <v>20.9162</v>
      </c>
      <c r="S3705" s="42">
        <f t="shared" ca="1" si="62"/>
        <v>49466</v>
      </c>
      <c r="T3705" s="43">
        <f ca="1">_xll.BInterpol('Base CDI'!$H$4:$H$28,'Base CDI'!$J$4:$J$29,S3705,"Cubic","Extrapolate=Linear","MultiX=Average","Skip=True","Sort=True")</f>
        <v>14.452292794719019</v>
      </c>
      <c r="U3705" s="43">
        <f ca="1">_xll.BInterpol('Base CDI'!$H$4:$H$28,'Base CDI'!$I$4:$I$29,S3705,"Cubic","Extrapolate=Linear","MultiX=Average","Skip=True","Sort=True")</f>
        <v>14.280330148102074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49467</v>
      </c>
      <c r="T3706" s="43">
        <f ca="1">_xll.BInterpol('Base CDI'!$H$4:$H$28,'Base CDI'!$J$4:$J$29,S3706,"Cubic","Extrapolate=Linear","MultiX=Average","Skip=True","Sort=True")</f>
        <v>14.452292145420623</v>
      </c>
      <c r="U3706" s="43">
        <f ca="1">_xll.BInterpol('Base CDI'!$H$4:$H$28,'Base CDI'!$I$4:$I$29,S3706,"Cubic","Extrapolate=Linear","MultiX=Average","Skip=True","Sort=True")</f>
        <v>14.280336782360457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49468</v>
      </c>
      <c r="T3707" s="43">
        <f ca="1">_xll.BInterpol('Base CDI'!$H$4:$H$28,'Base CDI'!$J$4:$J$29,S3707,"Cubic","Extrapolate=Linear","MultiX=Average","Skip=True","Sort=True")</f>
        <v>14.452291542107611</v>
      </c>
      <c r="U3707" s="43">
        <f ca="1">_xll.BInterpol('Base CDI'!$H$4:$H$28,'Base CDI'!$I$4:$I$29,S3707,"Cubic","Extrapolate=Linear","MultiX=Average","Skip=True","Sort=True")</f>
        <v>14.28034346954853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49469</v>
      </c>
      <c r="T3708" s="43">
        <f ca="1">_xll.BInterpol('Base CDI'!$H$4:$H$28,'Base CDI'!$J$4:$J$29,S3708,"Cubic","Extrapolate=Linear","MultiX=Average","Skip=True","Sort=True")</f>
        <v>14.452290984700012</v>
      </c>
      <c r="U3708" s="43">
        <f ca="1">_xll.BInterpol('Base CDI'!$H$4:$H$28,'Base CDI'!$I$4:$I$29,S3708,"Cubic","Extrapolate=Linear","MultiX=Average","Skip=True","Sort=True")</f>
        <v>14.280350209574241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49470</v>
      </c>
      <c r="T3709" s="43">
        <f ca="1">_xll.BInterpol('Base CDI'!$H$4:$H$28,'Base CDI'!$J$4:$J$29,S3709,"Cubic","Extrapolate=Linear","MultiX=Average","Skip=True","Sort=True")</f>
        <v>14.452290473117849</v>
      </c>
      <c r="U3709" s="43">
        <f ca="1">_xll.BInterpol('Base CDI'!$H$4:$H$28,'Base CDI'!$I$4:$I$29,S3709,"Cubic","Extrapolate=Linear","MultiX=Average","Skip=True","Sort=True")</f>
        <v>14.280357002345539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49471</v>
      </c>
      <c r="T3710" s="43">
        <f ca="1">_xll.BInterpol('Base CDI'!$H$4:$H$28,'Base CDI'!$J$4:$J$29,S3710,"Cubic","Extrapolate=Linear","MultiX=Average","Skip=True","Sort=True")</f>
        <v>14.452290007281146</v>
      </c>
      <c r="U3710" s="43">
        <f ca="1">_xll.BInterpol('Base CDI'!$H$4:$H$28,'Base CDI'!$I$4:$I$29,S3710,"Cubic","Extrapolate=Linear","MultiX=Average","Skip=True","Sort=True")</f>
        <v>14.280363847770372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49472</v>
      </c>
      <c r="T3711" s="43">
        <f ca="1">_xll.BInterpol('Base CDI'!$H$4:$H$28,'Base CDI'!$J$4:$J$29,S3711,"Cubic","Extrapolate=Linear","MultiX=Average","Skip=True","Sort=True")</f>
        <v>14.452289587109931</v>
      </c>
      <c r="U3711" s="43">
        <f ca="1">_xll.BInterpol('Base CDI'!$H$4:$H$28,'Base CDI'!$I$4:$I$29,S3711,"Cubic","Extrapolate=Linear","MultiX=Average","Skip=True","Sort=True")</f>
        <v>14.28037074575669</v>
      </c>
    </row>
    <row r="3712" spans="16:21" x14ac:dyDescent="0.25">
      <c r="P3712" s="10">
        <v>39910</v>
      </c>
      <c r="Q3712">
        <v>20.97747</v>
      </c>
      <c r="S3712" s="42">
        <f t="shared" ca="1" si="62"/>
        <v>49473</v>
      </c>
      <c r="T3712" s="43">
        <f ca="1">_xll.BInterpol('Base CDI'!$H$4:$H$28,'Base CDI'!$J$4:$J$29,S3712,"Cubic","Extrapolate=Linear","MultiX=Average","Skip=True","Sort=True")</f>
        <v>14.45228921252423</v>
      </c>
      <c r="U3712" s="43">
        <f ca="1">_xll.BInterpol('Base CDI'!$H$4:$H$28,'Base CDI'!$I$4:$I$29,S3712,"Cubic","Extrapolate=Linear","MultiX=Average","Skip=True","Sort=True")</f>
        <v>14.28037769621244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49474</v>
      </c>
      <c r="T3713" s="43">
        <f ca="1">_xll.BInterpol('Base CDI'!$H$4:$H$28,'Base CDI'!$J$4:$J$29,S3713,"Cubic","Extrapolate=Linear","MultiX=Average","Skip=True","Sort=True")</f>
        <v>14.452288883444066</v>
      </c>
      <c r="U3713" s="43">
        <f ca="1">_xll.BInterpol('Base CDI'!$H$4:$H$28,'Base CDI'!$I$4:$I$29,S3713,"Cubic","Extrapolate=Linear","MultiX=Average","Skip=True","Sort=True")</f>
        <v>14.280384699045571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49475</v>
      </c>
      <c r="T3714" s="43">
        <f ca="1">_xll.BInterpol('Base CDI'!$H$4:$H$28,'Base CDI'!$J$4:$J$29,S3714,"Cubic","Extrapolate=Linear","MultiX=Average","Skip=True","Sort=True")</f>
        <v>14.452288599789464</v>
      </c>
      <c r="U3714" s="43">
        <f ca="1">_xll.BInterpol('Base CDI'!$H$4:$H$28,'Base CDI'!$I$4:$I$29,S3714,"Cubic","Extrapolate=Linear","MultiX=Average","Skip=True","Sort=True")</f>
        <v>14.280391754164031</v>
      </c>
    </row>
    <row r="3715" spans="16:21" x14ac:dyDescent="0.25">
      <c r="P3715" s="10">
        <v>39916</v>
      </c>
      <c r="Q3715">
        <v>21.00384</v>
      </c>
      <c r="S3715" s="42">
        <f t="shared" ca="1" si="62"/>
        <v>49476</v>
      </c>
      <c r="T3715" s="43">
        <f ca="1">_xll.BInterpol('Base CDI'!$H$4:$H$28,'Base CDI'!$J$4:$J$29,S3715,"Cubic","Extrapolate=Linear","MultiX=Average","Skip=True","Sort=True")</f>
        <v>14.452288361480452</v>
      </c>
      <c r="U3715" s="43">
        <f ca="1">_xll.BInterpol('Base CDI'!$H$4:$H$28,'Base CDI'!$I$4:$I$29,S3715,"Cubic","Extrapolate=Linear","MultiX=Average","Skip=True","Sort=True")</f>
        <v>14.280398861475767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49477</v>
      </c>
      <c r="T3716" s="43">
        <f ca="1">_xll.BInterpol('Base CDI'!$H$4:$H$28,'Base CDI'!$J$4:$J$29,S3716,"Cubic","Extrapolate=Linear","MultiX=Average","Skip=True","Sort=True")</f>
        <v>14.452288168437056</v>
      </c>
      <c r="U3716" s="43">
        <f ca="1">_xll.BInterpol('Base CDI'!$H$4:$H$28,'Base CDI'!$I$4:$I$29,S3716,"Cubic","Extrapolate=Linear","MultiX=Average","Skip=True","Sort=True")</f>
        <v>14.28040602088873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49478</v>
      </c>
      <c r="T3717" s="43">
        <f ca="1">_xll.BInterpol('Base CDI'!$H$4:$H$28,'Base CDI'!$J$4:$J$29,S3717,"Cubic","Extrapolate=Linear","MultiX=Average","Skip=True","Sort=True")</f>
        <v>14.452288020579298</v>
      </c>
      <c r="U3717" s="43">
        <f ca="1">_xll.BInterpol('Base CDI'!$H$4:$H$28,'Base CDI'!$I$4:$I$29,S3717,"Cubic","Extrapolate=Linear","MultiX=Average","Skip=True","Sort=True")</f>
        <v>14.280413232310867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49479</v>
      </c>
      <c r="T3718" s="43">
        <f ca="1">_xll.BInterpol('Base CDI'!$H$4:$H$28,'Base CDI'!$J$4:$J$29,S3718,"Cubic","Extrapolate=Linear","MultiX=Average","Skip=True","Sort=True")</f>
        <v>14.452287917827205</v>
      </c>
      <c r="U3718" s="43">
        <f ca="1">_xll.BInterpol('Base CDI'!$H$4:$H$28,'Base CDI'!$I$4:$I$29,S3718,"Cubic","Extrapolate=Linear","MultiX=Average","Skip=True","Sort=True")</f>
        <v>14.280420495650125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49480</v>
      </c>
      <c r="T3719" s="43">
        <f ca="1">_xll.BInterpol('Base CDI'!$H$4:$H$28,'Base CDI'!$J$4:$J$29,S3719,"Cubic","Extrapolate=Linear","MultiX=Average","Skip=True","Sort=True")</f>
        <v>14.452287860100801</v>
      </c>
      <c r="U3719" s="43">
        <f ca="1">_xll.BInterpol('Base CDI'!$H$4:$H$28,'Base CDI'!$I$4:$I$29,S3719,"Cubic","Extrapolate=Linear","MultiX=Average","Skip=True","Sort=True")</f>
        <v>14.280427810814455</v>
      </c>
    </row>
    <row r="3720" spans="16:21" x14ac:dyDescent="0.25">
      <c r="P3720" s="10">
        <v>39923</v>
      </c>
      <c r="Q3720">
        <v>21.04766</v>
      </c>
      <c r="S3720" s="42">
        <f t="shared" ca="1" si="62"/>
        <v>49481</v>
      </c>
      <c r="T3720" s="43">
        <f ca="1">_xll.BInterpol('Base CDI'!$H$4:$H$28,'Base CDI'!$J$4:$J$29,S3720,"Cubic","Extrapolate=Linear","MultiX=Average","Skip=True","Sort=True")</f>
        <v>14.452287847320116</v>
      </c>
      <c r="U3720" s="43">
        <f ca="1">_xll.BInterpol('Base CDI'!$H$4:$H$28,'Base CDI'!$I$4:$I$29,S3720,"Cubic","Extrapolate=Linear","MultiX=Average","Skip=True","Sort=True")</f>
        <v>14.280435177711803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49482</v>
      </c>
      <c r="T3721" s="43">
        <f ca="1">_xll.BInterpol('Base CDI'!$H$4:$H$28,'Base CDI'!$J$4:$J$29,S3721,"Cubic","Extrapolate=Linear","MultiX=Average","Skip=True","Sort=True")</f>
        <v>14.452287879405171</v>
      </c>
      <c r="U3721" s="43">
        <f ca="1">_xll.BInterpol('Base CDI'!$H$4:$H$28,'Base CDI'!$I$4:$I$29,S3721,"Cubic","Extrapolate=Linear","MultiX=Average","Skip=True","Sort=True")</f>
        <v>14.28044259625012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49483</v>
      </c>
      <c r="T3722" s="43">
        <f ca="1">_xll.BInterpol('Base CDI'!$H$4:$H$28,'Base CDI'!$J$4:$J$29,S3722,"Cubic","Extrapolate=Linear","MultiX=Average","Skip=True","Sort=True")</f>
        <v>14.452287956275992</v>
      </c>
      <c r="U3722" s="43">
        <f ca="1">_xll.BInterpol('Base CDI'!$H$4:$H$28,'Base CDI'!$I$4:$I$29,S3722,"Cubic","Extrapolate=Linear","MultiX=Average","Skip=True","Sort=True")</f>
        <v>14.280450066337352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49484</v>
      </c>
      <c r="T3723" s="43">
        <f ca="1">_xll.BInterpol('Base CDI'!$H$4:$H$28,'Base CDI'!$J$4:$J$29,S3723,"Cubic","Extrapolate=Linear","MultiX=Average","Skip=True","Sort=True")</f>
        <v>14.452288077852607</v>
      </c>
      <c r="U3723" s="43">
        <f ca="1">_xll.BInterpol('Base CDI'!$H$4:$H$28,'Base CDI'!$I$4:$I$29,S3723,"Cubic","Extrapolate=Linear","MultiX=Average","Skip=True","Sort=True")</f>
        <v>14.280457587881449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49485</v>
      </c>
      <c r="T3724" s="43">
        <f ca="1">_xll.BInterpol('Base CDI'!$H$4:$H$28,'Base CDI'!$J$4:$J$29,S3724,"Cubic","Extrapolate=Linear","MultiX=Average","Skip=True","Sort=True")</f>
        <v>14.452288244055039</v>
      </c>
      <c r="U3724" s="43">
        <f ca="1">_xll.BInterpol('Base CDI'!$H$4:$H$28,'Base CDI'!$I$4:$I$29,S3724,"Cubic","Extrapolate=Linear","MultiX=Average","Skip=True","Sort=True")</f>
        <v>14.280465160790357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49486</v>
      </c>
      <c r="T3725" s="43">
        <f ca="1">_xll.BInterpol('Base CDI'!$H$4:$H$28,'Base CDI'!$J$4:$J$29,S3725,"Cubic","Extrapolate=Linear","MultiX=Average","Skip=True","Sort=True")</f>
        <v>14.452288454803313</v>
      </c>
      <c r="U3725" s="43">
        <f ca="1">_xll.BInterpol('Base CDI'!$H$4:$H$28,'Base CDI'!$I$4:$I$29,S3725,"Cubic","Extrapolate=Linear","MultiX=Average","Skip=True","Sort=True")</f>
        <v>14.280472784972027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49487</v>
      </c>
      <c r="T3726" s="43">
        <f ca="1">_xll.BInterpol('Base CDI'!$H$4:$H$28,'Base CDI'!$J$4:$J$29,S3726,"Cubic","Extrapolate=Linear","MultiX=Average","Skip=True","Sort=True")</f>
        <v>14.452288710017456</v>
      </c>
      <c r="U3726" s="43">
        <f ca="1">_xll.BInterpol('Base CDI'!$H$4:$H$28,'Base CDI'!$I$4:$I$29,S3726,"Cubic","Extrapolate=Linear","MultiX=Average","Skip=True","Sort=True")</f>
        <v>14.280480460334406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49488</v>
      </c>
      <c r="T3727" s="43">
        <f ca="1">_xll.BInterpol('Base CDI'!$H$4:$H$28,'Base CDI'!$J$4:$J$29,S3727,"Cubic","Extrapolate=Linear","MultiX=Average","Skip=True","Sort=True")</f>
        <v>14.452289009617493</v>
      </c>
      <c r="U3727" s="43">
        <f ca="1">_xll.BInterpol('Base CDI'!$H$4:$H$28,'Base CDI'!$I$4:$I$29,S3727,"Cubic","Extrapolate=Linear","MultiX=Average","Skip=True","Sort=True")</f>
        <v>14.280488186785442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49489</v>
      </c>
      <c r="T3728" s="43">
        <f ca="1">_xll.BInterpol('Base CDI'!$H$4:$H$28,'Base CDI'!$J$4:$J$29,S3728,"Cubic","Extrapolate=Linear","MultiX=Average","Skip=True","Sort=True")</f>
        <v>14.452289353523447</v>
      </c>
      <c r="U3728" s="43">
        <f ca="1">_xll.BInterpol('Base CDI'!$H$4:$H$28,'Base CDI'!$I$4:$I$29,S3728,"Cubic","Extrapolate=Linear","MultiX=Average","Skip=True","Sort=True")</f>
        <v>14.280495964233086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49490</v>
      </c>
      <c r="T3729" s="43">
        <f ca="1">_xll.BInterpol('Base CDI'!$H$4:$H$28,'Base CDI'!$J$4:$J$29,S3729,"Cubic","Extrapolate=Linear","MultiX=Average","Skip=True","Sort=True")</f>
        <v>14.452289741655349</v>
      </c>
      <c r="U3729" s="43">
        <f ca="1">_xll.BInterpol('Base CDI'!$H$4:$H$28,'Base CDI'!$I$4:$I$29,S3729,"Cubic","Extrapolate=Linear","MultiX=Average","Skip=True","Sort=True")</f>
        <v>14.280503792585284</v>
      </c>
    </row>
    <row r="3730" spans="16:21" x14ac:dyDescent="0.25">
      <c r="P3730" s="10">
        <v>39939</v>
      </c>
      <c r="Q3730">
        <v>21.13353</v>
      </c>
      <c r="S3730" s="42">
        <f t="shared" ca="1" si="63"/>
        <v>49491</v>
      </c>
      <c r="T3730" s="43">
        <f ca="1">_xll.BInterpol('Base CDI'!$H$4:$H$28,'Base CDI'!$J$4:$J$29,S3730,"Cubic","Extrapolate=Linear","MultiX=Average","Skip=True","Sort=True")</f>
        <v>14.452290173933219</v>
      </c>
      <c r="U3730" s="43">
        <f ca="1">_xll.BInterpol('Base CDI'!$H$4:$H$28,'Base CDI'!$I$4:$I$29,S3730,"Cubic","Extrapolate=Linear","MultiX=Average","Skip=True","Sort=True")</f>
        <v>14.280511671749984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49492</v>
      </c>
      <c r="T3731" s="43">
        <f ca="1">_xll.BInterpol('Base CDI'!$H$4:$H$28,'Base CDI'!$J$4:$J$29,S3731,"Cubic","Extrapolate=Linear","MultiX=Average","Skip=True","Sort=True")</f>
        <v>14.452290650277085</v>
      </c>
      <c r="U3731" s="43">
        <f ca="1">_xll.BInterpol('Base CDI'!$H$4:$H$28,'Base CDI'!$I$4:$I$29,S3731,"Cubic","Extrapolate=Linear","MultiX=Average","Skip=True","Sort=True")</f>
        <v>14.280519601635135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49493</v>
      </c>
      <c r="T3732" s="43">
        <f ca="1">_xll.BInterpol('Base CDI'!$H$4:$H$28,'Base CDI'!$J$4:$J$29,S3732,"Cubic","Extrapolate=Linear","MultiX=Average","Skip=True","Sort=True")</f>
        <v>14.452291170606973</v>
      </c>
      <c r="U3732" s="43">
        <f ca="1">_xll.BInterpol('Base CDI'!$H$4:$H$28,'Base CDI'!$I$4:$I$29,S3732,"Cubic","Extrapolate=Linear","MultiX=Average","Skip=True","Sort=True")</f>
        <v>14.280527582148686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49494</v>
      </c>
      <c r="T3733" s="43">
        <f ca="1">_xll.BInterpol('Base CDI'!$H$4:$H$28,'Base CDI'!$J$4:$J$29,S3733,"Cubic","Extrapolate=Linear","MultiX=Average","Skip=True","Sort=True")</f>
        <v>14.452291734842907</v>
      </c>
      <c r="U3733" s="43">
        <f ca="1">_xll.BInterpol('Base CDI'!$H$4:$H$28,'Base CDI'!$I$4:$I$29,S3733,"Cubic","Extrapolate=Linear","MultiX=Average","Skip=True","Sort=True")</f>
        <v>14.280535613198584</v>
      </c>
    </row>
    <row r="3734" spans="16:21" x14ac:dyDescent="0.25">
      <c r="P3734" s="10">
        <v>39945</v>
      </c>
      <c r="Q3734">
        <v>21.16591</v>
      </c>
      <c r="S3734" s="42">
        <f t="shared" ca="1" si="63"/>
        <v>49495</v>
      </c>
      <c r="T3734" s="43">
        <f ca="1">_xll.BInterpol('Base CDI'!$H$4:$H$28,'Base CDI'!$J$4:$J$29,S3734,"Cubic","Extrapolate=Linear","MultiX=Average","Skip=True","Sort=True")</f>
        <v>14.452292342904911</v>
      </c>
      <c r="U3734" s="43">
        <f ca="1">_xll.BInterpol('Base CDI'!$H$4:$H$28,'Base CDI'!$I$4:$I$29,S3734,"Cubic","Extrapolate=Linear","MultiX=Average","Skip=True","Sort=True")</f>
        <v>14.28054369469278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49496</v>
      </c>
      <c r="T3735" s="43">
        <f ca="1">_xll.BInterpol('Base CDI'!$H$4:$H$28,'Base CDI'!$J$4:$J$29,S3735,"Cubic","Extrapolate=Linear","MultiX=Average","Skip=True","Sort=True")</f>
        <v>14.452292994713014</v>
      </c>
      <c r="U3735" s="43">
        <f ca="1">_xll.BInterpol('Base CDI'!$H$4:$H$28,'Base CDI'!$I$4:$I$29,S3735,"Cubic","Extrapolate=Linear","MultiX=Average","Skip=True","Sort=True")</f>
        <v>14.280551826539218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49497</v>
      </c>
      <c r="T3736" s="43">
        <f ca="1">_xll.BInterpol('Base CDI'!$H$4:$H$28,'Base CDI'!$J$4:$J$29,S3736,"Cubic","Extrapolate=Linear","MultiX=Average","Skip=True","Sort=True")</f>
        <v>14.45229369018724</v>
      </c>
      <c r="U3736" s="43">
        <f ca="1">_xll.BInterpol('Base CDI'!$H$4:$H$28,'Base CDI'!$I$4:$I$29,S3736,"Cubic","Extrapolate=Linear","MultiX=Average","Skip=True","Sort=True")</f>
        <v>14.280560008645852</v>
      </c>
    </row>
    <row r="3737" spans="16:21" x14ac:dyDescent="0.25">
      <c r="P3737" s="10">
        <v>39948</v>
      </c>
      <c r="Q3737">
        <v>21.19022</v>
      </c>
      <c r="S3737" s="42">
        <f t="shared" ca="1" si="63"/>
        <v>49498</v>
      </c>
      <c r="T3737" s="43">
        <f ca="1">_xll.BInterpol('Base CDI'!$H$4:$H$28,'Base CDI'!$J$4:$J$29,S3737,"Cubic","Extrapolate=Linear","MultiX=Average","Skip=True","Sort=True")</f>
        <v>14.452294429247612</v>
      </c>
      <c r="U3737" s="43">
        <f ca="1">_xll.BInterpol('Base CDI'!$H$4:$H$28,'Base CDI'!$I$4:$I$29,S3737,"Cubic","Extrapolate=Linear","MultiX=Average","Skip=True","Sort=True")</f>
        <v>14.280568240920624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49499</v>
      </c>
      <c r="T3738" s="43">
        <f ca="1">_xll.BInterpol('Base CDI'!$H$4:$H$28,'Base CDI'!$J$4:$J$29,S3738,"Cubic","Extrapolate=Linear","MultiX=Average","Skip=True","Sort=True")</f>
        <v>14.452295211814159</v>
      </c>
      <c r="U3738" s="43">
        <f ca="1">_xll.BInterpol('Base CDI'!$H$4:$H$28,'Base CDI'!$I$4:$I$29,S3738,"Cubic","Extrapolate=Linear","MultiX=Average","Skip=True","Sort=True")</f>
        <v>14.280576523271488</v>
      </c>
    </row>
    <row r="3739" spans="16:21" x14ac:dyDescent="0.25">
      <c r="P3739" s="10">
        <v>39952</v>
      </c>
      <c r="Q3739">
        <v>21.20645</v>
      </c>
      <c r="S3739" s="42">
        <f t="shared" ca="1" si="63"/>
        <v>49500</v>
      </c>
      <c r="T3739" s="43">
        <f ca="1">_xll.BInterpol('Base CDI'!$H$4:$H$28,'Base CDI'!$J$4:$J$29,S3739,"Cubic","Extrapolate=Linear","MultiX=Average","Skip=True","Sort=True")</f>
        <v>14.452296037806905</v>
      </c>
      <c r="U3739" s="43">
        <f ca="1">_xll.BInterpol('Base CDI'!$H$4:$H$28,'Base CDI'!$I$4:$I$29,S3739,"Cubic","Extrapolate=Linear","MultiX=Average","Skip=True","Sort=True")</f>
        <v>14.28058485560639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49501</v>
      </c>
      <c r="T3740" s="43">
        <f ca="1">_xll.BInterpol('Base CDI'!$H$4:$H$28,'Base CDI'!$J$4:$J$29,S3740,"Cubic","Extrapolate=Linear","MultiX=Average","Skip=True","Sort=True")</f>
        <v>14.452296907145874</v>
      </c>
      <c r="U3740" s="43">
        <f ca="1">_xll.BInterpol('Base CDI'!$H$4:$H$28,'Base CDI'!$I$4:$I$29,S3740,"Cubic","Extrapolate=Linear","MultiX=Average","Skip=True","Sort=True")</f>
        <v>14.280593237833278</v>
      </c>
    </row>
    <row r="3741" spans="16:21" x14ac:dyDescent="0.25">
      <c r="P3741" s="10">
        <v>39954</v>
      </c>
      <c r="Q3741">
        <v>21.2227</v>
      </c>
      <c r="S3741" s="42">
        <f t="shared" ca="1" si="63"/>
        <v>49502</v>
      </c>
      <c r="T3741" s="43">
        <f ca="1">_xll.BInterpol('Base CDI'!$H$4:$H$28,'Base CDI'!$J$4:$J$29,S3741,"Cubic","Extrapolate=Linear","MultiX=Average","Skip=True","Sort=True")</f>
        <v>14.452297819751093</v>
      </c>
      <c r="U3741" s="43">
        <f ca="1">_xll.BInterpol('Base CDI'!$H$4:$H$28,'Base CDI'!$I$4:$I$29,S3741,"Cubic","Extrapolate=Linear","MultiX=Average","Skip=True","Sort=True")</f>
        <v>14.280601669860101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49503</v>
      </c>
      <c r="T3742" s="43">
        <f ca="1">_xll.BInterpol('Base CDI'!$H$4:$H$28,'Base CDI'!$J$4:$J$29,S3742,"Cubic","Extrapolate=Linear","MultiX=Average","Skip=True","Sort=True")</f>
        <v>14.452298775542587</v>
      </c>
      <c r="U3742" s="43">
        <f ca="1">_xll.BInterpol('Base CDI'!$H$4:$H$28,'Base CDI'!$I$4:$I$29,S3742,"Cubic","Extrapolate=Linear","MultiX=Average","Skip=True","Sort=True")</f>
        <v>14.280610151594807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49504</v>
      </c>
      <c r="T3743" s="43">
        <f ca="1">_xll.BInterpol('Base CDI'!$H$4:$H$28,'Base CDI'!$J$4:$J$29,S3743,"Cubic","Extrapolate=Linear","MultiX=Average","Skip=True","Sort=True")</f>
        <v>14.452299774440382</v>
      </c>
      <c r="U3743" s="43">
        <f ca="1">_xll.BInterpol('Base CDI'!$H$4:$H$28,'Base CDI'!$I$4:$I$29,S3743,"Cubic","Extrapolate=Linear","MultiX=Average","Skip=True","Sort=True")</f>
        <v>14.280618682945345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49505</v>
      </c>
      <c r="T3744" s="43">
        <f ca="1">_xll.BInterpol('Base CDI'!$H$4:$H$28,'Base CDI'!$J$4:$J$29,S3744,"Cubic","Extrapolate=Linear","MultiX=Average","Skip=True","Sort=True")</f>
        <v>14.452300816364504</v>
      </c>
      <c r="U3744" s="43">
        <f ca="1">_xll.BInterpol('Base CDI'!$H$4:$H$28,'Base CDI'!$I$4:$I$29,S3744,"Cubic","Extrapolate=Linear","MultiX=Average","Skip=True","Sort=True")</f>
        <v>14.280627263819662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49506</v>
      </c>
      <c r="T3745" s="43">
        <f ca="1">_xll.BInterpol('Base CDI'!$H$4:$H$28,'Base CDI'!$J$4:$J$29,S3745,"Cubic","Extrapolate=Linear","MultiX=Average","Skip=True","Sort=True")</f>
        <v>14.452301901234975</v>
      </c>
      <c r="U3745" s="43">
        <f ca="1">_xll.BInterpol('Base CDI'!$H$4:$H$28,'Base CDI'!$I$4:$I$29,S3745,"Cubic","Extrapolate=Linear","MultiX=Average","Skip=True","Sort=True")</f>
        <v>14.280635894125707</v>
      </c>
    </row>
    <row r="3746" spans="16:21" x14ac:dyDescent="0.25">
      <c r="P3746" s="10">
        <v>39961</v>
      </c>
      <c r="Q3746">
        <v>21.26304</v>
      </c>
      <c r="S3746" s="42">
        <f t="shared" ca="1" si="63"/>
        <v>49507</v>
      </c>
      <c r="T3746" s="43">
        <f ca="1">_xll.BInterpol('Base CDI'!$H$4:$H$28,'Base CDI'!$J$4:$J$29,S3746,"Cubic","Extrapolate=Linear","MultiX=Average","Skip=True","Sort=True")</f>
        <v>14.452303028971825</v>
      </c>
      <c r="U3746" s="43">
        <f ca="1">_xll.BInterpol('Base CDI'!$H$4:$H$28,'Base CDI'!$I$4:$I$29,S3746,"Cubic","Extrapolate=Linear","MultiX=Average","Skip=True","Sort=True")</f>
        <v>14.280644573771429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49508</v>
      </c>
      <c r="T3747" s="43">
        <f ca="1">_xll.BInterpol('Base CDI'!$H$4:$H$28,'Base CDI'!$J$4:$J$29,S3747,"Cubic","Extrapolate=Linear","MultiX=Average","Skip=True","Sort=True")</f>
        <v>14.452304199495076</v>
      </c>
      <c r="U3747" s="43">
        <f ca="1">_xll.BInterpol('Base CDI'!$H$4:$H$28,'Base CDI'!$I$4:$I$29,S3747,"Cubic","Extrapolate=Linear","MultiX=Average","Skip=True","Sort=True")</f>
        <v>14.280653302664778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49509</v>
      </c>
      <c r="T3748" s="43">
        <f ca="1">_xll.BInterpol('Base CDI'!$H$4:$H$28,'Base CDI'!$J$4:$J$29,S3748,"Cubic","Extrapolate=Linear","MultiX=Average","Skip=True","Sort=True")</f>
        <v>14.452305412724755</v>
      </c>
      <c r="U3748" s="43">
        <f ca="1">_xll.BInterpol('Base CDI'!$H$4:$H$28,'Base CDI'!$I$4:$I$29,S3748,"Cubic","Extrapolate=Linear","MultiX=Average","Skip=True","Sort=True")</f>
        <v>14.280662080713697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49510</v>
      </c>
      <c r="T3749" s="43">
        <f ca="1">_xll.BInterpol('Base CDI'!$H$4:$H$28,'Base CDI'!$J$4:$J$29,S3749,"Cubic","Extrapolate=Linear","MultiX=Average","Skip=True","Sort=True")</f>
        <v>14.452306668580885</v>
      </c>
      <c r="U3749" s="43">
        <f ca="1">_xll.BInterpol('Base CDI'!$H$4:$H$28,'Base CDI'!$I$4:$I$29,S3749,"Cubic","Extrapolate=Linear","MultiX=Average","Skip=True","Sort=True")</f>
        <v>14.28067090782614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49511</v>
      </c>
      <c r="T3750" s="43">
        <f ca="1">_xll.BInterpol('Base CDI'!$H$4:$H$28,'Base CDI'!$J$4:$J$29,S3750,"Cubic","Extrapolate=Linear","MultiX=Average","Skip=True","Sort=True")</f>
        <v>14.452307966983495</v>
      </c>
      <c r="U3750" s="43">
        <f ca="1">_xll.BInterpol('Base CDI'!$H$4:$H$28,'Base CDI'!$I$4:$I$29,S3750,"Cubic","Extrapolate=Linear","MultiX=Average","Skip=True","Sort=True")</f>
        <v>14.280679783910053</v>
      </c>
    </row>
    <row r="3751" spans="16:21" x14ac:dyDescent="0.25">
      <c r="P3751" s="10">
        <v>39968</v>
      </c>
      <c r="Q3751">
        <v>21.30349</v>
      </c>
      <c r="S3751" s="42">
        <f t="shared" ca="1" si="63"/>
        <v>49512</v>
      </c>
      <c r="T3751" s="43">
        <f ca="1">_xll.BInterpol('Base CDI'!$H$4:$H$28,'Base CDI'!$J$4:$J$29,S3751,"Cubic","Extrapolate=Linear","MultiX=Average","Skip=True","Sort=True")</f>
        <v>14.452309307852609</v>
      </c>
      <c r="U3751" s="43">
        <f ca="1">_xll.BInterpol('Base CDI'!$H$4:$H$28,'Base CDI'!$I$4:$I$29,S3751,"Cubic","Extrapolate=Linear","MultiX=Average","Skip=True","Sort=True")</f>
        <v>14.280688708873383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49513</v>
      </c>
      <c r="T3752" s="43">
        <f ca="1">_xll.BInterpol('Base CDI'!$H$4:$H$28,'Base CDI'!$J$4:$J$29,S3752,"Cubic","Extrapolate=Linear","MultiX=Average","Skip=True","Sort=True")</f>
        <v>14.452310691108252</v>
      </c>
      <c r="U3752" s="43">
        <f ca="1">_xll.BInterpol('Base CDI'!$H$4:$H$28,'Base CDI'!$I$4:$I$29,S3752,"Cubic","Extrapolate=Linear","MultiX=Average","Skip=True","Sort=True")</f>
        <v>14.28069768262408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49514</v>
      </c>
      <c r="T3753" s="43">
        <f ca="1">_xll.BInterpol('Base CDI'!$H$4:$H$28,'Base CDI'!$J$4:$J$29,S3753,"Cubic","Extrapolate=Linear","MultiX=Average","Skip=True","Sort=True")</f>
        <v>14.45231211667045</v>
      </c>
      <c r="U3753" s="43">
        <f ca="1">_xll.BInterpol('Base CDI'!$H$4:$H$28,'Base CDI'!$I$4:$I$29,S3753,"Cubic","Extrapolate=Linear","MultiX=Average","Skip=True","Sort=True")</f>
        <v>14.280706705070093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49515</v>
      </c>
      <c r="T3754" s="43">
        <f ca="1">_xll.BInterpol('Base CDI'!$H$4:$H$28,'Base CDI'!$J$4:$J$29,S3754,"Cubic","Extrapolate=Linear","MultiX=Average","Skip=True","Sort=True")</f>
        <v>14.452313584459228</v>
      </c>
      <c r="U3754" s="43">
        <f ca="1">_xll.BInterpol('Base CDI'!$H$4:$H$28,'Base CDI'!$I$4:$I$29,S3754,"Cubic","Extrapolate=Linear","MultiX=Average","Skip=True","Sort=True")</f>
        <v>14.280715776119369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49516</v>
      </c>
      <c r="T3755" s="43">
        <f ca="1">_xll.BInterpol('Base CDI'!$H$4:$H$28,'Base CDI'!$J$4:$J$29,S3755,"Cubic","Extrapolate=Linear","MultiX=Average","Skip=True","Sort=True")</f>
        <v>14.452315094394612</v>
      </c>
      <c r="U3755" s="43">
        <f ca="1">_xll.BInterpol('Base CDI'!$H$4:$H$28,'Base CDI'!$I$4:$I$29,S3755,"Cubic","Extrapolate=Linear","MultiX=Average","Skip=True","Sort=True")</f>
        <v>14.280724895679857</v>
      </c>
    </row>
    <row r="3756" spans="16:21" x14ac:dyDescent="0.25">
      <c r="P3756" s="10">
        <v>39976</v>
      </c>
      <c r="Q3756">
        <v>21.34385</v>
      </c>
      <c r="S3756" s="42">
        <f t="shared" ca="1" si="63"/>
        <v>49517</v>
      </c>
      <c r="T3756" s="43">
        <f ca="1">_xll.BInterpol('Base CDI'!$H$4:$H$28,'Base CDI'!$J$4:$J$29,S3756,"Cubic","Extrapolate=Linear","MultiX=Average","Skip=True","Sort=True")</f>
        <v>14.452316646396627</v>
      </c>
      <c r="U3756" s="43">
        <f ca="1">_xll.BInterpol('Base CDI'!$H$4:$H$28,'Base CDI'!$I$4:$I$29,S3756,"Cubic","Extrapolate=Linear","MultiX=Average","Skip=True","Sort=True")</f>
        <v>14.280734063659505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49518</v>
      </c>
      <c r="T3757" s="43">
        <f ca="1">_xll.BInterpol('Base CDI'!$H$4:$H$28,'Base CDI'!$J$4:$J$29,S3757,"Cubic","Extrapolate=Linear","MultiX=Average","Skip=True","Sort=True")</f>
        <v>14.452318240385297</v>
      </c>
      <c r="U3757" s="43">
        <f ca="1">_xll.BInterpol('Base CDI'!$H$4:$H$28,'Base CDI'!$I$4:$I$29,S3757,"Cubic","Extrapolate=Linear","MultiX=Average","Skip=True","Sort=True")</f>
        <v>14.280743279966263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49519</v>
      </c>
      <c r="T3758" s="43">
        <f ca="1">_xll.BInterpol('Base CDI'!$H$4:$H$28,'Base CDI'!$J$4:$J$29,S3758,"Cubic","Extrapolate=Linear","MultiX=Average","Skip=True","Sort=True")</f>
        <v>14.452319876280649</v>
      </c>
      <c r="U3758" s="43">
        <f ca="1">_xll.BInterpol('Base CDI'!$H$4:$H$28,'Base CDI'!$I$4:$I$29,S3758,"Cubic","Extrapolate=Linear","MultiX=Average","Skip=True","Sort=True")</f>
        <v>14.280752544508077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49520</v>
      </c>
      <c r="T3759" s="43">
        <f ca="1">_xll.BInterpol('Base CDI'!$H$4:$H$28,'Base CDI'!$J$4:$J$29,S3759,"Cubic","Extrapolate=Linear","MultiX=Average","Skip=True","Sort=True")</f>
        <v>14.452321554002708</v>
      </c>
      <c r="U3759" s="43">
        <f ca="1">_xll.BInterpol('Base CDI'!$H$4:$H$28,'Base CDI'!$I$4:$I$29,S3759,"Cubic","Extrapolate=Linear","MultiX=Average","Skip=True","Sort=True")</f>
        <v>14.280761857192896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49521</v>
      </c>
      <c r="T3760" s="43">
        <f ca="1">_xll.BInterpol('Base CDI'!$H$4:$H$28,'Base CDI'!$J$4:$J$29,S3760,"Cubic","Extrapolate=Linear","MultiX=Average","Skip=True","Sort=True")</f>
        <v>14.452323273471501</v>
      </c>
      <c r="U3760" s="43">
        <f ca="1">_xll.BInterpol('Base CDI'!$H$4:$H$28,'Base CDI'!$I$4:$I$29,S3760,"Cubic","Extrapolate=Linear","MultiX=Average","Skip=True","Sort=True")</f>
        <v>14.280771217928669</v>
      </c>
    </row>
    <row r="3761" spans="16:21" x14ac:dyDescent="0.25">
      <c r="P3761" s="10">
        <v>39983</v>
      </c>
      <c r="Q3761">
        <v>21.38045</v>
      </c>
      <c r="S3761" s="42">
        <f t="shared" ca="1" si="63"/>
        <v>49522</v>
      </c>
      <c r="T3761" s="43">
        <f ca="1">_xll.BInterpol('Base CDI'!$H$4:$H$28,'Base CDI'!$J$4:$J$29,S3761,"Cubic","Extrapolate=Linear","MultiX=Average","Skip=True","Sort=True")</f>
        <v>14.452325034607052</v>
      </c>
      <c r="U3761" s="43">
        <f ca="1">_xll.BInterpol('Base CDI'!$H$4:$H$28,'Base CDI'!$I$4:$I$29,S3761,"Cubic","Extrapolate=Linear","MultiX=Average","Skip=True","Sort=True")</f>
        <v>14.280780626623343</v>
      </c>
    </row>
    <row r="3762" spans="16:21" x14ac:dyDescent="0.25">
      <c r="P3762" s="10">
        <v>39986</v>
      </c>
      <c r="Q3762">
        <v>21.38777</v>
      </c>
      <c r="S3762" s="42">
        <f t="shared" ca="1" si="63"/>
        <v>49523</v>
      </c>
      <c r="T3762" s="43">
        <f ca="1">_xll.BInterpol('Base CDI'!$H$4:$H$28,'Base CDI'!$J$4:$J$29,S3762,"Cubic","Extrapolate=Linear","MultiX=Average","Skip=True","Sort=True")</f>
        <v>14.452326837329386</v>
      </c>
      <c r="U3762" s="43">
        <f ca="1">_xll.BInterpol('Base CDI'!$H$4:$H$28,'Base CDI'!$I$4:$I$29,S3762,"Cubic","Extrapolate=Linear","MultiX=Average","Skip=True","Sort=True")</f>
        <v>14.28079008318487</v>
      </c>
    </row>
    <row r="3763" spans="16:21" x14ac:dyDescent="0.25">
      <c r="P3763" s="10">
        <v>39987</v>
      </c>
      <c r="Q3763">
        <v>21.39507</v>
      </c>
      <c r="S3763" s="42">
        <f t="shared" ca="1" si="63"/>
        <v>49524</v>
      </c>
      <c r="T3763" s="43">
        <f ca="1">_xll.BInterpol('Base CDI'!$H$4:$H$28,'Base CDI'!$J$4:$J$29,S3763,"Cubic","Extrapolate=Linear","MultiX=Average","Skip=True","Sort=True")</f>
        <v>14.452328681558527</v>
      </c>
      <c r="U3763" s="43">
        <f ca="1">_xll.BInterpol('Base CDI'!$H$4:$H$28,'Base CDI'!$I$4:$I$29,S3763,"Cubic","Extrapolate=Linear","MultiX=Average","Skip=True","Sort=True")</f>
        <v>14.280799587521194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49525</v>
      </c>
      <c r="T3764" s="43">
        <f ca="1">_xll.BInterpol('Base CDI'!$H$4:$H$28,'Base CDI'!$J$4:$J$29,S3764,"Cubic","Extrapolate=Linear","MultiX=Average","Skip=True","Sort=True")</f>
        <v>14.452330567214505</v>
      </c>
      <c r="U3764" s="43">
        <f ca="1">_xll.BInterpol('Base CDI'!$H$4:$H$28,'Base CDI'!$I$4:$I$29,S3764,"Cubic","Extrapolate=Linear","MultiX=Average","Skip=True","Sort=True")</f>
        <v>14.280809139540265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49526</v>
      </c>
      <c r="T3765" s="43">
        <f ca="1">_xll.BInterpol('Base CDI'!$H$4:$H$28,'Base CDI'!$J$4:$J$29,S3765,"Cubic","Extrapolate=Linear","MultiX=Average","Skip=True","Sort=True")</f>
        <v>14.452332494217341</v>
      </c>
      <c r="U3765" s="43">
        <f ca="1">_xll.BInterpol('Base CDI'!$H$4:$H$28,'Base CDI'!$I$4:$I$29,S3765,"Cubic","Extrapolate=Linear","MultiX=Average","Skip=True","Sort=True")</f>
        <v>14.280818739150032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49527</v>
      </c>
      <c r="T3766" s="43">
        <f ca="1">_xll.BInterpol('Base CDI'!$H$4:$H$28,'Base CDI'!$J$4:$J$29,S3766,"Cubic","Extrapolate=Linear","MultiX=Average","Skip=True","Sort=True")</f>
        <v>14.452334462487062</v>
      </c>
      <c r="U3766" s="43">
        <f ca="1">_xll.BInterpol('Base CDI'!$H$4:$H$28,'Base CDI'!$I$4:$I$29,S3766,"Cubic","Extrapolate=Linear","MultiX=Average","Skip=True","Sort=True")</f>
        <v>14.280828386258444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49528</v>
      </c>
      <c r="T3767" s="43">
        <f ca="1">_xll.BInterpol('Base CDI'!$H$4:$H$28,'Base CDI'!$J$4:$J$29,S3767,"Cubic","Extrapolate=Linear","MultiX=Average","Skip=True","Sort=True")</f>
        <v>14.452336471943694</v>
      </c>
      <c r="U3767" s="43">
        <f ca="1">_xll.BInterpol('Base CDI'!$H$4:$H$28,'Base CDI'!$I$4:$I$29,S3767,"Cubic","Extrapolate=Linear","MultiX=Average","Skip=True","Sort=True")</f>
        <v>14.280838080773448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49529</v>
      </c>
      <c r="T3768" s="43">
        <f ca="1">_xll.BInterpol('Base CDI'!$H$4:$H$28,'Base CDI'!$J$4:$J$29,S3768,"Cubic","Extrapolate=Linear","MultiX=Average","Skip=True","Sort=True")</f>
        <v>14.452338522507262</v>
      </c>
      <c r="U3768" s="43">
        <f ca="1">_xll.BInterpol('Base CDI'!$H$4:$H$28,'Base CDI'!$I$4:$I$29,S3768,"Cubic","Extrapolate=Linear","MultiX=Average","Skip=True","Sort=True")</f>
        <v>14.280847822602992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49530</v>
      </c>
      <c r="T3769" s="43">
        <f ca="1">_xll.BInterpol('Base CDI'!$H$4:$H$28,'Base CDI'!$J$4:$J$29,S3769,"Cubic","Extrapolate=Linear","MultiX=Average","Skip=True","Sort=True")</f>
        <v>14.452340614097791</v>
      </c>
      <c r="U3769" s="43">
        <f ca="1">_xll.BInterpol('Base CDI'!$H$4:$H$28,'Base CDI'!$I$4:$I$29,S3769,"Cubic","Extrapolate=Linear","MultiX=Average","Skip=True","Sort=True")</f>
        <v>14.280857611655023</v>
      </c>
    </row>
    <row r="3770" spans="16:21" x14ac:dyDescent="0.25">
      <c r="P3770" s="10">
        <v>39996</v>
      </c>
      <c r="Q3770">
        <v>21.44651</v>
      </c>
      <c r="S3770" s="42">
        <f t="shared" ca="1" si="63"/>
        <v>49531</v>
      </c>
      <c r="T3770" s="43">
        <f ca="1">_xll.BInterpol('Base CDI'!$H$4:$H$28,'Base CDI'!$J$4:$J$29,S3770,"Cubic","Extrapolate=Linear","MultiX=Average","Skip=True","Sort=True")</f>
        <v>14.452342746635306</v>
      </c>
      <c r="U3770" s="43">
        <f ca="1">_xll.BInterpol('Base CDI'!$H$4:$H$28,'Base CDI'!$I$4:$I$29,S3770,"Cubic","Extrapolate=Linear","MultiX=Average","Skip=True","Sort=True")</f>
        <v>14.280867447837494</v>
      </c>
    </row>
    <row r="3771" spans="16:21" x14ac:dyDescent="0.25">
      <c r="P3771" s="10">
        <v>39997</v>
      </c>
      <c r="Q3771">
        <v>21.45393</v>
      </c>
      <c r="S3771" s="42">
        <f t="shared" ca="1" si="63"/>
        <v>49532</v>
      </c>
      <c r="T3771" s="43">
        <f ca="1">_xll.BInterpol('Base CDI'!$H$4:$H$28,'Base CDI'!$J$4:$J$29,S3771,"Cubic","Extrapolate=Linear","MultiX=Average","Skip=True","Sort=True")</f>
        <v>14.452344920039835</v>
      </c>
      <c r="U3771" s="43">
        <f ca="1">_xll.BInterpol('Base CDI'!$H$4:$H$28,'Base CDI'!$I$4:$I$29,S3771,"Cubic","Extrapolate=Linear","MultiX=Average","Skip=True","Sort=True")</f>
        <v>14.280877331058349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49533</v>
      </c>
      <c r="T3772" s="43">
        <f ca="1">_xll.BInterpol('Base CDI'!$H$4:$H$28,'Base CDI'!$J$4:$J$29,S3772,"Cubic","Extrapolate=Linear","MultiX=Average","Skip=True","Sort=True")</f>
        <v>14.452347134231401</v>
      </c>
      <c r="U3772" s="43">
        <f ca="1">_xll.BInterpol('Base CDI'!$H$4:$H$28,'Base CDI'!$I$4:$I$29,S3772,"Cubic","Extrapolate=Linear","MultiX=Average","Skip=True","Sort=True")</f>
        <v>14.280887261225541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49534</v>
      </c>
      <c r="T3773" s="43">
        <f ca="1">_xll.BInterpol('Base CDI'!$H$4:$H$28,'Base CDI'!$J$4:$J$29,S3773,"Cubic","Extrapolate=Linear","MultiX=Average","Skip=True","Sort=True")</f>
        <v>14.452349389130029</v>
      </c>
      <c r="U3773" s="43">
        <f ca="1">_xll.BInterpol('Base CDI'!$H$4:$H$28,'Base CDI'!$I$4:$I$29,S3773,"Cubic","Extrapolate=Linear","MultiX=Average","Skip=True","Sort=True")</f>
        <v>14.280897238247013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49535</v>
      </c>
      <c r="T3774" s="43">
        <f ca="1">_xll.BInterpol('Base CDI'!$H$4:$H$28,'Base CDI'!$J$4:$J$29,S3774,"Cubic","Extrapolate=Linear","MultiX=Average","Skip=True","Sort=True")</f>
        <v>14.452351684655746</v>
      </c>
      <c r="U3774" s="43">
        <f ca="1">_xll.BInterpol('Base CDI'!$H$4:$H$28,'Base CDI'!$I$4:$I$29,S3774,"Cubic","Extrapolate=Linear","MultiX=Average","Skip=True","Sort=True")</f>
        <v>14.280907262030716</v>
      </c>
    </row>
    <row r="3775" spans="16:21" x14ac:dyDescent="0.25">
      <c r="P3775" s="10">
        <v>40003</v>
      </c>
      <c r="Q3775">
        <v>21.48358</v>
      </c>
      <c r="S3775" s="42">
        <f t="shared" ca="1" si="63"/>
        <v>49536</v>
      </c>
      <c r="T3775" s="43">
        <f ca="1">_xll.BInterpol('Base CDI'!$H$4:$H$28,'Base CDI'!$J$4:$J$29,S3775,"Cubic","Extrapolate=Linear","MultiX=Average","Skip=True","Sort=True")</f>
        <v>14.452354020728576</v>
      </c>
      <c r="U3775" s="43">
        <f ca="1">_xll.BInterpol('Base CDI'!$H$4:$H$28,'Base CDI'!$I$4:$I$29,S3775,"Cubic","Extrapolate=Linear","MultiX=Average","Skip=True","Sort=True")</f>
        <v>14.280917332484599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49537</v>
      </c>
      <c r="T3776" s="43">
        <f ca="1">_xll.BInterpol('Base CDI'!$H$4:$H$28,'Base CDI'!$J$4:$J$29,S3776,"Cubic","Extrapolate=Linear","MultiX=Average","Skip=True","Sort=True")</f>
        <v>14.452356397268547</v>
      </c>
      <c r="U3776" s="43">
        <f ca="1">_xll.BInterpol('Base CDI'!$H$4:$H$28,'Base CDI'!$I$4:$I$29,S3776,"Cubic","Extrapolate=Linear","MultiX=Average","Skip=True","Sort=True")</f>
        <v>14.280927449516609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49538</v>
      </c>
      <c r="T3777" s="43">
        <f ca="1">_xll.BInterpol('Base CDI'!$H$4:$H$28,'Base CDI'!$J$4:$J$29,S3777,"Cubic","Extrapolate=Linear","MultiX=Average","Skip=True","Sort=True")</f>
        <v>14.452358814195682</v>
      </c>
      <c r="U3777" s="43">
        <f ca="1">_xll.BInterpol('Base CDI'!$H$4:$H$28,'Base CDI'!$I$4:$I$29,S3777,"Cubic","Extrapolate=Linear","MultiX=Average","Skip=True","Sort=True")</f>
        <v>14.280937613034695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49539</v>
      </c>
      <c r="T3778" s="43">
        <f ca="1">_xll.BInterpol('Base CDI'!$H$4:$H$28,'Base CDI'!$J$4:$J$29,S3778,"Cubic","Extrapolate=Linear","MultiX=Average","Skip=True","Sort=True")</f>
        <v>14.452361271430007</v>
      </c>
      <c r="U3778" s="43">
        <f ca="1">_xll.BInterpol('Base CDI'!$H$4:$H$28,'Base CDI'!$I$4:$I$29,S3778,"Cubic","Extrapolate=Linear","MultiX=Average","Skip=True","Sort=True")</f>
        <v>14.280947822946805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49540</v>
      </c>
      <c r="T3779" s="43">
        <f ca="1">_xll.BInterpol('Base CDI'!$H$4:$H$28,'Base CDI'!$J$4:$J$29,S3779,"Cubic","Extrapolate=Linear","MultiX=Average","Skip=True","Sort=True")</f>
        <v>14.452363768891548</v>
      </c>
      <c r="U3779" s="43">
        <f ca="1">_xll.BInterpol('Base CDI'!$H$4:$H$28,'Base CDI'!$I$4:$I$29,S3779,"Cubic","Extrapolate=Linear","MultiX=Average","Skip=True","Sort=True")</f>
        <v>14.280958079160888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49541</v>
      </c>
      <c r="T3780" s="43">
        <f ca="1">_xll.BInterpol('Base CDI'!$H$4:$H$28,'Base CDI'!$J$4:$J$29,S3780,"Cubic","Extrapolate=Linear","MultiX=Average","Skip=True","Sort=True")</f>
        <v>14.452366306500329</v>
      </c>
      <c r="U3780" s="43">
        <f ca="1">_xll.BInterpol('Base CDI'!$H$4:$H$28,'Base CDI'!$I$4:$I$29,S3780,"Cubic","Extrapolate=Linear","MultiX=Average","Skip=True","Sort=True")</f>
        <v>14.280968381584891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49542</v>
      </c>
      <c r="T3781" s="43">
        <f ca="1">_xll.BInterpol('Base CDI'!$H$4:$H$28,'Base CDI'!$J$4:$J$29,S3781,"Cubic","Extrapolate=Linear","MultiX=Average","Skip=True","Sort=True")</f>
        <v>14.452368884176376</v>
      </c>
      <c r="U3781" s="43">
        <f ca="1">_xll.BInterpol('Base CDI'!$H$4:$H$28,'Base CDI'!$I$4:$I$29,S3781,"Cubic","Extrapolate=Linear","MultiX=Average","Skip=True","Sort=True")</f>
        <v>14.280978730126764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49543</v>
      </c>
      <c r="T3782" s="43">
        <f ca="1">_xll.BInterpol('Base CDI'!$H$4:$H$28,'Base CDI'!$J$4:$J$29,S3782,"Cubic","Extrapolate=Linear","MultiX=Average","Skip=True","Sort=True")</f>
        <v>14.452371501839716</v>
      </c>
      <c r="U3782" s="43">
        <f ca="1">_xll.BInterpol('Base CDI'!$H$4:$H$28,'Base CDI'!$I$4:$I$29,S3782,"Cubic","Extrapolate=Linear","MultiX=Average","Skip=True","Sort=True")</f>
        <v>14.280989124694456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49544</v>
      </c>
      <c r="T3783" s="43">
        <f ca="1">_xll.BInterpol('Base CDI'!$H$4:$H$28,'Base CDI'!$J$4:$J$29,S3783,"Cubic","Extrapolate=Linear","MultiX=Average","Skip=True","Sort=True")</f>
        <v>14.452374159410372</v>
      </c>
      <c r="U3783" s="43">
        <f ca="1">_xll.BInterpol('Base CDI'!$H$4:$H$28,'Base CDI'!$I$4:$I$29,S3783,"Cubic","Extrapolate=Linear","MultiX=Average","Skip=True","Sort=True")</f>
        <v>14.280999565195913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49545</v>
      </c>
      <c r="T3784" s="43">
        <f ca="1">_xll.BInterpol('Base CDI'!$H$4:$H$28,'Base CDI'!$J$4:$J$29,S3784,"Cubic","Extrapolate=Linear","MultiX=Average","Skip=True","Sort=True")</f>
        <v>14.452376856808371</v>
      </c>
      <c r="U3784" s="43">
        <f ca="1">_xll.BInterpol('Base CDI'!$H$4:$H$28,'Base CDI'!$I$4:$I$29,S3784,"Cubic","Extrapolate=Linear","MultiX=Average","Skip=True","Sort=True")</f>
        <v>14.281010051539084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49546</v>
      </c>
      <c r="T3785" s="43">
        <f ca="1">_xll.BInterpol('Base CDI'!$H$4:$H$28,'Base CDI'!$J$4:$J$29,S3785,"Cubic","Extrapolate=Linear","MultiX=Average","Skip=True","Sort=True")</f>
        <v>14.452379593953738</v>
      </c>
      <c r="U3785" s="43">
        <f ca="1">_xll.BInterpol('Base CDI'!$H$4:$H$28,'Base CDI'!$I$4:$I$29,S3785,"Cubic","Extrapolate=Linear","MultiX=Average","Skip=True","Sort=True")</f>
        <v>14.281020583631918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49547</v>
      </c>
      <c r="T3786" s="43">
        <f ca="1">_xll.BInterpol('Base CDI'!$H$4:$H$28,'Base CDI'!$J$4:$J$29,S3786,"Cubic","Extrapolate=Linear","MultiX=Average","Skip=True","Sort=True")</f>
        <v>14.452382370766498</v>
      </c>
      <c r="U3786" s="43">
        <f ca="1">_xll.BInterpol('Base CDI'!$H$4:$H$28,'Base CDI'!$I$4:$I$29,S3786,"Cubic","Extrapolate=Linear","MultiX=Average","Skip=True","Sort=True")</f>
        <v>14.281031161382364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49548</v>
      </c>
      <c r="T3787" s="43">
        <f ca="1">_xll.BInterpol('Base CDI'!$H$4:$H$28,'Base CDI'!$J$4:$J$29,S3787,"Cubic","Extrapolate=Linear","MultiX=Average","Skip=True","Sort=True")</f>
        <v>14.452385187166678</v>
      </c>
      <c r="U3787" s="43">
        <f ca="1">_xll.BInterpol('Base CDI'!$H$4:$H$28,'Base CDI'!$I$4:$I$29,S3787,"Cubic","Extrapolate=Linear","MultiX=Average","Skip=True","Sort=True")</f>
        <v>14.281041784698369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49549</v>
      </c>
      <c r="T3788" s="43">
        <f ca="1">_xll.BInterpol('Base CDI'!$H$4:$H$28,'Base CDI'!$J$4:$J$29,S3788,"Cubic","Extrapolate=Linear","MultiX=Average","Skip=True","Sort=True")</f>
        <v>14.452388043074302</v>
      </c>
      <c r="U3788" s="43">
        <f ca="1">_xll.BInterpol('Base CDI'!$H$4:$H$28,'Base CDI'!$I$4:$I$29,S3788,"Cubic","Extrapolate=Linear","MultiX=Average","Skip=True","Sort=True")</f>
        <v>14.281052453487883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49550</v>
      </c>
      <c r="T3789" s="43">
        <f ca="1">_xll.BInterpol('Base CDI'!$H$4:$H$28,'Base CDI'!$J$4:$J$29,S3789,"Cubic","Extrapolate=Linear","MultiX=Average","Skip=True","Sort=True")</f>
        <v>14.452390938409396</v>
      </c>
      <c r="U3789" s="43">
        <f ca="1">_xll.BInterpol('Base CDI'!$H$4:$H$28,'Base CDI'!$I$4:$I$29,S3789,"Cubic","Extrapolate=Linear","MultiX=Average","Skip=True","Sort=True")</f>
        <v>14.281063167658852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49551</v>
      </c>
      <c r="T3790" s="43">
        <f ca="1">_xll.BInterpol('Base CDI'!$H$4:$H$28,'Base CDI'!$J$4:$J$29,S3790,"Cubic","Extrapolate=Linear","MultiX=Average","Skip=True","Sort=True")</f>
        <v>14.452393873091983</v>
      </c>
      <c r="U3790" s="43">
        <f ca="1">_xll.BInterpol('Base CDI'!$H$4:$H$28,'Base CDI'!$I$4:$I$29,S3790,"Cubic","Extrapolate=Linear","MultiX=Average","Skip=True","Sort=True")</f>
        <v>14.281073927119225</v>
      </c>
    </row>
    <row r="3791" spans="16:21" x14ac:dyDescent="0.25">
      <c r="P3791" s="10">
        <v>40025</v>
      </c>
      <c r="Q3791">
        <v>21.60014</v>
      </c>
      <c r="S3791" s="42">
        <f t="shared" ca="1" si="64"/>
        <v>49552</v>
      </c>
      <c r="T3791" s="43">
        <f ca="1">_xll.BInterpol('Base CDI'!$H$4:$H$28,'Base CDI'!$J$4:$J$29,S3791,"Cubic","Extrapolate=Linear","MultiX=Average","Skip=True","Sort=True")</f>
        <v>14.452396847042092</v>
      </c>
      <c r="U3791" s="43">
        <f ca="1">_xll.BInterpol('Base CDI'!$H$4:$H$28,'Base CDI'!$I$4:$I$29,S3791,"Cubic","Extrapolate=Linear","MultiX=Average","Skip=True","Sort=True")</f>
        <v>14.281084731776952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49553</v>
      </c>
      <c r="T3792" s="43">
        <f ca="1">_xll.BInterpol('Base CDI'!$H$4:$H$28,'Base CDI'!$J$4:$J$29,S3792,"Cubic","Extrapolate=Linear","MultiX=Average","Skip=True","Sort=True")</f>
        <v>14.452399860179748</v>
      </c>
      <c r="U3792" s="43">
        <f ca="1">_xll.BInterpol('Base CDI'!$H$4:$H$28,'Base CDI'!$I$4:$I$29,S3792,"Cubic","Extrapolate=Linear","MultiX=Average","Skip=True","Sort=True")</f>
        <v>14.281095581539981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49554</v>
      </c>
      <c r="T3793" s="43">
        <f ca="1">_xll.BInterpol('Base CDI'!$H$4:$H$28,'Base CDI'!$J$4:$J$29,S3793,"Cubic","Extrapolate=Linear","MultiX=Average","Skip=True","Sort=True")</f>
        <v>14.452402912424974</v>
      </c>
      <c r="U3793" s="43">
        <f ca="1">_xll.BInterpol('Base CDI'!$H$4:$H$28,'Base CDI'!$I$4:$I$29,S3793,"Cubic","Extrapolate=Linear","MultiX=Average","Skip=True","Sort=True")</f>
        <v>14.281106476316259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49555</v>
      </c>
      <c r="T3794" s="43">
        <f ca="1">_xll.BInterpol('Base CDI'!$H$4:$H$28,'Base CDI'!$J$4:$J$29,S3794,"Cubic","Extrapolate=Linear","MultiX=Average","Skip=True","Sort=True")</f>
        <v>14.452406003697796</v>
      </c>
      <c r="U3794" s="43">
        <f ca="1">_xll.BInterpol('Base CDI'!$H$4:$H$28,'Base CDI'!$I$4:$I$29,S3794,"Cubic","Extrapolate=Linear","MultiX=Average","Skip=True","Sort=True")</f>
        <v>14.281117416013736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49556</v>
      </c>
      <c r="T3795" s="43">
        <f ca="1">_xll.BInterpol('Base CDI'!$H$4:$H$28,'Base CDI'!$J$4:$J$29,S3795,"Cubic","Extrapolate=Linear","MultiX=Average","Skip=True","Sort=True")</f>
        <v>14.452409133918241</v>
      </c>
      <c r="U3795" s="43">
        <f ca="1">_xll.BInterpol('Base CDI'!$H$4:$H$28,'Base CDI'!$I$4:$I$29,S3795,"Cubic","Extrapolate=Linear","MultiX=Average","Skip=True","Sort=True")</f>
        <v>14.281128400540359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49557</v>
      </c>
      <c r="T3796" s="43">
        <f ca="1">_xll.BInterpol('Base CDI'!$H$4:$H$28,'Base CDI'!$J$4:$J$29,S3796,"Cubic","Extrapolate=Linear","MultiX=Average","Skip=True","Sort=True")</f>
        <v>14.452412303006334</v>
      </c>
      <c r="U3796" s="43">
        <f ca="1">_xll.BInterpol('Base CDI'!$H$4:$H$28,'Base CDI'!$I$4:$I$29,S3796,"Cubic","Extrapolate=Linear","MultiX=Average","Skip=True","Sort=True")</f>
        <v>14.281139429804076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49558</v>
      </c>
      <c r="T3797" s="43">
        <f ca="1">_xll.BInterpol('Base CDI'!$H$4:$H$28,'Base CDI'!$J$4:$J$29,S3797,"Cubic","Extrapolate=Linear","MultiX=Average","Skip=True","Sort=True")</f>
        <v>14.4524155108821</v>
      </c>
      <c r="U3797" s="43">
        <f ca="1">_xll.BInterpol('Base CDI'!$H$4:$H$28,'Base CDI'!$I$4:$I$29,S3797,"Cubic","Extrapolate=Linear","MultiX=Average","Skip=True","Sort=True")</f>
        <v>14.281150503712837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49559</v>
      </c>
      <c r="T3798" s="43">
        <f ca="1">_xll.BInterpol('Base CDI'!$H$4:$H$28,'Base CDI'!$J$4:$J$29,S3798,"Cubic","Extrapolate=Linear","MultiX=Average","Skip=True","Sort=True")</f>
        <v>14.452418757465564</v>
      </c>
      <c r="U3798" s="43">
        <f ca="1">_xll.BInterpol('Base CDI'!$H$4:$H$28,'Base CDI'!$I$4:$I$29,S3798,"Cubic","Extrapolate=Linear","MultiX=Average","Skip=True","Sort=True")</f>
        <v>14.281161622174588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49560</v>
      </c>
      <c r="T3799" s="43">
        <f ca="1">_xll.BInterpol('Base CDI'!$H$4:$H$28,'Base CDI'!$J$4:$J$29,S3799,"Cubic","Extrapolate=Linear","MultiX=Average","Skip=True","Sort=True")</f>
        <v>14.452422042676751</v>
      </c>
      <c r="U3799" s="43">
        <f ca="1">_xll.BInterpol('Base CDI'!$H$4:$H$28,'Base CDI'!$I$4:$I$29,S3799,"Cubic","Extrapolate=Linear","MultiX=Average","Skip=True","Sort=True")</f>
        <v>14.281172785097281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49561</v>
      </c>
      <c r="T3800" s="43">
        <f ca="1">_xll.BInterpol('Base CDI'!$H$4:$H$28,'Base CDI'!$J$4:$J$29,S3800,"Cubic","Extrapolate=Linear","MultiX=Average","Skip=True","Sort=True")</f>
        <v>14.452425366435689</v>
      </c>
      <c r="U3800" s="43">
        <f ca="1">_xll.BInterpol('Base CDI'!$H$4:$H$28,'Base CDI'!$I$4:$I$29,S3800,"Cubic","Extrapolate=Linear","MultiX=Average","Skip=True","Sort=True")</f>
        <v>14.281183992388861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49562</v>
      </c>
      <c r="T3801" s="43">
        <f ca="1">_xll.BInterpol('Base CDI'!$H$4:$H$28,'Base CDI'!$J$4:$J$29,S3801,"Cubic","Extrapolate=Linear","MultiX=Average","Skip=True","Sort=True")</f>
        <v>14.452428728662399</v>
      </c>
      <c r="U3801" s="43">
        <f ca="1">_xll.BInterpol('Base CDI'!$H$4:$H$28,'Base CDI'!$I$4:$I$29,S3801,"Cubic","Extrapolate=Linear","MultiX=Average","Skip=True","Sort=True")</f>
        <v>14.281195243957278</v>
      </c>
    </row>
    <row r="3802" spans="16:21" x14ac:dyDescent="0.25">
      <c r="P3802" s="10">
        <v>40042</v>
      </c>
      <c r="Q3802">
        <v>21.67822</v>
      </c>
      <c r="S3802" s="42">
        <f t="shared" ca="1" si="64"/>
        <v>49563</v>
      </c>
      <c r="T3802" s="43">
        <f ca="1">_xll.BInterpol('Base CDI'!$H$4:$H$28,'Base CDI'!$J$4:$J$29,S3802,"Cubic","Extrapolate=Linear","MultiX=Average","Skip=True","Sort=True")</f>
        <v>14.452432129276911</v>
      </c>
      <c r="U3802" s="43">
        <f ca="1">_xll.BInterpol('Base CDI'!$H$4:$H$28,'Base CDI'!$I$4:$I$29,S3802,"Cubic","Extrapolate=Linear","MultiX=Average","Skip=True","Sort=True")</f>
        <v>14.281206539710482</v>
      </c>
    </row>
    <row r="3803" spans="16:21" x14ac:dyDescent="0.25">
      <c r="P3803" s="10">
        <v>40043</v>
      </c>
      <c r="Q3803">
        <v>21.68534</v>
      </c>
      <c r="S3803" s="42">
        <f t="shared" ca="1" si="64"/>
        <v>49564</v>
      </c>
      <c r="T3803" s="43">
        <f ca="1">_xll.BInterpol('Base CDI'!$H$4:$H$28,'Base CDI'!$J$4:$J$29,S3803,"Cubic","Extrapolate=Linear","MultiX=Average","Skip=True","Sort=True")</f>
        <v>14.452435568199249</v>
      </c>
      <c r="U3803" s="43">
        <f ca="1">_xll.BInterpol('Base CDI'!$H$4:$H$28,'Base CDI'!$I$4:$I$29,S3803,"Cubic","Extrapolate=Linear","MultiX=Average","Skip=True","Sort=True")</f>
        <v>14.281217879556417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49565</v>
      </c>
      <c r="T3804" s="43">
        <f ca="1">_xll.BInterpol('Base CDI'!$H$4:$H$28,'Base CDI'!$J$4:$J$29,S3804,"Cubic","Extrapolate=Linear","MultiX=Average","Skip=True","Sort=True")</f>
        <v>14.452439045349438</v>
      </c>
      <c r="U3804" s="43">
        <f ca="1">_xll.BInterpol('Base CDI'!$H$4:$H$28,'Base CDI'!$I$4:$I$29,S3804,"Cubic","Extrapolate=Linear","MultiX=Average","Skip=True","Sort=True")</f>
        <v>14.281229263403034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49566</v>
      </c>
      <c r="T3805" s="43">
        <f ca="1">_xll.BInterpol('Base CDI'!$H$4:$H$28,'Base CDI'!$J$4:$J$29,S3805,"Cubic","Extrapolate=Linear","MultiX=Average","Skip=True","Sort=True")</f>
        <v>14.452442560647501</v>
      </c>
      <c r="U3805" s="43">
        <f ca="1">_xll.BInterpol('Base CDI'!$H$4:$H$28,'Base CDI'!$I$4:$I$29,S3805,"Cubic","Extrapolate=Linear","MultiX=Average","Skip=True","Sort=True")</f>
        <v>14.281240691158281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49567</v>
      </c>
      <c r="T3806" s="43">
        <f ca="1">_xll.BInterpol('Base CDI'!$H$4:$H$28,'Base CDI'!$J$4:$J$29,S3806,"Cubic","Extrapolate=Linear","MultiX=Average","Skip=True","Sort=True")</f>
        <v>14.452446114013467</v>
      </c>
      <c r="U3806" s="43">
        <f ca="1">_xll.BInterpol('Base CDI'!$H$4:$H$28,'Base CDI'!$I$4:$I$29,S3806,"Cubic","Extrapolate=Linear","MultiX=Average","Skip=True","Sort=True")</f>
        <v>14.281252162730107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49568</v>
      </c>
      <c r="T3807" s="43">
        <f ca="1">_xll.BInterpol('Base CDI'!$H$4:$H$28,'Base CDI'!$J$4:$J$29,S3807,"Cubic","Extrapolate=Linear","MultiX=Average","Skip=True","Sort=True")</f>
        <v>14.452449705367362</v>
      </c>
      <c r="U3807" s="43">
        <f ca="1">_xll.BInterpol('Base CDI'!$H$4:$H$28,'Base CDI'!$I$4:$I$29,S3807,"Cubic","Extrapolate=Linear","MultiX=Average","Skip=True","Sort=True")</f>
        <v>14.281263678026461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49569</v>
      </c>
      <c r="T3808" s="43">
        <f ca="1">_xll.BInterpol('Base CDI'!$H$4:$H$28,'Base CDI'!$J$4:$J$29,S3808,"Cubic","Extrapolate=Linear","MultiX=Average","Skip=True","Sort=True")</f>
        <v>14.452453334629208</v>
      </c>
      <c r="U3808" s="43">
        <f ca="1">_xll.BInterpol('Base CDI'!$H$4:$H$28,'Base CDI'!$I$4:$I$29,S3808,"Cubic","Extrapolate=Linear","MultiX=Average","Skip=True","Sort=True")</f>
        <v>14.281275236955288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49570</v>
      </c>
      <c r="T3809" s="43">
        <f ca="1">_xll.BInterpol('Base CDI'!$H$4:$H$28,'Base CDI'!$J$4:$J$29,S3809,"Cubic","Extrapolate=Linear","MultiX=Average","Skip=True","Sort=True")</f>
        <v>14.452457001719031</v>
      </c>
      <c r="U3809" s="43">
        <f ca="1">_xll.BInterpol('Base CDI'!$H$4:$H$28,'Base CDI'!$I$4:$I$29,S3809,"Cubic","Extrapolate=Linear","MultiX=Average","Skip=True","Sort=True")</f>
        <v>14.28128683942454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49571</v>
      </c>
      <c r="T3810" s="43">
        <f ca="1">_xll.BInterpol('Base CDI'!$H$4:$H$28,'Base CDI'!$J$4:$J$29,S3810,"Cubic","Extrapolate=Linear","MultiX=Average","Skip=True","Sort=True")</f>
        <v>14.45246070655686</v>
      </c>
      <c r="U3810" s="43">
        <f ca="1">_xll.BInterpol('Base CDI'!$H$4:$H$28,'Base CDI'!$I$4:$I$29,S3810,"Cubic","Extrapolate=Linear","MultiX=Average","Skip=True","Sort=True")</f>
        <v>14.281298485342164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49572</v>
      </c>
      <c r="T3811" s="43">
        <f ca="1">_xll.BInterpol('Base CDI'!$H$4:$H$28,'Base CDI'!$J$4:$J$29,S3811,"Cubic","Extrapolate=Linear","MultiX=Average","Skip=True","Sort=True")</f>
        <v>14.452464449062715</v>
      </c>
      <c r="U3811" s="43">
        <f ca="1">_xll.BInterpol('Base CDI'!$H$4:$H$28,'Base CDI'!$I$4:$I$29,S3811,"Cubic","Extrapolate=Linear","MultiX=Average","Skip=True","Sort=True")</f>
        <v>14.281310174616108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49573</v>
      </c>
      <c r="T3812" s="43">
        <f ca="1">_xll.BInterpol('Base CDI'!$H$4:$H$28,'Base CDI'!$J$4:$J$29,S3812,"Cubic","Extrapolate=Linear","MultiX=Average","Skip=True","Sort=True")</f>
        <v>14.452468229156626</v>
      </c>
      <c r="U3812" s="43">
        <f ca="1">_xll.BInterpol('Base CDI'!$H$4:$H$28,'Base CDI'!$I$4:$I$29,S3812,"Cubic","Extrapolate=Linear","MultiX=Average","Skip=True","Sort=True")</f>
        <v>14.28132190715432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49574</v>
      </c>
      <c r="T3813" s="43">
        <f ca="1">_xll.BInterpol('Base CDI'!$H$4:$H$28,'Base CDI'!$J$4:$J$29,S3813,"Cubic","Extrapolate=Linear","MultiX=Average","Skip=True","Sort=True")</f>
        <v>14.452472046758617</v>
      </c>
      <c r="U3813" s="43">
        <f ca="1">_xll.BInterpol('Base CDI'!$H$4:$H$28,'Base CDI'!$I$4:$I$29,S3813,"Cubic","Extrapolate=Linear","MultiX=Average","Skip=True","Sort=True")</f>
        <v>14.28133368286475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49575</v>
      </c>
      <c r="T3814" s="43">
        <f ca="1">_xll.BInterpol('Base CDI'!$H$4:$H$28,'Base CDI'!$J$4:$J$29,S3814,"Cubic","Extrapolate=Linear","MultiX=Average","Skip=True","Sort=True")</f>
        <v>14.452475901788711</v>
      </c>
      <c r="U3814" s="43">
        <f ca="1">_xll.BInterpol('Base CDI'!$H$4:$H$28,'Base CDI'!$I$4:$I$29,S3814,"Cubic","Extrapolate=Linear","MultiX=Average","Skip=True","Sort=True")</f>
        <v>14.281345501655345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49576</v>
      </c>
      <c r="T3815" s="43">
        <f ca="1">_xll.BInterpol('Base CDI'!$H$4:$H$28,'Base CDI'!$J$4:$J$29,S3815,"Cubic","Extrapolate=Linear","MultiX=Average","Skip=True","Sort=True")</f>
        <v>14.452479794166937</v>
      </c>
      <c r="U3815" s="43">
        <f ca="1">_xll.BInterpol('Base CDI'!$H$4:$H$28,'Base CDI'!$I$4:$I$29,S3815,"Cubic","Extrapolate=Linear","MultiX=Average","Skip=True","Sort=True")</f>
        <v>14.281357363434052</v>
      </c>
    </row>
    <row r="3816" spans="16:21" x14ac:dyDescent="0.25">
      <c r="P3816" s="10">
        <v>40060</v>
      </c>
      <c r="Q3816">
        <v>21.77805</v>
      </c>
      <c r="S3816" s="42">
        <f t="shared" ca="1" si="64"/>
        <v>49577</v>
      </c>
      <c r="T3816" s="43">
        <f ca="1">_xll.BInterpol('Base CDI'!$H$4:$H$28,'Base CDI'!$J$4:$J$29,S3816,"Cubic","Extrapolate=Linear","MultiX=Average","Skip=True","Sort=True")</f>
        <v>14.452483723813319</v>
      </c>
      <c r="U3816" s="43">
        <f ca="1">_xll.BInterpol('Base CDI'!$H$4:$H$28,'Base CDI'!$I$4:$I$29,S3816,"Cubic","Extrapolate=Linear","MultiX=Average","Skip=True","Sort=True")</f>
        <v>14.281369268108824</v>
      </c>
    </row>
    <row r="3817" spans="16:21" x14ac:dyDescent="0.25">
      <c r="P3817" s="10">
        <v>40064</v>
      </c>
      <c r="Q3817">
        <v>21.7852</v>
      </c>
      <c r="S3817" s="42">
        <f t="shared" ca="1" si="64"/>
        <v>49578</v>
      </c>
      <c r="T3817" s="43">
        <f ca="1">_xll.BInterpol('Base CDI'!$H$4:$H$28,'Base CDI'!$J$4:$J$29,S3817,"Cubic","Extrapolate=Linear","MultiX=Average","Skip=True","Sort=True")</f>
        <v>14.452487690647882</v>
      </c>
      <c r="U3817" s="43">
        <f ca="1">_xll.BInterpol('Base CDI'!$H$4:$H$28,'Base CDI'!$I$4:$I$29,S3817,"Cubic","Extrapolate=Linear","MultiX=Average","Skip=True","Sort=True")</f>
        <v>14.281381215587606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49579</v>
      </c>
      <c r="T3818" s="43">
        <f ca="1">_xll.BInterpol('Base CDI'!$H$4:$H$28,'Base CDI'!$J$4:$J$29,S3818,"Cubic","Extrapolate=Linear","MultiX=Average","Skip=True","Sort=True")</f>
        <v>14.452491694590652</v>
      </c>
      <c r="U3818" s="43">
        <f ca="1">_xll.BInterpol('Base CDI'!$H$4:$H$28,'Base CDI'!$I$4:$I$29,S3818,"Cubic","Extrapolate=Linear","MultiX=Average","Skip=True","Sort=True")</f>
        <v>14.281393205778345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49580</v>
      </c>
      <c r="T3819" s="43">
        <f ca="1">_xll.BInterpol('Base CDI'!$H$4:$H$28,'Base CDI'!$J$4:$J$29,S3819,"Cubic","Extrapolate=Linear","MultiX=Average","Skip=True","Sort=True")</f>
        <v>14.452495735561653</v>
      </c>
      <c r="U3819" s="43">
        <f ca="1">_xll.BInterpol('Base CDI'!$H$4:$H$28,'Base CDI'!$I$4:$I$29,S3819,"Cubic","Extrapolate=Linear","MultiX=Average","Skip=True","Sort=True")</f>
        <v>14.281405238588993</v>
      </c>
    </row>
    <row r="3820" spans="16:21" x14ac:dyDescent="0.25">
      <c r="P3820" s="10">
        <v>40067</v>
      </c>
      <c r="Q3820">
        <v>21.80667</v>
      </c>
      <c r="S3820" s="42">
        <f t="shared" ca="1" si="64"/>
        <v>49581</v>
      </c>
      <c r="T3820" s="43">
        <f ca="1">_xll.BInterpol('Base CDI'!$H$4:$H$28,'Base CDI'!$J$4:$J$29,S3820,"Cubic","Extrapolate=Linear","MultiX=Average","Skip=True","Sort=True")</f>
        <v>14.452499813480912</v>
      </c>
      <c r="U3820" s="43">
        <f ca="1">_xll.BInterpol('Base CDI'!$H$4:$H$28,'Base CDI'!$I$4:$I$29,S3820,"Cubic","Extrapolate=Linear","MultiX=Average","Skip=True","Sort=True")</f>
        <v>14.281417313927497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49582</v>
      </c>
      <c r="T3821" s="43">
        <f ca="1">_xll.BInterpol('Base CDI'!$H$4:$H$28,'Base CDI'!$J$4:$J$29,S3821,"Cubic","Extrapolate=Linear","MultiX=Average","Skip=True","Sort=True")</f>
        <v>14.452503928268454</v>
      </c>
      <c r="U3821" s="43">
        <f ca="1">_xll.BInterpol('Base CDI'!$H$4:$H$28,'Base CDI'!$I$4:$I$29,S3821,"Cubic","Extrapolate=Linear","MultiX=Average","Skip=True","Sort=True")</f>
        <v>14.281429431701802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49583</v>
      </c>
      <c r="T3822" s="43">
        <f ca="1">_xll.BInterpol('Base CDI'!$H$4:$H$28,'Base CDI'!$J$4:$J$29,S3822,"Cubic","Extrapolate=Linear","MultiX=Average","Skip=True","Sort=True")</f>
        <v>14.452508079844305</v>
      </c>
      <c r="U3822" s="43">
        <f ca="1">_xll.BInterpol('Base CDI'!$H$4:$H$28,'Base CDI'!$I$4:$I$29,S3822,"Cubic","Extrapolate=Linear","MultiX=Average","Skip=True","Sort=True")</f>
        <v>14.281441591819862</v>
      </c>
    </row>
    <row r="3823" spans="16:21" x14ac:dyDescent="0.25">
      <c r="P3823" s="10">
        <v>40072</v>
      </c>
      <c r="Q3823">
        <v>21.82816</v>
      </c>
      <c r="S3823" s="42">
        <f t="shared" ca="1" si="64"/>
        <v>49584</v>
      </c>
      <c r="T3823" s="43">
        <f ca="1">_xll.BInterpol('Base CDI'!$H$4:$H$28,'Base CDI'!$J$4:$J$29,S3823,"Cubic","Extrapolate=Linear","MultiX=Average","Skip=True","Sort=True")</f>
        <v>14.452512268128491</v>
      </c>
      <c r="U3823" s="43">
        <f ca="1">_xll.BInterpol('Base CDI'!$H$4:$H$28,'Base CDI'!$I$4:$I$29,S3823,"Cubic","Extrapolate=Linear","MultiX=Average","Skip=True","Sort=True")</f>
        <v>14.281453794189622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49585</v>
      </c>
      <c r="T3824" s="43">
        <f ca="1">_xll.BInterpol('Base CDI'!$H$4:$H$28,'Base CDI'!$J$4:$J$29,S3824,"Cubic","Extrapolate=Linear","MultiX=Average","Skip=True","Sort=True")</f>
        <v>14.452516493041035</v>
      </c>
      <c r="U3824" s="43">
        <f ca="1">_xll.BInterpol('Base CDI'!$H$4:$H$28,'Base CDI'!$I$4:$I$29,S3824,"Cubic","Extrapolate=Linear","MultiX=Average","Skip=True","Sort=True")</f>
        <v>14.281466038719032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49586</v>
      </c>
      <c r="T3825" s="43">
        <f ca="1">_xll.BInterpol('Base CDI'!$H$4:$H$28,'Base CDI'!$J$4:$J$29,S3825,"Cubic","Extrapolate=Linear","MultiX=Average","Skip=True","Sort=True")</f>
        <v>14.452520754501963</v>
      </c>
      <c r="U3825" s="43">
        <f ca="1">_xll.BInterpol('Base CDI'!$H$4:$H$28,'Base CDI'!$I$4:$I$29,S3825,"Cubic","Extrapolate=Linear","MultiX=Average","Skip=True","Sort=True")</f>
        <v>14.281478325316037</v>
      </c>
    </row>
    <row r="3826" spans="16:21" x14ac:dyDescent="0.25">
      <c r="P3826" s="10">
        <v>40077</v>
      </c>
      <c r="Q3826">
        <v>21.84967</v>
      </c>
      <c r="S3826" s="42">
        <f t="shared" ca="1" si="64"/>
        <v>49587</v>
      </c>
      <c r="T3826" s="43">
        <f ca="1">_xll.BInterpol('Base CDI'!$H$4:$H$28,'Base CDI'!$J$4:$J$29,S3826,"Cubic","Extrapolate=Linear","MultiX=Average","Skip=True","Sort=True")</f>
        <v>14.452525052431302</v>
      </c>
      <c r="U3826" s="43">
        <f ca="1">_xll.BInterpol('Base CDI'!$H$4:$H$28,'Base CDI'!$I$4:$I$29,S3826,"Cubic","Extrapolate=Linear","MultiX=Average","Skip=True","Sort=True")</f>
        <v>14.281490653888589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49588</v>
      </c>
      <c r="T3827" s="43">
        <f ca="1">_xll.BInterpol('Base CDI'!$H$4:$H$28,'Base CDI'!$J$4:$J$29,S3827,"Cubic","Extrapolate=Linear","MultiX=Average","Skip=True","Sort=True")</f>
        <v>14.452529386749076</v>
      </c>
      <c r="U3827" s="43">
        <f ca="1">_xll.BInterpol('Base CDI'!$H$4:$H$28,'Base CDI'!$I$4:$I$29,S3827,"Cubic","Extrapolate=Linear","MultiX=Average","Skip=True","Sort=True")</f>
        <v>14.281503024344635</v>
      </c>
    </row>
    <row r="3828" spans="16:21" x14ac:dyDescent="0.25">
      <c r="P3828" s="10">
        <v>40079</v>
      </c>
      <c r="Q3828">
        <v>21.86403</v>
      </c>
      <c r="S3828" s="42">
        <f t="shared" ca="1" si="64"/>
        <v>49589</v>
      </c>
      <c r="T3828" s="43">
        <f ca="1">_xll.BInterpol('Base CDI'!$H$4:$H$28,'Base CDI'!$J$4:$J$29,S3828,"Cubic","Extrapolate=Linear","MultiX=Average","Skip=True","Sort=True")</f>
        <v>14.452533757375312</v>
      </c>
      <c r="U3828" s="43">
        <f ca="1">_xll.BInterpol('Base CDI'!$H$4:$H$28,'Base CDI'!$I$4:$I$29,S3828,"Cubic","Extrapolate=Linear","MultiX=Average","Skip=True","Sort=True")</f>
        <v>14.281515436592125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49590</v>
      </c>
      <c r="T3829" s="43">
        <f ca="1">_xll.BInterpol('Base CDI'!$H$4:$H$28,'Base CDI'!$J$4:$J$29,S3829,"Cubic","Extrapolate=Linear","MultiX=Average","Skip=True","Sort=True")</f>
        <v>14.452538164230033</v>
      </c>
      <c r="U3829" s="43">
        <f ca="1">_xll.BInterpol('Base CDI'!$H$4:$H$28,'Base CDI'!$I$4:$I$29,S3829,"Cubic","Extrapolate=Linear","MultiX=Average","Skip=True","Sort=True")</f>
        <v>14.281527890539005</v>
      </c>
    </row>
    <row r="3830" spans="16:21" x14ac:dyDescent="0.25">
      <c r="P3830" s="10">
        <v>40081</v>
      </c>
      <c r="Q3830">
        <v>21.87839</v>
      </c>
      <c r="S3830" s="42">
        <f t="shared" ca="1" si="64"/>
        <v>49591</v>
      </c>
      <c r="T3830" s="43">
        <f ca="1">_xll.BInterpol('Base CDI'!$H$4:$H$28,'Base CDI'!$J$4:$J$29,S3830,"Cubic","Extrapolate=Linear","MultiX=Average","Skip=True","Sort=True")</f>
        <v>14.452542607233266</v>
      </c>
      <c r="U3830" s="43">
        <f ca="1">_xll.BInterpol('Base CDI'!$H$4:$H$28,'Base CDI'!$I$4:$I$29,S3830,"Cubic","Extrapolate=Linear","MultiX=Average","Skip=True","Sort=True")</f>
        <v>14.281540386093223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49592</v>
      </c>
      <c r="T3831" s="43">
        <f ca="1">_xll.BInterpol('Base CDI'!$H$4:$H$28,'Base CDI'!$J$4:$J$29,S3831,"Cubic","Extrapolate=Linear","MultiX=Average","Skip=True","Sort=True")</f>
        <v>14.452547086305035</v>
      </c>
      <c r="U3831" s="43">
        <f ca="1">_xll.BInterpol('Base CDI'!$H$4:$H$28,'Base CDI'!$I$4:$I$29,S3831,"Cubic","Extrapolate=Linear","MultiX=Average","Skip=True","Sort=True")</f>
        <v>14.28155292316273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49593</v>
      </c>
      <c r="T3832" s="43">
        <f ca="1">_xll.BInterpol('Base CDI'!$H$4:$H$28,'Base CDI'!$J$4:$J$29,S3832,"Cubic","Extrapolate=Linear","MultiX=Average","Skip=True","Sort=True")</f>
        <v>14.452551601365368</v>
      </c>
      <c r="U3832" s="43">
        <f ca="1">_xll.BInterpol('Base CDI'!$H$4:$H$28,'Base CDI'!$I$4:$I$29,S3832,"Cubic","Extrapolate=Linear","MultiX=Average","Skip=True","Sort=True")</f>
        <v>14.281565501655473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49594</v>
      </c>
      <c r="T3833" s="43">
        <f ca="1">_xll.BInterpol('Base CDI'!$H$4:$H$28,'Base CDI'!$J$4:$J$29,S3833,"Cubic","Extrapolate=Linear","MultiX=Average","Skip=True","Sort=True")</f>
        <v>14.452556152334289</v>
      </c>
      <c r="U3833" s="43">
        <f ca="1">_xll.BInterpol('Base CDI'!$H$4:$H$28,'Base CDI'!$I$4:$I$29,S3833,"Cubic","Extrapolate=Linear","MultiX=Average","Skip=True","Sort=True")</f>
        <v>14.281578121479399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49595</v>
      </c>
      <c r="T3834" s="43">
        <f ca="1">_xll.BInterpol('Base CDI'!$H$4:$H$28,'Base CDI'!$J$4:$J$29,S3834,"Cubic","Extrapolate=Linear","MultiX=Average","Skip=True","Sort=True")</f>
        <v>14.452560739131822</v>
      </c>
      <c r="U3834" s="43">
        <f ca="1">_xll.BInterpol('Base CDI'!$H$4:$H$28,'Base CDI'!$I$4:$I$29,S3834,"Cubic","Extrapolate=Linear","MultiX=Average","Skip=True","Sort=True")</f>
        <v>14.281590782542459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49596</v>
      </c>
      <c r="T3835" s="43">
        <f ca="1">_xll.BInterpol('Base CDI'!$H$4:$H$28,'Base CDI'!$J$4:$J$29,S3835,"Cubic","Extrapolate=Linear","MultiX=Average","Skip=True","Sort=True")</f>
        <v>14.452565361677996</v>
      </c>
      <c r="U3835" s="43">
        <f ca="1">_xll.BInterpol('Base CDI'!$H$4:$H$28,'Base CDI'!$I$4:$I$29,S3835,"Cubic","Extrapolate=Linear","MultiX=Average","Skip=True","Sort=True")</f>
        <v>14.281603484752599</v>
      </c>
    </row>
    <row r="3836" spans="16:21" x14ac:dyDescent="0.25">
      <c r="P3836" s="10">
        <v>40091</v>
      </c>
      <c r="Q3836">
        <v>21.92146</v>
      </c>
      <c r="S3836" s="42">
        <f t="shared" ca="1" si="64"/>
        <v>49597</v>
      </c>
      <c r="T3836" s="43">
        <f ca="1">_xll.BInterpol('Base CDI'!$H$4:$H$28,'Base CDI'!$J$4:$J$29,S3836,"Cubic","Extrapolate=Linear","MultiX=Average","Skip=True","Sort=True")</f>
        <v>14.452570019892834</v>
      </c>
      <c r="U3836" s="43">
        <f ca="1">_xll.BInterpol('Base CDI'!$H$4:$H$28,'Base CDI'!$I$4:$I$29,S3836,"Cubic","Extrapolate=Linear","MultiX=Average","Skip=True","Sort=True")</f>
        <v>14.28161622801777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49598</v>
      </c>
      <c r="T3837" s="43">
        <f ca="1">_xll.BInterpol('Base CDI'!$H$4:$H$28,'Base CDI'!$J$4:$J$29,S3837,"Cubic","Extrapolate=Linear","MultiX=Average","Skip=True","Sort=True")</f>
        <v>14.452574713696361</v>
      </c>
      <c r="U3837" s="43">
        <f ca="1">_xll.BInterpol('Base CDI'!$H$4:$H$28,'Base CDI'!$I$4:$I$29,S3837,"Cubic","Extrapolate=Linear","MultiX=Average","Skip=True","Sort=True")</f>
        <v>14.281629012245917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49599</v>
      </c>
      <c r="T3838" s="43">
        <f ca="1">_xll.BInterpol('Base CDI'!$H$4:$H$28,'Base CDI'!$J$4:$J$29,S3838,"Cubic","Extrapolate=Linear","MultiX=Average","Skip=True","Sort=True")</f>
        <v>14.452579443008602</v>
      </c>
      <c r="U3838" s="43">
        <f ca="1">_xll.BInterpol('Base CDI'!$H$4:$H$28,'Base CDI'!$I$4:$I$29,S3838,"Cubic","Extrapolate=Linear","MultiX=Average","Skip=True","Sort=True")</f>
        <v>14.28164183734499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49600</v>
      </c>
      <c r="T3839" s="43">
        <f ca="1">_xll.BInterpol('Base CDI'!$H$4:$H$28,'Base CDI'!$J$4:$J$29,S3839,"Cubic","Extrapolate=Linear","MultiX=Average","Skip=True","Sort=True")</f>
        <v>14.452584207749585</v>
      </c>
      <c r="U3839" s="43">
        <f ca="1">_xll.BInterpol('Base CDI'!$H$4:$H$28,'Base CDI'!$I$4:$I$29,S3839,"Cubic","Extrapolate=Linear","MultiX=Average","Skip=True","Sort=True")</f>
        <v>14.281654703222939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49601</v>
      </c>
      <c r="T3840" s="43">
        <f ca="1">_xll.BInterpol('Base CDI'!$H$4:$H$28,'Base CDI'!$J$4:$J$29,S3840,"Cubic","Extrapolate=Linear","MultiX=Average","Skip=True","Sort=True")</f>
        <v>14.452589007839334</v>
      </c>
      <c r="U3840" s="43">
        <f ca="1">_xll.BInterpol('Base CDI'!$H$4:$H$28,'Base CDI'!$I$4:$I$29,S3840,"Cubic","Extrapolate=Linear","MultiX=Average","Skip=True","Sort=True")</f>
        <v>14.281667609787711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49602</v>
      </c>
      <c r="T3841" s="43">
        <f ca="1">_xll.BInterpol('Base CDI'!$H$4:$H$28,'Base CDI'!$J$4:$J$29,S3841,"Cubic","Extrapolate=Linear","MultiX=Average","Skip=True","Sort=True")</f>
        <v>14.452593843197873</v>
      </c>
      <c r="U3841" s="43">
        <f ca="1">_xll.BInterpol('Base CDI'!$H$4:$H$28,'Base CDI'!$I$4:$I$29,S3841,"Cubic","Extrapolate=Linear","MultiX=Average","Skip=True","Sort=True")</f>
        <v>14.281680556947254</v>
      </c>
    </row>
    <row r="3842" spans="16:21" x14ac:dyDescent="0.25">
      <c r="P3842" s="10">
        <v>40100</v>
      </c>
      <c r="Q3842">
        <v>21.96463</v>
      </c>
      <c r="S3842" s="42">
        <f t="shared" ca="1" si="64"/>
        <v>49603</v>
      </c>
      <c r="T3842" s="43">
        <f ca="1">_xll.BInterpol('Base CDI'!$H$4:$H$28,'Base CDI'!$J$4:$J$29,S3842,"Cubic","Extrapolate=Linear","MultiX=Average","Skip=True","Sort=True")</f>
        <v>14.45259871374523</v>
      </c>
      <c r="U3842" s="43">
        <f ca="1">_xll.BInterpol('Base CDI'!$H$4:$H$28,'Base CDI'!$I$4:$I$29,S3842,"Cubic","Extrapolate=Linear","MultiX=Average","Skip=True","Sort=True")</f>
        <v>14.281693544609515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49604</v>
      </c>
      <c r="T3843" s="43">
        <f ca="1">_xll.BInterpol('Base CDI'!$H$4:$H$28,'Base CDI'!$J$4:$J$29,S3843,"Cubic","Extrapolate=Linear","MultiX=Average","Skip=True","Sort=True")</f>
        <v>14.452603619401428</v>
      </c>
      <c r="U3843" s="43">
        <f ca="1">_xll.BInterpol('Base CDI'!$H$4:$H$28,'Base CDI'!$I$4:$I$29,S3843,"Cubic","Extrapolate=Linear","MultiX=Average","Skip=True","Sort=True")</f>
        <v>14.281706572682445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49605</v>
      </c>
      <c r="T3844" s="43">
        <f ca="1">_xll.BInterpol('Base CDI'!$H$4:$H$28,'Base CDI'!$J$4:$J$29,S3844,"Cubic","Extrapolate=Linear","MultiX=Average","Skip=True","Sort=True")</f>
        <v>14.452608560086494</v>
      </c>
      <c r="U3844" s="43">
        <f ca="1">_xll.BInterpol('Base CDI'!$H$4:$H$28,'Base CDI'!$I$4:$I$29,S3844,"Cubic","Extrapolate=Linear","MultiX=Average","Skip=True","Sort=True")</f>
        <v>14.281719641073993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49606</v>
      </c>
      <c r="T3845" s="43">
        <f ca="1">_xll.BInterpol('Base CDI'!$H$4:$H$28,'Base CDI'!$J$4:$J$29,S3845,"Cubic","Extrapolate=Linear","MultiX=Average","Skip=True","Sort=True")</f>
        <v>14.452613535720454</v>
      </c>
      <c r="U3845" s="43">
        <f ca="1">_xll.BInterpol('Base CDI'!$H$4:$H$28,'Base CDI'!$I$4:$I$29,S3845,"Cubic","Extrapolate=Linear","MultiX=Average","Skip=True","Sort=True")</f>
        <v>14.281732749692104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49607</v>
      </c>
      <c r="T3846" s="43">
        <f ca="1">_xll.BInterpol('Base CDI'!$H$4:$H$28,'Base CDI'!$J$4:$J$29,S3846,"Cubic","Extrapolate=Linear","MultiX=Average","Skip=True","Sort=True")</f>
        <v>14.452618546223331</v>
      </c>
      <c r="U3846" s="43">
        <f ca="1">_xll.BInterpol('Base CDI'!$H$4:$H$28,'Base CDI'!$I$4:$I$29,S3846,"Cubic","Extrapolate=Linear","MultiX=Average","Skip=True","Sort=True")</f>
        <v>14.281745898444727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49608</v>
      </c>
      <c r="T3847" s="43">
        <f ca="1">_xll.BInterpol('Base CDI'!$H$4:$H$28,'Base CDI'!$J$4:$J$29,S3847,"Cubic","Extrapolate=Linear","MultiX=Average","Skip=True","Sort=True")</f>
        <v>14.452623591515152</v>
      </c>
      <c r="U3847" s="43">
        <f ca="1">_xll.BInterpol('Base CDI'!$H$4:$H$28,'Base CDI'!$I$4:$I$29,S3847,"Cubic","Extrapolate=Linear","MultiX=Average","Skip=True","Sort=True")</f>
        <v>14.281759087239813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49609</v>
      </c>
      <c r="T3848" s="43">
        <f ca="1">_xll.BInterpol('Base CDI'!$H$4:$H$28,'Base CDI'!$J$4:$J$29,S3848,"Cubic","Extrapolate=Linear","MultiX=Average","Skip=True","Sort=True")</f>
        <v>14.452628671515944</v>
      </c>
      <c r="U3848" s="43">
        <f ca="1">_xll.BInterpol('Base CDI'!$H$4:$H$28,'Base CDI'!$I$4:$I$29,S3848,"Cubic","Extrapolate=Linear","MultiX=Average","Skip=True","Sort=True")</f>
        <v>14.281772315985309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49610</v>
      </c>
      <c r="T3849" s="43">
        <f ca="1">_xll.BInterpol('Base CDI'!$H$4:$H$28,'Base CDI'!$J$4:$J$29,S3849,"Cubic","Extrapolate=Linear","MultiX=Average","Skip=True","Sort=True")</f>
        <v>14.452633786145729</v>
      </c>
      <c r="U3849" s="43">
        <f ca="1">_xll.BInterpol('Base CDI'!$H$4:$H$28,'Base CDI'!$I$4:$I$29,S3849,"Cubic","Extrapolate=Linear","MultiX=Average","Skip=True","Sort=True")</f>
        <v>14.281785584589162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49611</v>
      </c>
      <c r="T3850" s="43">
        <f ca="1">_xll.BInterpol('Base CDI'!$H$4:$H$28,'Base CDI'!$J$4:$J$29,S3850,"Cubic","Extrapolate=Linear","MultiX=Average","Skip=True","Sort=True")</f>
        <v>14.452638935324535</v>
      </c>
      <c r="U3850" s="43">
        <f ca="1">_xll.BInterpol('Base CDI'!$H$4:$H$28,'Base CDI'!$I$4:$I$29,S3850,"Cubic","Extrapolate=Linear","MultiX=Average","Skip=True","Sort=True")</f>
        <v>14.281798892959323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49612</v>
      </c>
      <c r="T3851" s="43">
        <f ca="1">_xll.BInterpol('Base CDI'!$H$4:$H$28,'Base CDI'!$J$4:$J$29,S3851,"Cubic","Extrapolate=Linear","MultiX=Average","Skip=True","Sort=True")</f>
        <v>14.452644118972385</v>
      </c>
      <c r="U3851" s="43">
        <f ca="1">_xll.BInterpol('Base CDI'!$H$4:$H$28,'Base CDI'!$I$4:$I$29,S3851,"Cubic","Extrapolate=Linear","MultiX=Average","Skip=True","Sort=True")</f>
        <v>14.281812241003736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49613</v>
      </c>
      <c r="T3852" s="43">
        <f ca="1">_xll.BInterpol('Base CDI'!$H$4:$H$28,'Base CDI'!$J$4:$J$29,S3852,"Cubic","Extrapolate=Linear","MultiX=Average","Skip=True","Sort=True")</f>
        <v>14.452649337009307</v>
      </c>
      <c r="U3852" s="43">
        <f ca="1">_xll.BInterpol('Base CDI'!$H$4:$H$28,'Base CDI'!$I$4:$I$29,S3852,"Cubic","Extrapolate=Linear","MultiX=Average","Skip=True","Sort=True")</f>
        <v>14.281825628630356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49614</v>
      </c>
      <c r="T3853" s="43">
        <f ca="1">_xll.BInterpol('Base CDI'!$H$4:$H$28,'Base CDI'!$J$4:$J$29,S3853,"Cubic","Extrapolate=Linear","MultiX=Average","Skip=True","Sort=True")</f>
        <v>14.452654589355324</v>
      </c>
      <c r="U3853" s="43">
        <f ca="1">_xll.BInterpol('Base CDI'!$H$4:$H$28,'Base CDI'!$I$4:$I$29,S3853,"Cubic","Extrapolate=Linear","MultiX=Average","Skip=True","Sort=True")</f>
        <v>14.281839055747126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49615</v>
      </c>
      <c r="T3854" s="43">
        <f ca="1">_xll.BInterpol('Base CDI'!$H$4:$H$28,'Base CDI'!$J$4:$J$29,S3854,"Cubic","Extrapolate=Linear","MultiX=Average","Skip=True","Sort=True")</f>
        <v>14.452659875930465</v>
      </c>
      <c r="U3854" s="43">
        <f ca="1">_xll.BInterpol('Base CDI'!$H$4:$H$28,'Base CDI'!$I$4:$I$29,S3854,"Cubic","Extrapolate=Linear","MultiX=Average","Skip=True","Sort=True")</f>
        <v>14.281852522261996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49616</v>
      </c>
      <c r="T3855" s="43">
        <f ca="1">_xll.BInterpol('Base CDI'!$H$4:$H$28,'Base CDI'!$J$4:$J$29,S3855,"Cubic","Extrapolate=Linear","MultiX=Average","Skip=True","Sort=True")</f>
        <v>14.452665196654751</v>
      </c>
      <c r="U3855" s="43">
        <f ca="1">_xll.BInterpol('Base CDI'!$H$4:$H$28,'Base CDI'!$I$4:$I$29,S3855,"Cubic","Extrapolate=Linear","MultiX=Average","Skip=True","Sort=True")</f>
        <v>14.281866028082913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49617</v>
      </c>
      <c r="T3856" s="43">
        <f ca="1">_xll.BInterpol('Base CDI'!$H$4:$H$28,'Base CDI'!$J$4:$J$29,S3856,"Cubic","Extrapolate=Linear","MultiX=Average","Skip=True","Sort=True")</f>
        <v>14.452670551448211</v>
      </c>
      <c r="U3856" s="43">
        <f ca="1">_xll.BInterpol('Base CDI'!$H$4:$H$28,'Base CDI'!$I$4:$I$29,S3856,"Cubic","Extrapolate=Linear","MultiX=Average","Skip=True","Sort=True")</f>
        <v>14.281879573117829</v>
      </c>
    </row>
    <row r="3857" spans="16:21" x14ac:dyDescent="0.25">
      <c r="P3857" s="10">
        <v>40122</v>
      </c>
      <c r="Q3857">
        <v>22.073</v>
      </c>
      <c r="S3857" s="42">
        <f t="shared" ca="1" si="65"/>
        <v>49618</v>
      </c>
      <c r="T3857" s="43">
        <f ca="1">_xll.BInterpol('Base CDI'!$H$4:$H$28,'Base CDI'!$J$4:$J$29,S3857,"Cubic","Extrapolate=Linear","MultiX=Average","Skip=True","Sort=True")</f>
        <v>14.452675940230868</v>
      </c>
      <c r="U3857" s="43">
        <f ca="1">_xll.BInterpol('Base CDI'!$H$4:$H$28,'Base CDI'!$I$4:$I$29,S3857,"Cubic","Extrapolate=Linear","MultiX=Average","Skip=True","Sort=True")</f>
        <v>14.281893157274688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49619</v>
      </c>
      <c r="T3858" s="43">
        <f ca="1">_xll.BInterpol('Base CDI'!$H$4:$H$28,'Base CDI'!$J$4:$J$29,S3858,"Cubic","Extrapolate=Linear","MultiX=Average","Skip=True","Sort=True")</f>
        <v>14.45268136292275</v>
      </c>
      <c r="U3858" s="43">
        <f ca="1">_xll.BInterpol('Base CDI'!$H$4:$H$28,'Base CDI'!$I$4:$I$29,S3858,"Cubic","Extrapolate=Linear","MultiX=Average","Skip=True","Sort=True")</f>
        <v>14.281906780461442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49620</v>
      </c>
      <c r="T3859" s="43">
        <f ca="1">_xll.BInterpol('Base CDI'!$H$4:$H$28,'Base CDI'!$J$4:$J$29,S3859,"Cubic","Extrapolate=Linear","MultiX=Average","Skip=True","Sort=True")</f>
        <v>14.45268681944388</v>
      </c>
      <c r="U3859" s="43">
        <f ca="1">_xll.BInterpol('Base CDI'!$H$4:$H$28,'Base CDI'!$I$4:$I$29,S3859,"Cubic","Extrapolate=Linear","MultiX=Average","Skip=True","Sort=True")</f>
        <v>14.281920442586037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49621</v>
      </c>
      <c r="T3860" s="43">
        <f ca="1">_xll.BInterpol('Base CDI'!$H$4:$H$28,'Base CDI'!$J$4:$J$29,S3860,"Cubic","Extrapolate=Linear","MultiX=Average","Skip=True","Sort=True")</f>
        <v>14.452692309714283</v>
      </c>
      <c r="U3860" s="43">
        <f ca="1">_xll.BInterpol('Base CDI'!$H$4:$H$28,'Base CDI'!$I$4:$I$29,S3860,"Cubic","Extrapolate=Linear","MultiX=Average","Skip=True","Sort=True")</f>
        <v>14.281934143556423</v>
      </c>
    </row>
    <row r="3861" spans="16:21" x14ac:dyDescent="0.25">
      <c r="P3861" s="10">
        <v>40128</v>
      </c>
      <c r="Q3861">
        <v>22.10202</v>
      </c>
      <c r="S3861" s="42">
        <f t="shared" ca="1" si="65"/>
        <v>49622</v>
      </c>
      <c r="T3861" s="43">
        <f ca="1">_xll.BInterpol('Base CDI'!$H$4:$H$28,'Base CDI'!$J$4:$J$29,S3861,"Cubic","Extrapolate=Linear","MultiX=Average","Skip=True","Sort=True")</f>
        <v>14.452697833653987</v>
      </c>
      <c r="U3861" s="43">
        <f ca="1">_xll.BInterpol('Base CDI'!$H$4:$H$28,'Base CDI'!$I$4:$I$29,S3861,"Cubic","Extrapolate=Linear","MultiX=Average","Skip=True","Sort=True")</f>
        <v>14.281947883280546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49623</v>
      </c>
      <c r="T3862" s="43">
        <f ca="1">_xll.BInterpol('Base CDI'!$H$4:$H$28,'Base CDI'!$J$4:$J$29,S3862,"Cubic","Extrapolate=Linear","MultiX=Average","Skip=True","Sort=True")</f>
        <v>14.452703391183016</v>
      </c>
      <c r="U3862" s="43">
        <f ca="1">_xll.BInterpol('Base CDI'!$H$4:$H$28,'Base CDI'!$I$4:$I$29,S3862,"Cubic","Extrapolate=Linear","MultiX=Average","Skip=True","Sort=True")</f>
        <v>14.281961661666358</v>
      </c>
    </row>
    <row r="3863" spans="16:21" x14ac:dyDescent="0.25">
      <c r="P3863" s="10">
        <v>40130</v>
      </c>
      <c r="Q3863">
        <v>22.11655</v>
      </c>
      <c r="S3863" s="42">
        <f t="shared" ca="1" si="65"/>
        <v>49624</v>
      </c>
      <c r="T3863" s="43">
        <f ca="1">_xll.BInterpol('Base CDI'!$H$4:$H$28,'Base CDI'!$J$4:$J$29,S3863,"Cubic","Extrapolate=Linear","MultiX=Average","Skip=True","Sort=True")</f>
        <v>14.452708982221395</v>
      </c>
      <c r="U3863" s="43">
        <f ca="1">_xll.BInterpol('Base CDI'!$H$4:$H$28,'Base CDI'!$I$4:$I$29,S3863,"Cubic","Extrapolate=Linear","MultiX=Average","Skip=True","Sort=True")</f>
        <v>14.281975478621803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49625</v>
      </c>
      <c r="T3864" s="43">
        <f ca="1">_xll.BInterpol('Base CDI'!$H$4:$H$28,'Base CDI'!$J$4:$J$29,S3864,"Cubic","Extrapolate=Linear","MultiX=Average","Skip=True","Sort=True")</f>
        <v>14.452714606689149</v>
      </c>
      <c r="U3864" s="43">
        <f ca="1">_xll.BInterpol('Base CDI'!$H$4:$H$28,'Base CDI'!$I$4:$I$29,S3864,"Cubic","Extrapolate=Linear","MultiX=Average","Skip=True","Sort=True")</f>
        <v>14.281989334054833</v>
      </c>
    </row>
    <row r="3865" spans="16:21" x14ac:dyDescent="0.25">
      <c r="P3865" s="10">
        <v>40134</v>
      </c>
      <c r="Q3865">
        <v>22.13109</v>
      </c>
      <c r="S3865" s="42">
        <f t="shared" ca="1" si="65"/>
        <v>49626</v>
      </c>
      <c r="T3865" s="43">
        <f ca="1">_xll.BInterpol('Base CDI'!$H$4:$H$28,'Base CDI'!$J$4:$J$29,S3865,"Cubic","Extrapolate=Linear","MultiX=Average","Skip=True","Sort=True")</f>
        <v>14.452720264506306</v>
      </c>
      <c r="U3865" s="43">
        <f ca="1">_xll.BInterpol('Base CDI'!$H$4:$H$28,'Base CDI'!$I$4:$I$29,S3865,"Cubic","Extrapolate=Linear","MultiX=Average","Skip=True","Sort=True")</f>
        <v>14.282003227873394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49627</v>
      </c>
      <c r="T3866" s="43">
        <f ca="1">_xll.BInterpol('Base CDI'!$H$4:$H$28,'Base CDI'!$J$4:$J$29,S3866,"Cubic","Extrapolate=Linear","MultiX=Average","Skip=True","Sort=True")</f>
        <v>14.452725955592889</v>
      </c>
      <c r="U3866" s="43">
        <f ca="1">_xll.BInterpol('Base CDI'!$H$4:$H$28,'Base CDI'!$I$4:$I$29,S3866,"Cubic","Extrapolate=Linear","MultiX=Average","Skip=True","Sort=True")</f>
        <v>14.282017159985436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49628</v>
      </c>
      <c r="T3867" s="43">
        <f ca="1">_xll.BInterpol('Base CDI'!$H$4:$H$28,'Base CDI'!$J$4:$J$29,S3867,"Cubic","Extrapolate=Linear","MultiX=Average","Skip=True","Sort=True")</f>
        <v>14.452731679868924</v>
      </c>
      <c r="U3867" s="43">
        <f ca="1">_xll.BInterpol('Base CDI'!$H$4:$H$28,'Base CDI'!$I$4:$I$29,S3867,"Cubic","Extrapolate=Linear","MultiX=Average","Skip=True","Sort=True")</f>
        <v>14.282031130298908</v>
      </c>
    </row>
    <row r="3868" spans="16:21" x14ac:dyDescent="0.25">
      <c r="P3868" s="10">
        <v>40137</v>
      </c>
      <c r="Q3868">
        <v>22.15288</v>
      </c>
      <c r="S3868" s="42">
        <f t="shared" ca="1" si="65"/>
        <v>49629</v>
      </c>
      <c r="T3868" s="43">
        <f ca="1">_xll.BInterpol('Base CDI'!$H$4:$H$28,'Base CDI'!$J$4:$J$29,S3868,"Cubic","Extrapolate=Linear","MultiX=Average","Skip=True","Sort=True")</f>
        <v>14.452737437254438</v>
      </c>
      <c r="U3868" s="43">
        <f ca="1">_xll.BInterpol('Base CDI'!$H$4:$H$28,'Base CDI'!$I$4:$I$29,S3868,"Cubic","Extrapolate=Linear","MultiX=Average","Skip=True","Sort=True")</f>
        <v>14.282045138721756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49630</v>
      </c>
      <c r="T3869" s="43">
        <f ca="1">_xll.BInterpol('Base CDI'!$H$4:$H$28,'Base CDI'!$J$4:$J$29,S3869,"Cubic","Extrapolate=Linear","MultiX=Average","Skip=True","Sort=True")</f>
        <v>14.452743227669453</v>
      </c>
      <c r="U3869" s="43">
        <f ca="1">_xll.BInterpol('Base CDI'!$H$4:$H$28,'Base CDI'!$I$4:$I$29,S3869,"Cubic","Extrapolate=Linear","MultiX=Average","Skip=True","Sort=True")</f>
        <v>14.282059185161929</v>
      </c>
    </row>
    <row r="3870" spans="16:21" x14ac:dyDescent="0.25">
      <c r="P3870" s="10">
        <v>40141</v>
      </c>
      <c r="Q3870">
        <v>22.16742</v>
      </c>
      <c r="S3870" s="42">
        <f t="shared" ca="1" si="65"/>
        <v>49631</v>
      </c>
      <c r="T3870" s="43">
        <f ca="1">_xll.BInterpol('Base CDI'!$H$4:$H$28,'Base CDI'!$J$4:$J$29,S3870,"Cubic","Extrapolate=Linear","MultiX=Average","Skip=True","Sort=True")</f>
        <v>14.452749051033997</v>
      </c>
      <c r="U3870" s="43">
        <f ca="1">_xll.BInterpol('Base CDI'!$H$4:$H$28,'Base CDI'!$I$4:$I$29,S3870,"Cubic","Extrapolate=Linear","MultiX=Average","Skip=True","Sort=True")</f>
        <v>14.282073269527375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49632</v>
      </c>
      <c r="T3871" s="43">
        <f ca="1">_xll.BInterpol('Base CDI'!$H$4:$H$28,'Base CDI'!$J$4:$J$29,S3871,"Cubic","Extrapolate=Linear","MultiX=Average","Skip=True","Sort=True")</f>
        <v>14.452754907268096</v>
      </c>
      <c r="U3871" s="43">
        <f ca="1">_xll.BInterpol('Base CDI'!$H$4:$H$28,'Base CDI'!$I$4:$I$29,S3871,"Cubic","Extrapolate=Linear","MultiX=Average","Skip=True","Sort=True")</f>
        <v>14.282087391726046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49633</v>
      </c>
      <c r="T3872" s="43">
        <f ca="1">_xll.BInterpol('Base CDI'!$H$4:$H$28,'Base CDI'!$J$4:$J$29,S3872,"Cubic","Extrapolate=Linear","MultiX=Average","Skip=True","Sort=True")</f>
        <v>14.452760796291773</v>
      </c>
      <c r="U3872" s="43">
        <f ca="1">_xll.BInterpol('Base CDI'!$H$4:$H$28,'Base CDI'!$I$4:$I$29,S3872,"Cubic","Extrapolate=Linear","MultiX=Average","Skip=True","Sort=True")</f>
        <v>14.282101551665885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49634</v>
      </c>
      <c r="T3873" s="43">
        <f ca="1">_xll.BInterpol('Base CDI'!$H$4:$H$28,'Base CDI'!$J$4:$J$29,S3873,"Cubic","Extrapolate=Linear","MultiX=Average","Skip=True","Sort=True")</f>
        <v>14.452766718025055</v>
      </c>
      <c r="U3873" s="43">
        <f ca="1">_xll.BInterpol('Base CDI'!$H$4:$H$28,'Base CDI'!$I$4:$I$29,S3873,"Cubic","Extrapolate=Linear","MultiX=Average","Skip=True","Sort=True")</f>
        <v>14.282115749254844</v>
      </c>
    </row>
    <row r="3874" spans="16:21" x14ac:dyDescent="0.25">
      <c r="P3874" s="10">
        <v>40147</v>
      </c>
      <c r="Q3874">
        <v>22.19659</v>
      </c>
      <c r="S3874" s="42">
        <f t="shared" ca="1" si="65"/>
        <v>49635</v>
      </c>
      <c r="T3874" s="43">
        <f ca="1">_xll.BInterpol('Base CDI'!$H$4:$H$28,'Base CDI'!$J$4:$J$29,S3874,"Cubic","Extrapolate=Linear","MultiX=Average","Skip=True","Sort=True")</f>
        <v>14.452772672387967</v>
      </c>
      <c r="U3874" s="43">
        <f ca="1">_xll.BInterpol('Base CDI'!$H$4:$H$28,'Base CDI'!$I$4:$I$29,S3874,"Cubic","Extrapolate=Linear","MultiX=Average","Skip=True","Sort=True")</f>
        <v>14.28212998440087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49636</v>
      </c>
      <c r="T3875" s="43">
        <f ca="1">_xll.BInterpol('Base CDI'!$H$4:$H$28,'Base CDI'!$J$4:$J$29,S3875,"Cubic","Extrapolate=Linear","MultiX=Average","Skip=True","Sort=True")</f>
        <v>14.452778659300535</v>
      </c>
      <c r="U3875" s="43">
        <f ca="1">_xll.BInterpol('Base CDI'!$H$4:$H$28,'Base CDI'!$I$4:$I$29,S3875,"Cubic","Extrapolate=Linear","MultiX=Average","Skip=True","Sort=True")</f>
        <v>14.282144257011911</v>
      </c>
    </row>
    <row r="3876" spans="16:21" x14ac:dyDescent="0.25">
      <c r="P3876" s="10">
        <v>40149</v>
      </c>
      <c r="Q3876">
        <v>22.21114</v>
      </c>
      <c r="S3876" s="42">
        <f t="shared" ca="1" si="65"/>
        <v>49637</v>
      </c>
      <c r="T3876" s="43">
        <f ca="1">_xll.BInterpol('Base CDI'!$H$4:$H$28,'Base CDI'!$J$4:$J$29,S3876,"Cubic","Extrapolate=Linear","MultiX=Average","Skip=True","Sort=True")</f>
        <v>14.452784678682782</v>
      </c>
      <c r="U3876" s="43">
        <f ca="1">_xll.BInterpol('Base CDI'!$H$4:$H$28,'Base CDI'!$I$4:$I$29,S3876,"Cubic","Extrapolate=Linear","MultiX=Average","Skip=True","Sort=True")</f>
        <v>14.282158566995918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49638</v>
      </c>
      <c r="T3877" s="43">
        <f ca="1">_xll.BInterpol('Base CDI'!$H$4:$H$28,'Base CDI'!$J$4:$J$29,S3877,"Cubic","Extrapolate=Linear","MultiX=Average","Skip=True","Sort=True")</f>
        <v>14.452790730454737</v>
      </c>
      <c r="U3877" s="43">
        <f ca="1">_xll.BInterpol('Base CDI'!$H$4:$H$28,'Base CDI'!$I$4:$I$29,S3877,"Cubic","Extrapolate=Linear","MultiX=Average","Skip=True","Sort=True")</f>
        <v>14.282172914260835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49639</v>
      </c>
      <c r="T3878" s="43">
        <f ca="1">_xll.BInterpol('Base CDI'!$H$4:$H$28,'Base CDI'!$J$4:$J$29,S3878,"Cubic","Extrapolate=Linear","MultiX=Average","Skip=True","Sort=True")</f>
        <v>14.452796814536423</v>
      </c>
      <c r="U3878" s="43">
        <f ca="1">_xll.BInterpol('Base CDI'!$H$4:$H$28,'Base CDI'!$I$4:$I$29,S3878,"Cubic","Extrapolate=Linear","MultiX=Average","Skip=True","Sort=True")</f>
        <v>14.282187298714614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49640</v>
      </c>
      <c r="T3879" s="43">
        <f ca="1">_xll.BInterpol('Base CDI'!$H$4:$H$28,'Base CDI'!$J$4:$J$29,S3879,"Cubic","Extrapolate=Linear","MultiX=Average","Skip=True","Sort=True")</f>
        <v>14.452802930847866</v>
      </c>
      <c r="U3879" s="43">
        <f ca="1">_xll.BInterpol('Base CDI'!$H$4:$H$28,'Base CDI'!$I$4:$I$29,S3879,"Cubic","Extrapolate=Linear","MultiX=Average","Skip=True","Sort=True")</f>
        <v>14.282201720265201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49641</v>
      </c>
      <c r="T3880" s="43">
        <f ca="1">_xll.BInterpol('Base CDI'!$H$4:$H$28,'Base CDI'!$J$4:$J$29,S3880,"Cubic","Extrapolate=Linear","MultiX=Average","Skip=True","Sort=True")</f>
        <v>14.452809079309093</v>
      </c>
      <c r="U3880" s="43">
        <f ca="1">_xll.BInterpol('Base CDI'!$H$4:$H$28,'Base CDI'!$I$4:$I$29,S3880,"Cubic","Extrapolate=Linear","MultiX=Average","Skip=True","Sort=True")</f>
        <v>14.282216178820548</v>
      </c>
    </row>
    <row r="3881" spans="16:21" x14ac:dyDescent="0.25">
      <c r="P3881" s="10">
        <v>40156</v>
      </c>
      <c r="Q3881">
        <v>22.24757</v>
      </c>
      <c r="S3881" s="42">
        <f t="shared" ca="1" si="65"/>
        <v>49642</v>
      </c>
      <c r="T3881" s="43">
        <f ca="1">_xll.BInterpol('Base CDI'!$H$4:$H$28,'Base CDI'!$J$4:$J$29,S3881,"Cubic","Extrapolate=Linear","MultiX=Average","Skip=True","Sort=True")</f>
        <v>14.452815259840127</v>
      </c>
      <c r="U3881" s="43">
        <f ca="1">_xll.BInterpol('Base CDI'!$H$4:$H$28,'Base CDI'!$I$4:$I$29,S3881,"Cubic","Extrapolate=Linear","MultiX=Average","Skip=True","Sort=True")</f>
        <v>14.282230674288598</v>
      </c>
    </row>
    <row r="3882" spans="16:21" x14ac:dyDescent="0.25">
      <c r="P3882" s="10">
        <v>40157</v>
      </c>
      <c r="Q3882">
        <v>22.25488</v>
      </c>
      <c r="S3882" s="42">
        <f t="shared" ca="1" si="65"/>
        <v>49643</v>
      </c>
      <c r="T3882" s="43">
        <f ca="1">_xll.BInterpol('Base CDI'!$H$4:$H$28,'Base CDI'!$J$4:$J$29,S3882,"Cubic","Extrapolate=Linear","MultiX=Average","Skip=True","Sort=True")</f>
        <v>14.452821472360995</v>
      </c>
      <c r="U3882" s="43">
        <f ca="1">_xll.BInterpol('Base CDI'!$H$4:$H$28,'Base CDI'!$I$4:$I$29,S3882,"Cubic","Extrapolate=Linear","MultiX=Average","Skip=True","Sort=True")</f>
        <v>14.282245206577304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49644</v>
      </c>
      <c r="T3883" s="43">
        <f ca="1">_xll.BInterpol('Base CDI'!$H$4:$H$28,'Base CDI'!$J$4:$J$29,S3883,"Cubic","Extrapolate=Linear","MultiX=Average","Skip=True","Sort=True")</f>
        <v>14.452827716791722</v>
      </c>
      <c r="U3883" s="43">
        <f ca="1">_xll.BInterpol('Base CDI'!$H$4:$H$28,'Base CDI'!$I$4:$I$29,S3883,"Cubic","Extrapolate=Linear","MultiX=Average","Skip=True","Sort=True")</f>
        <v>14.282259775594611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49645</v>
      </c>
      <c r="T3884" s="43">
        <f ca="1">_xll.BInterpol('Base CDI'!$H$4:$H$28,'Base CDI'!$J$4:$J$29,S3884,"Cubic","Extrapolate=Linear","MultiX=Average","Skip=True","Sort=True")</f>
        <v>14.452833993052332</v>
      </c>
      <c r="U3884" s="43">
        <f ca="1">_xll.BInterpol('Base CDI'!$H$4:$H$28,'Base CDI'!$I$4:$I$29,S3884,"Cubic","Extrapolate=Linear","MultiX=Average","Skip=True","Sort=True")</f>
        <v>14.28227438124847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49646</v>
      </c>
      <c r="T3885" s="43">
        <f ca="1">_xll.BInterpol('Base CDI'!$H$4:$H$28,'Base CDI'!$J$4:$J$29,S3885,"Cubic","Extrapolate=Linear","MultiX=Average","Skip=True","Sort=True")</f>
        <v>14.452840301062853</v>
      </c>
      <c r="U3885" s="43">
        <f ca="1">_xll.BInterpol('Base CDI'!$H$4:$H$28,'Base CDI'!$I$4:$I$29,S3885,"Cubic","Extrapolate=Linear","MultiX=Average","Skip=True","Sort=True")</f>
        <v>14.282289023446829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49647</v>
      </c>
      <c r="T3886" s="43">
        <f ca="1">_xll.BInterpol('Base CDI'!$H$4:$H$28,'Base CDI'!$J$4:$J$29,S3886,"Cubic","Extrapolate=Linear","MultiX=Average","Skip=True","Sort=True")</f>
        <v>14.452846640743308</v>
      </c>
      <c r="U3886" s="43">
        <f ca="1">_xll.BInterpol('Base CDI'!$H$4:$H$28,'Base CDI'!$I$4:$I$29,S3886,"Cubic","Extrapolate=Linear","MultiX=Average","Skip=True","Sort=True")</f>
        <v>14.282303702097634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49648</v>
      </c>
      <c r="T3887" s="43">
        <f ca="1">_xll.BInterpol('Base CDI'!$H$4:$H$28,'Base CDI'!$J$4:$J$29,S3887,"Cubic","Extrapolate=Linear","MultiX=Average","Skip=True","Sort=True")</f>
        <v>14.452853012013723</v>
      </c>
      <c r="U3887" s="43">
        <f ca="1">_xll.BInterpol('Base CDI'!$H$4:$H$28,'Base CDI'!$I$4:$I$29,S3887,"Cubic","Extrapolate=Linear","MultiX=Average","Skip=True","Sort=True")</f>
        <v>14.282318417108836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49649</v>
      </c>
      <c r="T3888" s="43">
        <f ca="1">_xll.BInterpol('Base CDI'!$H$4:$H$28,'Base CDI'!$J$4:$J$29,S3888,"Cubic","Extrapolate=Linear","MultiX=Average","Skip=True","Sort=True")</f>
        <v>14.452859414794125</v>
      </c>
      <c r="U3888" s="43">
        <f ca="1">_xll.BInterpol('Base CDI'!$H$4:$H$28,'Base CDI'!$I$4:$I$29,S3888,"Cubic","Extrapolate=Linear","MultiX=Average","Skip=True","Sort=True")</f>
        <v>14.282333168388382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49650</v>
      </c>
      <c r="T3889" s="43">
        <f ca="1">_xll.BInterpol('Base CDI'!$H$4:$H$28,'Base CDI'!$J$4:$J$29,S3889,"Cubic","Extrapolate=Linear","MultiX=Average","Skip=True","Sort=True")</f>
        <v>14.452865849004537</v>
      </c>
      <c r="U3889" s="43">
        <f ca="1">_xll.BInterpol('Base CDI'!$H$4:$H$28,'Base CDI'!$I$4:$I$29,S3889,"Cubic","Extrapolate=Linear","MultiX=Average","Skip=True","Sort=True")</f>
        <v>14.282347955844221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49651</v>
      </c>
      <c r="T3890" s="43">
        <f ca="1">_xll.BInterpol('Base CDI'!$H$4:$H$28,'Base CDI'!$J$4:$J$29,S3890,"Cubic","Extrapolate=Linear","MultiX=Average","Skip=True","Sort=True")</f>
        <v>14.452872314564987</v>
      </c>
      <c r="U3890" s="43">
        <f ca="1">_xll.BInterpol('Base CDI'!$H$4:$H$28,'Base CDI'!$I$4:$I$29,S3890,"Cubic","Extrapolate=Linear","MultiX=Average","Skip=True","Sort=True")</f>
        <v>14.2823627793843</v>
      </c>
    </row>
    <row r="3891" spans="16:21" x14ac:dyDescent="0.25">
      <c r="P3891" s="10">
        <v>40170</v>
      </c>
      <c r="Q3891">
        <v>22.32075</v>
      </c>
      <c r="S3891" s="42">
        <f t="shared" ca="1" si="65"/>
        <v>49652</v>
      </c>
      <c r="T3891" s="43">
        <f ca="1">_xll.BInterpol('Base CDI'!$H$4:$H$28,'Base CDI'!$J$4:$J$29,S3891,"Cubic","Extrapolate=Linear","MultiX=Average","Skip=True","Sort=True")</f>
        <v>14.4528788113955</v>
      </c>
      <c r="U3891" s="43">
        <f ca="1">_xll.BInterpol('Base CDI'!$H$4:$H$28,'Base CDI'!$I$4:$I$29,S3891,"Cubic","Extrapolate=Linear","MultiX=Average","Skip=True","Sort=True")</f>
        <v>14.28237763891657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49653</v>
      </c>
      <c r="T3892" s="43">
        <f ca="1">_xll.BInterpol('Base CDI'!$H$4:$H$28,'Base CDI'!$J$4:$J$29,S3892,"Cubic","Extrapolate=Linear","MultiX=Average","Skip=True","Sort=True")</f>
        <v>14.452885339416099</v>
      </c>
      <c r="U3892" s="43">
        <f ca="1">_xll.BInterpol('Base CDI'!$H$4:$H$28,'Base CDI'!$I$4:$I$29,S3892,"Cubic","Extrapolate=Linear","MultiX=Average","Skip=True","Sort=True")</f>
        <v>14.282392534348977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49654</v>
      </c>
      <c r="T3893" s="43">
        <f ca="1">_xll.BInterpol('Base CDI'!$H$4:$H$28,'Base CDI'!$J$4:$J$29,S3893,"Cubic","Extrapolate=Linear","MultiX=Average","Skip=True","Sort=True")</f>
        <v>14.452891898546811</v>
      </c>
      <c r="U3893" s="43">
        <f ca="1">_xll.BInterpol('Base CDI'!$H$4:$H$28,'Base CDI'!$I$4:$I$29,S3893,"Cubic","Extrapolate=Linear","MultiX=Average","Skip=True","Sort=True")</f>
        <v>14.28240746558947</v>
      </c>
    </row>
    <row r="3894" spans="16:21" x14ac:dyDescent="0.25">
      <c r="P3894" s="10">
        <v>40176</v>
      </c>
      <c r="Q3894">
        <v>22.34271</v>
      </c>
      <c r="S3894" s="42">
        <f t="shared" ca="1" si="65"/>
        <v>49655</v>
      </c>
      <c r="T3894" s="43">
        <f ca="1">_xll.BInterpol('Base CDI'!$H$4:$H$28,'Base CDI'!$J$4:$J$29,S3894,"Cubic","Extrapolate=Linear","MultiX=Average","Skip=True","Sort=True")</f>
        <v>14.452898488707662</v>
      </c>
      <c r="U3894" s="43">
        <f ca="1">_xll.BInterpol('Base CDI'!$H$4:$H$28,'Base CDI'!$I$4:$I$29,S3894,"Cubic","Extrapolate=Linear","MultiX=Average","Skip=True","Sort=True")</f>
        <v>14.282422432545999</v>
      </c>
    </row>
    <row r="3895" spans="16:21" x14ac:dyDescent="0.25">
      <c r="P3895" s="10">
        <v>40177</v>
      </c>
      <c r="Q3895">
        <v>22.35004</v>
      </c>
      <c r="S3895" s="42">
        <f t="shared" ca="1" si="65"/>
        <v>49656</v>
      </c>
      <c r="T3895" s="43">
        <f ca="1">_xll.BInterpol('Base CDI'!$H$4:$H$28,'Base CDI'!$J$4:$J$29,S3895,"Cubic","Extrapolate=Linear","MultiX=Average","Skip=True","Sort=True")</f>
        <v>14.452905109818676</v>
      </c>
      <c r="U3895" s="43">
        <f ca="1">_xll.BInterpol('Base CDI'!$H$4:$H$28,'Base CDI'!$I$4:$I$29,S3895,"Cubic","Extrapolate=Linear","MultiX=Average","Skip=True","Sort=True")</f>
        <v>14.282437435126509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49657</v>
      </c>
      <c r="T3896" s="43">
        <f ca="1">_xll.BInterpol('Base CDI'!$H$4:$H$28,'Base CDI'!$J$4:$J$29,S3896,"Cubic","Extrapolate=Linear","MultiX=Average","Skip=True","Sort=True")</f>
        <v>14.45291176179988</v>
      </c>
      <c r="U3896" s="43">
        <f ca="1">_xll.BInterpol('Base CDI'!$H$4:$H$28,'Base CDI'!$I$4:$I$29,S3896,"Cubic","Extrapolate=Linear","MultiX=Average","Skip=True","Sort=True")</f>
        <v>14.282452473238951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49658</v>
      </c>
      <c r="T3897" s="43">
        <f ca="1">_xll.BInterpol('Base CDI'!$H$4:$H$28,'Base CDI'!$J$4:$J$29,S3897,"Cubic","Extrapolate=Linear","MultiX=Average","Skip=True","Sort=True")</f>
        <v>14.452918444571299</v>
      </c>
      <c r="U3897" s="43">
        <f ca="1">_xll.BInterpol('Base CDI'!$H$4:$H$28,'Base CDI'!$I$4:$I$29,S3897,"Cubic","Extrapolate=Linear","MultiX=Average","Skip=True","Sort=True")</f>
        <v>14.282467546791274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49659</v>
      </c>
      <c r="T3898" s="43">
        <f ca="1">_xll.BInterpol('Base CDI'!$H$4:$H$28,'Base CDI'!$J$4:$J$29,S3898,"Cubic","Extrapolate=Linear","MultiX=Average","Skip=True","Sort=True")</f>
        <v>14.452925158052958</v>
      </c>
      <c r="U3898" s="43">
        <f ca="1">_xll.BInterpol('Base CDI'!$H$4:$H$28,'Base CDI'!$I$4:$I$29,S3898,"Cubic","Extrapolate=Linear","MultiX=Average","Skip=True","Sort=True")</f>
        <v>14.282482655691423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49660</v>
      </c>
      <c r="T3899" s="43">
        <f ca="1">_xll.BInterpol('Base CDI'!$H$4:$H$28,'Base CDI'!$J$4:$J$29,S3899,"Cubic","Extrapolate=Linear","MultiX=Average","Skip=True","Sort=True")</f>
        <v>14.452931902164881</v>
      </c>
      <c r="U3899" s="43">
        <f ca="1">_xll.BInterpol('Base CDI'!$H$4:$H$28,'Base CDI'!$I$4:$I$29,S3899,"Cubic","Extrapolate=Linear","MultiX=Average","Skip=True","Sort=True")</f>
        <v>14.28249779984735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49661</v>
      </c>
      <c r="T3900" s="43">
        <f ca="1">_xll.BInterpol('Base CDI'!$H$4:$H$28,'Base CDI'!$J$4:$J$29,S3900,"Cubic","Extrapolate=Linear","MultiX=Average","Skip=True","Sort=True")</f>
        <v>14.452938676827097</v>
      </c>
      <c r="U3900" s="43">
        <f ca="1">_xll.BInterpol('Base CDI'!$H$4:$H$28,'Base CDI'!$I$4:$I$29,S3900,"Cubic","Extrapolate=Linear","MultiX=Average","Skip=True","Sort=True")</f>
        <v>14.282512979167</v>
      </c>
    </row>
    <row r="3901" spans="16:21" x14ac:dyDescent="0.25">
      <c r="P3901" s="10">
        <v>40186</v>
      </c>
      <c r="Q3901">
        <v>22.39395</v>
      </c>
      <c r="S3901" s="42">
        <f t="shared" ca="1" si="65"/>
        <v>49662</v>
      </c>
      <c r="T3901" s="43">
        <f ca="1">_xll.BInterpol('Base CDI'!$H$4:$H$28,'Base CDI'!$J$4:$J$29,S3901,"Cubic","Extrapolate=Linear","MultiX=Average","Skip=True","Sort=True")</f>
        <v>14.452945481959627</v>
      </c>
      <c r="U3901" s="43">
        <f ca="1">_xll.BInterpol('Base CDI'!$H$4:$H$28,'Base CDI'!$I$4:$I$29,S3901,"Cubic","Extrapolate=Linear","MultiX=Average","Skip=True","Sort=True")</f>
        <v>14.282528193558324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49663</v>
      </c>
      <c r="T3902" s="43">
        <f ca="1">_xll.BInterpol('Base CDI'!$H$4:$H$28,'Base CDI'!$J$4:$J$29,S3902,"Cubic","Extrapolate=Linear","MultiX=Average","Skip=True","Sort=True")</f>
        <v>14.452952317482501</v>
      </c>
      <c r="U3902" s="43">
        <f ca="1">_xll.BInterpol('Base CDI'!$H$4:$H$28,'Base CDI'!$I$4:$I$29,S3902,"Cubic","Extrapolate=Linear","MultiX=Average","Skip=True","Sort=True")</f>
        <v>14.282543442929271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49664</v>
      </c>
      <c r="T3903" s="43">
        <f ca="1">_xll.BInterpol('Base CDI'!$H$4:$H$28,'Base CDI'!$J$4:$J$29,S3903,"Cubic","Extrapolate=Linear","MultiX=Average","Skip=True","Sort=True")</f>
        <v>14.452959183315741</v>
      </c>
      <c r="U3903" s="43">
        <f ca="1">_xll.BInterpol('Base CDI'!$H$4:$H$28,'Base CDI'!$I$4:$I$29,S3903,"Cubic","Extrapolate=Linear","MultiX=Average","Skip=True","Sort=True")</f>
        <v>14.282558727187785</v>
      </c>
    </row>
    <row r="3904" spans="16:21" x14ac:dyDescent="0.25">
      <c r="P3904" s="10">
        <v>40191</v>
      </c>
      <c r="Q3904">
        <v>22.416</v>
      </c>
      <c r="S3904" s="42">
        <f t="shared" ca="1" si="65"/>
        <v>49665</v>
      </c>
      <c r="T3904" s="43">
        <f ca="1">_xll.BInterpol('Base CDI'!$H$4:$H$28,'Base CDI'!$J$4:$J$29,S3904,"Cubic","Extrapolate=Linear","MultiX=Average","Skip=True","Sort=True")</f>
        <v>14.452966079379372</v>
      </c>
      <c r="U3904" s="43">
        <f ca="1">_xll.BInterpol('Base CDI'!$H$4:$H$28,'Base CDI'!$I$4:$I$29,S3904,"Cubic","Extrapolate=Linear","MultiX=Average","Skip=True","Sort=True")</f>
        <v>14.28257404624182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49666</v>
      </c>
      <c r="T3905" s="43">
        <f ca="1">_xll.BInterpol('Base CDI'!$H$4:$H$28,'Base CDI'!$J$4:$J$29,S3905,"Cubic","Extrapolate=Linear","MultiX=Average","Skip=True","Sort=True")</f>
        <v>14.452973005593424</v>
      </c>
      <c r="U3905" s="43">
        <f ca="1">_xll.BInterpol('Base CDI'!$H$4:$H$28,'Base CDI'!$I$4:$I$29,S3905,"Cubic","Extrapolate=Linear","MultiX=Average","Skip=True","Sort=True")</f>
        <v>14.282589399999321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49667</v>
      </c>
      <c r="T3906" s="43">
        <f ca="1">_xll.BInterpol('Base CDI'!$H$4:$H$28,'Base CDI'!$J$4:$J$29,S3906,"Cubic","Extrapolate=Linear","MultiX=Average","Skip=True","Sort=True")</f>
        <v>14.452979961877919</v>
      </c>
      <c r="U3906" s="43">
        <f ca="1">_xll.BInterpol('Base CDI'!$H$4:$H$28,'Base CDI'!$I$4:$I$29,S3906,"Cubic","Extrapolate=Linear","MultiX=Average","Skip=True","Sort=True")</f>
        <v>14.282604788368236</v>
      </c>
    </row>
    <row r="3907" spans="16:21" x14ac:dyDescent="0.25">
      <c r="P3907" s="10">
        <v>40196</v>
      </c>
      <c r="Q3907">
        <v>22.43807</v>
      </c>
      <c r="S3907" s="42">
        <f t="shared" ca="1" si="65"/>
        <v>49668</v>
      </c>
      <c r="T3907" s="43">
        <f ca="1">_xll.BInterpol('Base CDI'!$H$4:$H$28,'Base CDI'!$J$4:$J$29,S3907,"Cubic","Extrapolate=Linear","MultiX=Average","Skip=True","Sort=True")</f>
        <v>14.45298694815288</v>
      </c>
      <c r="U3907" s="43">
        <f ca="1">_xll.BInterpol('Base CDI'!$H$4:$H$28,'Base CDI'!$I$4:$I$29,S3907,"Cubic","Extrapolate=Linear","MultiX=Average","Skip=True","Sort=True")</f>
        <v>14.282620211256514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49669</v>
      </c>
      <c r="T3908" s="43">
        <f ca="1">_xll.BInterpol('Base CDI'!$H$4:$H$28,'Base CDI'!$J$4:$J$29,S3908,"Cubic","Extrapolate=Linear","MultiX=Average","Skip=True","Sort=True")</f>
        <v>14.452993964338338</v>
      </c>
      <c r="U3908" s="43">
        <f ca="1">_xll.BInterpol('Base CDI'!$H$4:$H$28,'Base CDI'!$I$4:$I$29,S3908,"Cubic","Extrapolate=Linear","MultiX=Average","Skip=True","Sort=True")</f>
        <v>14.282635668572103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49670</v>
      </c>
      <c r="T3909" s="43">
        <f ca="1">_xll.BInterpol('Base CDI'!$H$4:$H$28,'Base CDI'!$J$4:$J$29,S3909,"Cubic","Extrapolate=Linear","MultiX=Average","Skip=True","Sort=True")</f>
        <v>14.453001010354315</v>
      </c>
      <c r="U3909" s="43">
        <f ca="1">_xll.BInterpol('Base CDI'!$H$4:$H$28,'Base CDI'!$I$4:$I$29,S3909,"Cubic","Extrapolate=Linear","MultiX=Average","Skip=True","Sort=True")</f>
        <v>14.282651160222954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49671</v>
      </c>
      <c r="T3910" s="43">
        <f ca="1">_xll.BInterpol('Base CDI'!$H$4:$H$28,'Base CDI'!$J$4:$J$29,S3910,"Cubic","Extrapolate=Linear","MultiX=Average","Skip=True","Sort=True")</f>
        <v>14.453008086120835</v>
      </c>
      <c r="U3910" s="43">
        <f ca="1">_xll.BInterpol('Base CDI'!$H$4:$H$28,'Base CDI'!$I$4:$I$29,S3910,"Cubic","Extrapolate=Linear","MultiX=Average","Skip=True","Sort=True")</f>
        <v>14.282666686117013</v>
      </c>
    </row>
    <row r="3911" spans="16:21" x14ac:dyDescent="0.25">
      <c r="P3911" s="10">
        <v>40200</v>
      </c>
      <c r="Q3911">
        <v>22.46752</v>
      </c>
      <c r="S3911" s="42">
        <f t="shared" ca="1" si="65"/>
        <v>49672</v>
      </c>
      <c r="T3911" s="43">
        <f ca="1">_xll.BInterpol('Base CDI'!$H$4:$H$28,'Base CDI'!$J$4:$J$29,S3911,"Cubic","Extrapolate=Linear","MultiX=Average","Skip=True","Sort=True")</f>
        <v>14.453015191557929</v>
      </c>
      <c r="U3911" s="43">
        <f ca="1">_xll.BInterpol('Base CDI'!$H$4:$H$28,'Base CDI'!$I$4:$I$29,S3911,"Cubic","Extrapolate=Linear","MultiX=Average","Skip=True","Sort=True")</f>
        <v>14.282682246162228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49673</v>
      </c>
      <c r="T3912" s="43">
        <f ca="1">_xll.BInterpol('Base CDI'!$H$4:$H$28,'Base CDI'!$J$4:$J$29,S3912,"Cubic","Extrapolate=Linear","MultiX=Average","Skip=True","Sort=True")</f>
        <v>14.453022326585616</v>
      </c>
      <c r="U3912" s="43">
        <f ca="1">_xll.BInterpol('Base CDI'!$H$4:$H$28,'Base CDI'!$I$4:$I$29,S3912,"Cubic","Extrapolate=Linear","MultiX=Average","Skip=True","Sort=True")</f>
        <v>14.282697840266549</v>
      </c>
    </row>
    <row r="3913" spans="16:21" x14ac:dyDescent="0.25">
      <c r="P3913" s="10">
        <v>40204</v>
      </c>
      <c r="Q3913">
        <v>22.48227</v>
      </c>
      <c r="S3913" s="42">
        <f t="shared" ca="1" si="65"/>
        <v>49674</v>
      </c>
      <c r="T3913" s="43">
        <f ca="1">_xll.BInterpol('Base CDI'!$H$4:$H$28,'Base CDI'!$J$4:$J$29,S3913,"Cubic","Extrapolate=Linear","MultiX=Average","Skip=True","Sort=True")</f>
        <v>14.453029491123926</v>
      </c>
      <c r="U3913" s="43">
        <f ca="1">_xll.BInterpol('Base CDI'!$H$4:$H$28,'Base CDI'!$I$4:$I$29,S3913,"Cubic","Extrapolate=Linear","MultiX=Average","Skip=True","Sort=True")</f>
        <v>14.282713468337922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49675</v>
      </c>
      <c r="T3914" s="43">
        <f ca="1">_xll.BInterpol('Base CDI'!$H$4:$H$28,'Base CDI'!$J$4:$J$29,S3914,"Cubic","Extrapolate=Linear","MultiX=Average","Skip=True","Sort=True")</f>
        <v>14.453036685092883</v>
      </c>
      <c r="U3914" s="43">
        <f ca="1">_xll.BInterpol('Base CDI'!$H$4:$H$28,'Base CDI'!$I$4:$I$29,S3914,"Cubic","Extrapolate=Linear","MultiX=Average","Skip=True","Sort=True")</f>
        <v>14.282729130284299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49676</v>
      </c>
      <c r="T3915" s="43">
        <f ca="1">_xll.BInterpol('Base CDI'!$H$4:$H$28,'Base CDI'!$J$4:$J$29,S3915,"Cubic","Extrapolate=Linear","MultiX=Average","Skip=True","Sort=True")</f>
        <v>14.453043908412511</v>
      </c>
      <c r="U3915" s="43">
        <f ca="1">_xll.BInterpol('Base CDI'!$H$4:$H$28,'Base CDI'!$I$4:$I$29,S3915,"Cubic","Extrapolate=Linear","MultiX=Average","Skip=True","Sort=True")</f>
        <v>14.282744826013625</v>
      </c>
    </row>
    <row r="3916" spans="16:21" x14ac:dyDescent="0.25">
      <c r="P3916" s="10">
        <v>40207</v>
      </c>
      <c r="Q3916">
        <v>22.50441</v>
      </c>
      <c r="S3916" s="42">
        <f t="shared" ca="1" si="66"/>
        <v>49677</v>
      </c>
      <c r="T3916" s="43">
        <f ca="1">_xll.BInterpol('Base CDI'!$H$4:$H$28,'Base CDI'!$J$4:$J$29,S3916,"Cubic","Extrapolate=Linear","MultiX=Average","Skip=True","Sort=True")</f>
        <v>14.453051161002836</v>
      </c>
      <c r="U3916" s="43">
        <f ca="1">_xll.BInterpol('Base CDI'!$H$4:$H$28,'Base CDI'!$I$4:$I$29,S3916,"Cubic","Extrapolate=Linear","MultiX=Average","Skip=True","Sort=True")</f>
        <v>14.282760555433848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49678</v>
      </c>
      <c r="T3917" s="43">
        <f ca="1">_xll.BInterpol('Base CDI'!$H$4:$H$28,'Base CDI'!$J$4:$J$29,S3917,"Cubic","Extrapolate=Linear","MultiX=Average","Skip=True","Sort=True")</f>
        <v>14.453058442783885</v>
      </c>
      <c r="U3917" s="43">
        <f ca="1">_xll.BInterpol('Base CDI'!$H$4:$H$28,'Base CDI'!$I$4:$I$29,S3917,"Cubic","Extrapolate=Linear","MultiX=Average","Skip=True","Sort=True")</f>
        <v>14.282776318452919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49679</v>
      </c>
      <c r="T3918" s="43">
        <f ca="1">_xll.BInterpol('Base CDI'!$H$4:$H$28,'Base CDI'!$J$4:$J$29,S3918,"Cubic","Extrapolate=Linear","MultiX=Average","Skip=True","Sort=True")</f>
        <v>14.453065753675682</v>
      </c>
      <c r="U3918" s="43">
        <f ca="1">_xll.BInterpol('Base CDI'!$H$4:$H$28,'Base CDI'!$I$4:$I$29,S3918,"Cubic","Extrapolate=Linear","MultiX=Average","Skip=True","Sort=True")</f>
        <v>14.282792114978786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49680</v>
      </c>
      <c r="T3919" s="43">
        <f ca="1">_xll.BInterpol('Base CDI'!$H$4:$H$28,'Base CDI'!$J$4:$J$29,S3919,"Cubic","Extrapolate=Linear","MultiX=Average","Skip=True","Sort=True")</f>
        <v>14.453073093598254</v>
      </c>
      <c r="U3919" s="43">
        <f ca="1">_xll.BInterpol('Base CDI'!$H$4:$H$28,'Base CDI'!$I$4:$I$29,S3919,"Cubic","Extrapolate=Linear","MultiX=Average","Skip=True","Sort=True")</f>
        <v>14.282807944919398</v>
      </c>
    </row>
    <row r="3920" spans="16:21" x14ac:dyDescent="0.25">
      <c r="P3920" s="10">
        <v>40213</v>
      </c>
      <c r="Q3920">
        <v>22.53398</v>
      </c>
      <c r="S3920" s="42">
        <f t="shared" ca="1" si="66"/>
        <v>49681</v>
      </c>
      <c r="T3920" s="43">
        <f ca="1">_xll.BInterpol('Base CDI'!$H$4:$H$28,'Base CDI'!$J$4:$J$29,S3920,"Cubic","Extrapolate=Linear","MultiX=Average","Skip=True","Sort=True")</f>
        <v>14.453080462471624</v>
      </c>
      <c r="U3920" s="43">
        <f ca="1">_xll.BInterpol('Base CDI'!$H$4:$H$28,'Base CDI'!$I$4:$I$29,S3920,"Cubic","Extrapolate=Linear","MultiX=Average","Skip=True","Sort=True")</f>
        <v>14.2828238081827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49682</v>
      </c>
      <c r="T3921" s="43">
        <f ca="1">_xll.BInterpol('Base CDI'!$H$4:$H$28,'Base CDI'!$J$4:$J$29,S3921,"Cubic","Extrapolate=Linear","MultiX=Average","Skip=True","Sort=True")</f>
        <v>14.453087860215819</v>
      </c>
      <c r="U3921" s="43">
        <f ca="1">_xll.BInterpol('Base CDI'!$H$4:$H$28,'Base CDI'!$I$4:$I$29,S3921,"Cubic","Extrapolate=Linear","MultiX=Average","Skip=True","Sort=True")</f>
        <v>14.282839704676643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49683</v>
      </c>
      <c r="T3922" s="43">
        <f ca="1">_xll.BInterpol('Base CDI'!$H$4:$H$28,'Base CDI'!$J$4:$J$29,S3922,"Cubic","Extrapolate=Linear","MultiX=Average","Skip=True","Sort=True")</f>
        <v>14.453095286750864</v>
      </c>
      <c r="U3922" s="43">
        <f ca="1">_xll.BInterpol('Base CDI'!$H$4:$H$28,'Base CDI'!$I$4:$I$29,S3922,"Cubic","Extrapolate=Linear","MultiX=Average","Skip=True","Sort=True")</f>
        <v>14.282855634309175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49684</v>
      </c>
      <c r="T3923" s="43">
        <f ca="1">_xll.BInterpol('Base CDI'!$H$4:$H$28,'Base CDI'!$J$4:$J$29,S3923,"Cubic","Extrapolate=Linear","MultiX=Average","Skip=True","Sort=True")</f>
        <v>14.453102741996783</v>
      </c>
      <c r="U3923" s="43">
        <f ca="1">_xll.BInterpol('Base CDI'!$H$4:$H$28,'Base CDI'!$I$4:$I$29,S3923,"Cubic","Extrapolate=Linear","MultiX=Average","Skip=True","Sort=True")</f>
        <v>14.282871596988244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49685</v>
      </c>
      <c r="T3924" s="43">
        <f ca="1">_xll.BInterpol('Base CDI'!$H$4:$H$28,'Base CDI'!$J$4:$J$29,S3924,"Cubic","Extrapolate=Linear","MultiX=Average","Skip=True","Sort=True")</f>
        <v>14.453110225873605</v>
      </c>
      <c r="U3924" s="43">
        <f ca="1">_xll.BInterpol('Base CDI'!$H$4:$H$28,'Base CDI'!$I$4:$I$29,S3924,"Cubic","Extrapolate=Linear","MultiX=Average","Skip=True","Sort=True")</f>
        <v>14.282887592621798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49686</v>
      </c>
      <c r="T3925" s="43">
        <f ca="1">_xll.BInterpol('Base CDI'!$H$4:$H$28,'Base CDI'!$J$4:$J$29,S3925,"Cubic","Extrapolate=Linear","MultiX=Average","Skip=True","Sort=True")</f>
        <v>14.453117738301353</v>
      </c>
      <c r="U3925" s="43">
        <f ca="1">_xll.BInterpol('Base CDI'!$H$4:$H$28,'Base CDI'!$I$4:$I$29,S3925,"Cubic","Extrapolate=Linear","MultiX=Average","Skip=True","Sort=True")</f>
        <v>14.282903621117786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49687</v>
      </c>
      <c r="T3926" s="43">
        <f ca="1">_xll.BInterpol('Base CDI'!$H$4:$H$28,'Base CDI'!$J$4:$J$29,S3926,"Cubic","Extrapolate=Linear","MultiX=Average","Skip=True","Sort=True")</f>
        <v>14.453125279200053</v>
      </c>
      <c r="U3926" s="43">
        <f ca="1">_xll.BInterpol('Base CDI'!$H$4:$H$28,'Base CDI'!$I$4:$I$29,S3926,"Cubic","Extrapolate=Linear","MultiX=Average","Skip=True","Sort=True")</f>
        <v>14.282919682384156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49688</v>
      </c>
      <c r="T3927" s="43">
        <f ca="1">_xll.BInterpol('Base CDI'!$H$4:$H$28,'Base CDI'!$J$4:$J$29,S3927,"Cubic","Extrapolate=Linear","MultiX=Average","Skip=True","Sort=True")</f>
        <v>14.45313284848973</v>
      </c>
      <c r="U3927" s="43">
        <f ca="1">_xll.BInterpol('Base CDI'!$H$4:$H$28,'Base CDI'!$I$4:$I$29,S3927,"Cubic","Extrapolate=Linear","MultiX=Average","Skip=True","Sort=True")</f>
        <v>14.282935776328857</v>
      </c>
    </row>
    <row r="3928" spans="16:21" x14ac:dyDescent="0.25">
      <c r="P3928" s="10">
        <v>40227</v>
      </c>
      <c r="Q3928">
        <v>22.5932</v>
      </c>
      <c r="S3928" s="42">
        <f t="shared" ca="1" si="66"/>
        <v>49689</v>
      </c>
      <c r="T3928" s="43">
        <f ca="1">_xll.BInterpol('Base CDI'!$H$4:$H$28,'Base CDI'!$J$4:$J$29,S3928,"Cubic","Extrapolate=Linear","MultiX=Average","Skip=True","Sort=True")</f>
        <v>14.453140446090408</v>
      </c>
      <c r="U3928" s="43">
        <f ca="1">_xll.BInterpol('Base CDI'!$H$4:$H$28,'Base CDI'!$I$4:$I$29,S3928,"Cubic","Extrapolate=Linear","MultiX=Average","Skip=True","Sort=True")</f>
        <v>14.282951902859837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49690</v>
      </c>
      <c r="T3929" s="43">
        <f ca="1">_xll.BInterpol('Base CDI'!$H$4:$H$28,'Base CDI'!$J$4:$J$29,S3929,"Cubic","Extrapolate=Linear","MultiX=Average","Skip=True","Sort=True")</f>
        <v>14.453148071922115</v>
      </c>
      <c r="U3929" s="43">
        <f ca="1">_xll.BInterpol('Base CDI'!$H$4:$H$28,'Base CDI'!$I$4:$I$29,S3929,"Cubic","Extrapolate=Linear","MultiX=Average","Skip=True","Sort=True")</f>
        <v>14.282968061885045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49691</v>
      </c>
      <c r="T3930" s="43">
        <f ca="1">_xll.BInterpol('Base CDI'!$H$4:$H$28,'Base CDI'!$J$4:$J$29,S3930,"Cubic","Extrapolate=Linear","MultiX=Average","Skip=True","Sort=True")</f>
        <v>14.453155725904876</v>
      </c>
      <c r="U3930" s="43">
        <f ca="1">_xll.BInterpol('Base CDI'!$H$4:$H$28,'Base CDI'!$I$4:$I$29,S3930,"Cubic","Extrapolate=Linear","MultiX=Average","Skip=True","Sort=True")</f>
        <v>14.282984253312428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49692</v>
      </c>
      <c r="T3931" s="43">
        <f ca="1">_xll.BInterpol('Base CDI'!$H$4:$H$28,'Base CDI'!$J$4:$J$29,S3931,"Cubic","Extrapolate=Linear","MultiX=Average","Skip=True","Sort=True")</f>
        <v>14.453163407958716</v>
      </c>
      <c r="U3931" s="43">
        <f ca="1">_xll.BInterpol('Base CDI'!$H$4:$H$28,'Base CDI'!$I$4:$I$29,S3931,"Cubic","Extrapolate=Linear","MultiX=Average","Skip=True","Sort=True")</f>
        <v>14.283000477049935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49693</v>
      </c>
      <c r="T3932" s="43">
        <f ca="1">_xll.BInterpol('Base CDI'!$H$4:$H$28,'Base CDI'!$J$4:$J$29,S3932,"Cubic","Extrapolate=Linear","MultiX=Average","Skip=True","Sort=True")</f>
        <v>14.453171118003658</v>
      </c>
      <c r="U3932" s="43">
        <f ca="1">_xll.BInterpol('Base CDI'!$H$4:$H$28,'Base CDI'!$I$4:$I$29,S3932,"Cubic","Extrapolate=Linear","MultiX=Average","Skip=True","Sort=True")</f>
        <v>14.283016733005514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49694</v>
      </c>
      <c r="T3933" s="43">
        <f ca="1">_xll.BInterpol('Base CDI'!$H$4:$H$28,'Base CDI'!$J$4:$J$29,S3933,"Cubic","Extrapolate=Linear","MultiX=Average","Skip=True","Sort=True")</f>
        <v>14.453178855959731</v>
      </c>
      <c r="U3933" s="43">
        <f ca="1">_xll.BInterpol('Base CDI'!$H$4:$H$28,'Base CDI'!$I$4:$I$29,S3933,"Cubic","Extrapolate=Linear","MultiX=Average","Skip=True","Sort=True")</f>
        <v>14.283033021087116</v>
      </c>
    </row>
    <row r="3934" spans="16:21" x14ac:dyDescent="0.25">
      <c r="P3934" s="10">
        <v>40235</v>
      </c>
      <c r="Q3934">
        <v>22.63776</v>
      </c>
      <c r="S3934" s="42">
        <f t="shared" ca="1" si="66"/>
        <v>49695</v>
      </c>
      <c r="T3934" s="43">
        <f ca="1">_xll.BInterpol('Base CDI'!$H$4:$H$28,'Base CDI'!$J$4:$J$29,S3934,"Cubic","Extrapolate=Linear","MultiX=Average","Skip=True","Sort=True")</f>
        <v>14.45318662174696</v>
      </c>
      <c r="U3934" s="43">
        <f ca="1">_xll.BInterpol('Base CDI'!$H$4:$H$28,'Base CDI'!$I$4:$I$29,S3934,"Cubic","Extrapolate=Linear","MultiX=Average","Skip=True","Sort=True")</f>
        <v>14.283049341202684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49696</v>
      </c>
      <c r="T3935" s="43">
        <f ca="1">_xll.BInterpol('Base CDI'!$H$4:$H$28,'Base CDI'!$J$4:$J$29,S3935,"Cubic","Extrapolate=Linear","MultiX=Average","Skip=True","Sort=True")</f>
        <v>14.453194415285369</v>
      </c>
      <c r="U3935" s="43">
        <f ca="1">_xll.BInterpol('Base CDI'!$H$4:$H$28,'Base CDI'!$I$4:$I$29,S3935,"Cubic","Extrapolate=Linear","MultiX=Average","Skip=True","Sort=True")</f>
        <v>14.283065693260172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49697</v>
      </c>
      <c r="T3936" s="43">
        <f ca="1">_xll.BInterpol('Base CDI'!$H$4:$H$28,'Base CDI'!$J$4:$J$29,S3936,"Cubic","Extrapolate=Linear","MultiX=Average","Skip=True","Sort=True")</f>
        <v>14.453202236494983</v>
      </c>
      <c r="U3936" s="43">
        <f ca="1">_xll.BInterpol('Base CDI'!$H$4:$H$28,'Base CDI'!$I$4:$I$29,S3936,"Cubic","Extrapolate=Linear","MultiX=Average","Skip=True","Sort=True")</f>
        <v>14.283082077167524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49698</v>
      </c>
      <c r="T3937" s="43">
        <f ca="1">_xll.BInterpol('Base CDI'!$H$4:$H$28,'Base CDI'!$J$4:$J$29,S3937,"Cubic","Extrapolate=Linear","MultiX=Average","Skip=True","Sort=True")</f>
        <v>14.453210085295829</v>
      </c>
      <c r="U3937" s="43">
        <f ca="1">_xll.BInterpol('Base CDI'!$H$4:$H$28,'Base CDI'!$I$4:$I$29,S3937,"Cubic","Extrapolate=Linear","MultiX=Average","Skip=True","Sort=True")</f>
        <v>14.283098492832691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49699</v>
      </c>
      <c r="T3938" s="43">
        <f ca="1">_xll.BInterpol('Base CDI'!$H$4:$H$28,'Base CDI'!$J$4:$J$29,S3938,"Cubic","Extrapolate=Linear","MultiX=Average","Skip=True","Sort=True")</f>
        <v>14.453217961607931</v>
      </c>
      <c r="U3938" s="43">
        <f ca="1">_xll.BInterpol('Base CDI'!$H$4:$H$28,'Base CDI'!$I$4:$I$29,S3938,"Cubic","Extrapolate=Linear","MultiX=Average","Skip=True","Sort=True")</f>
        <v>14.283114940163621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49700</v>
      </c>
      <c r="T3939" s="43">
        <f ca="1">_xll.BInterpol('Base CDI'!$H$4:$H$28,'Base CDI'!$J$4:$J$29,S3939,"Cubic","Extrapolate=Linear","MultiX=Average","Skip=True","Sort=True")</f>
        <v>14.453225865351316</v>
      </c>
      <c r="U3939" s="43">
        <f ca="1">_xll.BInterpol('Base CDI'!$H$4:$H$28,'Base CDI'!$I$4:$I$29,S3939,"Cubic","Extrapolate=Linear","MultiX=Average","Skip=True","Sort=True")</f>
        <v>14.283131419068262</v>
      </c>
    </row>
    <row r="3940" spans="16:21" x14ac:dyDescent="0.25">
      <c r="P3940" s="10">
        <v>40245</v>
      </c>
      <c r="Q3940">
        <v>22.68234</v>
      </c>
      <c r="S3940" s="42">
        <f t="shared" ca="1" si="66"/>
        <v>49701</v>
      </c>
      <c r="T3940" s="43">
        <f ca="1">_xll.BInterpol('Base CDI'!$H$4:$H$28,'Base CDI'!$J$4:$J$29,S3940,"Cubic","Extrapolate=Linear","MultiX=Average","Skip=True","Sort=True")</f>
        <v>14.453233796446009</v>
      </c>
      <c r="U3940" s="43">
        <f ca="1">_xll.BInterpol('Base CDI'!$H$4:$H$28,'Base CDI'!$I$4:$I$29,S3940,"Cubic","Extrapolate=Linear","MultiX=Average","Skip=True","Sort=True")</f>
        <v>14.283147929454561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49702</v>
      </c>
      <c r="T3941" s="43">
        <f ca="1">_xll.BInterpol('Base CDI'!$H$4:$H$28,'Base CDI'!$J$4:$J$29,S3941,"Cubic","Extrapolate=Linear","MultiX=Average","Skip=True","Sort=True")</f>
        <v>14.453241754812034</v>
      </c>
      <c r="U3941" s="43">
        <f ca="1">_xll.BInterpol('Base CDI'!$H$4:$H$28,'Base CDI'!$I$4:$I$29,S3941,"Cubic","Extrapolate=Linear","MultiX=Average","Skip=True","Sort=True")</f>
        <v>14.283164471230469</v>
      </c>
    </row>
    <row r="3942" spans="16:21" x14ac:dyDescent="0.25">
      <c r="P3942" s="10">
        <v>40247</v>
      </c>
      <c r="Q3942">
        <v>22.69725</v>
      </c>
      <c r="S3942" s="42">
        <f t="shared" ca="1" si="66"/>
        <v>49703</v>
      </c>
      <c r="T3942" s="43">
        <f ca="1">_xll.BInterpol('Base CDI'!$H$4:$H$28,'Base CDI'!$J$4:$J$29,S3942,"Cubic","Extrapolate=Linear","MultiX=Average","Skip=True","Sort=True")</f>
        <v>14.453249740369417</v>
      </c>
      <c r="U3942" s="43">
        <f ca="1">_xll.BInterpol('Base CDI'!$H$4:$H$28,'Base CDI'!$I$4:$I$29,S3942,"Cubic","Extrapolate=Linear","MultiX=Average","Skip=True","Sort=True")</f>
        <v>14.283181044303932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49704</v>
      </c>
      <c r="T3943" s="43">
        <f ca="1">_xll.BInterpol('Base CDI'!$H$4:$H$28,'Base CDI'!$J$4:$J$29,S3943,"Cubic","Extrapolate=Linear","MultiX=Average","Skip=True","Sort=True")</f>
        <v>14.453257753038185</v>
      </c>
      <c r="U3943" s="43">
        <f ca="1">_xll.BInterpol('Base CDI'!$H$4:$H$28,'Base CDI'!$I$4:$I$29,S3943,"Cubic","Extrapolate=Linear","MultiX=Average","Skip=True","Sort=True")</f>
        <v>14.283197648582901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49705</v>
      </c>
      <c r="T3944" s="43">
        <f ca="1">_xll.BInterpol('Base CDI'!$H$4:$H$28,'Base CDI'!$J$4:$J$29,S3944,"Cubic","Extrapolate=Linear","MultiX=Average","Skip=True","Sort=True")</f>
        <v>14.453265792738362</v>
      </c>
      <c r="U3944" s="43">
        <f ca="1">_xll.BInterpol('Base CDI'!$H$4:$H$28,'Base CDI'!$I$4:$I$29,S3944,"Cubic","Extrapolate=Linear","MultiX=Average","Skip=True","Sort=True")</f>
        <v>14.283214283975321</v>
      </c>
    </row>
    <row r="3945" spans="16:21" x14ac:dyDescent="0.25">
      <c r="P3945" s="10">
        <v>40252</v>
      </c>
      <c r="Q3945">
        <v>22.7196</v>
      </c>
      <c r="S3945" s="42">
        <f t="shared" ca="1" si="66"/>
        <v>49706</v>
      </c>
      <c r="T3945" s="43">
        <f ca="1">_xll.BInterpol('Base CDI'!$H$4:$H$28,'Base CDI'!$J$4:$J$29,S3945,"Cubic","Extrapolate=Linear","MultiX=Average","Skip=True","Sort=True")</f>
        <v>14.453273859389972</v>
      </c>
      <c r="U3945" s="43">
        <f ca="1">_xll.BInterpol('Base CDI'!$H$4:$H$28,'Base CDI'!$I$4:$I$29,S3945,"Cubic","Extrapolate=Linear","MultiX=Average","Skip=True","Sort=True")</f>
        <v>14.283230950389143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49707</v>
      </c>
      <c r="T3946" s="43">
        <f ca="1">_xll.BInterpol('Base CDI'!$H$4:$H$28,'Base CDI'!$J$4:$J$29,S3946,"Cubic","Extrapolate=Linear","MultiX=Average","Skip=True","Sort=True")</f>
        <v>14.453281952913043</v>
      </c>
      <c r="U3946" s="43">
        <f ca="1">_xll.BInterpol('Base CDI'!$H$4:$H$28,'Base CDI'!$I$4:$I$29,S3946,"Cubic","Extrapolate=Linear","MultiX=Average","Skip=True","Sort=True")</f>
        <v>14.283247647732315</v>
      </c>
    </row>
    <row r="3947" spans="16:21" x14ac:dyDescent="0.25">
      <c r="P3947" s="10">
        <v>40254</v>
      </c>
      <c r="Q3947">
        <v>22.73451</v>
      </c>
      <c r="S3947" s="42">
        <f t="shared" ca="1" si="66"/>
        <v>49708</v>
      </c>
      <c r="T3947" s="43">
        <f ca="1">_xll.BInterpol('Base CDI'!$H$4:$H$28,'Base CDI'!$J$4:$J$29,S3947,"Cubic","Extrapolate=Linear","MultiX=Average","Skip=True","Sort=True")</f>
        <v>14.453290073227601</v>
      </c>
      <c r="U3947" s="43">
        <f ca="1">_xll.BInterpol('Base CDI'!$H$4:$H$28,'Base CDI'!$I$4:$I$29,S3947,"Cubic","Extrapolate=Linear","MultiX=Average","Skip=True","Sort=True")</f>
        <v>14.283264375912784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49709</v>
      </c>
      <c r="T3948" s="43">
        <f ca="1">_xll.BInterpol('Base CDI'!$H$4:$H$28,'Base CDI'!$J$4:$J$29,S3948,"Cubic","Extrapolate=Linear","MultiX=Average","Skip=True","Sort=True")</f>
        <v>14.453298220253668</v>
      </c>
      <c r="U3948" s="43">
        <f ca="1">_xll.BInterpol('Base CDI'!$H$4:$H$28,'Base CDI'!$I$4:$I$29,S3948,"Cubic","Extrapolate=Linear","MultiX=Average","Skip=True","Sort=True")</f>
        <v>14.2832811348385</v>
      </c>
    </row>
    <row r="3949" spans="16:21" x14ac:dyDescent="0.25">
      <c r="P3949" s="10">
        <v>40256</v>
      </c>
      <c r="Q3949">
        <v>22.74943</v>
      </c>
      <c r="S3949" s="42">
        <f t="shared" ca="1" si="66"/>
        <v>49710</v>
      </c>
      <c r="T3949" s="43">
        <f ca="1">_xll.BInterpol('Base CDI'!$H$4:$H$28,'Base CDI'!$J$4:$J$29,S3949,"Cubic","Extrapolate=Linear","MultiX=Average","Skip=True","Sort=True")</f>
        <v>14.453306393911273</v>
      </c>
      <c r="U3949" s="43">
        <f ca="1">_xll.BInterpol('Base CDI'!$H$4:$H$28,'Base CDI'!$I$4:$I$29,S3949,"Cubic","Extrapolate=Linear","MultiX=Average","Skip=True","Sort=True")</f>
        <v>14.283297924417409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49711</v>
      </c>
      <c r="T3950" s="43">
        <f ca="1">_xll.BInterpol('Base CDI'!$H$4:$H$28,'Base CDI'!$J$4:$J$29,S3950,"Cubic","Extrapolate=Linear","MultiX=Average","Skip=True","Sort=True")</f>
        <v>14.453314594120439</v>
      </c>
      <c r="U3950" s="43">
        <f ca="1">_xll.BInterpol('Base CDI'!$H$4:$H$28,'Base CDI'!$I$4:$I$29,S3950,"Cubic","Extrapolate=Linear","MultiX=Average","Skip=True","Sort=True")</f>
        <v>14.283314744557464</v>
      </c>
    </row>
    <row r="3951" spans="16:21" x14ac:dyDescent="0.25">
      <c r="P3951" s="10">
        <v>40260</v>
      </c>
      <c r="Q3951">
        <v>22.76436</v>
      </c>
      <c r="S3951" s="42">
        <f t="shared" ca="1" si="66"/>
        <v>49712</v>
      </c>
      <c r="T3951" s="43">
        <f ca="1">_xll.BInterpol('Base CDI'!$H$4:$H$28,'Base CDI'!$J$4:$J$29,S3951,"Cubic","Extrapolate=Linear","MultiX=Average","Skip=True","Sort=True")</f>
        <v>14.453322820801191</v>
      </c>
      <c r="U3951" s="43">
        <f ca="1">_xll.BInterpol('Base CDI'!$H$4:$H$28,'Base CDI'!$I$4:$I$29,S3951,"Cubic","Extrapolate=Linear","MultiX=Average","Skip=True","Sort=True")</f>
        <v>14.283331595166608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49713</v>
      </c>
      <c r="T3952" s="43">
        <f ca="1">_xll.BInterpol('Base CDI'!$H$4:$H$28,'Base CDI'!$J$4:$J$29,S3952,"Cubic","Extrapolate=Linear","MultiX=Average","Skip=True","Sort=True")</f>
        <v>14.453331073873557</v>
      </c>
      <c r="U3952" s="43">
        <f ca="1">_xll.BInterpol('Base CDI'!$H$4:$H$28,'Base CDI'!$I$4:$I$29,S3952,"Cubic","Extrapolate=Linear","MultiX=Average","Skip=True","Sort=True")</f>
        <v>14.283348476152792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49714</v>
      </c>
      <c r="T3953" s="43">
        <f ca="1">_xll.BInterpol('Base CDI'!$H$4:$H$28,'Base CDI'!$J$4:$J$29,S3953,"Cubic","Extrapolate=Linear","MultiX=Average","Skip=True","Sort=True")</f>
        <v>14.45333935325756</v>
      </c>
      <c r="U3953" s="43">
        <f ca="1">_xll.BInterpol('Base CDI'!$H$4:$H$28,'Base CDI'!$I$4:$I$29,S3953,"Cubic","Extrapolate=Linear","MultiX=Average","Skip=True","Sort=True")</f>
        <v>14.283365387423965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49715</v>
      </c>
      <c r="T3954" s="43">
        <f ca="1">_xll.BInterpol('Base CDI'!$H$4:$H$28,'Base CDI'!$J$4:$J$29,S3954,"Cubic","Extrapolate=Linear","MultiX=Average","Skip=True","Sort=True")</f>
        <v>14.453347658873227</v>
      </c>
      <c r="U3954" s="43">
        <f ca="1">_xll.BInterpol('Base CDI'!$H$4:$H$28,'Base CDI'!$I$4:$I$29,S3954,"Cubic","Extrapolate=Linear","MultiX=Average","Skip=True","Sort=True")</f>
        <v>14.283382328888074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49716</v>
      </c>
      <c r="T3955" s="43">
        <f ca="1">_xll.BInterpol('Base CDI'!$H$4:$H$28,'Base CDI'!$J$4:$J$29,S3955,"Cubic","Extrapolate=Linear","MultiX=Average","Skip=True","Sort=True")</f>
        <v>14.453355990640581</v>
      </c>
      <c r="U3955" s="43">
        <f ca="1">_xll.BInterpol('Base CDI'!$H$4:$H$28,'Base CDI'!$I$4:$I$29,S3955,"Cubic","Extrapolate=Linear","MultiX=Average","Skip=True","Sort=True")</f>
        <v>14.283399300453068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49717</v>
      </c>
      <c r="T3956" s="43">
        <f ca="1">_xll.BInterpol('Base CDI'!$H$4:$H$28,'Base CDI'!$J$4:$J$29,S3956,"Cubic","Extrapolate=Linear","MultiX=Average","Skip=True","Sort=True")</f>
        <v>14.453364348479653</v>
      </c>
      <c r="U3956" s="43">
        <f ca="1">_xll.BInterpol('Base CDI'!$H$4:$H$28,'Base CDI'!$I$4:$I$29,S3956,"Cubic","Extrapolate=Linear","MultiX=Average","Skip=True","Sort=True")</f>
        <v>14.283416302026893</v>
      </c>
    </row>
    <row r="3957" spans="16:21" x14ac:dyDescent="0.25">
      <c r="P3957" s="10">
        <v>40268</v>
      </c>
      <c r="Q3957">
        <v>22.80912</v>
      </c>
      <c r="S3957" s="42">
        <f t="shared" ca="1" si="66"/>
        <v>49718</v>
      </c>
      <c r="T3957" s="43">
        <f ca="1">_xll.BInterpol('Base CDI'!$H$4:$H$28,'Base CDI'!$J$4:$J$29,S3957,"Cubic","Extrapolate=Linear","MultiX=Average","Skip=True","Sort=True")</f>
        <v>14.453372732310461</v>
      </c>
      <c r="U3957" s="43">
        <f ca="1">_xll.BInterpol('Base CDI'!$H$4:$H$28,'Base CDI'!$I$4:$I$29,S3957,"Cubic","Extrapolate=Linear","MultiX=Average","Skip=True","Sort=True")</f>
        <v>14.283433333517502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49719</v>
      </c>
      <c r="T3958" s="43">
        <f ca="1">_xll.BInterpol('Base CDI'!$H$4:$H$28,'Base CDI'!$J$4:$J$29,S3958,"Cubic","Extrapolate=Linear","MultiX=Average","Skip=True","Sort=True")</f>
        <v>14.453381142053036</v>
      </c>
      <c r="U3958" s="43">
        <f ca="1">_xll.BInterpol('Base CDI'!$H$4:$H$28,'Base CDI'!$I$4:$I$29,S3958,"Cubic","Extrapolate=Linear","MultiX=Average","Skip=True","Sort=True")</f>
        <v>14.28345039483284</v>
      </c>
    </row>
    <row r="3959" spans="16:21" x14ac:dyDescent="0.25">
      <c r="P3959" s="10">
        <v>40273</v>
      </c>
      <c r="Q3959">
        <v>22.82405</v>
      </c>
      <c r="S3959" s="42">
        <f t="shared" ca="1" si="66"/>
        <v>49720</v>
      </c>
      <c r="T3959" s="43">
        <f ca="1">_xll.BInterpol('Base CDI'!$H$4:$H$28,'Base CDI'!$J$4:$J$29,S3959,"Cubic","Extrapolate=Linear","MultiX=Average","Skip=True","Sort=True")</f>
        <v>14.453389577627402</v>
      </c>
      <c r="U3959" s="43">
        <f ca="1">_xll.BInterpol('Base CDI'!$H$4:$H$28,'Base CDI'!$I$4:$I$29,S3959,"Cubic","Extrapolate=Linear","MultiX=Average","Skip=True","Sort=True")</f>
        <v>14.283467485880857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49721</v>
      </c>
      <c r="T3960" s="43">
        <f ca="1">_xll.BInterpol('Base CDI'!$H$4:$H$28,'Base CDI'!$J$4:$J$29,S3960,"Cubic","Extrapolate=Linear","MultiX=Average","Skip=True","Sort=True")</f>
        <v>14.453398038953582</v>
      </c>
      <c r="U3960" s="43">
        <f ca="1">_xll.BInterpol('Base CDI'!$H$4:$H$28,'Base CDI'!$I$4:$I$29,S3960,"Cubic","Extrapolate=Linear","MultiX=Average","Skip=True","Sort=True")</f>
        <v>14.2834846065695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49722</v>
      </c>
      <c r="T3961" s="43">
        <f ca="1">_xll.BInterpol('Base CDI'!$H$4:$H$28,'Base CDI'!$J$4:$J$29,S3961,"Cubic","Extrapolate=Linear","MultiX=Average","Skip=True","Sort=True")</f>
        <v>14.453406525951603</v>
      </c>
      <c r="U3961" s="43">
        <f ca="1">_xll.BInterpol('Base CDI'!$H$4:$H$28,'Base CDI'!$I$4:$I$29,S3961,"Cubic","Extrapolate=Linear","MultiX=Average","Skip=True","Sort=True")</f>
        <v>14.283501756806718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49723</v>
      </c>
      <c r="T3962" s="43">
        <f ca="1">_xll.BInterpol('Base CDI'!$H$4:$H$28,'Base CDI'!$J$4:$J$29,S3962,"Cubic","Extrapolate=Linear","MultiX=Average","Skip=True","Sort=True")</f>
        <v>14.453415038541493</v>
      </c>
      <c r="U3962" s="43">
        <f ca="1">_xll.BInterpol('Base CDI'!$H$4:$H$28,'Base CDI'!$I$4:$I$29,S3962,"Cubic","Extrapolate=Linear","MultiX=Average","Skip=True","Sort=True")</f>
        <v>14.28351893650046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49724</v>
      </c>
      <c r="T3963" s="43">
        <f ca="1">_xll.BInterpol('Base CDI'!$H$4:$H$28,'Base CDI'!$J$4:$J$29,S3963,"Cubic","Extrapolate=Linear","MultiX=Average","Skip=True","Sort=True")</f>
        <v>14.453423576643274</v>
      </c>
      <c r="U3963" s="43">
        <f ca="1">_xll.BInterpol('Base CDI'!$H$4:$H$28,'Base CDI'!$I$4:$I$29,S3963,"Cubic","Extrapolate=Linear","MultiX=Average","Skip=True","Sort=True")</f>
        <v>14.283536145558672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49725</v>
      </c>
      <c r="T3964" s="43">
        <f ca="1">_xll.BInterpol('Base CDI'!$H$4:$H$28,'Base CDI'!$J$4:$J$29,S3964,"Cubic","Extrapolate=Linear","MultiX=Average","Skip=True","Sort=True")</f>
        <v>14.453432140176972</v>
      </c>
      <c r="U3964" s="43">
        <f ca="1">_xll.BInterpol('Base CDI'!$H$4:$H$28,'Base CDI'!$I$4:$I$29,S3964,"Cubic","Extrapolate=Linear","MultiX=Average","Skip=True","Sort=True")</f>
        <v>14.283553383889306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49726</v>
      </c>
      <c r="T3965" s="43">
        <f ca="1">_xll.BInterpol('Base CDI'!$H$4:$H$28,'Base CDI'!$J$4:$J$29,S3965,"Cubic","Extrapolate=Linear","MultiX=Average","Skip=True","Sort=True")</f>
        <v>14.453440729062613</v>
      </c>
      <c r="U3965" s="43">
        <f ca="1">_xll.BInterpol('Base CDI'!$H$4:$H$28,'Base CDI'!$I$4:$I$29,S3965,"Cubic","Extrapolate=Linear","MultiX=Average","Skip=True","Sort=True")</f>
        <v>14.283570651400307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49727</v>
      </c>
      <c r="T3966" s="43">
        <f ca="1">_xll.BInterpol('Base CDI'!$H$4:$H$28,'Base CDI'!$J$4:$J$29,S3966,"Cubic","Extrapolate=Linear","MultiX=Average","Skip=True","Sort=True")</f>
        <v>14.453449343220223</v>
      </c>
      <c r="U3966" s="43">
        <f ca="1">_xll.BInterpol('Base CDI'!$H$4:$H$28,'Base CDI'!$I$4:$I$29,S3966,"Cubic","Extrapolate=Linear","MultiX=Average","Skip=True","Sort=True")</f>
        <v>14.283587947999626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49728</v>
      </c>
      <c r="T3967" s="43">
        <f ca="1">_xll.BInterpol('Base CDI'!$H$4:$H$28,'Base CDI'!$J$4:$J$29,S3967,"Cubic","Extrapolate=Linear","MultiX=Average","Skip=True","Sort=True")</f>
        <v>14.453457982569827</v>
      </c>
      <c r="U3967" s="43">
        <f ca="1">_xll.BInterpol('Base CDI'!$H$4:$H$28,'Base CDI'!$I$4:$I$29,S3967,"Cubic","Extrapolate=Linear","MultiX=Average","Skip=True","Sort=True")</f>
        <v>14.28360527359521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49729</v>
      </c>
      <c r="T3968" s="43">
        <f ca="1">_xll.BInterpol('Base CDI'!$H$4:$H$28,'Base CDI'!$J$4:$J$29,S3968,"Cubic","Extrapolate=Linear","MultiX=Average","Skip=True","Sort=True")</f>
        <v>14.453466647031449</v>
      </c>
      <c r="U3968" s="43">
        <f ca="1">_xll.BInterpol('Base CDI'!$H$4:$H$28,'Base CDI'!$I$4:$I$29,S3968,"Cubic","Extrapolate=Linear","MultiX=Average","Skip=True","Sort=True")</f>
        <v>14.283622628095006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49730</v>
      </c>
      <c r="T3969" s="43">
        <f ca="1">_xll.BInterpol('Base CDI'!$H$4:$H$28,'Base CDI'!$J$4:$J$29,S3969,"Cubic","Extrapolate=Linear","MultiX=Average","Skip=True","Sort=True")</f>
        <v>14.453475336525118</v>
      </c>
      <c r="U3969" s="43">
        <f ca="1">_xll.BInterpol('Base CDI'!$H$4:$H$28,'Base CDI'!$I$4:$I$29,S3969,"Cubic","Extrapolate=Linear","MultiX=Average","Skip=True","Sort=True")</f>
        <v>14.283640011406966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49731</v>
      </c>
      <c r="T3970" s="43">
        <f ca="1">_xll.BInterpol('Base CDI'!$H$4:$H$28,'Base CDI'!$J$4:$J$29,S3970,"Cubic","Extrapolate=Linear","MultiX=Average","Skip=True","Sort=True")</f>
        <v>14.453484050970856</v>
      </c>
      <c r="U3970" s="43">
        <f ca="1">_xll.BInterpol('Base CDI'!$H$4:$H$28,'Base CDI'!$I$4:$I$29,S3970,"Cubic","Extrapolate=Linear","MultiX=Average","Skip=True","Sort=True")</f>
        <v>14.283657423439035</v>
      </c>
    </row>
    <row r="3971" spans="16:21" x14ac:dyDescent="0.25">
      <c r="P3971" s="10">
        <v>40290</v>
      </c>
      <c r="Q3971">
        <v>22.91412</v>
      </c>
      <c r="S3971" s="42">
        <f t="shared" ca="1" si="66"/>
        <v>49732</v>
      </c>
      <c r="T3971" s="43">
        <f ca="1">_xll.BInterpol('Base CDI'!$H$4:$H$28,'Base CDI'!$J$4:$J$29,S3971,"Cubic","Extrapolate=Linear","MultiX=Average","Skip=True","Sort=True")</f>
        <v>14.453492790288688</v>
      </c>
      <c r="U3971" s="43">
        <f ca="1">_xll.BInterpol('Base CDI'!$H$4:$H$28,'Base CDI'!$I$4:$I$29,S3971,"Cubic","Extrapolate=Linear","MultiX=Average","Skip=True","Sort=True")</f>
        <v>14.283674864099163</v>
      </c>
    </row>
    <row r="3972" spans="16:21" x14ac:dyDescent="0.25">
      <c r="P3972" s="10">
        <v>40291</v>
      </c>
      <c r="Q3972">
        <v>22.92164</v>
      </c>
      <c r="S3972" s="42">
        <f t="shared" ca="1" si="66"/>
        <v>49733</v>
      </c>
      <c r="T3972" s="43">
        <f ca="1">_xll.BInterpol('Base CDI'!$H$4:$H$28,'Base CDI'!$J$4:$J$29,S3972,"Cubic","Extrapolate=Linear","MultiX=Average","Skip=True","Sort=True")</f>
        <v>14.453501554398642</v>
      </c>
      <c r="U3972" s="43">
        <f ca="1">_xll.BInterpol('Base CDI'!$H$4:$H$28,'Base CDI'!$I$4:$I$29,S3972,"Cubic","Extrapolate=Linear","MultiX=Average","Skip=True","Sort=True")</f>
        <v>14.283692333295297</v>
      </c>
    </row>
    <row r="3973" spans="16:21" x14ac:dyDescent="0.25">
      <c r="P3973" s="10">
        <v>40294</v>
      </c>
      <c r="Q3973">
        <v>22.92916</v>
      </c>
      <c r="S3973" s="42">
        <f t="shared" ca="1" si="66"/>
        <v>49734</v>
      </c>
      <c r="T3973" s="43">
        <f ca="1">_xll.BInterpol('Base CDI'!$H$4:$H$28,'Base CDI'!$J$4:$J$29,S3973,"Cubic","Extrapolate=Linear","MultiX=Average","Skip=True","Sort=True")</f>
        <v>14.453510343220742</v>
      </c>
      <c r="U3973" s="43">
        <f ca="1">_xll.BInterpol('Base CDI'!$H$4:$H$28,'Base CDI'!$I$4:$I$29,S3973,"Cubic","Extrapolate=Linear","MultiX=Average","Skip=True","Sort=True")</f>
        <v>14.283709830935388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49735</v>
      </c>
      <c r="T3974" s="43">
        <f ca="1">_xll.BInterpol('Base CDI'!$H$4:$H$28,'Base CDI'!$J$4:$J$29,S3974,"Cubic","Extrapolate=Linear","MultiX=Average","Skip=True","Sort=True")</f>
        <v>14.453519156675014</v>
      </c>
      <c r="U3974" s="43">
        <f ca="1">_xll.BInterpol('Base CDI'!$H$4:$H$28,'Base CDI'!$I$4:$I$29,S3974,"Cubic","Extrapolate=Linear","MultiX=Average","Skip=True","Sort=True")</f>
        <v>14.283727356927383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49736</v>
      </c>
      <c r="T3975" s="43">
        <f ca="1">_xll.BInterpol('Base CDI'!$H$4:$H$28,'Base CDI'!$J$4:$J$29,S3975,"Cubic","Extrapolate=Linear","MultiX=Average","Skip=True","Sort=True")</f>
        <v>14.453527994681483</v>
      </c>
      <c r="U3975" s="43">
        <f ca="1">_xll.BInterpol('Base CDI'!$H$4:$H$28,'Base CDI'!$I$4:$I$29,S3975,"Cubic","Extrapolate=Linear","MultiX=Average","Skip=True","Sort=True")</f>
        <v>14.283744911179229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49737</v>
      </c>
      <c r="T3976" s="43">
        <f ca="1">_xll.BInterpol('Base CDI'!$H$4:$H$28,'Base CDI'!$J$4:$J$29,S3976,"Cubic","Extrapolate=Linear","MultiX=Average","Skip=True","Sort=True")</f>
        <v>14.453536857160175</v>
      </c>
      <c r="U3976" s="43">
        <f ca="1">_xll.BInterpol('Base CDI'!$H$4:$H$28,'Base CDI'!$I$4:$I$29,S3976,"Cubic","Extrapolate=Linear","MultiX=Average","Skip=True","Sort=True")</f>
        <v>14.283762493598875</v>
      </c>
    </row>
    <row r="3977" spans="16:21" x14ac:dyDescent="0.25">
      <c r="P3977" s="10">
        <v>40298</v>
      </c>
      <c r="Q3977">
        <v>22.95992</v>
      </c>
      <c r="S3977" s="42">
        <f t="shared" ca="1" si="66"/>
        <v>49738</v>
      </c>
      <c r="T3977" s="43">
        <f ca="1">_xll.BInterpol('Base CDI'!$H$4:$H$28,'Base CDI'!$J$4:$J$29,S3977,"Cubic","Extrapolate=Linear","MultiX=Average","Skip=True","Sort=True")</f>
        <v>14.453545744031114</v>
      </c>
      <c r="U3977" s="43">
        <f ca="1">_xll.BInterpol('Base CDI'!$H$4:$H$28,'Base CDI'!$I$4:$I$29,S3977,"Cubic","Extrapolate=Linear","MultiX=Average","Skip=True","Sort=True")</f>
        <v>14.283780104094271</v>
      </c>
    </row>
    <row r="3978" spans="16:21" x14ac:dyDescent="0.25">
      <c r="P3978" s="10">
        <v>40301</v>
      </c>
      <c r="Q3978">
        <v>22.96809</v>
      </c>
      <c r="S3978" s="42">
        <f t="shared" ca="1" si="66"/>
        <v>49739</v>
      </c>
      <c r="T3978" s="43">
        <f ca="1">_xll.BInterpol('Base CDI'!$H$4:$H$28,'Base CDI'!$J$4:$J$29,S3978,"Cubic","Extrapolate=Linear","MultiX=Average","Skip=True","Sort=True")</f>
        <v>14.453554655214328</v>
      </c>
      <c r="U3978" s="43">
        <f ca="1">_xll.BInterpol('Base CDI'!$H$4:$H$28,'Base CDI'!$I$4:$I$29,S3978,"Cubic","Extrapolate=Linear","MultiX=Average","Skip=True","Sort=True")</f>
        <v>14.283797742573363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49740</v>
      </c>
      <c r="T3979" s="43">
        <f ca="1">_xll.BInterpol('Base CDI'!$H$4:$H$28,'Base CDI'!$J$4:$J$29,S3979,"Cubic","Extrapolate=Linear","MultiX=Average","Skip=True","Sort=True")</f>
        <v>14.453563590629839</v>
      </c>
      <c r="U3979" s="43">
        <f ca="1">_xll.BInterpol('Base CDI'!$H$4:$H$28,'Base CDI'!$I$4:$I$29,S3979,"Cubic","Extrapolate=Linear","MultiX=Average","Skip=True","Sort=True")</f>
        <v>14.283815408944101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49741</v>
      </c>
      <c r="T3980" s="43">
        <f ca="1">_xll.BInterpol('Base CDI'!$H$4:$H$28,'Base CDI'!$J$4:$J$29,S3980,"Cubic","Extrapolate=Linear","MultiX=Average","Skip=True","Sort=True")</f>
        <v>14.453572550197675</v>
      </c>
      <c r="U3980" s="43">
        <f ca="1">_xll.BInterpol('Base CDI'!$H$4:$H$28,'Base CDI'!$I$4:$I$29,S3980,"Cubic","Extrapolate=Linear","MultiX=Average","Skip=True","Sort=True")</f>
        <v>14.283833103114434</v>
      </c>
    </row>
    <row r="3981" spans="16:21" x14ac:dyDescent="0.25">
      <c r="P3981" s="10">
        <v>40304</v>
      </c>
      <c r="Q3981">
        <v>22.99269</v>
      </c>
      <c r="S3981" s="42">
        <f t="shared" ca="1" si="67"/>
        <v>49742</v>
      </c>
      <c r="T3981" s="43">
        <f ca="1">_xll.BInterpol('Base CDI'!$H$4:$H$28,'Base CDI'!$J$4:$J$29,S3981,"Cubic","Extrapolate=Linear","MultiX=Average","Skip=True","Sort=True")</f>
        <v>14.453581533837861</v>
      </c>
      <c r="U3981" s="43">
        <f ca="1">_xll.BInterpol('Base CDI'!$H$4:$H$28,'Base CDI'!$I$4:$I$29,S3981,"Cubic","Extrapolate=Linear","MultiX=Average","Skip=True","Sort=True")</f>
        <v>14.283850824992307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49743</v>
      </c>
      <c r="T3982" s="43">
        <f ca="1">_xll.BInterpol('Base CDI'!$H$4:$H$28,'Base CDI'!$J$4:$J$29,S3982,"Cubic","Extrapolate=Linear","MultiX=Average","Skip=True","Sort=True")</f>
        <v>14.453590541470422</v>
      </c>
      <c r="U3982" s="43">
        <f ca="1">_xll.BInterpol('Base CDI'!$H$4:$H$28,'Base CDI'!$I$4:$I$29,S3982,"Cubic","Extrapolate=Linear","MultiX=Average","Skip=True","Sort=True")</f>
        <v>14.283868574485671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49744</v>
      </c>
      <c r="T3983" s="43">
        <f ca="1">_xll.BInterpol('Base CDI'!$H$4:$H$28,'Base CDI'!$J$4:$J$29,S3983,"Cubic","Extrapolate=Linear","MultiX=Average","Skip=True","Sort=True")</f>
        <v>14.453599573015383</v>
      </c>
      <c r="U3983" s="43">
        <f ca="1">_xll.BInterpol('Base CDI'!$H$4:$H$28,'Base CDI'!$I$4:$I$29,S3983,"Cubic","Extrapolate=Linear","MultiX=Average","Skip=True","Sort=True")</f>
        <v>14.283886351502476</v>
      </c>
    </row>
    <row r="3984" spans="16:21" x14ac:dyDescent="0.25">
      <c r="P3984" s="10">
        <v>40309</v>
      </c>
      <c r="Q3984">
        <v>23.01727</v>
      </c>
      <c r="S3984" s="42">
        <f t="shared" ca="1" si="67"/>
        <v>49745</v>
      </c>
      <c r="T3984" s="43">
        <f ca="1">_xll.BInterpol('Base CDI'!$H$4:$H$28,'Base CDI'!$J$4:$J$29,S3984,"Cubic","Extrapolate=Linear","MultiX=Average","Skip=True","Sort=True")</f>
        <v>14.45360862839277</v>
      </c>
      <c r="U3984" s="43">
        <f ca="1">_xll.BInterpol('Base CDI'!$H$4:$H$28,'Base CDI'!$I$4:$I$29,S3984,"Cubic","Extrapolate=Linear","MultiX=Average","Skip=True","Sort=True")</f>
        <v>14.283904155950667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49746</v>
      </c>
      <c r="T3985" s="43">
        <f ca="1">_xll.BInterpol('Base CDI'!$H$4:$H$28,'Base CDI'!$J$4:$J$29,S3985,"Cubic","Extrapolate=Linear","MultiX=Average","Skip=True","Sort=True")</f>
        <v>14.453617707522609</v>
      </c>
      <c r="U3985" s="43">
        <f ca="1">_xll.BInterpol('Base CDI'!$H$4:$H$28,'Base CDI'!$I$4:$I$29,S3985,"Cubic","Extrapolate=Linear","MultiX=Average","Skip=True","Sort=True")</f>
        <v>14.283921987738195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49747</v>
      </c>
      <c r="T3986" s="43">
        <f ca="1">_xll.BInterpol('Base CDI'!$H$4:$H$28,'Base CDI'!$J$4:$J$29,S3986,"Cubic","Extrapolate=Linear","MultiX=Average","Skip=True","Sort=True")</f>
        <v>14.453626810324923</v>
      </c>
      <c r="U3986" s="43">
        <f ca="1">_xll.BInterpol('Base CDI'!$H$4:$H$28,'Base CDI'!$I$4:$I$29,S3986,"Cubic","Extrapolate=Linear","MultiX=Average","Skip=True","Sort=True")</f>
        <v>14.283939846773006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49748</v>
      </c>
      <c r="T3987" s="43">
        <f ca="1">_xll.BInterpol('Base CDI'!$H$4:$H$28,'Base CDI'!$J$4:$J$29,S3987,"Cubic","Extrapolate=Linear","MultiX=Average","Skip=True","Sort=True")</f>
        <v>14.45363593671974</v>
      </c>
      <c r="U3987" s="43">
        <f ca="1">_xll.BInterpol('Base CDI'!$H$4:$H$28,'Base CDI'!$I$4:$I$29,S3987,"Cubic","Extrapolate=Linear","MultiX=Average","Skip=True","Sort=True")</f>
        <v>14.283957732963049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49749</v>
      </c>
      <c r="T3988" s="43">
        <f ca="1">_xll.BInterpol('Base CDI'!$H$4:$H$28,'Base CDI'!$J$4:$J$29,S3988,"Cubic","Extrapolate=Linear","MultiX=Average","Skip=True","Sort=True")</f>
        <v>14.453645086627086</v>
      </c>
      <c r="U3988" s="43">
        <f ca="1">_xll.BInterpol('Base CDI'!$H$4:$H$28,'Base CDI'!$I$4:$I$29,S3988,"Cubic","Extrapolate=Linear","MultiX=Average","Skip=True","Sort=True")</f>
        <v>14.283975646216273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49750</v>
      </c>
      <c r="T3989" s="43">
        <f ca="1">_xll.BInterpol('Base CDI'!$H$4:$H$28,'Base CDI'!$J$4:$J$29,S3989,"Cubic","Extrapolate=Linear","MultiX=Average","Skip=True","Sort=True")</f>
        <v>14.453654259966983</v>
      </c>
      <c r="U3989" s="43">
        <f ca="1">_xll.BInterpol('Base CDI'!$H$4:$H$28,'Base CDI'!$I$4:$I$29,S3989,"Cubic","Extrapolate=Linear","MultiX=Average","Skip=True","Sort=True")</f>
        <v>14.283993586440628</v>
      </c>
    </row>
    <row r="3990" spans="16:21" x14ac:dyDescent="0.25">
      <c r="P3990" s="10">
        <v>40317</v>
      </c>
      <c r="Q3990">
        <v>23.06644</v>
      </c>
      <c r="S3990" s="42">
        <f t="shared" ca="1" si="67"/>
        <v>49751</v>
      </c>
      <c r="T3990" s="43">
        <f ca="1">_xll.BInterpol('Base CDI'!$H$4:$H$28,'Base CDI'!$J$4:$J$29,S3990,"Cubic","Extrapolate=Linear","MultiX=Average","Skip=True","Sort=True")</f>
        <v>14.453663456659459</v>
      </c>
      <c r="U3990" s="43">
        <f ca="1">_xll.BInterpol('Base CDI'!$H$4:$H$28,'Base CDI'!$I$4:$I$29,S3990,"Cubic","Extrapolate=Linear","MultiX=Average","Skip=True","Sort=True")</f>
        <v>14.284011553544058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49752</v>
      </c>
      <c r="T3991" s="43">
        <f ca="1">_xll.BInterpol('Base CDI'!$H$4:$H$28,'Base CDI'!$J$4:$J$29,S3991,"Cubic","Extrapolate=Linear","MultiX=Average","Skip=True","Sort=True")</f>
        <v>14.453672676624539</v>
      </c>
      <c r="U3991" s="43">
        <f ca="1">_xll.BInterpol('Base CDI'!$H$4:$H$28,'Base CDI'!$I$4:$I$29,S3991,"Cubic","Extrapolate=Linear","MultiX=Average","Skip=True","Sort=True")</f>
        <v>14.284029547434516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49753</v>
      </c>
      <c r="T3992" s="43">
        <f ca="1">_xll.BInterpol('Base CDI'!$H$4:$H$28,'Base CDI'!$J$4:$J$29,S3992,"Cubic","Extrapolate=Linear","MultiX=Average","Skip=True","Sort=True")</f>
        <v>14.453681919782248</v>
      </c>
      <c r="U3992" s="43">
        <f ca="1">_xll.BInterpol('Base CDI'!$H$4:$H$28,'Base CDI'!$I$4:$I$29,S3992,"Cubic","Extrapolate=Linear","MultiX=Average","Skip=True","Sort=True")</f>
        <v>14.284047568019947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49754</v>
      </c>
      <c r="T3993" s="43">
        <f ca="1">_xll.BInterpol('Base CDI'!$H$4:$H$28,'Base CDI'!$J$4:$J$29,S3993,"Cubic","Extrapolate=Linear","MultiX=Average","Skip=True","Sort=True")</f>
        <v>14.453691186052612</v>
      </c>
      <c r="U3993" s="43">
        <f ca="1">_xll.BInterpol('Base CDI'!$H$4:$H$28,'Base CDI'!$I$4:$I$29,S3993,"Cubic","Extrapolate=Linear","MultiX=Average","Skip=True","Sort=True")</f>
        <v>14.284065615208302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49755</v>
      </c>
      <c r="T3994" s="43">
        <f ca="1">_xll.BInterpol('Base CDI'!$H$4:$H$28,'Base CDI'!$J$4:$J$29,S3994,"Cubic","Extrapolate=Linear","MultiX=Average","Skip=True","Sort=True")</f>
        <v>14.453700475355655</v>
      </c>
      <c r="U3994" s="43">
        <f ca="1">_xll.BInterpol('Base CDI'!$H$4:$H$28,'Base CDI'!$I$4:$I$29,S3994,"Cubic","Extrapolate=Linear","MultiX=Average","Skip=True","Sort=True")</f>
        <v>14.284083688907526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49756</v>
      </c>
      <c r="T3995" s="43">
        <f ca="1">_xll.BInterpol('Base CDI'!$H$4:$H$28,'Base CDI'!$J$4:$J$29,S3995,"Cubic","Extrapolate=Linear","MultiX=Average","Skip=True","Sort=True")</f>
        <v>14.453709787611405</v>
      </c>
      <c r="U3995" s="43">
        <f ca="1">_xll.BInterpol('Base CDI'!$H$4:$H$28,'Base CDI'!$I$4:$I$29,S3995,"Cubic","Extrapolate=Linear","MultiX=Average","Skip=True","Sort=True")</f>
        <v>14.284101789025572</v>
      </c>
    </row>
    <row r="3996" spans="16:21" x14ac:dyDescent="0.25">
      <c r="P3996" s="10">
        <v>40325</v>
      </c>
      <c r="Q3996">
        <v>23.1157</v>
      </c>
      <c r="S3996" s="42">
        <f t="shared" ca="1" si="67"/>
        <v>49757</v>
      </c>
      <c r="T3996" s="43">
        <f ca="1">_xll.BInterpol('Base CDI'!$H$4:$H$28,'Base CDI'!$J$4:$J$29,S3996,"Cubic","Extrapolate=Linear","MultiX=Average","Skip=True","Sort=True")</f>
        <v>14.453719122739885</v>
      </c>
      <c r="U3996" s="43">
        <f ca="1">_xll.BInterpol('Base CDI'!$H$4:$H$28,'Base CDI'!$I$4:$I$29,S3996,"Cubic","Extrapolate=Linear","MultiX=Average","Skip=True","Sort=True")</f>
        <v>14.284119915470383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49758</v>
      </c>
      <c r="T3997" s="43">
        <f ca="1">_xll.BInterpol('Base CDI'!$H$4:$H$28,'Base CDI'!$J$4:$J$29,S3997,"Cubic","Extrapolate=Linear","MultiX=Average","Skip=True","Sort=True")</f>
        <v>14.453728480661121</v>
      </c>
      <c r="U3997" s="43">
        <f ca="1">_xll.BInterpol('Base CDI'!$H$4:$H$28,'Base CDI'!$I$4:$I$29,S3997,"Cubic","Extrapolate=Linear","MultiX=Average","Skip=True","Sort=True")</f>
        <v>14.284138068149911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49759</v>
      </c>
      <c r="T3998" s="43">
        <f ca="1">_xll.BInterpol('Base CDI'!$H$4:$H$28,'Base CDI'!$J$4:$J$29,S3998,"Cubic","Extrapolate=Linear","MultiX=Average","Skip=True","Sort=True")</f>
        <v>14.45373786129514</v>
      </c>
      <c r="U3998" s="43">
        <f ca="1">_xll.BInterpol('Base CDI'!$H$4:$H$28,'Base CDI'!$I$4:$I$29,S3998,"Cubic","Extrapolate=Linear","MultiX=Average","Skip=True","Sort=True")</f>
        <v>14.284156246972104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49760</v>
      </c>
      <c r="T3999" s="43">
        <f ca="1">_xll.BInterpol('Base CDI'!$H$4:$H$28,'Base CDI'!$J$4:$J$29,S3999,"Cubic","Extrapolate=Linear","MultiX=Average","Skip=True","Sort=True")</f>
        <v>14.453747264561965</v>
      </c>
      <c r="U3999" s="43">
        <f ca="1">_xll.BInterpol('Base CDI'!$H$4:$H$28,'Base CDI'!$I$4:$I$29,S3999,"Cubic","Extrapolate=Linear","MultiX=Average","Skip=True","Sort=True")</f>
        <v>14.28417445184491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49761</v>
      </c>
      <c r="T4000" s="43">
        <f ca="1">_xll.BInterpol('Base CDI'!$H$4:$H$28,'Base CDI'!$J$4:$J$29,S4000,"Cubic","Extrapolate=Linear","MultiX=Average","Skip=True","Sort=True")</f>
        <v>14.453756690381622</v>
      </c>
      <c r="U4000" s="43">
        <f ca="1">_xll.BInterpol('Base CDI'!$H$4:$H$28,'Base CDI'!$I$4:$I$29,S4000,"Cubic","Extrapolate=Linear","MultiX=Average","Skip=True","Sort=True")</f>
        <v>14.284192682676277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49762</v>
      </c>
      <c r="T4001" s="43">
        <f ca="1">_xll.BInterpol('Base CDI'!$H$4:$H$28,'Base CDI'!$J$4:$J$29,S4001,"Cubic","Extrapolate=Linear","MultiX=Average","Skip=True","Sort=True")</f>
        <v>14.453766138674139</v>
      </c>
      <c r="U4001" s="43">
        <f ca="1">_xll.BInterpol('Base CDI'!$H$4:$H$28,'Base CDI'!$I$4:$I$29,S4001,"Cubic","Extrapolate=Linear","MultiX=Average","Skip=True","Sort=True")</f>
        <v>14.284210939374153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49763</v>
      </c>
      <c r="T4002" s="43">
        <f ca="1">_xll.BInterpol('Base CDI'!$H$4:$H$28,'Base CDI'!$J$4:$J$29,S4002,"Cubic","Extrapolate=Linear","MultiX=Average","Skip=True","Sort=True")</f>
        <v>14.453775609359537</v>
      </c>
      <c r="U4002" s="43">
        <f ca="1">_xll.BInterpol('Base CDI'!$H$4:$H$28,'Base CDI'!$I$4:$I$29,S4002,"Cubic","Extrapolate=Linear","MultiX=Average","Skip=True","Sort=True")</f>
        <v>14.284229221846488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49764</v>
      </c>
      <c r="T4003" s="43">
        <f ca="1">_xll.BInterpol('Base CDI'!$H$4:$H$28,'Base CDI'!$J$4:$J$29,S4003,"Cubic","Extrapolate=Linear","MultiX=Average","Skip=True","Sort=True")</f>
        <v>14.453785102357845</v>
      </c>
      <c r="U4003" s="43">
        <f ca="1">_xll.BInterpol('Base CDI'!$H$4:$H$28,'Base CDI'!$I$4:$I$29,S4003,"Cubic","Extrapolate=Linear","MultiX=Average","Skip=True","Sort=True")</f>
        <v>14.284247530001227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49765</v>
      </c>
      <c r="T4004" s="43">
        <f ca="1">_xll.BInterpol('Base CDI'!$H$4:$H$28,'Base CDI'!$J$4:$J$29,S4004,"Cubic","Extrapolate=Linear","MultiX=Average","Skip=True","Sort=True")</f>
        <v>14.453794617589088</v>
      </c>
      <c r="U4004" s="43">
        <f ca="1">_xll.BInterpol('Base CDI'!$H$4:$H$28,'Base CDI'!$I$4:$I$29,S4004,"Cubic","Extrapolate=Linear","MultiX=Average","Skip=True","Sort=True")</f>
        <v>14.284265863746324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49766</v>
      </c>
      <c r="T4005" s="43">
        <f ca="1">_xll.BInterpol('Base CDI'!$H$4:$H$28,'Base CDI'!$J$4:$J$29,S4005,"Cubic","Extrapolate=Linear","MultiX=Average","Skip=True","Sort=True")</f>
        <v>14.453804154973289</v>
      </c>
      <c r="U4005" s="43">
        <f ca="1">_xll.BInterpol('Base CDI'!$H$4:$H$28,'Base CDI'!$I$4:$I$29,S4005,"Cubic","Extrapolate=Linear","MultiX=Average","Skip=True","Sort=True")</f>
        <v>14.284284222989722</v>
      </c>
    </row>
    <row r="4006" spans="16:21" x14ac:dyDescent="0.25">
      <c r="P4006" s="10">
        <v>40340</v>
      </c>
      <c r="Q4006">
        <v>23.19876</v>
      </c>
      <c r="S4006" s="42">
        <f t="shared" ca="1" si="67"/>
        <v>49767</v>
      </c>
      <c r="T4006" s="43">
        <f ca="1">_xll.BInterpol('Base CDI'!$H$4:$H$28,'Base CDI'!$J$4:$J$29,S4006,"Cubic","Extrapolate=Linear","MultiX=Average","Skip=True","Sort=True")</f>
        <v>14.453813714430476</v>
      </c>
      <c r="U4006" s="43">
        <f ca="1">_xll.BInterpol('Base CDI'!$H$4:$H$28,'Base CDI'!$I$4:$I$29,S4006,"Cubic","Extrapolate=Linear","MultiX=Average","Skip=True","Sort=True")</f>
        <v>14.284302607639372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49768</v>
      </c>
      <c r="T4007" s="43">
        <f ca="1">_xll.BInterpol('Base CDI'!$H$4:$H$28,'Base CDI'!$J$4:$J$29,S4007,"Cubic","Extrapolate=Linear","MultiX=Average","Skip=True","Sort=True")</f>
        <v>14.453823295880673</v>
      </c>
      <c r="U4007" s="43">
        <f ca="1">_xll.BInterpol('Base CDI'!$H$4:$H$28,'Base CDI'!$I$4:$I$29,S4007,"Cubic","Extrapolate=Linear","MultiX=Average","Skip=True","Sort=True")</f>
        <v>14.28432101760322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49769</v>
      </c>
      <c r="T4008" s="43">
        <f ca="1">_xll.BInterpol('Base CDI'!$H$4:$H$28,'Base CDI'!$J$4:$J$29,S4008,"Cubic","Extrapolate=Linear","MultiX=Average","Skip=True","Sort=True")</f>
        <v>14.453832899243906</v>
      </c>
      <c r="U4008" s="43">
        <f ca="1">_xll.BInterpol('Base CDI'!$H$4:$H$28,'Base CDI'!$I$4:$I$29,S4008,"Cubic","Extrapolate=Linear","MultiX=Average","Skip=True","Sort=True")</f>
        <v>14.284339452789219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49770</v>
      </c>
      <c r="T4009" s="43">
        <f ca="1">_xll.BInterpol('Base CDI'!$H$4:$H$28,'Base CDI'!$J$4:$J$29,S4009,"Cubic","Extrapolate=Linear","MultiX=Average","Skip=True","Sort=True")</f>
        <v>14.453842524440201</v>
      </c>
      <c r="U4009" s="43">
        <f ca="1">_xll.BInterpol('Base CDI'!$H$4:$H$28,'Base CDI'!$I$4:$I$29,S4009,"Cubic","Extrapolate=Linear","MultiX=Average","Skip=True","Sort=True")</f>
        <v>14.284357913105312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49771</v>
      </c>
      <c r="T4010" s="43">
        <f ca="1">_xll.BInterpol('Base CDI'!$H$4:$H$28,'Base CDI'!$J$4:$J$29,S4010,"Cubic","Extrapolate=Linear","MultiX=Average","Skip=True","Sort=True")</f>
        <v>14.453852171389583</v>
      </c>
      <c r="U4010" s="43">
        <f ca="1">_xll.BInterpol('Base CDI'!$H$4:$H$28,'Base CDI'!$I$4:$I$29,S4010,"Cubic","Extrapolate=Linear","MultiX=Average","Skip=True","Sort=True")</f>
        <v>14.28437639845945</v>
      </c>
    </row>
    <row r="4011" spans="16:21" x14ac:dyDescent="0.25">
      <c r="P4011" s="10">
        <v>40347</v>
      </c>
      <c r="Q4011">
        <v>23.24314</v>
      </c>
      <c r="S4011" s="42">
        <f t="shared" ca="1" si="67"/>
        <v>49772</v>
      </c>
      <c r="T4011" s="43">
        <f ca="1">_xll.BInterpol('Base CDI'!$H$4:$H$28,'Base CDI'!$J$4:$J$29,S4011,"Cubic","Extrapolate=Linear","MultiX=Average","Skip=True","Sort=True")</f>
        <v>14.453861840012076</v>
      </c>
      <c r="U4011" s="43">
        <f ca="1">_xll.BInterpol('Base CDI'!$H$4:$H$28,'Base CDI'!$I$4:$I$29,S4011,"Cubic","Extrapolate=Linear","MultiX=Average","Skip=True","Sort=True")</f>
        <v>14.284394908759584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49773</v>
      </c>
      <c r="T4012" s="43">
        <f ca="1">_xll.BInterpol('Base CDI'!$H$4:$H$28,'Base CDI'!$J$4:$J$29,S4012,"Cubic","Extrapolate=Linear","MultiX=Average","Skip=True","Sort=True")</f>
        <v>14.453871530227707</v>
      </c>
      <c r="U4012" s="43">
        <f ca="1">_xll.BInterpol('Base CDI'!$H$4:$H$28,'Base CDI'!$I$4:$I$29,S4012,"Cubic","Extrapolate=Linear","MultiX=Average","Skip=True","Sort=True")</f>
        <v>14.284413443913657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49774</v>
      </c>
      <c r="T4013" s="43">
        <f ca="1">_xll.BInterpol('Base CDI'!$H$4:$H$28,'Base CDI'!$J$4:$J$29,S4013,"Cubic","Extrapolate=Linear","MultiX=Average","Skip=True","Sort=True")</f>
        <v>14.4538812419565</v>
      </c>
      <c r="U4013" s="43">
        <f ca="1">_xll.BInterpol('Base CDI'!$H$4:$H$28,'Base CDI'!$I$4:$I$29,S4013,"Cubic","Extrapolate=Linear","MultiX=Average","Skip=True","Sort=True")</f>
        <v>14.28443200382962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49775</v>
      </c>
      <c r="T4014" s="43">
        <f ca="1">_xll.BInterpol('Base CDI'!$H$4:$H$28,'Base CDI'!$J$4:$J$29,S4014,"Cubic","Extrapolate=Linear","MultiX=Average","Skip=True","Sort=True")</f>
        <v>14.453890975118481</v>
      </c>
      <c r="U4014" s="43">
        <f ca="1">_xll.BInterpol('Base CDI'!$H$4:$H$28,'Base CDI'!$I$4:$I$29,S4014,"Cubic","Extrapolate=Linear","MultiX=Average","Skip=True","Sort=True")</f>
        <v>14.284450588415423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49776</v>
      </c>
      <c r="T4015" s="43">
        <f ca="1">_xll.BInterpol('Base CDI'!$H$4:$H$28,'Base CDI'!$J$4:$J$29,S4015,"Cubic","Extrapolate=Linear","MultiX=Average","Skip=True","Sort=True")</f>
        <v>14.453900729633679</v>
      </c>
      <c r="U4015" s="43">
        <f ca="1">_xll.BInterpol('Base CDI'!$H$4:$H$28,'Base CDI'!$I$4:$I$29,S4015,"Cubic","Extrapolate=Linear","MultiX=Average","Skip=True","Sort=True")</f>
        <v>14.284469197579011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49777</v>
      </c>
      <c r="T4016" s="43">
        <f ca="1">_xll.BInterpol('Base CDI'!$H$4:$H$28,'Base CDI'!$J$4:$J$29,S4016,"Cubic","Extrapolate=Linear","MultiX=Average","Skip=True","Sort=True")</f>
        <v>14.453910505422114</v>
      </c>
      <c r="U4016" s="43">
        <f ca="1">_xll.BInterpol('Base CDI'!$H$4:$H$28,'Base CDI'!$I$4:$I$29,S4016,"Cubic","Extrapolate=Linear","MultiX=Average","Skip=True","Sort=True")</f>
        <v>14.284487831228335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49778</v>
      </c>
      <c r="T4017" s="43">
        <f ca="1">_xll.BInterpol('Base CDI'!$H$4:$H$28,'Base CDI'!$J$4:$J$29,S4017,"Cubic","Extrapolate=Linear","MultiX=Average","Skip=True","Sort=True")</f>
        <v>14.453920302403812</v>
      </c>
      <c r="U4017" s="43">
        <f ca="1">_xll.BInterpol('Base CDI'!$H$4:$H$28,'Base CDI'!$I$4:$I$29,S4017,"Cubic","Extrapolate=Linear","MultiX=Average","Skip=True","Sort=True")</f>
        <v>14.284506489271342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49779</v>
      </c>
      <c r="T4018" s="43">
        <f ca="1">_xll.BInterpol('Base CDI'!$H$4:$H$28,'Base CDI'!$J$4:$J$29,S4018,"Cubic","Extrapolate=Linear","MultiX=Average","Skip=True","Sort=True")</f>
        <v>14.453930120498804</v>
      </c>
      <c r="U4018" s="43">
        <f ca="1">_xll.BInterpol('Base CDI'!$H$4:$H$28,'Base CDI'!$I$4:$I$29,S4018,"Cubic","Extrapolate=Linear","MultiX=Average","Skip=True","Sort=True")</f>
        <v>14.28452517161598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49780</v>
      </c>
      <c r="T4019" s="43">
        <f ca="1">_xll.BInterpol('Base CDI'!$H$4:$H$28,'Base CDI'!$J$4:$J$29,S4019,"Cubic","Extrapolate=Linear","MultiX=Average","Skip=True","Sort=True")</f>
        <v>14.453939959627109</v>
      </c>
      <c r="U4019" s="43">
        <f ca="1">_xll.BInterpol('Base CDI'!$H$4:$H$28,'Base CDI'!$I$4:$I$29,S4019,"Cubic","Extrapolate=Linear","MultiX=Average","Skip=True","Sort=True")</f>
        <v>14.284543878170199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49781</v>
      </c>
      <c r="T4020" s="43">
        <f ca="1">_xll.BInterpol('Base CDI'!$H$4:$H$28,'Base CDI'!$J$4:$J$29,S4020,"Cubic","Extrapolate=Linear","MultiX=Average","Skip=True","Sort=True")</f>
        <v>14.453949819708754</v>
      </c>
      <c r="U4020" s="43">
        <f ca="1">_xll.BInterpol('Base CDI'!$H$4:$H$28,'Base CDI'!$I$4:$I$29,S4020,"Cubic","Extrapolate=Linear","MultiX=Average","Skip=True","Sort=True")</f>
        <v>14.284562608841947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49782</v>
      </c>
      <c r="T4021" s="43">
        <f ca="1">_xll.BInterpol('Base CDI'!$H$4:$H$28,'Base CDI'!$J$4:$J$29,S4021,"Cubic","Extrapolate=Linear","MultiX=Average","Skip=True","Sort=True")</f>
        <v>14.453959700663766</v>
      </c>
      <c r="U4021" s="43">
        <f ca="1">_xll.BInterpol('Base CDI'!$H$4:$H$28,'Base CDI'!$I$4:$I$29,S4021,"Cubic","Extrapolate=Linear","MultiX=Average","Skip=True","Sort=True")</f>
        <v>14.284581363539171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49783</v>
      </c>
      <c r="T4022" s="43">
        <f ca="1">_xll.BInterpol('Base CDI'!$H$4:$H$28,'Base CDI'!$J$4:$J$29,S4022,"Cubic","Extrapolate=Linear","MultiX=Average","Skip=True","Sort=True")</f>
        <v>14.453969602412171</v>
      </c>
      <c r="U4022" s="43">
        <f ca="1">_xll.BInterpol('Base CDI'!$H$4:$H$28,'Base CDI'!$I$4:$I$29,S4022,"Cubic","Extrapolate=Linear","MultiX=Average","Skip=True","Sort=True")</f>
        <v>14.28460014216982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49784</v>
      </c>
      <c r="T4023" s="43">
        <f ca="1">_xll.BInterpol('Base CDI'!$H$4:$H$28,'Base CDI'!$J$4:$J$29,S4023,"Cubic","Extrapolate=Linear","MultiX=Average","Skip=True","Sort=True")</f>
        <v>14.453979524873992</v>
      </c>
      <c r="U4023" s="43">
        <f ca="1">_xll.BInterpol('Base CDI'!$H$4:$H$28,'Base CDI'!$I$4:$I$29,S4023,"Cubic","Extrapolate=Linear","MultiX=Average","Skip=True","Sort=True")</f>
        <v>14.284618944641844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49785</v>
      </c>
      <c r="T4024" s="43">
        <f ca="1">_xll.BInterpol('Base CDI'!$H$4:$H$28,'Base CDI'!$J$4:$J$29,S4024,"Cubic","Extrapolate=Linear","MultiX=Average","Skip=True","Sort=True")</f>
        <v>14.453989467969256</v>
      </c>
      <c r="U4024" s="43">
        <f ca="1">_xll.BInterpol('Base CDI'!$H$4:$H$28,'Base CDI'!$I$4:$I$29,S4024,"Cubic","Extrapolate=Linear","MultiX=Average","Skip=True","Sort=True")</f>
        <v>14.284637770863188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49786</v>
      </c>
      <c r="T4025" s="43">
        <f ca="1">_xll.BInterpol('Base CDI'!$H$4:$H$28,'Base CDI'!$J$4:$J$29,S4025,"Cubic","Extrapolate=Linear","MultiX=Average","Skip=True","Sort=True")</f>
        <v>14.453999431617987</v>
      </c>
      <c r="U4025" s="43">
        <f ca="1">_xll.BInterpol('Base CDI'!$H$4:$H$28,'Base CDI'!$I$4:$I$29,S4025,"Cubic","Extrapolate=Linear","MultiX=Average","Skip=True","Sort=True")</f>
        <v>14.284656620741805</v>
      </c>
    </row>
    <row r="4026" spans="16:21" x14ac:dyDescent="0.25">
      <c r="P4026" s="10">
        <v>40368</v>
      </c>
      <c r="Q4026">
        <v>23.37707</v>
      </c>
      <c r="S4026" s="42">
        <f t="shared" ca="1" si="67"/>
        <v>49787</v>
      </c>
      <c r="T4026" s="43">
        <f ca="1">_xll.BInterpol('Base CDI'!$H$4:$H$28,'Base CDI'!$J$4:$J$29,S4026,"Cubic","Extrapolate=Linear","MultiX=Average","Skip=True","Sort=True")</f>
        <v>14.454009415740213</v>
      </c>
      <c r="U4026" s="43">
        <f ca="1">_xll.BInterpol('Base CDI'!$H$4:$H$28,'Base CDI'!$I$4:$I$29,S4026,"Cubic","Extrapolate=Linear","MultiX=Average","Skip=True","Sort=True")</f>
        <v>14.284675494185638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49788</v>
      </c>
      <c r="T4027" s="43">
        <f ca="1">_xll.BInterpol('Base CDI'!$H$4:$H$28,'Base CDI'!$J$4:$J$29,S4027,"Cubic","Extrapolate=Linear","MultiX=Average","Skip=True","Sort=True")</f>
        <v>14.454019420255957</v>
      </c>
      <c r="U4027" s="43">
        <f ca="1">_xll.BInterpol('Base CDI'!$H$4:$H$28,'Base CDI'!$I$4:$I$29,S4027,"Cubic","Extrapolate=Linear","MultiX=Average","Skip=True","Sort=True")</f>
        <v>14.28469439110264</v>
      </c>
    </row>
    <row r="4028" spans="16:21" x14ac:dyDescent="0.25">
      <c r="P4028" s="10">
        <v>40372</v>
      </c>
      <c r="Q4028">
        <v>23.395</v>
      </c>
      <c r="S4028" s="42">
        <f t="shared" ca="1" si="67"/>
        <v>49789</v>
      </c>
      <c r="T4028" s="43">
        <f ca="1">_xll.BInterpol('Base CDI'!$H$4:$H$28,'Base CDI'!$J$4:$J$29,S4028,"Cubic","Extrapolate=Linear","MultiX=Average","Skip=True","Sort=True")</f>
        <v>14.454029445085245</v>
      </c>
      <c r="U4028" s="43">
        <f ca="1">_xll.BInterpol('Base CDI'!$H$4:$H$28,'Base CDI'!$I$4:$I$29,S4028,"Cubic","Extrapolate=Linear","MultiX=Average","Skip=True","Sort=True")</f>
        <v>14.284713311400756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49790</v>
      </c>
      <c r="T4029" s="43">
        <f ca="1">_xll.BInterpol('Base CDI'!$H$4:$H$28,'Base CDI'!$J$4:$J$29,S4029,"Cubic","Extrapolate=Linear","MultiX=Average","Skip=True","Sort=True")</f>
        <v>14.454039490148103</v>
      </c>
      <c r="U4029" s="43">
        <f ca="1">_xll.BInterpol('Base CDI'!$H$4:$H$28,'Base CDI'!$I$4:$I$29,S4029,"Cubic","Extrapolate=Linear","MultiX=Average","Skip=True","Sort=True")</f>
        <v>14.284732254987937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49791</v>
      </c>
      <c r="T4030" s="43">
        <f ca="1">_xll.BInterpol('Base CDI'!$H$4:$H$28,'Base CDI'!$J$4:$J$29,S4030,"Cubic","Extrapolate=Linear","MultiX=Average","Skip=True","Sort=True")</f>
        <v>14.454049555364556</v>
      </c>
      <c r="U4030" s="43">
        <f ca="1">_xll.BInterpol('Base CDI'!$H$4:$H$28,'Base CDI'!$I$4:$I$29,S4030,"Cubic","Extrapolate=Linear","MultiX=Average","Skip=True","Sort=True")</f>
        <v>14.284751221772128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49792</v>
      </c>
      <c r="T4031" s="43">
        <f ca="1">_xll.BInterpol('Base CDI'!$H$4:$H$28,'Base CDI'!$J$4:$J$29,S4031,"Cubic","Extrapolate=Linear","MultiX=Average","Skip=True","Sort=True")</f>
        <v>14.454059640654629</v>
      </c>
      <c r="U4031" s="43">
        <f ca="1">_xll.BInterpol('Base CDI'!$H$4:$H$28,'Base CDI'!$I$4:$I$29,S4031,"Cubic","Extrapolate=Linear","MultiX=Average","Skip=True","Sort=True")</f>
        <v>14.28477021166128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49793</v>
      </c>
      <c r="T4032" s="43">
        <f ca="1">_xll.BInterpol('Base CDI'!$H$4:$H$28,'Base CDI'!$J$4:$J$29,S4032,"Cubic","Extrapolate=Linear","MultiX=Average","Skip=True","Sort=True")</f>
        <v>14.454069745938348</v>
      </c>
      <c r="U4032" s="43">
        <f ca="1">_xll.BInterpol('Base CDI'!$H$4:$H$28,'Base CDI'!$I$4:$I$29,S4032,"Cubic","Extrapolate=Linear","MultiX=Average","Skip=True","Sort=True")</f>
        <v>14.284789224563344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49794</v>
      </c>
      <c r="T4033" s="43">
        <f ca="1">_xll.BInterpol('Base CDI'!$H$4:$H$28,'Base CDI'!$J$4:$J$29,S4033,"Cubic","Extrapolate=Linear","MultiX=Average","Skip=True","Sort=True")</f>
        <v>14.45407987113574</v>
      </c>
      <c r="U4033" s="43">
        <f ca="1">_xll.BInterpol('Base CDI'!$H$4:$H$28,'Base CDI'!$I$4:$I$29,S4033,"Cubic","Extrapolate=Linear","MultiX=Average","Skip=True","Sort=True")</f>
        <v>14.284808260386262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49795</v>
      </c>
      <c r="T4034" s="43">
        <f ca="1">_xll.BInterpol('Base CDI'!$H$4:$H$28,'Base CDI'!$J$4:$J$29,S4034,"Cubic","Extrapolate=Linear","MultiX=Average","Skip=True","Sort=True")</f>
        <v>14.454090016166827</v>
      </c>
      <c r="U4034" s="43">
        <f ca="1">_xll.BInterpol('Base CDI'!$H$4:$H$28,'Base CDI'!$I$4:$I$29,S4034,"Cubic","Extrapolate=Linear","MultiX=Average","Skip=True","Sort=True")</f>
        <v>14.284827319037987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49796</v>
      </c>
      <c r="T4035" s="43">
        <f ca="1">_xll.BInterpol('Base CDI'!$H$4:$H$28,'Base CDI'!$J$4:$J$29,S4035,"Cubic","Extrapolate=Linear","MultiX=Average","Skip=True","Sort=True")</f>
        <v>14.454100180951635</v>
      </c>
      <c r="U4035" s="43">
        <f ca="1">_xll.BInterpol('Base CDI'!$H$4:$H$28,'Base CDI'!$I$4:$I$29,S4035,"Cubic","Extrapolate=Linear","MultiX=Average","Skip=True","Sort=True")</f>
        <v>14.284846400426465</v>
      </c>
    </row>
    <row r="4036" spans="16:21" x14ac:dyDescent="0.25">
      <c r="P4036" s="10">
        <v>40382</v>
      </c>
      <c r="Q4036">
        <v>23.46724</v>
      </c>
      <c r="S4036" s="42">
        <f t="shared" ca="1" si="67"/>
        <v>49797</v>
      </c>
      <c r="T4036" s="43">
        <f ca="1">_xll.BInterpol('Base CDI'!$H$4:$H$28,'Base CDI'!$J$4:$J$29,S4036,"Cubic","Extrapolate=Linear","MultiX=Average","Skip=True","Sort=True")</f>
        <v>14.454110365410193</v>
      </c>
      <c r="U4036" s="43">
        <f ca="1">_xll.BInterpol('Base CDI'!$H$4:$H$28,'Base CDI'!$I$4:$I$29,S4036,"Cubic","Extrapolate=Linear","MultiX=Average","Skip=True","Sort=True")</f>
        <v>14.284865504459646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49798</v>
      </c>
      <c r="T4037" s="43">
        <f ca="1">_xll.BInterpol('Base CDI'!$H$4:$H$28,'Base CDI'!$J$4:$J$29,S4037,"Cubic","Extrapolate=Linear","MultiX=Average","Skip=True","Sort=True")</f>
        <v>14.454120569462521</v>
      </c>
      <c r="U4037" s="43">
        <f ca="1">_xll.BInterpol('Base CDI'!$H$4:$H$28,'Base CDI'!$I$4:$I$29,S4037,"Cubic","Extrapolate=Linear","MultiX=Average","Skip=True","Sort=True")</f>
        <v>14.284884631045477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49799</v>
      </c>
      <c r="T4038" s="43">
        <f ca="1">_xll.BInterpol('Base CDI'!$H$4:$H$28,'Base CDI'!$J$4:$J$29,S4038,"Cubic","Extrapolate=Linear","MultiX=Average","Skip=True","Sort=True")</f>
        <v>14.45413079302865</v>
      </c>
      <c r="U4038" s="43">
        <f ca="1">_xll.BInterpol('Base CDI'!$H$4:$H$28,'Base CDI'!$I$4:$I$29,S4038,"Cubic","Extrapolate=Linear","MultiX=Average","Skip=True","Sort=True")</f>
        <v>14.284903780091907</v>
      </c>
    </row>
    <row r="4039" spans="16:21" x14ac:dyDescent="0.25">
      <c r="P4039" s="10">
        <v>40387</v>
      </c>
      <c r="Q4039">
        <v>23.4955</v>
      </c>
      <c r="S4039" s="42">
        <f t="shared" ca="1" si="67"/>
        <v>49800</v>
      </c>
      <c r="T4039" s="43">
        <f ca="1">_xll.BInterpol('Base CDI'!$H$4:$H$28,'Base CDI'!$J$4:$J$29,S4039,"Cubic","Extrapolate=Linear","MultiX=Average","Skip=True","Sort=True")</f>
        <v>14.454141036028602</v>
      </c>
      <c r="U4039" s="43">
        <f ca="1">_xll.BInterpol('Base CDI'!$H$4:$H$28,'Base CDI'!$I$4:$I$29,S4039,"Cubic","Extrapolate=Linear","MultiX=Average","Skip=True","Sort=True")</f>
        <v>14.284922951506886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49801</v>
      </c>
      <c r="T4040" s="43">
        <f ca="1">_xll.BInterpol('Base CDI'!$H$4:$H$28,'Base CDI'!$J$4:$J$29,S4040,"Cubic","Extrapolate=Linear","MultiX=Average","Skip=True","Sort=True")</f>
        <v>14.454151298382403</v>
      </c>
      <c r="U4040" s="43">
        <f ca="1">_xll.BInterpol('Base CDI'!$H$4:$H$28,'Base CDI'!$I$4:$I$29,S4040,"Cubic","Extrapolate=Linear","MultiX=Average","Skip=True","Sort=True")</f>
        <v>14.284942145198361</v>
      </c>
    </row>
    <row r="4041" spans="16:21" x14ac:dyDescent="0.25">
      <c r="P4041" s="10">
        <v>40389</v>
      </c>
      <c r="Q4041">
        <v>23.51435</v>
      </c>
      <c r="S4041" s="42">
        <f t="shared" ca="1" si="67"/>
        <v>49802</v>
      </c>
      <c r="T4041" s="43">
        <f ca="1">_xll.BInterpol('Base CDI'!$H$4:$H$28,'Base CDI'!$J$4:$J$29,S4041,"Cubic","Extrapolate=Linear","MultiX=Average","Skip=True","Sort=True")</f>
        <v>14.454161580010078</v>
      </c>
      <c r="U4041" s="43">
        <f ca="1">_xll.BInterpol('Base CDI'!$H$4:$H$28,'Base CDI'!$I$4:$I$29,S4041,"Cubic","Extrapolate=Linear","MultiX=Average","Skip=True","Sort=True")</f>
        <v>14.284961361074277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49803</v>
      </c>
      <c r="T4042" s="43">
        <f ca="1">_xll.BInterpol('Base CDI'!$H$4:$H$28,'Base CDI'!$J$4:$J$29,S4042,"Cubic","Extrapolate=Linear","MultiX=Average","Skip=True","Sort=True")</f>
        <v>14.454171880831655</v>
      </c>
      <c r="U4042" s="43">
        <f ca="1">_xll.BInterpol('Base CDI'!$H$4:$H$28,'Base CDI'!$I$4:$I$29,S4042,"Cubic","Extrapolate=Linear","MultiX=Average","Skip=True","Sort=True")</f>
        <v>14.284980599042589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49804</v>
      </c>
      <c r="T4043" s="43">
        <f ca="1">_xll.BInterpol('Base CDI'!$H$4:$H$28,'Base CDI'!$J$4:$J$29,S4043,"Cubic","Extrapolate=Linear","MultiX=Average","Skip=True","Sort=True")</f>
        <v>14.454182200767155</v>
      </c>
      <c r="U4043" s="43">
        <f ca="1">_xll.BInterpol('Base CDI'!$H$4:$H$28,'Base CDI'!$I$4:$I$29,S4043,"Cubic","Extrapolate=Linear","MultiX=Average","Skip=True","Sort=True")</f>
        <v>14.28499985901124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49805</v>
      </c>
      <c r="T4044" s="43">
        <f ca="1">_xll.BInterpol('Base CDI'!$H$4:$H$28,'Base CDI'!$J$4:$J$29,S4044,"Cubic","Extrapolate=Linear","MultiX=Average","Skip=True","Sort=True")</f>
        <v>14.454192539736608</v>
      </c>
      <c r="U4044" s="43">
        <f ca="1">_xll.BInterpol('Base CDI'!$H$4:$H$28,'Base CDI'!$I$4:$I$29,S4044,"Cubic","Extrapolate=Linear","MultiX=Average","Skip=True","Sort=True")</f>
        <v>14.285019140888181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49806</v>
      </c>
      <c r="T4045" s="43">
        <f ca="1">_xll.BInterpol('Base CDI'!$H$4:$H$28,'Base CDI'!$J$4:$J$29,S4045,"Cubic","Extrapolate=Linear","MultiX=Average","Skip=True","Sort=True")</f>
        <v>14.454202897660037</v>
      </c>
      <c r="U4045" s="43">
        <f ca="1">_xll.BInterpol('Base CDI'!$H$4:$H$28,'Base CDI'!$I$4:$I$29,S4045,"Cubic","Extrapolate=Linear","MultiX=Average","Skip=True","Sort=True")</f>
        <v>14.285038444581359</v>
      </c>
    </row>
    <row r="4046" spans="16:21" x14ac:dyDescent="0.25">
      <c r="P4046" s="10">
        <v>40396</v>
      </c>
      <c r="Q4046">
        <v>23.56157</v>
      </c>
      <c r="S4046" s="42">
        <f t="shared" ca="1" si="68"/>
        <v>49807</v>
      </c>
      <c r="T4046" s="43">
        <f ca="1">_xll.BInterpol('Base CDI'!$H$4:$H$28,'Base CDI'!$J$4:$J$29,S4046,"Cubic","Extrapolate=Linear","MultiX=Average","Skip=True","Sort=True")</f>
        <v>14.454213274457466</v>
      </c>
      <c r="U4046" s="43">
        <f ca="1">_xll.BInterpol('Base CDI'!$H$4:$H$28,'Base CDI'!$I$4:$I$29,S4046,"Cubic","Extrapolate=Linear","MultiX=Average","Skip=True","Sort=True")</f>
        <v>14.285057769998723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49808</v>
      </c>
      <c r="T4047" s="43">
        <f ca="1">_xll.BInterpol('Base CDI'!$H$4:$H$28,'Base CDI'!$J$4:$J$29,S4047,"Cubic","Extrapolate=Linear","MultiX=Average","Skip=True","Sort=True")</f>
        <v>14.454223670048924</v>
      </c>
      <c r="U4047" s="43">
        <f ca="1">_xll.BInterpol('Base CDI'!$H$4:$H$28,'Base CDI'!$I$4:$I$29,S4047,"Cubic","Extrapolate=Linear","MultiX=Average","Skip=True","Sort=True")</f>
        <v>14.285077117048221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49809</v>
      </c>
      <c r="T4048" s="43">
        <f ca="1">_xll.BInterpol('Base CDI'!$H$4:$H$28,'Base CDI'!$J$4:$J$29,S4048,"Cubic","Extrapolate=Linear","MultiX=Average","Skip=True","Sort=True")</f>
        <v>14.454234084354434</v>
      </c>
      <c r="U4048" s="43">
        <f ca="1">_xll.BInterpol('Base CDI'!$H$4:$H$28,'Base CDI'!$I$4:$I$29,S4048,"Cubic","Extrapolate=Linear","MultiX=Average","Skip=True","Sort=True")</f>
        <v>14.285096485637803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49810</v>
      </c>
      <c r="T4049" s="43">
        <f ca="1">_xll.BInterpol('Base CDI'!$H$4:$H$28,'Base CDI'!$J$4:$J$29,S4049,"Cubic","Extrapolate=Linear","MultiX=Average","Skip=True","Sort=True")</f>
        <v>14.454244517294022</v>
      </c>
      <c r="U4049" s="43">
        <f ca="1">_xll.BInterpol('Base CDI'!$H$4:$H$28,'Base CDI'!$I$4:$I$29,S4049,"Cubic","Extrapolate=Linear","MultiX=Average","Skip=True","Sort=True")</f>
        <v>14.285115875675414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49811</v>
      </c>
      <c r="T4050" s="43">
        <f ca="1">_xll.BInterpol('Base CDI'!$H$4:$H$28,'Base CDI'!$J$4:$J$29,S4050,"Cubic","Extrapolate=Linear","MultiX=Average","Skip=True","Sort=True")</f>
        <v>14.454254968787712</v>
      </c>
      <c r="U4050" s="43">
        <f ca="1">_xll.BInterpol('Base CDI'!$H$4:$H$28,'Base CDI'!$I$4:$I$29,S4050,"Cubic","Extrapolate=Linear","MultiX=Average","Skip=True","Sort=True")</f>
        <v>14.285135287069007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49812</v>
      </c>
      <c r="T4051" s="43">
        <f ca="1">_xll.BInterpol('Base CDI'!$H$4:$H$28,'Base CDI'!$J$4:$J$29,S4051,"Cubic","Extrapolate=Linear","MultiX=Average","Skip=True","Sort=True")</f>
        <v>14.454265438755533</v>
      </c>
      <c r="U4051" s="43">
        <f ca="1">_xll.BInterpol('Base CDI'!$H$4:$H$28,'Base CDI'!$I$4:$I$29,S4051,"Cubic","Extrapolate=Linear","MultiX=Average","Skip=True","Sort=True")</f>
        <v>14.285154719726526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49813</v>
      </c>
      <c r="T4052" s="43">
        <f ca="1">_xll.BInterpol('Base CDI'!$H$4:$H$28,'Base CDI'!$J$4:$J$29,S4052,"Cubic","Extrapolate=Linear","MultiX=Average","Skip=True","Sort=True")</f>
        <v>14.454275927117507</v>
      </c>
      <c r="U4052" s="43">
        <f ca="1">_xll.BInterpol('Base CDI'!$H$4:$H$28,'Base CDI'!$I$4:$I$29,S4052,"Cubic","Extrapolate=Linear","MultiX=Average","Skip=True","Sort=True")</f>
        <v>14.285174173555921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49814</v>
      </c>
      <c r="T4053" s="43">
        <f ca="1">_xll.BInterpol('Base CDI'!$H$4:$H$28,'Base CDI'!$J$4:$J$29,S4053,"Cubic","Extrapolate=Linear","MultiX=Average","Skip=True","Sort=True")</f>
        <v>14.45428643379366</v>
      </c>
      <c r="U4053" s="43">
        <f ca="1">_xll.BInterpol('Base CDI'!$H$4:$H$28,'Base CDI'!$I$4:$I$29,S4053,"Cubic","Extrapolate=Linear","MultiX=Average","Skip=True","Sort=True")</f>
        <v>14.285193648465143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49815</v>
      </c>
      <c r="T4054" s="43">
        <f ca="1">_xll.BInterpol('Base CDI'!$H$4:$H$28,'Base CDI'!$J$4:$J$29,S4054,"Cubic","Extrapolate=Linear","MultiX=Average","Skip=True","Sort=True")</f>
        <v>14.454296958704019</v>
      </c>
      <c r="U4054" s="43">
        <f ca="1">_xll.BInterpol('Base CDI'!$H$4:$H$28,'Base CDI'!$I$4:$I$29,S4054,"Cubic","Extrapolate=Linear","MultiX=Average","Skip=True","Sort=True")</f>
        <v>14.285213144362135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49816</v>
      </c>
      <c r="T4055" s="43">
        <f ca="1">_xll.BInterpol('Base CDI'!$H$4:$H$28,'Base CDI'!$J$4:$J$29,S4055,"Cubic","Extrapolate=Linear","MultiX=Average","Skip=True","Sort=True")</f>
        <v>14.454307501768609</v>
      </c>
      <c r="U4055" s="43">
        <f ca="1">_xll.BInterpol('Base CDI'!$H$4:$H$28,'Base CDI'!$I$4:$I$29,S4055,"Cubic","Extrapolate=Linear","MultiX=Average","Skip=True","Sort=True")</f>
        <v>14.285232661154849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49817</v>
      </c>
      <c r="T4056" s="43">
        <f ca="1">_xll.BInterpol('Base CDI'!$H$4:$H$28,'Base CDI'!$J$4:$J$29,S4056,"Cubic","Extrapolate=Linear","MultiX=Average","Skip=True","Sort=True")</f>
        <v>14.454318062907454</v>
      </c>
      <c r="U4056" s="43">
        <f ca="1">_xll.BInterpol('Base CDI'!$H$4:$H$28,'Base CDI'!$I$4:$I$29,S4056,"Cubic","Extrapolate=Linear","MultiX=Average","Skip=True","Sort=True")</f>
        <v>14.285252198751234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49818</v>
      </c>
      <c r="T4057" s="43">
        <f ca="1">_xll.BInterpol('Base CDI'!$H$4:$H$28,'Base CDI'!$J$4:$J$29,S4057,"Cubic","Extrapolate=Linear","MultiX=Average","Skip=True","Sort=True")</f>
        <v>14.454328642040579</v>
      </c>
      <c r="U4057" s="43">
        <f ca="1">_xll.BInterpol('Base CDI'!$H$4:$H$28,'Base CDI'!$I$4:$I$29,S4057,"Cubic","Extrapolate=Linear","MultiX=Average","Skip=True","Sort=True")</f>
        <v>14.285271757059235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49819</v>
      </c>
      <c r="T4058" s="43">
        <f ca="1">_xll.BInterpol('Base CDI'!$H$4:$H$28,'Base CDI'!$J$4:$J$29,S4058,"Cubic","Extrapolate=Linear","MultiX=Average","Skip=True","Sort=True")</f>
        <v>14.454339239088013</v>
      </c>
      <c r="U4058" s="43">
        <f ca="1">_xll.BInterpol('Base CDI'!$H$4:$H$28,'Base CDI'!$I$4:$I$29,S4058,"Cubic","Extrapolate=Linear","MultiX=Average","Skip=True","Sort=True")</f>
        <v>14.285291335986804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49820</v>
      </c>
      <c r="T4059" s="43">
        <f ca="1">_xll.BInterpol('Base CDI'!$H$4:$H$28,'Base CDI'!$J$4:$J$29,S4059,"Cubic","Extrapolate=Linear","MultiX=Average","Skip=True","Sort=True")</f>
        <v>14.454349853969779</v>
      </c>
      <c r="U4059" s="43">
        <f ca="1">_xll.BInterpol('Base CDI'!$H$4:$H$28,'Base CDI'!$I$4:$I$29,S4059,"Cubic","Extrapolate=Linear","MultiX=Average","Skip=True","Sort=True")</f>
        <v>14.285310935441887</v>
      </c>
    </row>
    <row r="4060" spans="16:21" x14ac:dyDescent="0.25">
      <c r="P4060" s="10">
        <v>40416</v>
      </c>
      <c r="Q4060">
        <v>23.69425</v>
      </c>
      <c r="S4060" s="42">
        <f t="shared" ca="1" si="68"/>
        <v>49821</v>
      </c>
      <c r="T4060" s="43">
        <f ca="1">_xll.BInterpol('Base CDI'!$H$4:$H$28,'Base CDI'!$J$4:$J$29,S4060,"Cubic","Extrapolate=Linear","MultiX=Average","Skip=True","Sort=True")</f>
        <v>14.454360486605902</v>
      </c>
      <c r="U4060" s="43">
        <f ca="1">_xll.BInterpol('Base CDI'!$H$4:$H$28,'Base CDI'!$I$4:$I$29,S4060,"Cubic","Extrapolate=Linear","MultiX=Average","Skip=True","Sort=True")</f>
        <v>14.285330555332433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49822</v>
      </c>
      <c r="T4061" s="43">
        <f ca="1">_xll.BInterpol('Base CDI'!$H$4:$H$28,'Base CDI'!$J$4:$J$29,S4061,"Cubic","Extrapolate=Linear","MultiX=Average","Skip=True","Sort=True")</f>
        <v>14.454371136916407</v>
      </c>
      <c r="U4061" s="43">
        <f ca="1">_xll.BInterpol('Base CDI'!$H$4:$H$28,'Base CDI'!$I$4:$I$29,S4061,"Cubic","Extrapolate=Linear","MultiX=Average","Skip=True","Sort=True")</f>
        <v>14.285350195566391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49823</v>
      </c>
      <c r="T4062" s="43">
        <f ca="1">_xll.BInterpol('Base CDI'!$H$4:$H$28,'Base CDI'!$J$4:$J$29,S4062,"Cubic","Extrapolate=Linear","MultiX=Average","Skip=True","Sort=True")</f>
        <v>14.45438180482132</v>
      </c>
      <c r="U4062" s="43">
        <f ca="1">_xll.BInterpol('Base CDI'!$H$4:$H$28,'Base CDI'!$I$4:$I$29,S4062,"Cubic","Extrapolate=Linear","MultiX=Average","Skip=True","Sort=True")</f>
        <v>14.285369856051707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49824</v>
      </c>
      <c r="T4063" s="43">
        <f ca="1">_xll.BInterpol('Base CDI'!$H$4:$H$28,'Base CDI'!$J$4:$J$29,S4063,"Cubic","Extrapolate=Linear","MultiX=Average","Skip=True","Sort=True")</f>
        <v>14.454392490240668</v>
      </c>
      <c r="U4063" s="43">
        <f ca="1">_xll.BInterpol('Base CDI'!$H$4:$H$28,'Base CDI'!$I$4:$I$29,S4063,"Cubic","Extrapolate=Linear","MultiX=Average","Skip=True","Sort=True")</f>
        <v>14.285389536696332</v>
      </c>
    </row>
    <row r="4064" spans="16:21" x14ac:dyDescent="0.25">
      <c r="P4064" s="10">
        <v>40422</v>
      </c>
      <c r="Q4064">
        <v>23.73227</v>
      </c>
      <c r="S4064" s="42">
        <f t="shared" ca="1" si="68"/>
        <v>49825</v>
      </c>
      <c r="T4064" s="43">
        <f ca="1">_xll.BInterpol('Base CDI'!$H$4:$H$28,'Base CDI'!$J$4:$J$29,S4064,"Cubic","Extrapolate=Linear","MultiX=Average","Skip=True","Sort=True")</f>
        <v>14.454403193094475</v>
      </c>
      <c r="U4064" s="43">
        <f ca="1">_xll.BInterpol('Base CDI'!$H$4:$H$28,'Base CDI'!$I$4:$I$29,S4064,"Cubic","Extrapolate=Linear","MultiX=Average","Skip=True","Sort=True")</f>
        <v>14.285409237408215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49826</v>
      </c>
      <c r="T4065" s="43">
        <f ca="1">_xll.BInterpol('Base CDI'!$H$4:$H$28,'Base CDI'!$J$4:$J$29,S4065,"Cubic","Extrapolate=Linear","MultiX=Average","Skip=True","Sort=True")</f>
        <v>14.454413913302767</v>
      </c>
      <c r="U4065" s="43">
        <f ca="1">_xll.BInterpol('Base CDI'!$H$4:$H$28,'Base CDI'!$I$4:$I$29,S4065,"Cubic","Extrapolate=Linear","MultiX=Average","Skip=True","Sort=True")</f>
        <v>14.285428958095302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49827</v>
      </c>
      <c r="T4066" s="43">
        <f ca="1">_xll.BInterpol('Base CDI'!$H$4:$H$28,'Base CDI'!$J$4:$J$29,S4066,"Cubic","Extrapolate=Linear","MultiX=Average","Skip=True","Sort=True")</f>
        <v>14.454424650785569</v>
      </c>
      <c r="U4066" s="43">
        <f ca="1">_xll.BInterpol('Base CDI'!$H$4:$H$28,'Base CDI'!$I$4:$I$29,S4066,"Cubic","Extrapolate=Linear","MultiX=Average","Skip=True","Sort=True")</f>
        <v>14.285448698665542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49828</v>
      </c>
      <c r="T4067" s="43">
        <f ca="1">_xll.BInterpol('Base CDI'!$H$4:$H$28,'Base CDI'!$J$4:$J$29,S4067,"Cubic","Extrapolate=Linear","MultiX=Average","Skip=True","Sort=True")</f>
        <v>14.454435405462906</v>
      </c>
      <c r="U4067" s="43">
        <f ca="1">_xll.BInterpol('Base CDI'!$H$4:$H$28,'Base CDI'!$I$4:$I$29,S4067,"Cubic","Extrapolate=Linear","MultiX=Average","Skip=True","Sort=True")</f>
        <v>14.285468459026884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49829</v>
      </c>
      <c r="T4068" s="43">
        <f ca="1">_xll.BInterpol('Base CDI'!$H$4:$H$28,'Base CDI'!$J$4:$J$29,S4068,"Cubic","Extrapolate=Linear","MultiX=Average","Skip=True","Sort=True")</f>
        <v>14.454446177254804</v>
      </c>
      <c r="U4068" s="43">
        <f ca="1">_xll.BInterpol('Base CDI'!$H$4:$H$28,'Base CDI'!$I$4:$I$29,S4068,"Cubic","Extrapolate=Linear","MultiX=Average","Skip=True","Sort=True")</f>
        <v>14.285488239087275</v>
      </c>
    </row>
    <row r="4069" spans="16:21" x14ac:dyDescent="0.25">
      <c r="P4069" s="10">
        <v>40430</v>
      </c>
      <c r="Q4069">
        <v>23.77985</v>
      </c>
      <c r="S4069" s="42">
        <f t="shared" ca="1" si="68"/>
        <v>49830</v>
      </c>
      <c r="T4069" s="43">
        <f ca="1">_xll.BInterpol('Base CDI'!$H$4:$H$28,'Base CDI'!$J$4:$J$29,S4069,"Cubic","Extrapolate=Linear","MultiX=Average","Skip=True","Sort=True")</f>
        <v>14.454456966081288</v>
      </c>
      <c r="U4069" s="43">
        <f ca="1">_xll.BInterpol('Base CDI'!$H$4:$H$28,'Base CDI'!$I$4:$I$29,S4069,"Cubic","Extrapolate=Linear","MultiX=Average","Skip=True","Sort=True")</f>
        <v>14.285508038754665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49831</v>
      </c>
      <c r="T4070" s="43">
        <f ca="1">_xll.BInterpol('Base CDI'!$H$4:$H$28,'Base CDI'!$J$4:$J$29,S4070,"Cubic","Extrapolate=Linear","MultiX=Average","Skip=True","Sort=True")</f>
        <v>14.454467771862385</v>
      </c>
      <c r="U4070" s="43">
        <f ca="1">_xll.BInterpol('Base CDI'!$H$4:$H$28,'Base CDI'!$I$4:$I$29,S4070,"Cubic","Extrapolate=Linear","MultiX=Average","Skip=True","Sort=True")</f>
        <v>14.285527857937002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49832</v>
      </c>
      <c r="T4071" s="43">
        <f ca="1">_xll.BInterpol('Base CDI'!$H$4:$H$28,'Base CDI'!$J$4:$J$29,S4071,"Cubic","Extrapolate=Linear","MultiX=Average","Skip=True","Sort=True")</f>
        <v>14.454478594518118</v>
      </c>
      <c r="U4071" s="43">
        <f ca="1">_xll.BInterpol('Base CDI'!$H$4:$H$28,'Base CDI'!$I$4:$I$29,S4071,"Cubic","Extrapolate=Linear","MultiX=Average","Skip=True","Sort=True")</f>
        <v>14.285547696542235</v>
      </c>
    </row>
    <row r="4072" spans="16:21" x14ac:dyDescent="0.25">
      <c r="P4072" s="10">
        <v>40435</v>
      </c>
      <c r="Q4072">
        <v>23.80846</v>
      </c>
      <c r="S4072" s="42">
        <f t="shared" ca="1" si="68"/>
        <v>49833</v>
      </c>
      <c r="T4072" s="43">
        <f ca="1">_xll.BInterpol('Base CDI'!$H$4:$H$28,'Base CDI'!$J$4:$J$29,S4072,"Cubic","Extrapolate=Linear","MultiX=Average","Skip=True","Sort=True")</f>
        <v>14.454489433968513</v>
      </c>
      <c r="U4072" s="43">
        <f ca="1">_xll.BInterpol('Base CDI'!$H$4:$H$28,'Base CDI'!$I$4:$I$29,S4072,"Cubic","Extrapolate=Linear","MultiX=Average","Skip=True","Sort=True")</f>
        <v>14.285567554478309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49834</v>
      </c>
      <c r="T4073" s="43">
        <f ca="1">_xll.BInterpol('Base CDI'!$H$4:$H$28,'Base CDI'!$J$4:$J$29,S4073,"Cubic","Extrapolate=Linear","MultiX=Average","Skip=True","Sort=True")</f>
        <v>14.454500290133597</v>
      </c>
      <c r="U4073" s="43">
        <f ca="1">_xll.BInterpol('Base CDI'!$H$4:$H$28,'Base CDI'!$I$4:$I$29,S4073,"Cubic","Extrapolate=Linear","MultiX=Average","Skip=True","Sort=True")</f>
        <v>14.285587431653177</v>
      </c>
    </row>
    <row r="4074" spans="16:21" x14ac:dyDescent="0.25">
      <c r="P4074" s="10">
        <v>40437</v>
      </c>
      <c r="Q4074">
        <v>23.82751</v>
      </c>
      <c r="S4074" s="42">
        <f t="shared" ca="1" si="68"/>
        <v>49835</v>
      </c>
      <c r="T4074" s="43">
        <f ca="1">_xll.BInterpol('Base CDI'!$H$4:$H$28,'Base CDI'!$J$4:$J$29,S4074,"Cubic","Extrapolate=Linear","MultiX=Average","Skip=True","Sort=True")</f>
        <v>14.454511162933393</v>
      </c>
      <c r="U4074" s="43">
        <f ca="1">_xll.BInterpol('Base CDI'!$H$4:$H$28,'Base CDI'!$I$4:$I$29,S4074,"Cubic","Extrapolate=Linear","MultiX=Average","Skip=True","Sort=True")</f>
        <v>14.285607327974784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49836</v>
      </c>
      <c r="T4075" s="43">
        <f ca="1">_xll.BInterpol('Base CDI'!$H$4:$H$28,'Base CDI'!$J$4:$J$29,S4075,"Cubic","Extrapolate=Linear","MultiX=Average","Skip=True","Sort=True")</f>
        <v>14.454522052287929</v>
      </c>
      <c r="U4075" s="43">
        <f ca="1">_xll.BInterpol('Base CDI'!$H$4:$H$28,'Base CDI'!$I$4:$I$29,S4075,"Cubic","Extrapolate=Linear","MultiX=Average","Skip=True","Sort=True")</f>
        <v>14.28562724335108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49837</v>
      </c>
      <c r="T4076" s="43">
        <f ca="1">_xll.BInterpol('Base CDI'!$H$4:$H$28,'Base CDI'!$J$4:$J$29,S4076,"Cubic","Extrapolate=Linear","MultiX=Average","Skip=True","Sort=True")</f>
        <v>14.454532958117229</v>
      </c>
      <c r="U4076" s="43">
        <f ca="1">_xll.BInterpol('Base CDI'!$H$4:$H$28,'Base CDI'!$I$4:$I$29,S4076,"Cubic","Extrapolate=Linear","MultiX=Average","Skip=True","Sort=True")</f>
        <v>14.285647177690013</v>
      </c>
    </row>
    <row r="4077" spans="16:21" x14ac:dyDescent="0.25">
      <c r="P4077" s="10">
        <v>40442</v>
      </c>
      <c r="Q4077">
        <v>23.85614</v>
      </c>
      <c r="S4077" s="42">
        <f t="shared" ca="1" si="68"/>
        <v>49838</v>
      </c>
      <c r="T4077" s="43">
        <f ca="1">_xll.BInterpol('Base CDI'!$H$4:$H$28,'Base CDI'!$J$4:$J$29,S4077,"Cubic","Extrapolate=Linear","MultiX=Average","Skip=True","Sort=True")</f>
        <v>14.454543880341319</v>
      </c>
      <c r="U4077" s="43">
        <f ca="1">_xll.BInterpol('Base CDI'!$H$4:$H$28,'Base CDI'!$I$4:$I$29,S4077,"Cubic","Extrapolate=Linear","MultiX=Average","Skip=True","Sort=True")</f>
        <v>14.285667130899531</v>
      </c>
    </row>
    <row r="4078" spans="16:21" x14ac:dyDescent="0.25">
      <c r="P4078" s="10">
        <v>40443</v>
      </c>
      <c r="Q4078">
        <v>23.8657</v>
      </c>
      <c r="S4078" s="42">
        <f t="shared" ca="1" si="68"/>
        <v>49839</v>
      </c>
      <c r="T4078" s="43">
        <f ca="1">_xll.BInterpol('Base CDI'!$H$4:$H$28,'Base CDI'!$J$4:$J$29,S4078,"Cubic","Extrapolate=Linear","MultiX=Average","Skip=True","Sort=True")</f>
        <v>14.454554818880224</v>
      </c>
      <c r="U4078" s="43">
        <f ca="1">_xll.BInterpol('Base CDI'!$H$4:$H$28,'Base CDI'!$I$4:$I$29,S4078,"Cubic","Extrapolate=Linear","MultiX=Average","Skip=True","Sort=True")</f>
        <v>14.285687102887582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49840</v>
      </c>
      <c r="T4079" s="43">
        <f ca="1">_xll.BInterpol('Base CDI'!$H$4:$H$28,'Base CDI'!$J$4:$J$29,S4079,"Cubic","Extrapolate=Linear","MultiX=Average","Skip=True","Sort=True")</f>
        <v>14.454565773653968</v>
      </c>
      <c r="U4079" s="43">
        <f ca="1">_xll.BInterpol('Base CDI'!$H$4:$H$28,'Base CDI'!$I$4:$I$29,S4079,"Cubic","Extrapolate=Linear","MultiX=Average","Skip=True","Sort=True")</f>
        <v>14.285707093562117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49841</v>
      </c>
      <c r="T4080" s="43">
        <f ca="1">_xll.BInterpol('Base CDI'!$H$4:$H$28,'Base CDI'!$J$4:$J$29,S4080,"Cubic","Extrapolate=Linear","MultiX=Average","Skip=True","Sort=True")</f>
        <v>14.45457674458258</v>
      </c>
      <c r="U4080" s="43">
        <f ca="1">_xll.BInterpol('Base CDI'!$H$4:$H$28,'Base CDI'!$I$4:$I$29,S4080,"Cubic","Extrapolate=Linear","MultiX=Average","Skip=True","Sort=True")</f>
        <v>14.28572710283108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49842</v>
      </c>
      <c r="T4081" s="43">
        <f ca="1">_xll.BInterpol('Base CDI'!$H$4:$H$28,'Base CDI'!$J$4:$J$29,S4081,"Cubic","Extrapolate=Linear","MultiX=Average","Skip=True","Sort=True")</f>
        <v>14.454587731586082</v>
      </c>
      <c r="U4081" s="43">
        <f ca="1">_xll.BInterpol('Base CDI'!$H$4:$H$28,'Base CDI'!$I$4:$I$29,S4081,"Cubic","Extrapolate=Linear","MultiX=Average","Skip=True","Sort=True")</f>
        <v>14.285747130602424</v>
      </c>
    </row>
    <row r="4082" spans="16:21" x14ac:dyDescent="0.25">
      <c r="P4082" s="10">
        <v>40449</v>
      </c>
      <c r="Q4082">
        <v>23.90399</v>
      </c>
      <c r="S4082" s="42">
        <f t="shared" ca="1" si="68"/>
        <v>49843</v>
      </c>
      <c r="T4082" s="43">
        <f ca="1">_xll.BInterpol('Base CDI'!$H$4:$H$28,'Base CDI'!$J$4:$J$29,S4082,"Cubic","Extrapolate=Linear","MultiX=Average","Skip=True","Sort=True")</f>
        <v>14.454598734584501</v>
      </c>
      <c r="U4082" s="43">
        <f ca="1">_xll.BInterpol('Base CDI'!$H$4:$H$28,'Base CDI'!$I$4:$I$29,S4082,"Cubic","Extrapolate=Linear","MultiX=Average","Skip=True","Sort=True")</f>
        <v>14.285767176784093</v>
      </c>
    </row>
    <row r="4083" spans="16:21" x14ac:dyDescent="0.25">
      <c r="P4083" s="10">
        <v>40450</v>
      </c>
      <c r="Q4083">
        <v>23.91356</v>
      </c>
      <c r="S4083" s="42">
        <f t="shared" ca="1" si="68"/>
        <v>49844</v>
      </c>
      <c r="T4083" s="43">
        <f ca="1">_xll.BInterpol('Base CDI'!$H$4:$H$28,'Base CDI'!$J$4:$J$29,S4083,"Cubic","Extrapolate=Linear","MultiX=Average","Skip=True","Sort=True")</f>
        <v>14.454609753497861</v>
      </c>
      <c r="U4083" s="43">
        <f ca="1">_xll.BInterpol('Base CDI'!$H$4:$H$28,'Base CDI'!$I$4:$I$29,S4083,"Cubic","Extrapolate=Linear","MultiX=Average","Skip=True","Sort=True")</f>
        <v>14.285787241284039</v>
      </c>
    </row>
    <row r="4084" spans="16:21" x14ac:dyDescent="0.25">
      <c r="P4084" s="10">
        <v>40451</v>
      </c>
      <c r="Q4084">
        <v>23.92313</v>
      </c>
      <c r="S4084" s="42">
        <f t="shared" ca="1" si="68"/>
        <v>49845</v>
      </c>
      <c r="T4084" s="43">
        <f ca="1">_xll.BInterpol('Base CDI'!$H$4:$H$28,'Base CDI'!$J$4:$J$29,S4084,"Cubic","Extrapolate=Linear","MultiX=Average","Skip=True","Sort=True")</f>
        <v>14.45462078824619</v>
      </c>
      <c r="U4084" s="43">
        <f ca="1">_xll.BInterpol('Base CDI'!$H$4:$H$28,'Base CDI'!$I$4:$I$29,S4084,"Cubic","Extrapolate=Linear","MultiX=Average","Skip=True","Sort=True")</f>
        <v>14.285807324010207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49846</v>
      </c>
      <c r="T4085" s="43">
        <f ca="1">_xll.BInterpol('Base CDI'!$H$4:$H$28,'Base CDI'!$J$4:$J$29,S4085,"Cubic","Extrapolate=Linear","MultiX=Average","Skip=True","Sort=True")</f>
        <v>14.454631838749512</v>
      </c>
      <c r="U4085" s="43">
        <f ca="1">_xll.BInterpol('Base CDI'!$H$4:$H$28,'Base CDI'!$I$4:$I$29,S4085,"Cubic","Extrapolate=Linear","MultiX=Average","Skip=True","Sort=True")</f>
        <v>14.285827424870549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49847</v>
      </c>
      <c r="T4086" s="43">
        <f ca="1">_xll.BInterpol('Base CDI'!$H$4:$H$28,'Base CDI'!$J$4:$J$29,S4086,"Cubic","Extrapolate=Linear","MultiX=Average","Skip=True","Sort=True")</f>
        <v>14.454642904927852</v>
      </c>
      <c r="U4086" s="43">
        <f ca="1">_xll.BInterpol('Base CDI'!$H$4:$H$28,'Base CDI'!$I$4:$I$29,S4086,"Cubic","Extrapolate=Linear","MultiX=Average","Skip=True","Sort=True")</f>
        <v>14.285847543773011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49848</v>
      </c>
      <c r="T4087" s="43">
        <f ca="1">_xll.BInterpol('Base CDI'!$H$4:$H$28,'Base CDI'!$J$4:$J$29,S4087,"Cubic","Extrapolate=Linear","MultiX=Average","Skip=True","Sort=True")</f>
        <v>14.454653986701235</v>
      </c>
      <c r="U4087" s="43">
        <f ca="1">_xll.BInterpol('Base CDI'!$H$4:$H$28,'Base CDI'!$I$4:$I$29,S4087,"Cubic","Extrapolate=Linear","MultiX=Average","Skip=True","Sort=True")</f>
        <v>14.285867680625541</v>
      </c>
    </row>
    <row r="4088" spans="16:21" x14ac:dyDescent="0.25">
      <c r="P4088" s="10">
        <v>40457</v>
      </c>
      <c r="Q4088">
        <v>23.96153</v>
      </c>
      <c r="S4088" s="42">
        <f t="shared" ca="1" si="68"/>
        <v>49849</v>
      </c>
      <c r="T4088" s="43">
        <f ca="1">_xll.BInterpol('Base CDI'!$H$4:$H$28,'Base CDI'!$J$4:$J$29,S4088,"Cubic","Extrapolate=Linear","MultiX=Average","Skip=True","Sort=True")</f>
        <v>14.454665083989688</v>
      </c>
      <c r="U4088" s="43">
        <f ca="1">_xll.BInterpol('Base CDI'!$H$4:$H$28,'Base CDI'!$I$4:$I$29,S4088,"Cubic","Extrapolate=Linear","MultiX=Average","Skip=True","Sort=True")</f>
        <v>14.285887835336091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49850</v>
      </c>
      <c r="T4089" s="43">
        <f ca="1">_xll.BInterpol('Base CDI'!$H$4:$H$28,'Base CDI'!$J$4:$J$29,S4089,"Cubic","Extrapolate=Linear","MultiX=Average","Skip=True","Sort=True")</f>
        <v>14.454676196713235</v>
      </c>
      <c r="U4089" s="43">
        <f ca="1">_xll.BInterpol('Base CDI'!$H$4:$H$28,'Base CDI'!$I$4:$I$29,S4089,"Cubic","Extrapolate=Linear","MultiX=Average","Skip=True","Sort=True")</f>
        <v>14.285908007812603</v>
      </c>
    </row>
    <row r="4090" spans="16:21" x14ac:dyDescent="0.25">
      <c r="P4090" s="10">
        <v>40459</v>
      </c>
      <c r="Q4090">
        <v>23.98076</v>
      </c>
      <c r="S4090" s="42">
        <f t="shared" ca="1" si="68"/>
        <v>49851</v>
      </c>
      <c r="T4090" s="43">
        <f ca="1">_xll.BInterpol('Base CDI'!$H$4:$H$28,'Base CDI'!$J$4:$J$29,S4090,"Cubic","Extrapolate=Linear","MultiX=Average","Skip=True","Sort=True")</f>
        <v>14.454687324791903</v>
      </c>
      <c r="U4090" s="43">
        <f ca="1">_xll.BInterpol('Base CDI'!$H$4:$H$28,'Base CDI'!$I$4:$I$29,S4090,"Cubic","Extrapolate=Linear","MultiX=Average","Skip=True","Sort=True")</f>
        <v>14.285928197963031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49852</v>
      </c>
      <c r="T4091" s="43">
        <f ca="1">_xll.BInterpol('Base CDI'!$H$4:$H$28,'Base CDI'!$J$4:$J$29,S4091,"Cubic","Extrapolate=Linear","MultiX=Average","Skip=True","Sort=True")</f>
        <v>14.454698468145716</v>
      </c>
      <c r="U4091" s="43">
        <f ca="1">_xll.BInterpol('Base CDI'!$H$4:$H$28,'Base CDI'!$I$4:$I$29,S4091,"Cubic","Extrapolate=Linear","MultiX=Average","Skip=True","Sort=True")</f>
        <v>14.285948405695322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49853</v>
      </c>
      <c r="T4092" s="43">
        <f ca="1">_xll.BInterpol('Base CDI'!$H$4:$H$28,'Base CDI'!$J$4:$J$29,S4092,"Cubic","Extrapolate=Linear","MultiX=Average","Skip=True","Sort=True")</f>
        <v>14.454709626694699</v>
      </c>
      <c r="U4092" s="43">
        <f ca="1">_xll.BInterpol('Base CDI'!$H$4:$H$28,'Base CDI'!$I$4:$I$29,S4092,"Cubic","Extrapolate=Linear","MultiX=Average","Skip=True","Sort=True")</f>
        <v>14.285968630917422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49854</v>
      </c>
      <c r="T4093" s="43">
        <f ca="1">_xll.BInterpol('Base CDI'!$H$4:$H$28,'Base CDI'!$J$4:$J$29,S4093,"Cubic","Extrapolate=Linear","MultiX=Average","Skip=True","Sort=True")</f>
        <v>14.45472080035888</v>
      </c>
      <c r="U4093" s="43">
        <f ca="1">_xll.BInterpol('Base CDI'!$H$4:$H$28,'Base CDI'!$I$4:$I$29,S4093,"Cubic","Extrapolate=Linear","MultiX=Average","Skip=True","Sort=True")</f>
        <v>14.285988873537283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49855</v>
      </c>
      <c r="T4094" s="43">
        <f ca="1">_xll.BInterpol('Base CDI'!$H$4:$H$28,'Base CDI'!$J$4:$J$29,S4094,"Cubic","Extrapolate=Linear","MultiX=Average","Skip=True","Sort=True")</f>
        <v>14.454731989058281</v>
      </c>
      <c r="U4094" s="43">
        <f ca="1">_xll.BInterpol('Base CDI'!$H$4:$H$28,'Base CDI'!$I$4:$I$29,S4094,"Cubic","Extrapolate=Linear","MultiX=Average","Skip=True","Sort=True")</f>
        <v>14.28600913346285</v>
      </c>
    </row>
    <row r="4095" spans="16:21" x14ac:dyDescent="0.25">
      <c r="P4095" s="10">
        <v>40469</v>
      </c>
      <c r="Q4095">
        <v>24.02891</v>
      </c>
      <c r="S4095" s="42">
        <f t="shared" ca="1" si="68"/>
        <v>49856</v>
      </c>
      <c r="T4095" s="43">
        <f ca="1">_xll.BInterpol('Base CDI'!$H$4:$H$28,'Base CDI'!$J$4:$J$29,S4095,"Cubic","Extrapolate=Linear","MultiX=Average","Skip=True","Sort=True")</f>
        <v>14.454743192712931</v>
      </c>
      <c r="U4095" s="43">
        <f ca="1">_xll.BInterpol('Base CDI'!$H$4:$H$28,'Base CDI'!$I$4:$I$29,S4095,"Cubic","Extrapolate=Linear","MultiX=Average","Skip=True","Sort=True")</f>
        <v>14.286029410602072</v>
      </c>
    </row>
    <row r="4096" spans="16:21" x14ac:dyDescent="0.25">
      <c r="P4096" s="10">
        <v>40470</v>
      </c>
      <c r="Q4096">
        <v>24.03856</v>
      </c>
      <c r="S4096" s="42">
        <f t="shared" ca="1" si="68"/>
        <v>49857</v>
      </c>
      <c r="T4096" s="43">
        <f ca="1">_xll.BInterpol('Base CDI'!$H$4:$H$28,'Base CDI'!$J$4:$J$29,S4096,"Cubic","Extrapolate=Linear","MultiX=Average","Skip=True","Sort=True")</f>
        <v>14.454754411242853</v>
      </c>
      <c r="U4096" s="43">
        <f ca="1">_xll.BInterpol('Base CDI'!$H$4:$H$28,'Base CDI'!$I$4:$I$29,S4096,"Cubic","Extrapolate=Linear","MultiX=Average","Skip=True","Sort=True")</f>
        <v>14.286049704862901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49858</v>
      </c>
      <c r="T4097" s="43">
        <f ca="1">_xll.BInterpol('Base CDI'!$H$4:$H$28,'Base CDI'!$J$4:$J$29,S4097,"Cubic","Extrapolate=Linear","MultiX=Average","Skip=True","Sort=True")</f>
        <v>14.454765644568072</v>
      </c>
      <c r="U4097" s="43">
        <f ca="1">_xll.BInterpol('Base CDI'!$H$4:$H$28,'Base CDI'!$I$4:$I$29,S4097,"Cubic","Extrapolate=Linear","MultiX=Average","Skip=True","Sort=True")</f>
        <v>14.28607001615328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49859</v>
      </c>
      <c r="T4098" s="43">
        <f ca="1">_xll.BInterpol('Base CDI'!$H$4:$H$28,'Base CDI'!$J$4:$J$29,S4098,"Cubic","Extrapolate=Linear","MultiX=Average","Skip=True","Sort=True")</f>
        <v>14.454776892608614</v>
      </c>
      <c r="U4098" s="43">
        <f ca="1">_xll.BInterpol('Base CDI'!$H$4:$H$28,'Base CDI'!$I$4:$I$29,S4098,"Cubic","Extrapolate=Linear","MultiX=Average","Skip=True","Sort=True")</f>
        <v>14.286090344381162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49860</v>
      </c>
      <c r="T4099" s="43">
        <f ca="1">_xll.BInterpol('Base CDI'!$H$4:$H$28,'Base CDI'!$J$4:$J$29,S4099,"Cubic","Extrapolate=Linear","MultiX=Average","Skip=True","Sort=True")</f>
        <v>14.454788155284506</v>
      </c>
      <c r="U4099" s="43">
        <f ca="1">_xll.BInterpol('Base CDI'!$H$4:$H$28,'Base CDI'!$I$4:$I$29,S4099,"Cubic","Extrapolate=Linear","MultiX=Average","Skip=True","Sort=True")</f>
        <v>14.286110689454492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49861</v>
      </c>
      <c r="T4100" s="43">
        <f ca="1">_xll.BInterpol('Base CDI'!$H$4:$H$28,'Base CDI'!$J$4:$J$29,S4100,"Cubic","Extrapolate=Linear","MultiX=Average","Skip=True","Sort=True")</f>
        <v>14.454799432515772</v>
      </c>
      <c r="U4100" s="43">
        <f ca="1">_xll.BInterpol('Base CDI'!$H$4:$H$28,'Base CDI'!$I$4:$I$29,S4100,"Cubic","Extrapolate=Linear","MultiX=Average","Skip=True","Sort=True")</f>
        <v>14.28613105128122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49862</v>
      </c>
      <c r="T4101" s="43">
        <f ca="1">_xll.BInterpol('Base CDI'!$H$4:$H$28,'Base CDI'!$J$4:$J$29,S4101,"Cubic","Extrapolate=Linear","MultiX=Average","Skip=True","Sort=True")</f>
        <v>14.454810724222437</v>
      </c>
      <c r="U4101" s="43">
        <f ca="1">_xll.BInterpol('Base CDI'!$H$4:$H$28,'Base CDI'!$I$4:$I$29,S4101,"Cubic","Extrapolate=Linear","MultiX=Average","Skip=True","Sort=True")</f>
        <v>14.286151429769294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49863</v>
      </c>
      <c r="T4102" s="43">
        <f ca="1">_xll.BInterpol('Base CDI'!$H$4:$H$28,'Base CDI'!$J$4:$J$29,S4102,"Cubic","Extrapolate=Linear","MultiX=Average","Skip=True","Sort=True")</f>
        <v>14.454822030324527</v>
      </c>
      <c r="U4102" s="43">
        <f ca="1">_xll.BInterpol('Base CDI'!$H$4:$H$28,'Base CDI'!$I$4:$I$29,S4102,"Cubic","Extrapolate=Linear","MultiX=Average","Skip=True","Sort=True")</f>
        <v>14.286171824826662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49864</v>
      </c>
      <c r="T4103" s="43">
        <f ca="1">_xll.BInterpol('Base CDI'!$H$4:$H$28,'Base CDI'!$J$4:$J$29,S4103,"Cubic","Extrapolate=Linear","MultiX=Average","Skip=True","Sort=True")</f>
        <v>14.454833350742067</v>
      </c>
      <c r="U4103" s="43">
        <f ca="1">_xll.BInterpol('Base CDI'!$H$4:$H$28,'Base CDI'!$I$4:$I$29,S4103,"Cubic","Extrapolate=Linear","MultiX=Average","Skip=True","Sort=True")</f>
        <v>14.286192236361273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49865</v>
      </c>
      <c r="T4104" s="43">
        <f ca="1">_xll.BInterpol('Base CDI'!$H$4:$H$28,'Base CDI'!$J$4:$J$29,S4104,"Cubic","Extrapolate=Linear","MultiX=Average","Skip=True","Sort=True")</f>
        <v>14.454844685395084</v>
      </c>
      <c r="U4104" s="43">
        <f ca="1">_xll.BInterpol('Base CDI'!$H$4:$H$28,'Base CDI'!$I$4:$I$29,S4104,"Cubic","Extrapolate=Linear","MultiX=Average","Skip=True","Sort=True")</f>
        <v>14.286212664281075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49866</v>
      </c>
      <c r="T4105" s="43">
        <f ca="1">_xll.BInterpol('Base CDI'!$H$4:$H$28,'Base CDI'!$J$4:$J$29,S4105,"Cubic","Extrapolate=Linear","MultiX=Average","Skip=True","Sort=True")</f>
        <v>14.454856034203603</v>
      </c>
      <c r="U4105" s="43">
        <f ca="1">_xll.BInterpol('Base CDI'!$H$4:$H$28,'Base CDI'!$I$4:$I$29,S4105,"Cubic","Extrapolate=Linear","MultiX=Average","Skip=True","Sort=True")</f>
        <v>14.286233108494017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49867</v>
      </c>
      <c r="T4106" s="43">
        <f ca="1">_xll.BInterpol('Base CDI'!$H$4:$H$28,'Base CDI'!$J$4:$J$29,S4106,"Cubic","Extrapolate=Linear","MultiX=Average","Skip=True","Sort=True")</f>
        <v>14.454867397087646</v>
      </c>
      <c r="U4106" s="43">
        <f ca="1">_xll.BInterpol('Base CDI'!$H$4:$H$28,'Base CDI'!$I$4:$I$29,S4106,"Cubic","Extrapolate=Linear","MultiX=Average","Skip=True","Sort=True")</f>
        <v>14.286253568908046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49868</v>
      </c>
      <c r="T4107" s="43">
        <f ca="1">_xll.BInterpol('Base CDI'!$H$4:$H$28,'Base CDI'!$J$4:$J$29,S4107,"Cubic","Extrapolate=Linear","MultiX=Average","Skip=True","Sort=True")</f>
        <v>14.454878773967243</v>
      </c>
      <c r="U4107" s="43">
        <f ca="1">_xll.BInterpol('Base CDI'!$H$4:$H$28,'Base CDI'!$I$4:$I$29,S4107,"Cubic","Extrapolate=Linear","MultiX=Average","Skip=True","Sort=True")</f>
        <v>14.286274045431112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49869</v>
      </c>
      <c r="T4108" s="43">
        <f ca="1">_xll.BInterpol('Base CDI'!$H$4:$H$28,'Base CDI'!$J$4:$J$29,S4108,"Cubic","Extrapolate=Linear","MultiX=Average","Skip=True","Sort=True")</f>
        <v>14.454890164762418</v>
      </c>
      <c r="U4108" s="43">
        <f ca="1">_xll.BInterpol('Base CDI'!$H$4:$H$28,'Base CDI'!$I$4:$I$29,S4108,"Cubic","Extrapolate=Linear","MultiX=Average","Skip=True","Sort=True")</f>
        <v>14.286294537971163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49870</v>
      </c>
      <c r="T4109" s="43">
        <f ca="1">_xll.BInterpol('Base CDI'!$H$4:$H$28,'Base CDI'!$J$4:$J$29,S4109,"Cubic","Extrapolate=Linear","MultiX=Average","Skip=True","Sort=True")</f>
        <v>14.454901569393195</v>
      </c>
      <c r="U4109" s="43">
        <f ca="1">_xll.BInterpol('Base CDI'!$H$4:$H$28,'Base CDI'!$I$4:$I$29,S4109,"Cubic","Extrapolate=Linear","MultiX=Average","Skip=True","Sort=True")</f>
        <v>14.286315046436146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49871</v>
      </c>
      <c r="T4110" s="43">
        <f ca="1">_xll.BInterpol('Base CDI'!$H$4:$H$28,'Base CDI'!$J$4:$J$29,S4110,"Cubic","Extrapolate=Linear","MultiX=Average","Skip=True","Sort=True")</f>
        <v>14.454912987779601</v>
      </c>
      <c r="U4110" s="43">
        <f ca="1">_xll.BInterpol('Base CDI'!$H$4:$H$28,'Base CDI'!$I$4:$I$29,S4110,"Cubic","Extrapolate=Linear","MultiX=Average","Skip=True","Sort=True")</f>
        <v>14.286335570734011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49872</v>
      </c>
      <c r="T4111" s="43">
        <f ca="1">_xll.BInterpol('Base CDI'!$H$4:$H$28,'Base CDI'!$J$4:$J$29,S4111,"Cubic","Extrapolate=Linear","MultiX=Average","Skip=True","Sort=True")</f>
        <v>14.45492441984166</v>
      </c>
      <c r="U4111" s="43">
        <f ca="1">_xll.BInterpol('Base CDI'!$H$4:$H$28,'Base CDI'!$I$4:$I$29,S4111,"Cubic","Extrapolate=Linear","MultiX=Average","Skip=True","Sort=True")</f>
        <v>14.286356110772704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49873</v>
      </c>
      <c r="T4112" s="43">
        <f ca="1">_xll.BInterpol('Base CDI'!$H$4:$H$28,'Base CDI'!$J$4:$J$29,S4112,"Cubic","Extrapolate=Linear","MultiX=Average","Skip=True","Sort=True")</f>
        <v>14.454935865499399</v>
      </c>
      <c r="U4112" s="43">
        <f ca="1">_xll.BInterpol('Base CDI'!$H$4:$H$28,'Base CDI'!$I$4:$I$29,S4112,"Cubic","Extrapolate=Linear","MultiX=Average","Skip=True","Sort=True")</f>
        <v>14.286376666460177</v>
      </c>
    </row>
    <row r="4113" spans="16:21" x14ac:dyDescent="0.25">
      <c r="P4113" s="10">
        <v>40494</v>
      </c>
      <c r="Q4113">
        <v>24.20307</v>
      </c>
      <c r="S4113" s="42">
        <f t="shared" ca="1" si="69"/>
        <v>49874</v>
      </c>
      <c r="T4113" s="43">
        <f ca="1">_xll.BInterpol('Base CDI'!$H$4:$H$28,'Base CDI'!$J$4:$J$29,S4113,"Cubic","Extrapolate=Linear","MultiX=Average","Skip=True","Sort=True")</f>
        <v>14.454947324672842</v>
      </c>
      <c r="U4113" s="43">
        <f ca="1">_xll.BInterpol('Base CDI'!$H$4:$H$28,'Base CDI'!$I$4:$I$29,S4113,"Cubic","Extrapolate=Linear","MultiX=Average","Skip=True","Sort=True")</f>
        <v>14.286397237704376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49875</v>
      </c>
      <c r="T4114" s="43">
        <f ca="1">_xll.BInterpol('Base CDI'!$H$4:$H$28,'Base CDI'!$J$4:$J$29,S4114,"Cubic","Extrapolate=Linear","MultiX=Average","Skip=True","Sort=True")</f>
        <v>14.454958797282016</v>
      </c>
      <c r="U4114" s="43">
        <f ca="1">_xll.BInterpol('Base CDI'!$H$4:$H$28,'Base CDI'!$I$4:$I$29,S4114,"Cubic","Extrapolate=Linear","MultiX=Average","Skip=True","Sort=True")</f>
        <v>14.286417824413249</v>
      </c>
    </row>
    <row r="4115" spans="16:21" x14ac:dyDescent="0.25">
      <c r="P4115" s="10">
        <v>40499</v>
      </c>
      <c r="Q4115">
        <v>24.2225</v>
      </c>
      <c r="S4115" s="42">
        <f t="shared" ca="1" si="69"/>
        <v>49876</v>
      </c>
      <c r="T4115" s="43">
        <f ca="1">_xll.BInterpol('Base CDI'!$H$4:$H$28,'Base CDI'!$J$4:$J$29,S4115,"Cubic","Extrapolate=Linear","MultiX=Average","Skip=True","Sort=True")</f>
        <v>14.454970283246944</v>
      </c>
      <c r="U4115" s="43">
        <f ca="1">_xll.BInterpol('Base CDI'!$H$4:$H$28,'Base CDI'!$I$4:$I$29,S4115,"Cubic","Extrapolate=Linear","MultiX=Average","Skip=True","Sort=True")</f>
        <v>14.286438426494746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49877</v>
      </c>
      <c r="T4116" s="43">
        <f ca="1">_xll.BInterpol('Base CDI'!$H$4:$H$28,'Base CDI'!$J$4:$J$29,S4116,"Cubic","Extrapolate=Linear","MultiX=Average","Skip=True","Sort=True")</f>
        <v>14.454981782487653</v>
      </c>
      <c r="U4116" s="43">
        <f ca="1">_xll.BInterpol('Base CDI'!$H$4:$H$28,'Base CDI'!$I$4:$I$29,S4116,"Cubic","Extrapolate=Linear","MultiX=Average","Skip=True","Sort=True")</f>
        <v>14.286459043856814</v>
      </c>
    </row>
    <row r="4117" spans="16:21" x14ac:dyDescent="0.25">
      <c r="P4117" s="10">
        <v>40501</v>
      </c>
      <c r="Q4117">
        <v>24.24194</v>
      </c>
      <c r="S4117" s="42">
        <f t="shared" ca="1" si="69"/>
        <v>49878</v>
      </c>
      <c r="T4117" s="43">
        <f ca="1">_xll.BInterpol('Base CDI'!$H$4:$H$28,'Base CDI'!$J$4:$J$29,S4117,"Cubic","Extrapolate=Linear","MultiX=Average","Skip=True","Sort=True")</f>
        <v>14.454993294924169</v>
      </c>
      <c r="U4117" s="43">
        <f ca="1">_xll.BInterpol('Base CDI'!$H$4:$H$28,'Base CDI'!$I$4:$I$29,S4117,"Cubic","Extrapolate=Linear","MultiX=Average","Skip=True","Sort=True")</f>
        <v>14.286479676407401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49879</v>
      </c>
      <c r="T4118" s="43">
        <f ca="1">_xll.BInterpol('Base CDI'!$H$4:$H$28,'Base CDI'!$J$4:$J$29,S4118,"Cubic","Extrapolate=Linear","MultiX=Average","Skip=True","Sort=True")</f>
        <v>14.455004820476516</v>
      </c>
      <c r="U4118" s="43">
        <f ca="1">_xll.BInterpol('Base CDI'!$H$4:$H$28,'Base CDI'!$I$4:$I$29,S4118,"Cubic","Extrapolate=Linear","MultiX=Average","Skip=True","Sort=True")</f>
        <v>14.286500324054456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49880</v>
      </c>
      <c r="T4119" s="43">
        <f ca="1">_xll.BInterpol('Base CDI'!$H$4:$H$28,'Base CDI'!$J$4:$J$29,S4119,"Cubic","Extrapolate=Linear","MultiX=Average","Skip=True","Sort=True")</f>
        <v>14.455016359064722</v>
      </c>
      <c r="U4119" s="43">
        <f ca="1">_xll.BInterpol('Base CDI'!$H$4:$H$28,'Base CDI'!$I$4:$I$29,S4119,"Cubic","Extrapolate=Linear","MultiX=Average","Skip=True","Sort=True")</f>
        <v>14.286520986705931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49881</v>
      </c>
      <c r="T4120" s="43">
        <f ca="1">_xll.BInterpol('Base CDI'!$H$4:$H$28,'Base CDI'!$J$4:$J$29,S4120,"Cubic","Extrapolate=Linear","MultiX=Average","Skip=True","Sort=True")</f>
        <v>14.455027910608809</v>
      </c>
      <c r="U4120" s="43">
        <f ca="1">_xll.BInterpol('Base CDI'!$H$4:$H$28,'Base CDI'!$I$4:$I$29,S4120,"Cubic","Extrapolate=Linear","MultiX=Average","Skip=True","Sort=True")</f>
        <v>14.286541664269768</v>
      </c>
    </row>
    <row r="4121" spans="16:21" x14ac:dyDescent="0.25">
      <c r="P4121" s="10">
        <v>40507</v>
      </c>
      <c r="Q4121">
        <v>24.28088</v>
      </c>
      <c r="S4121" s="42">
        <f t="shared" ca="1" si="69"/>
        <v>49882</v>
      </c>
      <c r="T4121" s="43">
        <f ca="1">_xll.BInterpol('Base CDI'!$H$4:$H$28,'Base CDI'!$J$4:$J$29,S4121,"Cubic","Extrapolate=Linear","MultiX=Average","Skip=True","Sort=True")</f>
        <v>14.455039475028803</v>
      </c>
      <c r="U4121" s="43">
        <f ca="1">_xll.BInterpol('Base CDI'!$H$4:$H$28,'Base CDI'!$I$4:$I$29,S4121,"Cubic","Extrapolate=Linear","MultiX=Average","Skip=True","Sort=True")</f>
        <v>14.286562356653919</v>
      </c>
    </row>
    <row r="4122" spans="16:21" x14ac:dyDescent="0.25">
      <c r="P4122" s="10">
        <v>40508</v>
      </c>
      <c r="Q4122">
        <v>24.29063</v>
      </c>
      <c r="S4122" s="42">
        <f t="shared" ca="1" si="69"/>
        <v>49883</v>
      </c>
      <c r="T4122" s="43">
        <f ca="1">_xll.BInterpol('Base CDI'!$H$4:$H$28,'Base CDI'!$J$4:$J$29,S4122,"Cubic","Extrapolate=Linear","MultiX=Average","Skip=True","Sort=True")</f>
        <v>14.455051052244732</v>
      </c>
      <c r="U4122" s="43">
        <f ca="1">_xll.BInterpol('Base CDI'!$H$4:$H$28,'Base CDI'!$I$4:$I$29,S4122,"Cubic","Extrapolate=Linear","MultiX=Average","Skip=True","Sort=True")</f>
        <v>14.286583063766331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49884</v>
      </c>
      <c r="T4123" s="43">
        <f ca="1">_xll.BInterpol('Base CDI'!$H$4:$H$28,'Base CDI'!$J$4:$J$29,S4123,"Cubic","Extrapolate=Linear","MultiX=Average","Skip=True","Sort=True")</f>
        <v>14.455062642176619</v>
      </c>
      <c r="U4123" s="43">
        <f ca="1">_xll.BInterpol('Base CDI'!$H$4:$H$28,'Base CDI'!$I$4:$I$29,S4123,"Cubic","Extrapolate=Linear","MultiX=Average","Skip=True","Sort=True")</f>
        <v>14.286603785514954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49885</v>
      </c>
      <c r="T4124" s="43">
        <f ca="1">_xll.BInterpol('Base CDI'!$H$4:$H$28,'Base CDI'!$J$4:$J$29,S4124,"Cubic","Extrapolate=Linear","MultiX=Average","Skip=True","Sort=True")</f>
        <v>14.455074244744491</v>
      </c>
      <c r="U4124" s="43">
        <f ca="1">_xll.BInterpol('Base CDI'!$H$4:$H$28,'Base CDI'!$I$4:$I$29,S4124,"Cubic","Extrapolate=Linear","MultiX=Average","Skip=True","Sort=True")</f>
        <v>14.286624521807735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49886</v>
      </c>
      <c r="T4125" s="43">
        <f ca="1">_xll.BInterpol('Base CDI'!$H$4:$H$28,'Base CDI'!$J$4:$J$29,S4125,"Cubic","Extrapolate=Linear","MultiX=Average","Skip=True","Sort=True")</f>
        <v>14.455085859868371</v>
      </c>
      <c r="U4125" s="43">
        <f ca="1">_xll.BInterpol('Base CDI'!$H$4:$H$28,'Base CDI'!$I$4:$I$29,S4125,"Cubic","Extrapolate=Linear","MultiX=Average","Skip=True","Sort=True")</f>
        <v>14.286645272552622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49887</v>
      </c>
      <c r="T4126" s="43">
        <f ca="1">_xll.BInterpol('Base CDI'!$H$4:$H$28,'Base CDI'!$J$4:$J$29,S4126,"Cubic","Extrapolate=Linear","MultiX=Average","Skip=True","Sort=True")</f>
        <v>14.455097487468286</v>
      </c>
      <c r="U4126" s="43">
        <f ca="1">_xll.BInterpol('Base CDI'!$H$4:$H$28,'Base CDI'!$I$4:$I$29,S4126,"Cubic","Extrapolate=Linear","MultiX=Average","Skip=True","Sort=True")</f>
        <v>14.286666037657564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49888</v>
      </c>
      <c r="T4127" s="43">
        <f ca="1">_xll.BInterpol('Base CDI'!$H$4:$H$28,'Base CDI'!$J$4:$J$29,S4127,"Cubic","Extrapolate=Linear","MultiX=Average","Skip=True","Sort=True")</f>
        <v>14.455109127464263</v>
      </c>
      <c r="U4127" s="43">
        <f ca="1">_xll.BInterpol('Base CDI'!$H$4:$H$28,'Base CDI'!$I$4:$I$29,S4127,"Cubic","Extrapolate=Linear","MultiX=Average","Skip=True","Sort=True")</f>
        <v>14.286686817030512</v>
      </c>
    </row>
    <row r="4128" spans="16:21" x14ac:dyDescent="0.25">
      <c r="P4128" s="10">
        <v>40518</v>
      </c>
      <c r="Q4128">
        <v>24.34918</v>
      </c>
      <c r="S4128" s="42">
        <f t="shared" ca="1" si="69"/>
        <v>49889</v>
      </c>
      <c r="T4128" s="43">
        <f ca="1">_xll.BInterpol('Base CDI'!$H$4:$H$28,'Base CDI'!$J$4:$J$29,S4128,"Cubic","Extrapolate=Linear","MultiX=Average","Skip=True","Sort=True")</f>
        <v>14.455120779776326</v>
      </c>
      <c r="U4128" s="43">
        <f ca="1">_xll.BInterpol('Base CDI'!$H$4:$H$28,'Base CDI'!$I$4:$I$29,S4128,"Cubic","Extrapolate=Linear","MultiX=Average","Skip=True","Sort=True")</f>
        <v>14.286707610579409</v>
      </c>
    </row>
    <row r="4129" spans="16:21" x14ac:dyDescent="0.25">
      <c r="P4129" s="10">
        <v>40519</v>
      </c>
      <c r="Q4129">
        <v>24.35895</v>
      </c>
      <c r="S4129" s="42">
        <f t="shared" ca="1" si="69"/>
        <v>49890</v>
      </c>
      <c r="T4129" s="43">
        <f ca="1">_xll.BInterpol('Base CDI'!$H$4:$H$28,'Base CDI'!$J$4:$J$29,S4129,"Cubic","Extrapolate=Linear","MultiX=Average","Skip=True","Sort=True")</f>
        <v>14.4551324443245</v>
      </c>
      <c r="U4129" s="43">
        <f ca="1">_xll.BInterpol('Base CDI'!$H$4:$H$28,'Base CDI'!$I$4:$I$29,S4129,"Cubic","Extrapolate=Linear","MultiX=Average","Skip=True","Sort=True")</f>
        <v>14.286728418212208</v>
      </c>
    </row>
    <row r="4130" spans="16:21" x14ac:dyDescent="0.25">
      <c r="P4130" s="10">
        <v>40520</v>
      </c>
      <c r="Q4130">
        <v>24.36872</v>
      </c>
      <c r="S4130" s="42">
        <f t="shared" ca="1" si="69"/>
        <v>49891</v>
      </c>
      <c r="T4130" s="43">
        <f ca="1">_xll.BInterpol('Base CDI'!$H$4:$H$28,'Base CDI'!$J$4:$J$29,S4130,"Cubic","Extrapolate=Linear","MultiX=Average","Skip=True","Sort=True")</f>
        <v>14.455144121028811</v>
      </c>
      <c r="U4130" s="43">
        <f ca="1">_xll.BInterpol('Base CDI'!$H$4:$H$28,'Base CDI'!$I$4:$I$29,S4130,"Cubic","Extrapolate=Linear","MultiX=Average","Skip=True","Sort=True")</f>
        <v>14.286749239836855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49892</v>
      </c>
      <c r="T4131" s="43">
        <f ca="1">_xll.BInterpol('Base CDI'!$H$4:$H$28,'Base CDI'!$J$4:$J$29,S4131,"Cubic","Extrapolate=Linear","MultiX=Average","Skip=True","Sort=True")</f>
        <v>14.455155809809282</v>
      </c>
      <c r="U4131" s="43">
        <f ca="1">_xll.BInterpol('Base CDI'!$H$4:$H$28,'Base CDI'!$I$4:$I$29,S4131,"Cubic","Extrapolate=Linear","MultiX=Average","Skip=True","Sort=True")</f>
        <v>14.2867700753613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49893</v>
      </c>
      <c r="T4132" s="43">
        <f ca="1">_xll.BInterpol('Base CDI'!$H$4:$H$28,'Base CDI'!$J$4:$J$29,S4132,"Cubic","Extrapolate=Linear","MultiX=Average","Skip=True","Sort=True")</f>
        <v>14.455167510585943</v>
      </c>
      <c r="U4132" s="43">
        <f ca="1">_xll.BInterpol('Base CDI'!$H$4:$H$28,'Base CDI'!$I$4:$I$29,S4132,"Cubic","Extrapolate=Linear","MultiX=Average","Skip=True","Sort=True")</f>
        <v>14.28679092469349</v>
      </c>
    </row>
    <row r="4133" spans="16:21" x14ac:dyDescent="0.25">
      <c r="P4133" s="10">
        <v>40525</v>
      </c>
      <c r="Q4133">
        <v>24.39808</v>
      </c>
      <c r="S4133" s="42">
        <f t="shared" ca="1" si="69"/>
        <v>49894</v>
      </c>
      <c r="T4133" s="43">
        <f ca="1">_xll.BInterpol('Base CDI'!$H$4:$H$28,'Base CDI'!$J$4:$J$29,S4133,"Cubic","Extrapolate=Linear","MultiX=Average","Skip=True","Sort=True")</f>
        <v>14.455179223278815</v>
      </c>
      <c r="U4133" s="43">
        <f ca="1">_xll.BInterpol('Base CDI'!$H$4:$H$28,'Base CDI'!$I$4:$I$29,S4133,"Cubic","Extrapolate=Linear","MultiX=Average","Skip=True","Sort=True")</f>
        <v>14.286811787741373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49895</v>
      </c>
      <c r="T4134" s="43">
        <f ca="1">_xll.BInterpol('Base CDI'!$H$4:$H$28,'Base CDI'!$J$4:$J$29,S4134,"Cubic","Extrapolate=Linear","MultiX=Average","Skip=True","Sort=True")</f>
        <v>14.455190947807926</v>
      </c>
      <c r="U4134" s="43">
        <f ca="1">_xll.BInterpol('Base CDI'!$H$4:$H$28,'Base CDI'!$I$4:$I$29,S4134,"Cubic","Extrapolate=Linear","MultiX=Average","Skip=True","Sort=True")</f>
        <v>14.286832664412897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49896</v>
      </c>
      <c r="T4135" s="43">
        <f ca="1">_xll.BInterpol('Base CDI'!$H$4:$H$28,'Base CDI'!$J$4:$J$29,S4135,"Cubic","Extrapolate=Linear","MultiX=Average","Skip=True","Sort=True")</f>
        <v>14.455202684093301</v>
      </c>
      <c r="U4135" s="43">
        <f ca="1">_xll.BInterpol('Base CDI'!$H$4:$H$28,'Base CDI'!$I$4:$I$29,S4135,"Cubic","Extrapolate=Linear","MultiX=Average","Skip=True","Sort=True")</f>
        <v>14.286853554616012</v>
      </c>
    </row>
    <row r="4136" spans="16:21" x14ac:dyDescent="0.25">
      <c r="P4136" s="10">
        <v>40528</v>
      </c>
      <c r="Q4136">
        <v>24.42747</v>
      </c>
      <c r="S4136" s="42">
        <f t="shared" ca="1" si="69"/>
        <v>49897</v>
      </c>
      <c r="T4136" s="43">
        <f ca="1">_xll.BInterpol('Base CDI'!$H$4:$H$28,'Base CDI'!$J$4:$J$29,S4136,"Cubic","Extrapolate=Linear","MultiX=Average","Skip=True","Sort=True")</f>
        <v>14.455214432054966</v>
      </c>
      <c r="U4136" s="43">
        <f ca="1">_xll.BInterpol('Base CDI'!$H$4:$H$28,'Base CDI'!$I$4:$I$29,S4136,"Cubic","Extrapolate=Linear","MultiX=Average","Skip=True","Sort=True")</f>
        <v>14.286874458258668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49898</v>
      </c>
      <c r="T4137" s="43">
        <f ca="1">_xll.BInterpol('Base CDI'!$H$4:$H$28,'Base CDI'!$J$4:$J$29,S4137,"Cubic","Extrapolate=Linear","MultiX=Average","Skip=True","Sort=True")</f>
        <v>14.455226191612944</v>
      </c>
      <c r="U4137" s="43">
        <f ca="1">_xll.BInterpol('Base CDI'!$H$4:$H$28,'Base CDI'!$I$4:$I$29,S4137,"Cubic","Extrapolate=Linear","MultiX=Average","Skip=True","Sort=True")</f>
        <v>14.286895375248807</v>
      </c>
    </row>
    <row r="4138" spans="16:21" x14ac:dyDescent="0.25">
      <c r="P4138" s="10">
        <v>40532</v>
      </c>
      <c r="Q4138">
        <v>24.44708</v>
      </c>
      <c r="S4138" s="42">
        <f t="shared" ca="1" si="69"/>
        <v>49899</v>
      </c>
      <c r="T4138" s="43">
        <f ca="1">_xll.BInterpol('Base CDI'!$H$4:$H$28,'Base CDI'!$J$4:$J$29,S4138,"Cubic","Extrapolate=Linear","MultiX=Average","Skip=True","Sort=True")</f>
        <v>14.455237962687264</v>
      </c>
      <c r="U4138" s="43">
        <f ca="1">_xll.BInterpol('Base CDI'!$H$4:$H$28,'Base CDI'!$I$4:$I$29,S4138,"Cubic","Extrapolate=Linear","MultiX=Average","Skip=True","Sort=True")</f>
        <v>14.286916305494385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49900</v>
      </c>
      <c r="T4139" s="43">
        <f ca="1">_xll.BInterpol('Base CDI'!$H$4:$H$28,'Base CDI'!$J$4:$J$29,S4139,"Cubic","Extrapolate=Linear","MultiX=Average","Skip=True","Sort=True")</f>
        <v>14.455249745197948</v>
      </c>
      <c r="U4139" s="43">
        <f ca="1">_xll.BInterpol('Base CDI'!$H$4:$H$28,'Base CDI'!$I$4:$I$29,S4139,"Cubic","Extrapolate=Linear","MultiX=Average","Skip=True","Sort=True")</f>
        <v>14.286937248903346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49901</v>
      </c>
      <c r="T4140" s="43">
        <f ca="1">_xll.BInterpol('Base CDI'!$H$4:$H$28,'Base CDI'!$J$4:$J$29,S4140,"Cubic","Extrapolate=Linear","MultiX=Average","Skip=True","Sort=True")</f>
        <v>14.455261539065022</v>
      </c>
      <c r="U4140" s="43">
        <f ca="1">_xll.BInterpol('Base CDI'!$H$4:$H$28,'Base CDI'!$I$4:$I$29,S4140,"Cubic","Extrapolate=Linear","MultiX=Average","Skip=True","Sort=True")</f>
        <v>14.286958205383639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49902</v>
      </c>
      <c r="T4141" s="43">
        <f ca="1">_xll.BInterpol('Base CDI'!$H$4:$H$28,'Base CDI'!$J$4:$J$29,S4141,"Cubic","Extrapolate=Linear","MultiX=Average","Skip=True","Sort=True")</f>
        <v>14.455273344208514</v>
      </c>
      <c r="U4141" s="43">
        <f ca="1">_xll.BInterpol('Base CDI'!$H$4:$H$28,'Base CDI'!$I$4:$I$29,S4141,"Cubic","Extrapolate=Linear","MultiX=Average","Skip=True","Sort=True")</f>
        <v>14.286979174843212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49903</v>
      </c>
      <c r="T4142" s="43">
        <f ca="1">_xll.BInterpol('Base CDI'!$H$4:$H$28,'Base CDI'!$J$4:$J$29,S4142,"Cubic","Extrapolate=Linear","MultiX=Average","Skip=True","Sort=True")</f>
        <v>14.455285160548447</v>
      </c>
      <c r="U4142" s="43">
        <f ca="1">_xll.BInterpol('Base CDI'!$H$4:$H$28,'Base CDI'!$I$4:$I$29,S4142,"Cubic","Extrapolate=Linear","MultiX=Average","Skip=True","Sort=True")</f>
        <v>14.287000157190015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49904</v>
      </c>
      <c r="T4143" s="43">
        <f ca="1">_xll.BInterpol('Base CDI'!$H$4:$H$28,'Base CDI'!$J$4:$J$29,S4143,"Cubic","Extrapolate=Linear","MultiX=Average","Skip=True","Sort=True")</f>
        <v>14.455296988004847</v>
      </c>
      <c r="U4143" s="43">
        <f ca="1">_xll.BInterpol('Base CDI'!$H$4:$H$28,'Base CDI'!$I$4:$I$29,S4143,"Cubic","Extrapolate=Linear","MultiX=Average","Skip=True","Sort=True")</f>
        <v>14.287021152331995</v>
      </c>
    </row>
    <row r="4144" spans="16:21" x14ac:dyDescent="0.25">
      <c r="P4144" s="10">
        <v>40540</v>
      </c>
      <c r="Q4144">
        <v>24.506</v>
      </c>
      <c r="S4144" s="42">
        <f t="shared" ca="1" si="69"/>
        <v>49905</v>
      </c>
      <c r="T4144" s="43">
        <f ca="1">_xll.BInterpol('Base CDI'!$H$4:$H$28,'Base CDI'!$J$4:$J$29,S4144,"Cubic","Extrapolate=Linear","MultiX=Average","Skip=True","Sort=True")</f>
        <v>14.45530882649774</v>
      </c>
      <c r="U4144" s="43">
        <f ca="1">_xll.BInterpol('Base CDI'!$H$4:$H$28,'Base CDI'!$I$4:$I$29,S4144,"Cubic","Extrapolate=Linear","MultiX=Average","Skip=True","Sort=True")</f>
        <v>14.287042160177101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49906</v>
      </c>
      <c r="T4145" s="43">
        <f ca="1">_xll.BInterpol('Base CDI'!$H$4:$H$28,'Base CDI'!$J$4:$J$29,S4145,"Cubic","Extrapolate=Linear","MultiX=Average","Skip=True","Sort=True")</f>
        <v>14.455320675947149</v>
      </c>
      <c r="U4145" s="43">
        <f ca="1">_xll.BInterpol('Base CDI'!$H$4:$H$28,'Base CDI'!$I$4:$I$29,S4145,"Cubic","Extrapolate=Linear","MultiX=Average","Skip=True","Sort=True")</f>
        <v>14.287063180633281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49907</v>
      </c>
      <c r="T4146" s="43">
        <f ca="1">_xll.BInterpol('Base CDI'!$H$4:$H$28,'Base CDI'!$J$4:$J$29,S4146,"Cubic","Extrapolate=Linear","MultiX=Average","Skip=True","Sort=True")</f>
        <v>14.455332536273104</v>
      </c>
      <c r="U4146" s="43">
        <f ca="1">_xll.BInterpol('Base CDI'!$H$4:$H$28,'Base CDI'!$I$4:$I$29,S4146,"Cubic","Extrapolate=Linear","MultiX=Average","Skip=True","Sort=True")</f>
        <v>14.287084213608482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49908</v>
      </c>
      <c r="T4147" s="43">
        <f ca="1">_xll.BInterpol('Base CDI'!$H$4:$H$28,'Base CDI'!$J$4:$J$29,S4147,"Cubic","Extrapolate=Linear","MultiX=Average","Skip=True","Sort=True")</f>
        <v>14.455344407395627</v>
      </c>
      <c r="U4147" s="43">
        <f ca="1">_xll.BInterpol('Base CDI'!$H$4:$H$28,'Base CDI'!$I$4:$I$29,S4147,"Cubic","Extrapolate=Linear","MultiX=Average","Skip=True","Sort=True")</f>
        <v>14.287105259010655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49909</v>
      </c>
      <c r="T4148" s="43">
        <f ca="1">_xll.BInterpol('Base CDI'!$H$4:$H$28,'Base CDI'!$J$4:$J$29,S4148,"Cubic","Extrapolate=Linear","MultiX=Average","Skip=True","Sort=True")</f>
        <v>14.455356289234743</v>
      </c>
      <c r="U4148" s="43">
        <f ca="1">_xll.BInterpol('Base CDI'!$H$4:$H$28,'Base CDI'!$I$4:$I$29,S4148,"Cubic","Extrapolate=Linear","MultiX=Average","Skip=True","Sort=True")</f>
        <v>14.287126316747749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49910</v>
      </c>
      <c r="T4149" s="43">
        <f ca="1">_xll.BInterpol('Base CDI'!$H$4:$H$28,'Base CDI'!$J$4:$J$29,S4149,"Cubic","Extrapolate=Linear","MultiX=Average","Skip=True","Sort=True")</f>
        <v>14.45536818171048</v>
      </c>
      <c r="U4149" s="43">
        <f ca="1">_xll.BInterpol('Base CDI'!$H$4:$H$28,'Base CDI'!$I$4:$I$29,S4149,"Cubic","Extrapolate=Linear","MultiX=Average","Skip=True","Sort=True")</f>
        <v>14.287147386727707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49911</v>
      </c>
      <c r="T4150" s="43">
        <f ca="1">_xll.BInterpol('Base CDI'!$H$4:$H$28,'Base CDI'!$J$4:$J$29,S4150,"Cubic","Extrapolate=Linear","MultiX=Average","Skip=True","Sort=True")</f>
        <v>14.455380084742862</v>
      </c>
      <c r="U4150" s="43">
        <f ca="1">_xll.BInterpol('Base CDI'!$H$4:$H$28,'Base CDI'!$I$4:$I$29,S4150,"Cubic","Extrapolate=Linear","MultiX=Average","Skip=True","Sort=True")</f>
        <v>14.287168468858482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49912</v>
      </c>
      <c r="T4151" s="43">
        <f ca="1">_xll.BInterpol('Base CDI'!$H$4:$H$28,'Base CDI'!$J$4:$J$29,S4151,"Cubic","Extrapolate=Linear","MultiX=Average","Skip=True","Sort=True")</f>
        <v>14.455391998251914</v>
      </c>
      <c r="U4151" s="43">
        <f ca="1">_xll.BInterpol('Base CDI'!$H$4:$H$28,'Base CDI'!$I$4:$I$29,S4151,"Cubic","Extrapolate=Linear","MultiX=Average","Skip=True","Sort=True")</f>
        <v>14.287189563048022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49913</v>
      </c>
      <c r="T4152" s="43">
        <f ca="1">_xll.BInterpol('Base CDI'!$H$4:$H$28,'Base CDI'!$J$4:$J$29,S4152,"Cubic","Extrapolate=Linear","MultiX=Average","Skip=True","Sort=True")</f>
        <v>14.455403922157661</v>
      </c>
      <c r="U4152" s="43">
        <f ca="1">_xll.BInterpol('Base CDI'!$H$4:$H$28,'Base CDI'!$I$4:$I$29,S4152,"Cubic","Extrapolate=Linear","MultiX=Average","Skip=True","Sort=True")</f>
        <v>14.287210669204274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49914</v>
      </c>
      <c r="T4153" s="43">
        <f ca="1">_xll.BInterpol('Base CDI'!$H$4:$H$28,'Base CDI'!$J$4:$J$29,S4153,"Cubic","Extrapolate=Linear","MultiX=Average","Skip=True","Sort=True")</f>
        <v>14.455415856380132</v>
      </c>
      <c r="U4153" s="43">
        <f ca="1">_xll.BInterpol('Base CDI'!$H$4:$H$28,'Base CDI'!$I$4:$I$29,S4153,"Cubic","Extrapolate=Linear","MultiX=Average","Skip=True","Sort=True")</f>
        <v>14.287231787235187</v>
      </c>
    </row>
    <row r="4154" spans="16:21" x14ac:dyDescent="0.25">
      <c r="P4154" s="10">
        <v>40554</v>
      </c>
      <c r="Q4154">
        <v>24.60453</v>
      </c>
      <c r="S4154" s="42">
        <f t="shared" ca="1" si="69"/>
        <v>49915</v>
      </c>
      <c r="T4154" s="43">
        <f ca="1">_xll.BInterpol('Base CDI'!$H$4:$H$28,'Base CDI'!$J$4:$J$29,S4154,"Cubic","Extrapolate=Linear","MultiX=Average","Skip=True","Sort=True")</f>
        <v>14.455427800839347</v>
      </c>
      <c r="U4154" s="43">
        <f ca="1">_xll.BInterpol('Base CDI'!$H$4:$H$28,'Base CDI'!$I$4:$I$29,S4154,"Cubic","Extrapolate=Linear","MultiX=Average","Skip=True","Sort=True")</f>
        <v>14.287252917048711</v>
      </c>
    </row>
    <row r="4155" spans="16:21" x14ac:dyDescent="0.25">
      <c r="P4155" s="10">
        <v>40555</v>
      </c>
      <c r="Q4155">
        <v>24.6144</v>
      </c>
      <c r="S4155" s="42">
        <f t="shared" ca="1" si="69"/>
        <v>49916</v>
      </c>
      <c r="T4155" s="43">
        <f ca="1">_xll.BInterpol('Base CDI'!$H$4:$H$28,'Base CDI'!$J$4:$J$29,S4155,"Cubic","Extrapolate=Linear","MultiX=Average","Skip=True","Sort=True")</f>
        <v>14.455439755455334</v>
      </c>
      <c r="U4155" s="43">
        <f ca="1">_xll.BInterpol('Base CDI'!$H$4:$H$28,'Base CDI'!$I$4:$I$29,S4155,"Cubic","Extrapolate=Linear","MultiX=Average","Skip=True","Sort=True")</f>
        <v>14.287274058552791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49917</v>
      </c>
      <c r="T4156" s="43">
        <f ca="1">_xll.BInterpol('Base CDI'!$H$4:$H$28,'Base CDI'!$J$4:$J$29,S4156,"Cubic","Extrapolate=Linear","MultiX=Average","Skip=True","Sort=True")</f>
        <v>14.455451720148121</v>
      </c>
      <c r="U4156" s="43">
        <f ca="1">_xll.BInterpol('Base CDI'!$H$4:$H$28,'Base CDI'!$I$4:$I$29,S4156,"Cubic","Extrapolate=Linear","MultiX=Average","Skip=True","Sort=True")</f>
        <v>14.287295211655378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49918</v>
      </c>
      <c r="T4157" s="43">
        <f ca="1">_xll.BInterpol('Base CDI'!$H$4:$H$28,'Base CDI'!$J$4:$J$29,S4157,"Cubic","Extrapolate=Linear","MultiX=Average","Skip=True","Sort=True")</f>
        <v>14.455463694837729</v>
      </c>
      <c r="U4157" s="43">
        <f ca="1">_xll.BInterpol('Base CDI'!$H$4:$H$28,'Base CDI'!$I$4:$I$29,S4157,"Cubic","Extrapolate=Linear","MultiX=Average","Skip=True","Sort=True")</f>
        <v>14.287316376264419</v>
      </c>
    </row>
    <row r="4158" spans="16:21" x14ac:dyDescent="0.25">
      <c r="P4158" s="10">
        <v>40560</v>
      </c>
      <c r="Q4158">
        <v>24.64405</v>
      </c>
      <c r="S4158" s="42">
        <f t="shared" ca="1" si="69"/>
        <v>49919</v>
      </c>
      <c r="T4158" s="43">
        <f ca="1">_xll.BInterpol('Base CDI'!$H$4:$H$28,'Base CDI'!$J$4:$J$29,S4158,"Cubic","Extrapolate=Linear","MultiX=Average","Skip=True","Sort=True")</f>
        <v>14.455475679444184</v>
      </c>
      <c r="U4158" s="43">
        <f ca="1">_xll.BInterpol('Base CDI'!$H$4:$H$28,'Base CDI'!$I$4:$I$29,S4158,"Cubic","Extrapolate=Linear","MultiX=Average","Skip=True","Sort=True")</f>
        <v>14.287337552287863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49920</v>
      </c>
      <c r="T4159" s="43">
        <f ca="1">_xll.BInterpol('Base CDI'!$H$4:$H$28,'Base CDI'!$J$4:$J$29,S4159,"Cubic","Extrapolate=Linear","MultiX=Average","Skip=True","Sort=True")</f>
        <v>14.455487673887516</v>
      </c>
      <c r="U4159" s="43">
        <f ca="1">_xll.BInterpol('Base CDI'!$H$4:$H$28,'Base CDI'!$I$4:$I$29,S4159,"Cubic","Extrapolate=Linear","MultiX=Average","Skip=True","Sort=True")</f>
        <v>14.287358739633657</v>
      </c>
    </row>
    <row r="4160" spans="16:21" x14ac:dyDescent="0.25">
      <c r="P4160" s="10">
        <v>40562</v>
      </c>
      <c r="Q4160">
        <v>24.66384</v>
      </c>
      <c r="S4160" s="42">
        <f t="shared" ca="1" si="69"/>
        <v>49921</v>
      </c>
      <c r="T4160" s="43">
        <f ca="1">_xll.BInterpol('Base CDI'!$H$4:$H$28,'Base CDI'!$J$4:$J$29,S4160,"Cubic","Extrapolate=Linear","MultiX=Average","Skip=True","Sort=True")</f>
        <v>14.455499678087746</v>
      </c>
      <c r="U4160" s="43">
        <f ca="1">_xll.BInterpol('Base CDI'!$H$4:$H$28,'Base CDI'!$I$4:$I$29,S4160,"Cubic","Extrapolate=Linear","MultiX=Average","Skip=True","Sort=True")</f>
        <v>14.287379938209751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49922</v>
      </c>
      <c r="T4161" s="43">
        <f ca="1">_xll.BInterpol('Base CDI'!$H$4:$H$28,'Base CDI'!$J$4:$J$29,S4161,"Cubic","Extrapolate=Linear","MultiX=Average","Skip=True","Sort=True")</f>
        <v>14.455511691964899</v>
      </c>
      <c r="U4161" s="43">
        <f ca="1">_xll.BInterpol('Base CDI'!$H$4:$H$28,'Base CDI'!$I$4:$I$29,S4161,"Cubic","Extrapolate=Linear","MultiX=Average","Skip=True","Sort=True")</f>
        <v>14.287401147924093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49923</v>
      </c>
      <c r="T4162" s="43">
        <f ca="1">_xll.BInterpol('Base CDI'!$H$4:$H$28,'Base CDI'!$J$4:$J$29,S4162,"Cubic","Extrapolate=Linear","MultiX=Average","Skip=True","Sort=True")</f>
        <v>14.455523715439003</v>
      </c>
      <c r="U4162" s="43">
        <f ca="1">_xll.BInterpol('Base CDI'!$H$4:$H$28,'Base CDI'!$I$4:$I$29,S4162,"Cubic","Extrapolate=Linear","MultiX=Average","Skip=True","Sort=True")</f>
        <v>14.287422368684632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49924</v>
      </c>
      <c r="T4163" s="43">
        <f ca="1">_xll.BInterpol('Base CDI'!$H$4:$H$28,'Base CDI'!$J$4:$J$29,S4163,"Cubic","Extrapolate=Linear","MultiX=Average","Skip=True","Sort=True")</f>
        <v>14.455535748430083</v>
      </c>
      <c r="U4163" s="43">
        <f ca="1">_xll.BInterpol('Base CDI'!$H$4:$H$28,'Base CDI'!$I$4:$I$29,S4163,"Cubic","Extrapolate=Linear","MultiX=Average","Skip=True","Sort=True")</f>
        <v>14.287443600399316</v>
      </c>
    </row>
    <row r="4164" spans="16:21" x14ac:dyDescent="0.25">
      <c r="P4164" s="10">
        <v>40568</v>
      </c>
      <c r="Q4164">
        <v>24.70478</v>
      </c>
      <c r="S4164" s="42">
        <f t="shared" ca="1" si="69"/>
        <v>49925</v>
      </c>
      <c r="T4164" s="43">
        <f ca="1">_xll.BInterpol('Base CDI'!$H$4:$H$28,'Base CDI'!$J$4:$J$29,S4164,"Cubic","Extrapolate=Linear","MultiX=Average","Skip=True","Sort=True")</f>
        <v>14.455547790858164</v>
      </c>
      <c r="U4164" s="43">
        <f ca="1">_xll.BInterpol('Base CDI'!$H$4:$H$28,'Base CDI'!$I$4:$I$29,S4164,"Cubic","Extrapolate=Linear","MultiX=Average","Skip=True","Sort=True")</f>
        <v>14.287464842976091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49926</v>
      </c>
      <c r="T4165" s="43">
        <f ca="1">_xll.BInterpol('Base CDI'!$H$4:$H$28,'Base CDI'!$J$4:$J$29,S4165,"Cubic","Extrapolate=Linear","MultiX=Average","Skip=True","Sort=True")</f>
        <v>14.455559842643272</v>
      </c>
      <c r="U4165" s="43">
        <f ca="1">_xll.BInterpol('Base CDI'!$H$4:$H$28,'Base CDI'!$I$4:$I$29,S4165,"Cubic","Extrapolate=Linear","MultiX=Average","Skip=True","Sort=True")</f>
        <v>14.287486096322908</v>
      </c>
    </row>
    <row r="4166" spans="16:21" x14ac:dyDescent="0.25">
      <c r="P4166" s="10">
        <v>40570</v>
      </c>
      <c r="Q4166">
        <v>24.7255</v>
      </c>
      <c r="S4166" s="42">
        <f t="shared" ca="1" si="69"/>
        <v>49927</v>
      </c>
      <c r="T4166" s="43">
        <f ca="1">_xll.BInterpol('Base CDI'!$H$4:$H$28,'Base CDI'!$J$4:$J$29,S4166,"Cubic","Extrapolate=Linear","MultiX=Average","Skip=True","Sort=True")</f>
        <v>14.45557190370543</v>
      </c>
      <c r="U4166" s="43">
        <f ca="1">_xll.BInterpol('Base CDI'!$H$4:$H$28,'Base CDI'!$I$4:$I$29,S4166,"Cubic","Extrapolate=Linear","MultiX=Average","Skip=True","Sort=True")</f>
        <v>14.287507360347716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49928</v>
      </c>
      <c r="T4167" s="43">
        <f ca="1">_xll.BInterpol('Base CDI'!$H$4:$H$28,'Base CDI'!$J$4:$J$29,S4167,"Cubic","Extrapolate=Linear","MultiX=Average","Skip=True","Sort=True")</f>
        <v>14.455583973964666</v>
      </c>
      <c r="U4167" s="43">
        <f ca="1">_xll.BInterpol('Base CDI'!$H$4:$H$28,'Base CDI'!$I$4:$I$29,S4167,"Cubic","Extrapolate=Linear","MultiX=Average","Skip=True","Sort=True")</f>
        <v>14.287528634958461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49929</v>
      </c>
      <c r="T4168" s="43">
        <f ca="1">_xll.BInterpol('Base CDI'!$H$4:$H$28,'Base CDI'!$J$4:$J$29,S4168,"Cubic","Extrapolate=Linear","MultiX=Average","Skip=True","Sort=True")</f>
        <v>14.455596053341004</v>
      </c>
      <c r="U4168" s="43">
        <f ca="1">_xll.BInterpol('Base CDI'!$H$4:$H$28,'Base CDI'!$I$4:$I$29,S4168,"Cubic","Extrapolate=Linear","MultiX=Average","Skip=True","Sort=True")</f>
        <v>14.287549920063093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49930</v>
      </c>
      <c r="T4169" s="43">
        <f ca="1">_xll.BInterpol('Base CDI'!$H$4:$H$28,'Base CDI'!$J$4:$J$29,S4169,"Cubic","Extrapolate=Linear","MultiX=Average","Skip=True","Sort=True")</f>
        <v>14.455608141754469</v>
      </c>
      <c r="U4169" s="43">
        <f ca="1">_xll.BInterpol('Base CDI'!$H$4:$H$28,'Base CDI'!$I$4:$I$29,S4169,"Cubic","Extrapolate=Linear","MultiX=Average","Skip=True","Sort=True")</f>
        <v>14.287571215569558</v>
      </c>
    </row>
    <row r="4170" spans="16:21" x14ac:dyDescent="0.25">
      <c r="P4170" s="10">
        <v>40576</v>
      </c>
      <c r="Q4170">
        <v>24.76698</v>
      </c>
      <c r="S4170" s="42">
        <f t="shared" ca="1" si="69"/>
        <v>49931</v>
      </c>
      <c r="T4170" s="43">
        <f ca="1">_xll.BInterpol('Base CDI'!$H$4:$H$28,'Base CDI'!$J$4:$J$29,S4170,"Cubic","Extrapolate=Linear","MultiX=Average","Skip=True","Sort=True")</f>
        <v>14.455620239125089</v>
      </c>
      <c r="U4170" s="43">
        <f ca="1">_xll.BInterpol('Base CDI'!$H$4:$H$28,'Base CDI'!$I$4:$I$29,S4170,"Cubic","Extrapolate=Linear","MultiX=Average","Skip=True","Sort=True")</f>
        <v>14.287592521385809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49932</v>
      </c>
      <c r="T4171" s="43">
        <f ca="1">_xll.BInterpol('Base CDI'!$H$4:$H$28,'Base CDI'!$J$4:$J$29,S4171,"Cubic","Extrapolate=Linear","MultiX=Average","Skip=True","Sort=True")</f>
        <v>14.455632345372887</v>
      </c>
      <c r="U4171" s="43">
        <f ca="1">_xll.BInterpol('Base CDI'!$H$4:$H$28,'Base CDI'!$I$4:$I$29,S4171,"Cubic","Extrapolate=Linear","MultiX=Average","Skip=True","Sort=True")</f>
        <v>14.287613837419791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49933</v>
      </c>
      <c r="T4172" s="43">
        <f ca="1">_xll.BInterpol('Base CDI'!$H$4:$H$28,'Base CDI'!$J$4:$J$29,S4172,"Cubic","Extrapolate=Linear","MultiX=Average","Skip=True","Sort=True")</f>
        <v>14.45564446041789</v>
      </c>
      <c r="U4172" s="43">
        <f ca="1">_xll.BInterpol('Base CDI'!$H$4:$H$28,'Base CDI'!$I$4:$I$29,S4172,"Cubic","Extrapolate=Linear","MultiX=Average","Skip=True","Sort=True")</f>
        <v>14.28763516357945</v>
      </c>
    </row>
    <row r="4173" spans="16:21" x14ac:dyDescent="0.25">
      <c r="P4173" s="10">
        <v>40581</v>
      </c>
      <c r="Q4173">
        <v>24.79815</v>
      </c>
      <c r="S4173" s="42">
        <f t="shared" ca="1" si="70"/>
        <v>49934</v>
      </c>
      <c r="T4173" s="43">
        <f ca="1">_xll.BInterpol('Base CDI'!$H$4:$H$28,'Base CDI'!$J$4:$J$29,S4173,"Cubic","Extrapolate=Linear","MultiX=Average","Skip=True","Sort=True")</f>
        <v>14.455656584180122</v>
      </c>
      <c r="U4173" s="43">
        <f ca="1">_xll.BInterpol('Base CDI'!$H$4:$H$28,'Base CDI'!$I$4:$I$29,S4173,"Cubic","Extrapolate=Linear","MultiX=Average","Skip=True","Sort=True")</f>
        <v>14.287656499772741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49935</v>
      </c>
      <c r="T4174" s="43">
        <f ca="1">_xll.BInterpol('Base CDI'!$H$4:$H$28,'Base CDI'!$J$4:$J$29,S4174,"Cubic","Extrapolate=Linear","MultiX=Average","Skip=True","Sort=True")</f>
        <v>14.455668716579609</v>
      </c>
      <c r="U4174" s="43">
        <f ca="1">_xll.BInterpol('Base CDI'!$H$4:$H$28,'Base CDI'!$I$4:$I$29,S4174,"Cubic","Extrapolate=Linear","MultiX=Average","Skip=True","Sort=True")</f>
        <v>14.287677845907606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49936</v>
      </c>
      <c r="T4175" s="43">
        <f ca="1">_xll.BInterpol('Base CDI'!$H$4:$H$28,'Base CDI'!$J$4:$J$29,S4175,"Cubic","Extrapolate=Linear","MultiX=Average","Skip=True","Sort=True")</f>
        <v>14.455680857536377</v>
      </c>
      <c r="U4175" s="43">
        <f ca="1">_xll.BInterpol('Base CDI'!$H$4:$H$28,'Base CDI'!$I$4:$I$29,S4175,"Cubic","Extrapolate=Linear","MultiX=Average","Skip=True","Sort=True")</f>
        <v>14.287699201891998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49937</v>
      </c>
      <c r="T4176" s="43">
        <f ca="1">_xll.BInterpol('Base CDI'!$H$4:$H$28,'Base CDI'!$J$4:$J$29,S4176,"Cubic","Extrapolate=Linear","MultiX=Average","Skip=True","Sort=True")</f>
        <v>14.455693006970449</v>
      </c>
      <c r="U4176" s="43">
        <f ca="1">_xll.BInterpol('Base CDI'!$H$4:$H$28,'Base CDI'!$I$4:$I$29,S4176,"Cubic","Extrapolate=Linear","MultiX=Average","Skip=True","Sort=True")</f>
        <v>14.287720567633862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49938</v>
      </c>
      <c r="T4177" s="43">
        <f ca="1">_xll.BInterpol('Base CDI'!$H$4:$H$28,'Base CDI'!$J$4:$J$29,S4177,"Cubic","Extrapolate=Linear","MultiX=Average","Skip=True","Sort=True")</f>
        <v>14.455705164801854</v>
      </c>
      <c r="U4177" s="43">
        <f ca="1">_xll.BInterpol('Base CDI'!$H$4:$H$28,'Base CDI'!$I$4:$I$29,S4177,"Cubic","Extrapolate=Linear","MultiX=Average","Skip=True","Sort=True")</f>
        <v>14.287741943041148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49939</v>
      </c>
      <c r="T4178" s="43">
        <f ca="1">_xll.BInterpol('Base CDI'!$H$4:$H$28,'Base CDI'!$J$4:$J$29,S4178,"Cubic","Extrapolate=Linear","MultiX=Average","Skip=True","Sort=True")</f>
        <v>14.455717330950616</v>
      </c>
      <c r="U4178" s="43">
        <f ca="1">_xll.BInterpol('Base CDI'!$H$4:$H$28,'Base CDI'!$I$4:$I$29,S4178,"Cubic","Extrapolate=Linear","MultiX=Average","Skip=True","Sort=True")</f>
        <v>14.287763328021803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49940</v>
      </c>
      <c r="T4179" s="43">
        <f ca="1">_xll.BInterpol('Base CDI'!$H$4:$H$28,'Base CDI'!$J$4:$J$29,S4179,"Cubic","Extrapolate=Linear","MultiX=Average","Skip=True","Sort=True")</f>
        <v>14.455729505336759</v>
      </c>
      <c r="U4179" s="43">
        <f ca="1">_xll.BInterpol('Base CDI'!$H$4:$H$28,'Base CDI'!$I$4:$I$29,S4179,"Cubic","Extrapolate=Linear","MultiX=Average","Skip=True","Sort=True")</f>
        <v>14.287784722483778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49941</v>
      </c>
      <c r="T4180" s="43">
        <f ca="1">_xll.BInterpol('Base CDI'!$H$4:$H$28,'Base CDI'!$J$4:$J$29,S4180,"Cubic","Extrapolate=Linear","MultiX=Average","Skip=True","Sort=True")</f>
        <v>14.455741687880309</v>
      </c>
      <c r="U4180" s="43">
        <f ca="1">_xll.BInterpol('Base CDI'!$H$4:$H$28,'Base CDI'!$I$4:$I$29,S4180,"Cubic","Extrapolate=Linear","MultiX=Average","Skip=True","Sort=True")</f>
        <v>14.28780612633502</v>
      </c>
    </row>
    <row r="4181" spans="16:21" x14ac:dyDescent="0.25">
      <c r="P4181" s="10">
        <v>40591</v>
      </c>
      <c r="Q4181">
        <v>24.88147</v>
      </c>
      <c r="S4181" s="42">
        <f t="shared" ca="1" si="70"/>
        <v>49942</v>
      </c>
      <c r="T4181" s="43">
        <f ca="1">_xll.BInterpol('Base CDI'!$H$4:$H$28,'Base CDI'!$J$4:$J$29,S4181,"Cubic","Extrapolate=Linear","MultiX=Average","Skip=True","Sort=True")</f>
        <v>14.455753878501293</v>
      </c>
      <c r="U4181" s="43">
        <f ca="1">_xll.BInterpol('Base CDI'!$H$4:$H$28,'Base CDI'!$I$4:$I$29,S4181,"Cubic","Extrapolate=Linear","MultiX=Average","Skip=True","Sort=True")</f>
        <v>14.287827539483477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49943</v>
      </c>
      <c r="T4182" s="43">
        <f ca="1">_xll.BInterpol('Base CDI'!$H$4:$H$28,'Base CDI'!$J$4:$J$29,S4182,"Cubic","Extrapolate=Linear","MultiX=Average","Skip=True","Sort=True")</f>
        <v>14.455766077119735</v>
      </c>
      <c r="U4182" s="43">
        <f ca="1">_xll.BInterpol('Base CDI'!$H$4:$H$28,'Base CDI'!$I$4:$I$29,S4182,"Cubic","Extrapolate=Linear","MultiX=Average","Skip=True","Sort=True")</f>
        <v>14.287848961837097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49944</v>
      </c>
      <c r="T4183" s="43">
        <f ca="1">_xll.BInterpol('Base CDI'!$H$4:$H$28,'Base CDI'!$J$4:$J$29,S4183,"Cubic","Extrapolate=Linear","MultiX=Average","Skip=True","Sort=True")</f>
        <v>14.455778283655661</v>
      </c>
      <c r="U4183" s="43">
        <f ca="1">_xll.BInterpol('Base CDI'!$H$4:$H$28,'Base CDI'!$I$4:$I$29,S4183,"Cubic","Extrapolate=Linear","MultiX=Average","Skip=True","Sort=True")</f>
        <v>14.287870393303828</v>
      </c>
    </row>
    <row r="4184" spans="16:21" x14ac:dyDescent="0.25">
      <c r="P4184" s="10">
        <v>40596</v>
      </c>
      <c r="Q4184">
        <v>24.91282</v>
      </c>
      <c r="S4184" s="42">
        <f t="shared" ca="1" si="70"/>
        <v>49945</v>
      </c>
      <c r="T4184" s="43">
        <f ca="1">_xll.BInterpol('Base CDI'!$H$4:$H$28,'Base CDI'!$J$4:$J$29,S4184,"Cubic","Extrapolate=Linear","MultiX=Average","Skip=True","Sort=True")</f>
        <v>14.455790498029097</v>
      </c>
      <c r="U4184" s="43">
        <f ca="1">_xll.BInterpol('Base CDI'!$H$4:$H$28,'Base CDI'!$I$4:$I$29,S4184,"Cubic","Extrapolate=Linear","MultiX=Average","Skip=True","Sort=True")</f>
        <v>14.287891833791621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49946</v>
      </c>
      <c r="T4185" s="43">
        <f ca="1">_xll.BInterpol('Base CDI'!$H$4:$H$28,'Base CDI'!$J$4:$J$29,S4185,"Cubic","Extrapolate=Linear","MultiX=Average","Skip=True","Sort=True")</f>
        <v>14.455802720160067</v>
      </c>
      <c r="U4185" s="43">
        <f ca="1">_xll.BInterpol('Base CDI'!$H$4:$H$28,'Base CDI'!$I$4:$I$29,S4185,"Cubic","Extrapolate=Linear","MultiX=Average","Skip=True","Sort=True")</f>
        <v>14.287913283208422</v>
      </c>
    </row>
    <row r="4186" spans="16:21" x14ac:dyDescent="0.25">
      <c r="P4186" s="10">
        <v>40598</v>
      </c>
      <c r="Q4186">
        <v>24.93375</v>
      </c>
      <c r="S4186" s="42">
        <f t="shared" ca="1" si="70"/>
        <v>49947</v>
      </c>
      <c r="T4186" s="43">
        <f ca="1">_xll.BInterpol('Base CDI'!$H$4:$H$28,'Base CDI'!$J$4:$J$29,S4186,"Cubic","Extrapolate=Linear","MultiX=Average","Skip=True","Sort=True")</f>
        <v>14.455814949968596</v>
      </c>
      <c r="U4186" s="43">
        <f ca="1">_xll.BInterpol('Base CDI'!$H$4:$H$28,'Base CDI'!$I$4:$I$29,S4186,"Cubic","Extrapolate=Linear","MultiX=Average","Skip=True","Sort=True")</f>
        <v>14.28793474146218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49948</v>
      </c>
      <c r="T4187" s="43">
        <f ca="1">_xll.BInterpol('Base CDI'!$H$4:$H$28,'Base CDI'!$J$4:$J$29,S4187,"Cubic","Extrapolate=Linear","MultiX=Average","Skip=True","Sort=True")</f>
        <v>14.455827187374711</v>
      </c>
      <c r="U4187" s="43">
        <f ca="1">_xll.BInterpol('Base CDI'!$H$4:$H$28,'Base CDI'!$I$4:$I$29,S4187,"Cubic","Extrapolate=Linear","MultiX=Average","Skip=True","Sort=True")</f>
        <v>14.287956208460844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49949</v>
      </c>
      <c r="T4188" s="43">
        <f ca="1">_xll.BInterpol('Base CDI'!$H$4:$H$28,'Base CDI'!$J$4:$J$29,S4188,"Cubic","Extrapolate=Linear","MultiX=Average","Skip=True","Sort=True")</f>
        <v>14.455839432298438</v>
      </c>
      <c r="U4188" s="43">
        <f ca="1">_xll.BInterpol('Base CDI'!$H$4:$H$28,'Base CDI'!$I$4:$I$29,S4188,"Cubic","Extrapolate=Linear","MultiX=Average","Skip=True","Sort=True")</f>
        <v>14.287977684112361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49950</v>
      </c>
      <c r="T4189" s="43">
        <f ca="1">_xll.BInterpol('Base CDI'!$H$4:$H$28,'Base CDI'!$J$4:$J$29,S4189,"Cubic","Extrapolate=Linear","MultiX=Average","Skip=True","Sort=True")</f>
        <v>14.4558516846598</v>
      </c>
      <c r="U4189" s="43">
        <f ca="1">_xll.BInterpol('Base CDI'!$H$4:$H$28,'Base CDI'!$I$4:$I$29,S4189,"Cubic","Extrapolate=Linear","MultiX=Average","Skip=True","Sort=True")</f>
        <v>14.28799916832468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49951</v>
      </c>
      <c r="T4190" s="43">
        <f ca="1">_xll.BInterpol('Base CDI'!$H$4:$H$28,'Base CDI'!$J$4:$J$29,S4190,"Cubic","Extrapolate=Linear","MultiX=Average","Skip=True","Sort=True")</f>
        <v>14.455863944378823</v>
      </c>
      <c r="U4190" s="43">
        <f ca="1">_xll.BInterpol('Base CDI'!$H$4:$H$28,'Base CDI'!$I$4:$I$29,S4190,"Cubic","Extrapolate=Linear","MultiX=Average","Skip=True","Sort=True")</f>
        <v>14.288020661005749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49952</v>
      </c>
      <c r="T4191" s="43">
        <f ca="1">_xll.BInterpol('Base CDI'!$H$4:$H$28,'Base CDI'!$J$4:$J$29,S4191,"Cubic","Extrapolate=Linear","MultiX=Average","Skip=True","Sort=True")</f>
        <v>14.455876211375534</v>
      </c>
      <c r="U4191" s="43">
        <f ca="1">_xll.BInterpol('Base CDI'!$H$4:$H$28,'Base CDI'!$I$4:$I$29,S4191,"Cubic","Extrapolate=Linear","MultiX=Average","Skip=True","Sort=True")</f>
        <v>14.288042162063519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49953</v>
      </c>
      <c r="T4192" s="43">
        <f ca="1">_xll.BInterpol('Base CDI'!$H$4:$H$28,'Base CDI'!$J$4:$J$29,S4192,"Cubic","Extrapolate=Linear","MultiX=Average","Skip=True","Sort=True")</f>
        <v>14.455888485569957</v>
      </c>
      <c r="U4192" s="43">
        <f ca="1">_xll.BInterpol('Base CDI'!$H$4:$H$28,'Base CDI'!$I$4:$I$29,S4192,"Cubic","Extrapolate=Linear","MultiX=Average","Skip=True","Sort=True")</f>
        <v>14.288063671405935</v>
      </c>
    </row>
    <row r="4193" spans="16:21" x14ac:dyDescent="0.25">
      <c r="P4193" s="10">
        <v>40611</v>
      </c>
      <c r="Q4193">
        <v>25.00798</v>
      </c>
      <c r="S4193" s="42">
        <f t="shared" ca="1" si="70"/>
        <v>49954</v>
      </c>
      <c r="T4193" s="43">
        <f ca="1">_xll.BInterpol('Base CDI'!$H$4:$H$28,'Base CDI'!$J$4:$J$29,S4193,"Cubic","Extrapolate=Linear","MultiX=Average","Skip=True","Sort=True")</f>
        <v>14.45590076688212</v>
      </c>
      <c r="U4193" s="43">
        <f ca="1">_xll.BInterpol('Base CDI'!$H$4:$H$28,'Base CDI'!$I$4:$I$29,S4193,"Cubic","Extrapolate=Linear","MultiX=Average","Skip=True","Sort=True")</f>
        <v>14.288085188940945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49955</v>
      </c>
      <c r="T4194" s="43">
        <f ca="1">_xll.BInterpol('Base CDI'!$H$4:$H$28,'Base CDI'!$J$4:$J$29,S4194,"Cubic","Extrapolate=Linear","MultiX=Average","Skip=True","Sort=True")</f>
        <v>14.455913055232045</v>
      </c>
      <c r="U4194" s="43">
        <f ca="1">_xll.BInterpol('Base CDI'!$H$4:$H$28,'Base CDI'!$I$4:$I$29,S4194,"Cubic","Extrapolate=Linear","MultiX=Average","Skip=True","Sort=True")</f>
        <v>14.2881067145765</v>
      </c>
    </row>
    <row r="4195" spans="16:21" x14ac:dyDescent="0.25">
      <c r="P4195" s="10">
        <v>40613</v>
      </c>
      <c r="Q4195">
        <v>25.02984</v>
      </c>
      <c r="S4195" s="42">
        <f t="shared" ca="1" si="70"/>
        <v>49956</v>
      </c>
      <c r="T4195" s="43">
        <f ca="1">_xll.BInterpol('Base CDI'!$H$4:$H$28,'Base CDI'!$J$4:$J$29,S4195,"Cubic","Extrapolate=Linear","MultiX=Average","Skip=True","Sort=True")</f>
        <v>14.455925350539758</v>
      </c>
      <c r="U4195" s="43">
        <f ca="1">_xll.BInterpol('Base CDI'!$H$4:$H$28,'Base CDI'!$I$4:$I$29,S4195,"Cubic","Extrapolate=Linear","MultiX=Average","Skip=True","Sort=True")</f>
        <v>14.288128248220548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49957</v>
      </c>
      <c r="T4196" s="43">
        <f ca="1">_xll.BInterpol('Base CDI'!$H$4:$H$28,'Base CDI'!$J$4:$J$29,S4196,"Cubic","Extrapolate=Linear","MultiX=Average","Skip=True","Sort=True")</f>
        <v>14.455937652725286</v>
      </c>
      <c r="U4196" s="43">
        <f ca="1">_xll.BInterpol('Base CDI'!$H$4:$H$28,'Base CDI'!$I$4:$I$29,S4196,"Cubic","Extrapolate=Linear","MultiX=Average","Skip=True","Sort=True")</f>
        <v>14.288149789781036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49958</v>
      </c>
      <c r="T4197" s="43">
        <f ca="1">_xll.BInterpol('Base CDI'!$H$4:$H$28,'Base CDI'!$J$4:$J$29,S4197,"Cubic","Extrapolate=Linear","MultiX=Average","Skip=True","Sort=True")</f>
        <v>14.455949961708653</v>
      </c>
      <c r="U4197" s="43">
        <f ca="1">_xll.BInterpol('Base CDI'!$H$4:$H$28,'Base CDI'!$I$4:$I$29,S4197,"Cubic","Extrapolate=Linear","MultiX=Average","Skip=True","Sort=True")</f>
        <v>14.288171339165913</v>
      </c>
    </row>
    <row r="4198" spans="16:21" x14ac:dyDescent="0.25">
      <c r="P4198" s="10">
        <v>40618</v>
      </c>
      <c r="Q4198">
        <v>25.06268</v>
      </c>
      <c r="S4198" s="42">
        <f t="shared" ca="1" si="70"/>
        <v>49959</v>
      </c>
      <c r="T4198" s="43">
        <f ca="1">_xll.BInterpol('Base CDI'!$H$4:$H$28,'Base CDI'!$J$4:$J$29,S4198,"Cubic","Extrapolate=Linear","MultiX=Average","Skip=True","Sort=True")</f>
        <v>14.455962277409885</v>
      </c>
      <c r="U4198" s="43">
        <f ca="1">_xll.BInterpol('Base CDI'!$H$4:$H$28,'Base CDI'!$I$4:$I$29,S4198,"Cubic","Extrapolate=Linear","MultiX=Average","Skip=True","Sort=True")</f>
        <v>14.288192896283128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49960</v>
      </c>
      <c r="T4199" s="43">
        <f ca="1">_xll.BInterpol('Base CDI'!$H$4:$H$28,'Base CDI'!$J$4:$J$29,S4199,"Cubic","Extrapolate=Linear","MultiX=Average","Skip=True","Sort=True")</f>
        <v>14.455974599749009</v>
      </c>
      <c r="U4199" s="43">
        <f ca="1">_xll.BInterpol('Base CDI'!$H$4:$H$28,'Base CDI'!$I$4:$I$29,S4199,"Cubic","Extrapolate=Linear","MultiX=Average","Skip=True","Sort=True")</f>
        <v>14.288214461040628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49961</v>
      </c>
      <c r="T4200" s="43">
        <f ca="1">_xll.BInterpol('Base CDI'!$H$4:$H$28,'Base CDI'!$J$4:$J$29,S4200,"Cubic","Extrapolate=Linear","MultiX=Average","Skip=True","Sort=True")</f>
        <v>14.455986928646047</v>
      </c>
      <c r="U4200" s="43">
        <f ca="1">_xll.BInterpol('Base CDI'!$H$4:$H$28,'Base CDI'!$I$4:$I$29,S4200,"Cubic","Extrapolate=Linear","MultiX=Average","Skip=True","Sort=True")</f>
        <v>14.288236033346362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49962</v>
      </c>
      <c r="T4201" s="43">
        <f ca="1">_xll.BInterpol('Base CDI'!$H$4:$H$28,'Base CDI'!$J$4:$J$29,S4201,"Cubic","Extrapolate=Linear","MultiX=Average","Skip=True","Sort=True")</f>
        <v>14.455999264021028</v>
      </c>
      <c r="U4201" s="43">
        <f ca="1">_xll.BInterpol('Base CDI'!$H$4:$H$28,'Base CDI'!$I$4:$I$29,S4201,"Cubic","Extrapolate=Linear","MultiX=Average","Skip=True","Sort=True")</f>
        <v>14.288257613108279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49963</v>
      </c>
      <c r="T4202" s="43">
        <f ca="1">_xll.BInterpol('Base CDI'!$H$4:$H$28,'Base CDI'!$J$4:$J$29,S4202,"Cubic","Extrapolate=Linear","MultiX=Average","Skip=True","Sort=True")</f>
        <v>14.456011605793973</v>
      </c>
      <c r="U4202" s="43">
        <f ca="1">_xll.BInterpol('Base CDI'!$H$4:$H$28,'Base CDI'!$I$4:$I$29,S4202,"Cubic","Extrapolate=Linear","MultiX=Average","Skip=True","Sort=True")</f>
        <v>14.288279200234326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49964</v>
      </c>
      <c r="T4203" s="43">
        <f ca="1">_xll.BInterpol('Base CDI'!$H$4:$H$28,'Base CDI'!$J$4:$J$29,S4203,"Cubic","Extrapolate=Linear","MultiX=Average","Skip=True","Sort=True")</f>
        <v>14.456023953884912</v>
      </c>
      <c r="U4203" s="43">
        <f ca="1">_xll.BInterpol('Base CDI'!$H$4:$H$28,'Base CDI'!$I$4:$I$29,S4203,"Cubic","Extrapolate=Linear","MultiX=Average","Skip=True","Sort=True")</f>
        <v>14.288300794632454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49965</v>
      </c>
      <c r="T4204" s="43">
        <f ca="1">_xll.BInterpol('Base CDI'!$H$4:$H$28,'Base CDI'!$J$4:$J$29,S4204,"Cubic","Extrapolate=Linear","MultiX=Average","Skip=True","Sort=True")</f>
        <v>14.456036308213868</v>
      </c>
      <c r="U4204" s="43">
        <f ca="1">_xll.BInterpol('Base CDI'!$H$4:$H$28,'Base CDI'!$I$4:$I$29,S4204,"Cubic","Extrapolate=Linear","MultiX=Average","Skip=True","Sort=True")</f>
        <v>14.288322396210608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49966</v>
      </c>
      <c r="T4205" s="43">
        <f ca="1">_xll.BInterpol('Base CDI'!$H$4:$H$28,'Base CDI'!$J$4:$J$29,S4205,"Cubic","Extrapolate=Linear","MultiX=Average","Skip=True","Sort=True")</f>
        <v>14.456048668700868</v>
      </c>
      <c r="U4205" s="43">
        <f ca="1">_xll.BInterpol('Base CDI'!$H$4:$H$28,'Base CDI'!$I$4:$I$29,S4205,"Cubic","Extrapolate=Linear","MultiX=Average","Skip=True","Sort=True")</f>
        <v>14.288344004876738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49967</v>
      </c>
      <c r="T4206" s="43">
        <f ca="1">_xll.BInterpol('Base CDI'!$H$4:$H$28,'Base CDI'!$J$4:$J$29,S4206,"Cubic","Extrapolate=Linear","MultiX=Average","Skip=True","Sort=True")</f>
        <v>14.456061035265936</v>
      </c>
      <c r="U4206" s="43">
        <f ca="1">_xll.BInterpol('Base CDI'!$H$4:$H$28,'Base CDI'!$I$4:$I$29,S4206,"Cubic","Extrapolate=Linear","MultiX=Average","Skip=True","Sort=True")</f>
        <v>14.288365620538793</v>
      </c>
    </row>
    <row r="4207" spans="16:21" x14ac:dyDescent="0.25">
      <c r="P4207" s="10">
        <v>40631</v>
      </c>
      <c r="Q4207">
        <v>25.1615</v>
      </c>
      <c r="S4207" s="42">
        <f t="shared" ca="1" si="70"/>
        <v>49968</v>
      </c>
      <c r="T4207" s="43">
        <f ca="1">_xll.BInterpol('Base CDI'!$H$4:$H$28,'Base CDI'!$J$4:$J$29,S4207,"Cubic","Extrapolate=Linear","MultiX=Average","Skip=True","Sort=True")</f>
        <v>14.456073407829097</v>
      </c>
      <c r="U4207" s="43">
        <f ca="1">_xll.BInterpol('Base CDI'!$H$4:$H$28,'Base CDI'!$I$4:$I$29,S4207,"Cubic","Extrapolate=Linear","MultiX=Average","Skip=True","Sort=True")</f>
        <v>14.288387243104721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49969</v>
      </c>
      <c r="T4208" s="43">
        <f ca="1">_xll.BInterpol('Base CDI'!$H$4:$H$28,'Base CDI'!$J$4:$J$29,S4208,"Cubic","Extrapolate=Linear","MultiX=Average","Skip=True","Sort=True")</f>
        <v>14.456085786310377</v>
      </c>
      <c r="U4208" s="43">
        <f ca="1">_xll.BInterpol('Base CDI'!$H$4:$H$28,'Base CDI'!$I$4:$I$29,S4208,"Cubic","Extrapolate=Linear","MultiX=Average","Skip=True","Sort=True")</f>
        <v>14.288408872482469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49970</v>
      </c>
      <c r="T4209" s="43">
        <f ca="1">_xll.BInterpol('Base CDI'!$H$4:$H$28,'Base CDI'!$J$4:$J$29,S4209,"Cubic","Extrapolate=Linear","MultiX=Average","Skip=True","Sort=True")</f>
        <v>14.456098170629803</v>
      </c>
      <c r="U4209" s="43">
        <f ca="1">_xll.BInterpol('Base CDI'!$H$4:$H$28,'Base CDI'!$I$4:$I$29,S4209,"Cubic","Extrapolate=Linear","MultiX=Average","Skip=True","Sort=True")</f>
        <v>14.288430508579985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49971</v>
      </c>
      <c r="T4210" s="43">
        <f ca="1">_xll.BInterpol('Base CDI'!$H$4:$H$28,'Base CDI'!$J$4:$J$29,S4210,"Cubic","Extrapolate=Linear","MultiX=Average","Skip=True","Sort=True")</f>
        <v>14.456110560707398</v>
      </c>
      <c r="U4210" s="43">
        <f ca="1">_xll.BInterpol('Base CDI'!$H$4:$H$28,'Base CDI'!$I$4:$I$29,S4210,"Cubic","Extrapolate=Linear","MultiX=Average","Skip=True","Sort=True")</f>
        <v>14.288452151305222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49972</v>
      </c>
      <c r="T4211" s="43">
        <f ca="1">_xll.BInterpol('Base CDI'!$H$4:$H$28,'Base CDI'!$J$4:$J$29,S4211,"Cubic","Extrapolate=Linear","MultiX=Average","Skip=True","Sort=True")</f>
        <v>14.456122956463188</v>
      </c>
      <c r="U4211" s="43">
        <f ca="1">_xll.BInterpol('Base CDI'!$H$4:$H$28,'Base CDI'!$I$4:$I$29,S4211,"Cubic","Extrapolate=Linear","MultiX=Average","Skip=True","Sort=True")</f>
        <v>14.288473800566123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49973</v>
      </c>
      <c r="T4212" s="43">
        <f ca="1">_xll.BInterpol('Base CDI'!$H$4:$H$28,'Base CDI'!$J$4:$J$29,S4212,"Cubic","Extrapolate=Linear","MultiX=Average","Skip=True","Sort=True")</f>
        <v>14.4561353578172</v>
      </c>
      <c r="U4212" s="43">
        <f ca="1">_xll.BInterpol('Base CDI'!$H$4:$H$28,'Base CDI'!$I$4:$I$29,S4212,"Cubic","Extrapolate=Linear","MultiX=Average","Skip=True","Sort=True")</f>
        <v>14.288495456270638</v>
      </c>
    </row>
    <row r="4213" spans="16:21" x14ac:dyDescent="0.25">
      <c r="P4213" s="10">
        <v>40639</v>
      </c>
      <c r="Q4213">
        <v>25.22766</v>
      </c>
      <c r="S4213" s="42">
        <f t="shared" ca="1" si="70"/>
        <v>49974</v>
      </c>
      <c r="T4213" s="43">
        <f ca="1">_xll.BInterpol('Base CDI'!$H$4:$H$28,'Base CDI'!$J$4:$J$29,S4213,"Cubic","Extrapolate=Linear","MultiX=Average","Skip=True","Sort=True")</f>
        <v>14.456147764689456</v>
      </c>
      <c r="U4213" s="43">
        <f ca="1">_xll.BInterpol('Base CDI'!$H$4:$H$28,'Base CDI'!$I$4:$I$29,S4213,"Cubic","Extrapolate=Linear","MultiX=Average","Skip=True","Sort=True")</f>
        <v>14.288517118326718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49975</v>
      </c>
      <c r="T4214" s="43">
        <f ca="1">_xll.BInterpol('Base CDI'!$H$4:$H$28,'Base CDI'!$J$4:$J$29,S4214,"Cubic","Extrapolate=Linear","MultiX=Average","Skip=True","Sort=True")</f>
        <v>14.456160176999985</v>
      </c>
      <c r="U4214" s="43">
        <f ca="1">_xll.BInterpol('Base CDI'!$H$4:$H$28,'Base CDI'!$I$4:$I$29,S4214,"Cubic","Extrapolate=Linear","MultiX=Average","Skip=True","Sort=True")</f>
        <v>14.288538786642308</v>
      </c>
    </row>
    <row r="4215" spans="16:21" x14ac:dyDescent="0.25">
      <c r="P4215" s="10">
        <v>40641</v>
      </c>
      <c r="Q4215">
        <v>25.24972</v>
      </c>
      <c r="S4215" s="42">
        <f t="shared" ca="1" si="70"/>
        <v>49976</v>
      </c>
      <c r="T4215" s="43">
        <f ca="1">_xll.BInterpol('Base CDI'!$H$4:$H$28,'Base CDI'!$J$4:$J$29,S4215,"Cubic","Extrapolate=Linear","MultiX=Average","Skip=True","Sort=True")</f>
        <v>14.456172594668812</v>
      </c>
      <c r="U4215" s="43">
        <f ca="1">_xll.BInterpol('Base CDI'!$H$4:$H$28,'Base CDI'!$I$4:$I$29,S4215,"Cubic","Extrapolate=Linear","MultiX=Average","Skip=True","Sort=True")</f>
        <v>14.288560461125359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49977</v>
      </c>
      <c r="T4216" s="43">
        <f ca="1">_xll.BInterpol('Base CDI'!$H$4:$H$28,'Base CDI'!$J$4:$J$29,S4216,"Cubic","Extrapolate=Linear","MultiX=Average","Skip=True","Sort=True")</f>
        <v>14.456185017615962</v>
      </c>
      <c r="U4216" s="43">
        <f ca="1">_xll.BInterpol('Base CDI'!$H$4:$H$28,'Base CDI'!$I$4:$I$29,S4216,"Cubic","Extrapolate=Linear","MultiX=Average","Skip=True","Sort=True")</f>
        <v>14.288582141683815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49978</v>
      </c>
      <c r="T4217" s="43">
        <f ca="1">_xll.BInterpol('Base CDI'!$H$4:$H$28,'Base CDI'!$J$4:$J$29,S4217,"Cubic","Extrapolate=Linear","MultiX=Average","Skip=True","Sort=True")</f>
        <v>14.456197445761457</v>
      </c>
      <c r="U4217" s="43">
        <f ca="1">_xll.BInterpol('Base CDI'!$H$4:$H$28,'Base CDI'!$I$4:$I$29,S4217,"Cubic","Extrapolate=Linear","MultiX=Average","Skip=True","Sort=True")</f>
        <v>14.288603828225629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49979</v>
      </c>
      <c r="T4218" s="43">
        <f ca="1">_xll.BInterpol('Base CDI'!$H$4:$H$28,'Base CDI'!$J$4:$J$29,S4218,"Cubic","Extrapolate=Linear","MultiX=Average","Skip=True","Sort=True")</f>
        <v>14.456209879025328</v>
      </c>
      <c r="U4218" s="43">
        <f ca="1">_xll.BInterpol('Base CDI'!$H$4:$H$28,'Base CDI'!$I$4:$I$29,S4218,"Cubic","Extrapolate=Linear","MultiX=Average","Skip=True","Sort=True")</f>
        <v>14.288625520658748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49980</v>
      </c>
      <c r="T4219" s="43">
        <f ca="1">_xll.BInterpol('Base CDI'!$H$4:$H$28,'Base CDI'!$J$4:$J$29,S4219,"Cubic","Extrapolate=Linear","MultiX=Average","Skip=True","Sort=True")</f>
        <v>14.456222317327597</v>
      </c>
      <c r="U4219" s="43">
        <f ca="1">_xll.BInterpol('Base CDI'!$H$4:$H$28,'Base CDI'!$I$4:$I$29,S4219,"Cubic","Extrapolate=Linear","MultiX=Average","Skip=True","Sort=True")</f>
        <v>14.28864721889112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49981</v>
      </c>
      <c r="T4220" s="43">
        <f ca="1">_xll.BInterpol('Base CDI'!$H$4:$H$28,'Base CDI'!$J$4:$J$29,S4220,"Cubic","Extrapolate=Linear","MultiX=Average","Skip=True","Sort=True")</f>
        <v>14.456234760588289</v>
      </c>
      <c r="U4220" s="43">
        <f ca="1">_xll.BInterpol('Base CDI'!$H$4:$H$28,'Base CDI'!$I$4:$I$29,S4220,"Cubic","Extrapolate=Linear","MultiX=Average","Skip=True","Sort=True")</f>
        <v>14.288668922830693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49982</v>
      </c>
      <c r="T4221" s="43">
        <f ca="1">_xll.BInterpol('Base CDI'!$H$4:$H$28,'Base CDI'!$J$4:$J$29,S4221,"Cubic","Extrapolate=Linear","MultiX=Average","Skip=True","Sort=True")</f>
        <v>14.456247208727433</v>
      </c>
      <c r="U4221" s="43">
        <f ca="1">_xll.BInterpol('Base CDI'!$H$4:$H$28,'Base CDI'!$I$4:$I$29,S4221,"Cubic","Extrapolate=Linear","MultiX=Average","Skip=True","Sort=True")</f>
        <v>14.288690632385416</v>
      </c>
    </row>
    <row r="4222" spans="16:21" x14ac:dyDescent="0.25">
      <c r="P4222" s="10">
        <v>40652</v>
      </c>
      <c r="Q4222">
        <v>25.32715</v>
      </c>
      <c r="S4222" s="42">
        <f t="shared" ca="1" si="70"/>
        <v>49983</v>
      </c>
      <c r="T4222" s="43">
        <f ca="1">_xll.BInterpol('Base CDI'!$H$4:$H$28,'Base CDI'!$J$4:$J$29,S4222,"Cubic","Extrapolate=Linear","MultiX=Average","Skip=True","Sort=True")</f>
        <v>14.456259661665051</v>
      </c>
      <c r="U4222" s="43">
        <f ca="1">_xll.BInterpol('Base CDI'!$H$4:$H$28,'Base CDI'!$I$4:$I$29,S4222,"Cubic","Extrapolate=Linear","MultiX=Average","Skip=True","Sort=True")</f>
        <v>14.288712347463237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49984</v>
      </c>
      <c r="T4223" s="43">
        <f ca="1">_xll.BInterpol('Base CDI'!$H$4:$H$28,'Base CDI'!$J$4:$J$29,S4223,"Cubic","Extrapolate=Linear","MultiX=Average","Skip=True","Sort=True")</f>
        <v>14.456272119321168</v>
      </c>
      <c r="U4223" s="43">
        <f ca="1">_xll.BInterpol('Base CDI'!$H$4:$H$28,'Base CDI'!$I$4:$I$29,S4223,"Cubic","Extrapolate=Linear","MultiX=Average","Skip=True","Sort=True")</f>
        <v>14.288734067972104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49985</v>
      </c>
      <c r="T4224" s="43">
        <f ca="1">_xll.BInterpol('Base CDI'!$H$4:$H$28,'Base CDI'!$J$4:$J$29,S4224,"Cubic","Extrapolate=Linear","MultiX=Average","Skip=True","Sort=True")</f>
        <v>14.456284581615812</v>
      </c>
      <c r="U4224" s="43">
        <f ca="1">_xll.BInterpol('Base CDI'!$H$4:$H$28,'Base CDI'!$I$4:$I$29,S4224,"Cubic","Extrapolate=Linear","MultiX=Average","Skip=True","Sort=True")</f>
        <v>14.288755793819966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49986</v>
      </c>
      <c r="T4225" s="43">
        <f ca="1">_xll.BInterpol('Base CDI'!$H$4:$H$28,'Base CDI'!$J$4:$J$29,S4225,"Cubic","Extrapolate=Linear","MultiX=Average","Skip=True","Sort=True")</f>
        <v>14.456297048469008</v>
      </c>
      <c r="U4225" s="43">
        <f ca="1">_xll.BInterpol('Base CDI'!$H$4:$H$28,'Base CDI'!$I$4:$I$29,S4225,"Cubic","Extrapolate=Linear","MultiX=Average","Skip=True","Sort=True")</f>
        <v>14.288777524914773</v>
      </c>
    </row>
    <row r="4226" spans="16:21" x14ac:dyDescent="0.25">
      <c r="P4226" s="10">
        <v>40660</v>
      </c>
      <c r="Q4226">
        <v>25.37191</v>
      </c>
      <c r="S4226" s="42">
        <f t="shared" ca="1" si="70"/>
        <v>49987</v>
      </c>
      <c r="T4226" s="43">
        <f ca="1">_xll.BInterpol('Base CDI'!$H$4:$H$28,'Base CDI'!$J$4:$J$29,S4226,"Cubic","Extrapolate=Linear","MultiX=Average","Skip=True","Sort=True")</f>
        <v>14.456309519800779</v>
      </c>
      <c r="U4226" s="43">
        <f ca="1">_xll.BInterpol('Base CDI'!$H$4:$H$28,'Base CDI'!$I$4:$I$29,S4226,"Cubic","Extrapolate=Linear","MultiX=Average","Skip=True","Sort=True")</f>
        <v>14.288799261164469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49988</v>
      </c>
      <c r="T4227" s="43">
        <f ca="1">_xll.BInterpol('Base CDI'!$H$4:$H$28,'Base CDI'!$J$4:$J$29,S4227,"Cubic","Extrapolate=Linear","MultiX=Average","Skip=True","Sort=True")</f>
        <v>14.456321995531153</v>
      </c>
      <c r="U4227" s="43">
        <f ca="1">_xll.BInterpol('Base CDI'!$H$4:$H$28,'Base CDI'!$I$4:$I$29,S4227,"Cubic","Extrapolate=Linear","MultiX=Average","Skip=True","Sort=True")</f>
        <v>14.288821002477006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49989</v>
      </c>
      <c r="T4228" s="43">
        <f ca="1">_xll.BInterpol('Base CDI'!$H$4:$H$28,'Base CDI'!$J$4:$J$29,S4228,"Cubic","Extrapolate=Linear","MultiX=Average","Skip=True","Sort=True")</f>
        <v>14.456334475580155</v>
      </c>
      <c r="U4228" s="43">
        <f ca="1">_xll.BInterpol('Base CDI'!$H$4:$H$28,'Base CDI'!$I$4:$I$29,S4228,"Cubic","Extrapolate=Linear","MultiX=Average","Skip=True","Sort=True")</f>
        <v>14.288842748760331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49990</v>
      </c>
      <c r="T4229" s="43">
        <f ca="1">_xll.BInterpol('Base CDI'!$H$4:$H$28,'Base CDI'!$J$4:$J$29,S4229,"Cubic","Extrapolate=Linear","MultiX=Average","Skip=True","Sort=True")</f>
        <v>14.45634695986781</v>
      </c>
      <c r="U4229" s="43">
        <f ca="1">_xll.BInterpol('Base CDI'!$H$4:$H$28,'Base CDI'!$I$4:$I$29,S4229,"Cubic","Extrapolate=Linear","MultiX=Average","Skip=True","Sort=True")</f>
        <v>14.288864499922393</v>
      </c>
    </row>
    <row r="4230" spans="16:21" x14ac:dyDescent="0.25">
      <c r="P4230" s="10">
        <v>40666</v>
      </c>
      <c r="Q4230">
        <v>25.41722</v>
      </c>
      <c r="S4230" s="42">
        <f t="shared" ca="1" si="70"/>
        <v>49991</v>
      </c>
      <c r="T4230" s="43">
        <f ca="1">_xll.BInterpol('Base CDI'!$H$4:$H$28,'Base CDI'!$J$4:$J$29,S4230,"Cubic","Extrapolate=Linear","MultiX=Average","Skip=True","Sort=True")</f>
        <v>14.456359448314142</v>
      </c>
      <c r="U4230" s="43">
        <f ca="1">_xll.BInterpol('Base CDI'!$H$4:$H$28,'Base CDI'!$I$4:$I$29,S4230,"Cubic","Extrapolate=Linear","MultiX=Average","Skip=True","Sort=True")</f>
        <v>14.288886255871141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49992</v>
      </c>
      <c r="T4231" s="43">
        <f ca="1">_xll.BInterpol('Base CDI'!$H$4:$H$28,'Base CDI'!$J$4:$J$29,S4231,"Cubic","Extrapolate=Linear","MultiX=Average","Skip=True","Sort=True")</f>
        <v>14.456371940839178</v>
      </c>
      <c r="U4231" s="43">
        <f ca="1">_xll.BInterpol('Base CDI'!$H$4:$H$28,'Base CDI'!$I$4:$I$29,S4231,"Cubic","Extrapolate=Linear","MultiX=Average","Skip=True","Sort=True")</f>
        <v>14.288908016514521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49993</v>
      </c>
      <c r="T4232" s="43">
        <f ca="1">_xll.BInterpol('Base CDI'!$H$4:$H$28,'Base CDI'!$J$4:$J$29,S4232,"Cubic","Extrapolate=Linear","MultiX=Average","Skip=True","Sort=True")</f>
        <v>14.456384437362944</v>
      </c>
      <c r="U4232" s="43">
        <f ca="1">_xll.BInterpol('Base CDI'!$H$4:$H$28,'Base CDI'!$I$4:$I$29,S4232,"Cubic","Extrapolate=Linear","MultiX=Average","Skip=True","Sort=True")</f>
        <v>14.288929781760483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49994</v>
      </c>
      <c r="T4233" s="43">
        <f ca="1">_xll.BInterpol('Base CDI'!$H$4:$H$28,'Base CDI'!$J$4:$J$29,S4233,"Cubic","Extrapolate=Linear","MultiX=Average","Skip=True","Sort=True")</f>
        <v>14.456396937805465</v>
      </c>
      <c r="U4233" s="43">
        <f ca="1">_xll.BInterpol('Base CDI'!$H$4:$H$28,'Base CDI'!$I$4:$I$29,S4233,"Cubic","Extrapolate=Linear","MultiX=Average","Skip=True","Sort=True")</f>
        <v>14.288951551516975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49995</v>
      </c>
      <c r="T4234" s="43">
        <f ca="1">_xll.BInterpol('Base CDI'!$H$4:$H$28,'Base CDI'!$J$4:$J$29,S4234,"Cubic","Extrapolate=Linear","MultiX=Average","Skip=True","Sort=True")</f>
        <v>14.456409442086764</v>
      </c>
      <c r="U4234" s="43">
        <f ca="1">_xll.BInterpol('Base CDI'!$H$4:$H$28,'Base CDI'!$I$4:$I$29,S4234,"Cubic","Extrapolate=Linear","MultiX=Average","Skip=True","Sort=True")</f>
        <v>14.288973325691947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49996</v>
      </c>
      <c r="T4235" s="43">
        <f ca="1">_xll.BInterpol('Base CDI'!$H$4:$H$28,'Base CDI'!$J$4:$J$29,S4235,"Cubic","Extrapolate=Linear","MultiX=Average","Skip=True","Sort=True")</f>
        <v>14.45642195012687</v>
      </c>
      <c r="U4235" s="43">
        <f ca="1">_xll.BInterpol('Base CDI'!$H$4:$H$28,'Base CDI'!$I$4:$I$29,S4235,"Cubic","Extrapolate=Linear","MultiX=Average","Skip=True","Sort=True")</f>
        <v>14.288995104193345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49997</v>
      </c>
      <c r="T4236" s="43">
        <f ca="1">_xll.BInterpol('Base CDI'!$H$4:$H$28,'Base CDI'!$J$4:$J$29,S4236,"Cubic","Extrapolate=Linear","MultiX=Average","Skip=True","Sort=True")</f>
        <v>14.456434461845808</v>
      </c>
      <c r="U4236" s="43">
        <f ca="1">_xll.BInterpol('Base CDI'!$H$4:$H$28,'Base CDI'!$I$4:$I$29,S4236,"Cubic","Extrapolate=Linear","MultiX=Average","Skip=True","Sort=True")</f>
        <v>14.289016886929117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49998</v>
      </c>
      <c r="T4237" s="43">
        <f ca="1">_xll.BInterpol('Base CDI'!$H$4:$H$28,'Base CDI'!$J$4:$J$29,S4237,"Cubic","Extrapolate=Linear","MultiX=Average","Skip=True","Sort=True")</f>
        <v>14.456446977163599</v>
      </c>
      <c r="U4237" s="43">
        <f ca="1">_xll.BInterpol('Base CDI'!$H$4:$H$28,'Base CDI'!$I$4:$I$29,S4237,"Cubic","Extrapolate=Linear","MultiX=Average","Skip=True","Sort=True")</f>
        <v>14.289038673807214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49999</v>
      </c>
      <c r="T4238" s="43">
        <f ca="1">_xll.BInterpol('Base CDI'!$H$4:$H$28,'Base CDI'!$J$4:$J$29,S4238,"Cubic","Extrapolate=Linear","MultiX=Average","Skip=True","Sort=True")</f>
        <v>14.456459496000274</v>
      </c>
      <c r="U4238" s="43">
        <f ca="1">_xll.BInterpol('Base CDI'!$H$4:$H$28,'Base CDI'!$I$4:$I$29,S4238,"Cubic","Extrapolate=Linear","MultiX=Average","Skip=True","Sort=True")</f>
        <v>14.289060464735583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50000</v>
      </c>
      <c r="T4239" s="43">
        <f ca="1">_xll.BInterpol('Base CDI'!$H$4:$H$28,'Base CDI'!$J$4:$J$29,S4239,"Cubic","Extrapolate=Linear","MultiX=Average","Skip=True","Sort=True")</f>
        <v>14.456472018275855</v>
      </c>
      <c r="U4239" s="43">
        <f ca="1">_xll.BInterpol('Base CDI'!$H$4:$H$28,'Base CDI'!$I$4:$I$29,S4239,"Cubic","Extrapolate=Linear","MultiX=Average","Skip=True","Sort=True")</f>
        <v>14.289082259622171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50001</v>
      </c>
      <c r="T4240" s="43">
        <f ca="1">_xll.BInterpol('Base CDI'!$H$4:$H$28,'Base CDI'!$J$4:$J$29,S4240,"Cubic","Extrapolate=Linear","MultiX=Average","Skip=True","Sort=True")</f>
        <v>14.456484543910371</v>
      </c>
      <c r="U4240" s="43">
        <f ca="1">_xll.BInterpol('Base CDI'!$H$4:$H$28,'Base CDI'!$I$4:$I$29,S4240,"Cubic","Extrapolate=Linear","MultiX=Average","Skip=True","Sort=True")</f>
        <v>14.28910405837493</v>
      </c>
    </row>
    <row r="4241" spans="16:21" x14ac:dyDescent="0.25">
      <c r="P4241" s="10">
        <v>40681</v>
      </c>
      <c r="Q4241">
        <v>25.54213</v>
      </c>
      <c r="S4241" s="42">
        <f t="shared" ca="1" si="71"/>
        <v>50002</v>
      </c>
      <c r="T4241" s="43">
        <f ca="1">_xll.BInterpol('Base CDI'!$H$4:$H$28,'Base CDI'!$J$4:$J$29,S4241,"Cubic","Extrapolate=Linear","MultiX=Average","Skip=True","Sort=True")</f>
        <v>14.456497072823842</v>
      </c>
      <c r="U4241" s="43">
        <f ca="1">_xll.BInterpol('Base CDI'!$H$4:$H$28,'Base CDI'!$I$4:$I$29,S4241,"Cubic","Extrapolate=Linear","MultiX=Average","Skip=True","Sort=True")</f>
        <v>14.289125860901803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50003</v>
      </c>
      <c r="T4242" s="43">
        <f ca="1">_xll.BInterpol('Base CDI'!$H$4:$H$28,'Base CDI'!$J$4:$J$29,S4242,"Cubic","Extrapolate=Linear","MultiX=Average","Skip=True","Sort=True")</f>
        <v>14.456509604936297</v>
      </c>
      <c r="U4242" s="43">
        <f ca="1">_xll.BInterpol('Base CDI'!$H$4:$H$28,'Base CDI'!$I$4:$I$29,S4242,"Cubic","Extrapolate=Linear","MultiX=Average","Skip=True","Sort=True")</f>
        <v>14.289147667110743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50004</v>
      </c>
      <c r="T4243" s="43">
        <f ca="1">_xll.BInterpol('Base CDI'!$H$4:$H$28,'Base CDI'!$J$4:$J$29,S4243,"Cubic","Extrapolate=Linear","MultiX=Average","Skip=True","Sort=True")</f>
        <v>14.456522140167761</v>
      </c>
      <c r="U4243" s="43">
        <f ca="1">_xll.BInterpol('Base CDI'!$H$4:$H$28,'Base CDI'!$I$4:$I$29,S4243,"Cubic","Extrapolate=Linear","MultiX=Average","Skip=True","Sort=True")</f>
        <v>14.289169476909699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50005</v>
      </c>
      <c r="T4244" s="43">
        <f ca="1">_xll.BInterpol('Base CDI'!$H$4:$H$28,'Base CDI'!$J$4:$J$29,S4244,"Cubic","Extrapolate=Linear","MultiX=Average","Skip=True","Sort=True")</f>
        <v>14.45653467843826</v>
      </c>
      <c r="U4244" s="43">
        <f ca="1">_xll.BInterpol('Base CDI'!$H$4:$H$28,'Base CDI'!$I$4:$I$29,S4244,"Cubic","Extrapolate=Linear","MultiX=Average","Skip=True","Sort=True")</f>
        <v>14.289191290206613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50006</v>
      </c>
      <c r="T4245" s="43">
        <f ca="1">_xll.BInterpol('Base CDI'!$H$4:$H$28,'Base CDI'!$J$4:$J$29,S4245,"Cubic","Extrapolate=Linear","MultiX=Average","Skip=True","Sort=True")</f>
        <v>14.456547219667817</v>
      </c>
      <c r="U4245" s="43">
        <f ca="1">_xll.BInterpol('Base CDI'!$H$4:$H$28,'Base CDI'!$I$4:$I$29,S4245,"Cubic","Extrapolate=Linear","MultiX=Average","Skip=True","Sort=True")</f>
        <v>14.28921310690944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50007</v>
      </c>
      <c r="T4246" s="43">
        <f ca="1">_xll.BInterpol('Base CDI'!$H$4:$H$28,'Base CDI'!$J$4:$J$29,S4246,"Cubic","Extrapolate=Linear","MultiX=Average","Skip=True","Sort=True")</f>
        <v>14.456559763776461</v>
      </c>
      <c r="U4246" s="43">
        <f ca="1">_xll.BInterpol('Base CDI'!$H$4:$H$28,'Base CDI'!$I$4:$I$29,S4246,"Cubic","Extrapolate=Linear","MultiX=Average","Skip=True","Sort=True")</f>
        <v>14.289234926926126</v>
      </c>
    </row>
    <row r="4247" spans="16:21" x14ac:dyDescent="0.25">
      <c r="P4247" s="10">
        <v>40689</v>
      </c>
      <c r="Q4247">
        <v>25.61055</v>
      </c>
      <c r="S4247" s="42">
        <f t="shared" ca="1" si="71"/>
        <v>50008</v>
      </c>
      <c r="T4247" s="43">
        <f ca="1">_xll.BInterpol('Base CDI'!$H$4:$H$28,'Base CDI'!$J$4:$J$29,S4247,"Cubic","Extrapolate=Linear","MultiX=Average","Skip=True","Sort=True")</f>
        <v>14.456572310684214</v>
      </c>
      <c r="U4247" s="43">
        <f ca="1">_xll.BInterpol('Base CDI'!$H$4:$H$28,'Base CDI'!$I$4:$I$29,S4247,"Cubic","Extrapolate=Linear","MultiX=Average","Skip=True","Sort=True")</f>
        <v>14.289256750164618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50009</v>
      </c>
      <c r="T4248" s="43">
        <f ca="1">_xll.BInterpol('Base CDI'!$H$4:$H$28,'Base CDI'!$J$4:$J$29,S4248,"Cubic","Extrapolate=Linear","MultiX=Average","Skip=True","Sort=True")</f>
        <v>14.456584860311104</v>
      </c>
      <c r="U4248" s="43">
        <f ca="1">_xll.BInterpol('Base CDI'!$H$4:$H$28,'Base CDI'!$I$4:$I$29,S4248,"Cubic","Extrapolate=Linear","MultiX=Average","Skip=True","Sort=True")</f>
        <v>14.289278576532867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50010</v>
      </c>
      <c r="T4249" s="43">
        <f ca="1">_xll.BInterpol('Base CDI'!$H$4:$H$28,'Base CDI'!$J$4:$J$29,S4249,"Cubic","Extrapolate=Linear","MultiX=Average","Skip=True","Sort=True")</f>
        <v>14.456597412577153</v>
      </c>
      <c r="U4249" s="43">
        <f ca="1">_xll.BInterpol('Base CDI'!$H$4:$H$28,'Base CDI'!$I$4:$I$29,S4249,"Cubic","Extrapolate=Linear","MultiX=Average","Skip=True","Sort=True")</f>
        <v>14.289300405938819</v>
      </c>
    </row>
    <row r="4250" spans="16:21" x14ac:dyDescent="0.25">
      <c r="P4250" s="10">
        <v>40694</v>
      </c>
      <c r="Q4250">
        <v>25.6448</v>
      </c>
      <c r="S4250" s="42">
        <f t="shared" ca="1" si="71"/>
        <v>50011</v>
      </c>
      <c r="T4250" s="43">
        <f ca="1">_xll.BInterpol('Base CDI'!$H$4:$H$28,'Base CDI'!$J$4:$J$29,S4250,"Cubic","Extrapolate=Linear","MultiX=Average","Skip=True","Sort=True")</f>
        <v>14.45660996740239</v>
      </c>
      <c r="U4250" s="43">
        <f ca="1">_xll.BInterpol('Base CDI'!$H$4:$H$28,'Base CDI'!$I$4:$I$29,S4250,"Cubic","Extrapolate=Linear","MultiX=Average","Skip=True","Sort=True")</f>
        <v>14.289322238290424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50012</v>
      </c>
      <c r="T4251" s="43">
        <f ca="1">_xll.BInterpol('Base CDI'!$H$4:$H$28,'Base CDI'!$J$4:$J$29,S4251,"Cubic","Extrapolate=Linear","MultiX=Average","Skip=True","Sort=True")</f>
        <v>14.456622524706839</v>
      </c>
      <c r="U4251" s="43">
        <f ca="1">_xll.BInterpol('Base CDI'!$H$4:$H$28,'Base CDI'!$I$4:$I$29,S4251,"Cubic","Extrapolate=Linear","MultiX=Average","Skip=True","Sort=True")</f>
        <v>14.289344073495629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50013</v>
      </c>
      <c r="T4252" s="43">
        <f ca="1">_xll.BInterpol('Base CDI'!$H$4:$H$28,'Base CDI'!$J$4:$J$29,S4252,"Cubic","Extrapolate=Linear","MultiX=Average","Skip=True","Sort=True")</f>
        <v>14.456635084410527</v>
      </c>
      <c r="U4252" s="43">
        <f ca="1">_xll.BInterpol('Base CDI'!$H$4:$H$28,'Base CDI'!$I$4:$I$29,S4252,"Cubic","Extrapolate=Linear","MultiX=Average","Skip=True","Sort=True")</f>
        <v>14.289365911462383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50014</v>
      </c>
      <c r="T4253" s="43">
        <f ca="1">_xll.BInterpol('Base CDI'!$H$4:$H$28,'Base CDI'!$J$4:$J$29,S4253,"Cubic","Extrapolate=Linear","MultiX=Average","Skip=True","Sort=True")</f>
        <v>14.456647646433476</v>
      </c>
      <c r="U4253" s="43">
        <f ca="1">_xll.BInterpol('Base CDI'!$H$4:$H$28,'Base CDI'!$I$4:$I$29,S4253,"Cubic","Extrapolate=Linear","MultiX=Average","Skip=True","Sort=True")</f>
        <v>14.289387752098635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50015</v>
      </c>
      <c r="T4254" s="43">
        <f ca="1">_xll.BInterpol('Base CDI'!$H$4:$H$28,'Base CDI'!$J$4:$J$29,S4254,"Cubic","Extrapolate=Linear","MultiX=Average","Skip=True","Sort=True")</f>
        <v>14.456660210695714</v>
      </c>
      <c r="U4254" s="43">
        <f ca="1">_xll.BInterpol('Base CDI'!$H$4:$H$28,'Base CDI'!$I$4:$I$29,S4254,"Cubic","Extrapolate=Linear","MultiX=Average","Skip=True","Sort=True")</f>
        <v>14.289409595312332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50016</v>
      </c>
      <c r="T4255" s="43">
        <f ca="1">_xll.BInterpol('Base CDI'!$H$4:$H$28,'Base CDI'!$J$4:$J$29,S4255,"Cubic","Extrapolate=Linear","MultiX=Average","Skip=True","Sort=True")</f>
        <v>14.456672777117266</v>
      </c>
      <c r="U4255" s="43">
        <f ca="1">_xll.BInterpol('Base CDI'!$H$4:$H$28,'Base CDI'!$I$4:$I$29,S4255,"Cubic","Extrapolate=Linear","MultiX=Average","Skip=True","Sort=True")</f>
        <v>14.289431441011423</v>
      </c>
    </row>
    <row r="4256" spans="16:21" x14ac:dyDescent="0.25">
      <c r="P4256" s="10">
        <v>40702</v>
      </c>
      <c r="Q4256">
        <v>25.71349</v>
      </c>
      <c r="S4256" s="42">
        <f t="shared" ca="1" si="71"/>
        <v>50017</v>
      </c>
      <c r="T4256" s="43">
        <f ca="1">_xll.BInterpol('Base CDI'!$H$4:$H$28,'Base CDI'!$J$4:$J$29,S4256,"Cubic","Extrapolate=Linear","MultiX=Average","Skip=True","Sort=True")</f>
        <v>14.456685345618157</v>
      </c>
      <c r="U4256" s="43">
        <f ca="1">_xll.BInterpol('Base CDI'!$H$4:$H$28,'Base CDI'!$I$4:$I$29,S4256,"Cubic","Extrapolate=Linear","MultiX=Average","Skip=True","Sort=True")</f>
        <v>14.289453289103857</v>
      </c>
    </row>
    <row r="4257" spans="16:21" x14ac:dyDescent="0.25">
      <c r="P4257" s="10">
        <v>40703</v>
      </c>
      <c r="Q4257">
        <v>25.72495</v>
      </c>
      <c r="S4257" s="42">
        <f t="shared" ca="1" si="71"/>
        <v>50018</v>
      </c>
      <c r="T4257" s="43">
        <f ca="1">_xll.BInterpol('Base CDI'!$H$4:$H$28,'Base CDI'!$J$4:$J$29,S4257,"Cubic","Extrapolate=Linear","MultiX=Average","Skip=True","Sort=True")</f>
        <v>14.456697916118411</v>
      </c>
      <c r="U4257" s="43">
        <f ca="1">_xll.BInterpol('Base CDI'!$H$4:$H$28,'Base CDI'!$I$4:$I$29,S4257,"Cubic","Extrapolate=Linear","MultiX=Average","Skip=True","Sort=True")</f>
        <v>14.289475139497583</v>
      </c>
    </row>
    <row r="4258" spans="16:21" x14ac:dyDescent="0.25">
      <c r="P4258" s="10">
        <v>40704</v>
      </c>
      <c r="Q4258">
        <v>25.73659</v>
      </c>
      <c r="S4258" s="42">
        <f t="shared" ca="1" si="71"/>
        <v>50019</v>
      </c>
      <c r="T4258" s="43">
        <f ca="1">_xll.BInterpol('Base CDI'!$H$4:$H$28,'Base CDI'!$J$4:$J$29,S4258,"Cubic","Extrapolate=Linear","MultiX=Average","Skip=True","Sort=True")</f>
        <v>14.456710488538057</v>
      </c>
      <c r="U4258" s="43">
        <f ca="1">_xll.BInterpol('Base CDI'!$H$4:$H$28,'Base CDI'!$I$4:$I$29,S4258,"Cubic","Extrapolate=Linear","MultiX=Average","Skip=True","Sort=True")</f>
        <v>14.289496992100547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50020</v>
      </c>
      <c r="T4259" s="43">
        <f ca="1">_xll.BInterpol('Base CDI'!$H$4:$H$28,'Base CDI'!$J$4:$J$29,S4259,"Cubic","Extrapolate=Linear","MultiX=Average","Skip=True","Sort=True")</f>
        <v>14.456723062797117</v>
      </c>
      <c r="U4259" s="43">
        <f ca="1">_xll.BInterpol('Base CDI'!$H$4:$H$28,'Base CDI'!$I$4:$I$29,S4259,"Cubic","Extrapolate=Linear","MultiX=Average","Skip=True","Sort=True")</f>
        <v>14.2895188468207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50021</v>
      </c>
      <c r="T4260" s="43">
        <f ca="1">_xll.BInterpol('Base CDI'!$H$4:$H$28,'Base CDI'!$J$4:$J$29,S4260,"Cubic","Extrapolate=Linear","MultiX=Average","Skip=True","Sort=True")</f>
        <v>14.456735638815619</v>
      </c>
      <c r="U4260" s="43">
        <f ca="1">_xll.BInterpol('Base CDI'!$H$4:$H$28,'Base CDI'!$I$4:$I$29,S4260,"Cubic","Extrapolate=Linear","MultiX=Average","Skip=True","Sort=True")</f>
        <v>14.289540703565986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50022</v>
      </c>
      <c r="T4261" s="43">
        <f ca="1">_xll.BInterpol('Base CDI'!$H$4:$H$28,'Base CDI'!$J$4:$J$29,S4261,"Cubic","Extrapolate=Linear","MultiX=Average","Skip=True","Sort=True")</f>
        <v>14.456748216513587</v>
      </c>
      <c r="U4261" s="43">
        <f ca="1">_xll.BInterpol('Base CDI'!$H$4:$H$28,'Base CDI'!$I$4:$I$29,S4261,"Cubic","Extrapolate=Linear","MultiX=Average","Skip=True","Sort=True")</f>
        <v>14.28956256224436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50023</v>
      </c>
      <c r="T4262" s="43">
        <f ca="1">_xll.BInterpol('Base CDI'!$H$4:$H$28,'Base CDI'!$J$4:$J$29,S4262,"Cubic","Extrapolate=Linear","MultiX=Average","Skip=True","Sort=True")</f>
        <v>14.456760795811046</v>
      </c>
      <c r="U4262" s="43">
        <f ca="1">_xll.BInterpol('Base CDI'!$H$4:$H$28,'Base CDI'!$I$4:$I$29,S4262,"Cubic","Extrapolate=Linear","MultiX=Average","Skip=True","Sort=True")</f>
        <v>14.289584422763765</v>
      </c>
    </row>
    <row r="4263" spans="16:21" x14ac:dyDescent="0.25">
      <c r="P4263" s="10">
        <v>40711</v>
      </c>
      <c r="Q4263">
        <v>25.79496</v>
      </c>
      <c r="S4263" s="42">
        <f t="shared" ca="1" si="71"/>
        <v>50024</v>
      </c>
      <c r="T4263" s="43">
        <f ca="1">_xll.BInterpol('Base CDI'!$H$4:$H$28,'Base CDI'!$J$4:$J$29,S4263,"Cubic","Extrapolate=Linear","MultiX=Average","Skip=True","Sort=True")</f>
        <v>14.456773376628023</v>
      </c>
      <c r="U4263" s="43">
        <f ca="1">_xll.BInterpol('Base CDI'!$H$4:$H$28,'Base CDI'!$I$4:$I$29,S4263,"Cubic","Extrapolate=Linear","MultiX=Average","Skip=True","Sort=True")</f>
        <v>14.28960628503215</v>
      </c>
    </row>
    <row r="4264" spans="16:21" x14ac:dyDescent="0.25">
      <c r="P4264" s="10">
        <v>40714</v>
      </c>
      <c r="Q4264">
        <v>25.80668</v>
      </c>
      <c r="S4264" s="42">
        <f t="shared" ca="1" si="71"/>
        <v>50025</v>
      </c>
      <c r="T4264" s="43">
        <f ca="1">_xll.BInterpol('Base CDI'!$H$4:$H$28,'Base CDI'!$J$4:$J$29,S4264,"Cubic","Extrapolate=Linear","MultiX=Average","Skip=True","Sort=True")</f>
        <v>14.456785958884543</v>
      </c>
      <c r="U4264" s="43">
        <f ca="1">_xll.BInterpol('Base CDI'!$H$4:$H$28,'Base CDI'!$I$4:$I$29,S4264,"Cubic","Extrapolate=Linear","MultiX=Average","Skip=True","Sort=True")</f>
        <v>14.289628148957465</v>
      </c>
    </row>
    <row r="4265" spans="16:21" x14ac:dyDescent="0.25">
      <c r="P4265" s="10">
        <v>40715</v>
      </c>
      <c r="Q4265">
        <v>25.8184</v>
      </c>
      <c r="S4265" s="42">
        <f t="shared" ca="1" si="71"/>
        <v>50026</v>
      </c>
      <c r="T4265" s="43">
        <f ca="1">_xll.BInterpol('Base CDI'!$H$4:$H$28,'Base CDI'!$J$4:$J$29,S4265,"Cubic","Extrapolate=Linear","MultiX=Average","Skip=True","Sort=True")</f>
        <v>14.45679854250063</v>
      </c>
      <c r="U4265" s="43">
        <f ca="1">_xll.BInterpol('Base CDI'!$H$4:$H$28,'Base CDI'!$I$4:$I$29,S4265,"Cubic","Extrapolate=Linear","MultiX=Average","Skip=True","Sort=True")</f>
        <v>14.289650014447659</v>
      </c>
    </row>
    <row r="4266" spans="16:21" x14ac:dyDescent="0.25">
      <c r="P4266" s="10">
        <v>40716</v>
      </c>
      <c r="Q4266">
        <v>25.83014</v>
      </c>
      <c r="S4266" s="42">
        <f t="shared" ca="1" si="71"/>
        <v>50027</v>
      </c>
      <c r="T4266" s="43">
        <f ca="1">_xll.BInterpol('Base CDI'!$H$4:$H$28,'Base CDI'!$J$4:$J$29,S4266,"Cubic","Extrapolate=Linear","MultiX=Average","Skip=True","Sort=True")</f>
        <v>14.45681112739631</v>
      </c>
      <c r="U4266" s="43">
        <f ca="1">_xll.BInterpol('Base CDI'!$H$4:$H$28,'Base CDI'!$I$4:$I$29,S4266,"Cubic","Extrapolate=Linear","MultiX=Average","Skip=True","Sort=True")</f>
        <v>14.28967188141068</v>
      </c>
    </row>
    <row r="4267" spans="16:21" x14ac:dyDescent="0.25">
      <c r="P4267" s="10">
        <v>40718</v>
      </c>
      <c r="Q4267">
        <v>25.84188</v>
      </c>
      <c r="S4267" s="42">
        <f t="shared" ca="1" si="71"/>
        <v>50028</v>
      </c>
      <c r="T4267" s="43">
        <f ca="1">_xll.BInterpol('Base CDI'!$H$4:$H$28,'Base CDI'!$J$4:$J$29,S4267,"Cubic","Extrapolate=Linear","MultiX=Average","Skip=True","Sort=True")</f>
        <v>14.456823713491609</v>
      </c>
      <c r="U4267" s="43">
        <f ca="1">_xll.BInterpol('Base CDI'!$H$4:$H$28,'Base CDI'!$I$4:$I$29,S4267,"Cubic","Extrapolate=Linear","MultiX=Average","Skip=True","Sort=True")</f>
        <v>14.289693749754473</v>
      </c>
    </row>
    <row r="4268" spans="16:21" x14ac:dyDescent="0.25">
      <c r="P4268" s="10">
        <v>40721</v>
      </c>
      <c r="Q4268">
        <v>25.85361</v>
      </c>
      <c r="S4268" s="42">
        <f t="shared" ca="1" si="71"/>
        <v>50029</v>
      </c>
      <c r="T4268" s="43">
        <f ca="1">_xll.BInterpol('Base CDI'!$H$4:$H$28,'Base CDI'!$J$4:$J$29,S4268,"Cubic","Extrapolate=Linear","MultiX=Average","Skip=True","Sort=True")</f>
        <v>14.456836300706554</v>
      </c>
      <c r="U4268" s="43">
        <f ca="1">_xll.BInterpol('Base CDI'!$H$4:$H$28,'Base CDI'!$I$4:$I$29,S4268,"Cubic","Extrapolate=Linear","MultiX=Average","Skip=True","Sort=True")</f>
        <v>14.289715619386991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50030</v>
      </c>
      <c r="T4269" s="43">
        <f ca="1">_xll.BInterpol('Base CDI'!$H$4:$H$28,'Base CDI'!$J$4:$J$29,S4269,"Cubic","Extrapolate=Linear","MultiX=Average","Skip=True","Sort=True")</f>
        <v>14.456848888961167</v>
      </c>
      <c r="U4269" s="43">
        <f ca="1">_xll.BInterpol('Base CDI'!$H$4:$H$28,'Base CDI'!$I$4:$I$29,S4269,"Cubic","Extrapolate=Linear","MultiX=Average","Skip=True","Sort=True")</f>
        <v>14.289737490216178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50031</v>
      </c>
      <c r="T4270" s="43">
        <f ca="1">_xll.BInterpol('Base CDI'!$H$4:$H$28,'Base CDI'!$J$4:$J$29,S4270,"Cubic","Extrapolate=Linear","MultiX=Average","Skip=True","Sort=True")</f>
        <v>14.456861478175474</v>
      </c>
      <c r="U4270" s="43">
        <f ca="1">_xll.BInterpol('Base CDI'!$H$4:$H$28,'Base CDI'!$I$4:$I$29,S4270,"Cubic","Extrapolate=Linear","MultiX=Average","Skip=True","Sort=True")</f>
        <v>14.289759362149987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50032</v>
      </c>
      <c r="T4271" s="43">
        <f ca="1">_xll.BInterpol('Base CDI'!$H$4:$H$28,'Base CDI'!$J$4:$J$29,S4271,"Cubic","Extrapolate=Linear","MultiX=Average","Skip=True","Sort=True")</f>
        <v>14.456874068269503</v>
      </c>
      <c r="U4271" s="43">
        <f ca="1">_xll.BInterpol('Base CDI'!$H$4:$H$28,'Base CDI'!$I$4:$I$29,S4271,"Cubic","Extrapolate=Linear","MultiX=Average","Skip=True","Sort=True")</f>
        <v>14.289781235096362</v>
      </c>
    </row>
    <row r="4272" spans="16:21" x14ac:dyDescent="0.25">
      <c r="P4272" s="10">
        <v>40725</v>
      </c>
      <c r="Q4272">
        <v>25.90062</v>
      </c>
      <c r="S4272" s="42">
        <f t="shared" ca="1" si="71"/>
        <v>50033</v>
      </c>
      <c r="T4272" s="43">
        <f ca="1">_xll.BInterpol('Base CDI'!$H$4:$H$28,'Base CDI'!$J$4:$J$29,S4272,"Cubic","Extrapolate=Linear","MultiX=Average","Skip=True","Sort=True")</f>
        <v>14.456886659163276</v>
      </c>
      <c r="U4272" s="43">
        <f ca="1">_xll.BInterpol('Base CDI'!$H$4:$H$28,'Base CDI'!$I$4:$I$29,S4272,"Cubic","Extrapolate=Linear","MultiX=Average","Skip=True","Sort=True")</f>
        <v>14.289803108963254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50034</v>
      </c>
      <c r="T4273" s="43">
        <f ca="1">_xll.BInterpol('Base CDI'!$H$4:$H$28,'Base CDI'!$J$4:$J$29,S4273,"Cubic","Extrapolate=Linear","MultiX=Average","Skip=True","Sort=True")</f>
        <v>14.456899250776821</v>
      </c>
      <c r="U4273" s="43">
        <f ca="1">_xll.BInterpol('Base CDI'!$H$4:$H$28,'Base CDI'!$I$4:$I$29,S4273,"Cubic","Extrapolate=Linear","MultiX=Average","Skip=True","Sort=True")</f>
        <v>14.28982498365861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50035</v>
      </c>
      <c r="T4274" s="43">
        <f ca="1">_xll.BInterpol('Base CDI'!$H$4:$H$28,'Base CDI'!$J$4:$J$29,S4274,"Cubic","Extrapolate=Linear","MultiX=Average","Skip=True","Sort=True")</f>
        <v>14.456911843030165</v>
      </c>
      <c r="U4274" s="43">
        <f ca="1">_xll.BInterpol('Base CDI'!$H$4:$H$28,'Base CDI'!$I$4:$I$29,S4274,"Cubic","Extrapolate=Linear","MultiX=Average","Skip=True","Sort=True")</f>
        <v>14.28984685909038</v>
      </c>
    </row>
    <row r="4275" spans="16:21" x14ac:dyDescent="0.25">
      <c r="P4275" s="10">
        <v>40730</v>
      </c>
      <c r="Q4275">
        <v>25.93601</v>
      </c>
      <c r="S4275" s="42">
        <f t="shared" ca="1" si="71"/>
        <v>50036</v>
      </c>
      <c r="T4275" s="43">
        <f ca="1">_xll.BInterpol('Base CDI'!$H$4:$H$28,'Base CDI'!$J$4:$J$29,S4275,"Cubic","Extrapolate=Linear","MultiX=Average","Skip=True","Sort=True")</f>
        <v>14.456924435843328</v>
      </c>
      <c r="U4275" s="43">
        <f ca="1">_xll.BInterpol('Base CDI'!$H$4:$H$28,'Base CDI'!$I$4:$I$29,S4275,"Cubic","Extrapolate=Linear","MultiX=Average","Skip=True","Sort=True")</f>
        <v>14.289868735166513</v>
      </c>
    </row>
    <row r="4276" spans="16:21" x14ac:dyDescent="0.25">
      <c r="P4276" s="10">
        <v>40731</v>
      </c>
      <c r="Q4276">
        <v>25.94781</v>
      </c>
      <c r="S4276" s="42">
        <f t="shared" ca="1" si="71"/>
        <v>50037</v>
      </c>
      <c r="T4276" s="43">
        <f ca="1">_xll.BInterpol('Base CDI'!$H$4:$H$28,'Base CDI'!$J$4:$J$29,S4276,"Cubic","Extrapolate=Linear","MultiX=Average","Skip=True","Sort=True")</f>
        <v>14.456937029136339</v>
      </c>
      <c r="U4276" s="43">
        <f ca="1">_xll.BInterpol('Base CDI'!$H$4:$H$28,'Base CDI'!$I$4:$I$29,S4276,"Cubic","Extrapolate=Linear","MultiX=Average","Skip=True","Sort=True")</f>
        <v>14.289890611794954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50038</v>
      </c>
      <c r="T4277" s="43">
        <f ca="1">_xll.BInterpol('Base CDI'!$H$4:$H$28,'Base CDI'!$J$4:$J$29,S4277,"Cubic","Extrapolate=Linear","MultiX=Average","Skip=True","Sort=True")</f>
        <v>14.456949622829224</v>
      </c>
      <c r="U4277" s="43">
        <f ca="1">_xll.BInterpol('Base CDI'!$H$4:$H$28,'Base CDI'!$I$4:$I$29,S4277,"Cubic","Extrapolate=Linear","MultiX=Average","Skip=True","Sort=True")</f>
        <v>14.289912488883653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50039</v>
      </c>
      <c r="T4278" s="43">
        <f ca="1">_xll.BInterpol('Base CDI'!$H$4:$H$28,'Base CDI'!$J$4:$J$29,S4278,"Cubic","Extrapolate=Linear","MultiX=Average","Skip=True","Sort=True")</f>
        <v>14.456962216842008</v>
      </c>
      <c r="U4278" s="43">
        <f ca="1">_xll.BInterpol('Base CDI'!$H$4:$H$28,'Base CDI'!$I$4:$I$29,S4278,"Cubic","Extrapolate=Linear","MultiX=Average","Skip=True","Sort=True")</f>
        <v>14.289934366340558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50040</v>
      </c>
      <c r="T4279" s="43">
        <f ca="1">_xll.BInterpol('Base CDI'!$H$4:$H$28,'Base CDI'!$J$4:$J$29,S4279,"Cubic","Extrapolate=Linear","MultiX=Average","Skip=True","Sort=True")</f>
        <v>14.456974811094714</v>
      </c>
      <c r="U4279" s="43">
        <f ca="1">_xll.BInterpol('Base CDI'!$H$4:$H$28,'Base CDI'!$I$4:$I$29,S4279,"Cubic","Extrapolate=Linear","MultiX=Average","Skip=True","Sort=True")</f>
        <v>14.28995624407362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50041</v>
      </c>
      <c r="T4280" s="43">
        <f ca="1">_xll.BInterpol('Base CDI'!$H$4:$H$28,'Base CDI'!$J$4:$J$29,S4280,"Cubic","Extrapolate=Linear","MultiX=Average","Skip=True","Sort=True")</f>
        <v>14.45698740550737</v>
      </c>
      <c r="U4280" s="43">
        <f ca="1">_xll.BInterpol('Base CDI'!$H$4:$H$28,'Base CDI'!$I$4:$I$29,S4280,"Cubic","Extrapolate=Linear","MultiX=Average","Skip=True","Sort=True")</f>
        <v>14.289978121990783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50042</v>
      </c>
      <c r="T4281" s="43">
        <f ca="1">_xll.BInterpol('Base CDI'!$H$4:$H$28,'Base CDI'!$J$4:$J$29,S4281,"Cubic","Extrapolate=Linear","MultiX=Average","Skip=True","Sort=True")</f>
        <v>14.457000000000001</v>
      </c>
      <c r="U4281" s="43">
        <f ca="1">_xll.BInterpol('Base CDI'!$H$4:$H$28,'Base CDI'!$I$4:$I$29,S4281,"Cubic","Extrapolate=Linear","MultiX=Average","Skip=True","Sort=True")</f>
        <v>14.29</v>
      </c>
    </row>
    <row r="4282" spans="16:21" x14ac:dyDescent="0.25">
      <c r="P4282" s="10">
        <v>40739</v>
      </c>
      <c r="Q4282">
        <v>26.01877</v>
      </c>
      <c r="S4282" s="42">
        <f t="shared" ca="1" si="71"/>
        <v>50043</v>
      </c>
      <c r="T4282" s="43">
        <f ca="1">_xll.BInterpol('Base CDI'!$H$4:$H$28,'Base CDI'!$J$4:$J$29,S4282,"Cubic","Extrapolate=Linear","MultiX=Average","Skip=True","Sort=True")</f>
        <v>14.457005471956226</v>
      </c>
      <c r="U4282" s="43">
        <f ca="1">_xll.BInterpol('Base CDI'!$H$4:$H$28,'Base CDI'!$I$4:$I$29,S4282,"Cubic","Extrapolate=Linear","MultiX=Average","Skip=True","Sort=True")</f>
        <v>14.29001367989056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50044</v>
      </c>
      <c r="T4283" s="43">
        <f ca="1">_xll.BInterpol('Base CDI'!$H$4:$H$28,'Base CDI'!$J$4:$J$29,S4283,"Cubic","Extrapolate=Linear","MultiX=Average","Skip=True","Sort=True")</f>
        <v>14.457010943912449</v>
      </c>
      <c r="U4283" s="43">
        <f ca="1">_xll.BInterpol('Base CDI'!$H$4:$H$28,'Base CDI'!$I$4:$I$29,S4283,"Cubic","Extrapolate=Linear","MultiX=Average","Skip=True","Sort=True")</f>
        <v>14.290027359781121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50045</v>
      </c>
      <c r="T4284" s="43">
        <f ca="1">_xll.BInterpol('Base CDI'!$H$4:$H$28,'Base CDI'!$J$4:$J$29,S4284,"Cubic","Extrapolate=Linear","MultiX=Average","Skip=True","Sort=True")</f>
        <v>14.457016415868674</v>
      </c>
      <c r="U4284" s="43">
        <f ca="1">_xll.BInterpol('Base CDI'!$H$4:$H$28,'Base CDI'!$I$4:$I$29,S4284,"Cubic","Extrapolate=Linear","MultiX=Average","Skip=True","Sort=True")</f>
        <v>14.290041039671681</v>
      </c>
    </row>
    <row r="4285" spans="16:21" x14ac:dyDescent="0.25">
      <c r="P4285" s="10">
        <v>40744</v>
      </c>
      <c r="Q4285">
        <v>26.05433</v>
      </c>
      <c r="S4285" s="42">
        <f t="shared" ca="1" si="71"/>
        <v>50046</v>
      </c>
      <c r="T4285" s="43">
        <f ca="1">_xll.BInterpol('Base CDI'!$H$4:$H$28,'Base CDI'!$J$4:$J$29,S4285,"Cubic","Extrapolate=Linear","MultiX=Average","Skip=True","Sort=True")</f>
        <v>14.457021887824897</v>
      </c>
      <c r="U4285" s="43">
        <f ca="1">_xll.BInterpol('Base CDI'!$H$4:$H$28,'Base CDI'!$I$4:$I$29,S4285,"Cubic","Extrapolate=Linear","MultiX=Average","Skip=True","Sort=True")</f>
        <v>14.290054719562242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50047</v>
      </c>
      <c r="T4286" s="43">
        <f ca="1">_xll.BInterpol('Base CDI'!$H$4:$H$28,'Base CDI'!$J$4:$J$29,S4286,"Cubic","Extrapolate=Linear","MultiX=Average","Skip=True","Sort=True")</f>
        <v>14.457027359781122</v>
      </c>
      <c r="U4286" s="43">
        <f ca="1">_xll.BInterpol('Base CDI'!$H$4:$H$28,'Base CDI'!$I$4:$I$29,S4286,"Cubic","Extrapolate=Linear","MultiX=Average","Skip=True","Sort=True")</f>
        <v>14.290068399452803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50048</v>
      </c>
      <c r="T4287" s="43">
        <f ca="1">_xll.BInterpol('Base CDI'!$H$4:$H$28,'Base CDI'!$J$4:$J$29,S4287,"Cubic","Extrapolate=Linear","MultiX=Average","Skip=True","Sort=True")</f>
        <v>14.457032831737347</v>
      </c>
      <c r="U4287" s="43">
        <f ca="1">_xll.BInterpol('Base CDI'!$H$4:$H$28,'Base CDI'!$I$4:$I$29,S4287,"Cubic","Extrapolate=Linear","MultiX=Average","Skip=True","Sort=True")</f>
        <v>14.290082079343364</v>
      </c>
    </row>
    <row r="4288" spans="16:21" x14ac:dyDescent="0.25">
      <c r="P4288" s="10">
        <v>40749</v>
      </c>
      <c r="Q4288">
        <v>26.09038</v>
      </c>
      <c r="S4288" s="42">
        <f t="shared" ca="1" si="71"/>
        <v>50049</v>
      </c>
      <c r="T4288" s="43">
        <f ca="1">_xll.BInterpol('Base CDI'!$H$4:$H$28,'Base CDI'!$J$4:$J$29,S4288,"Cubic","Extrapolate=Linear","MultiX=Average","Skip=True","Sort=True")</f>
        <v>14.457038303693571</v>
      </c>
      <c r="U4288" s="43">
        <f ca="1">_xll.BInterpol('Base CDI'!$H$4:$H$28,'Base CDI'!$I$4:$I$29,S4288,"Cubic","Extrapolate=Linear","MultiX=Average","Skip=True","Sort=True")</f>
        <v>14.290095759233925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50050</v>
      </c>
      <c r="T4289" s="43">
        <f ca="1">_xll.BInterpol('Base CDI'!$H$4:$H$28,'Base CDI'!$J$4:$J$29,S4289,"Cubic","Extrapolate=Linear","MultiX=Average","Skip=True","Sort=True")</f>
        <v>14.457043775649796</v>
      </c>
      <c r="U4289" s="43">
        <f ca="1">_xll.BInterpol('Base CDI'!$H$4:$H$28,'Base CDI'!$I$4:$I$29,S4289,"Cubic","Extrapolate=Linear","MultiX=Average","Skip=True","Sort=True")</f>
        <v>14.290109439124485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50051</v>
      </c>
      <c r="T4290" s="43">
        <f ca="1">_xll.BInterpol('Base CDI'!$H$4:$H$28,'Base CDI'!$J$4:$J$29,S4290,"Cubic","Extrapolate=Linear","MultiX=Average","Skip=True","Sort=True")</f>
        <v>14.457049247606021</v>
      </c>
      <c r="U4290" s="43">
        <f ca="1">_xll.BInterpol('Base CDI'!$H$4:$H$28,'Base CDI'!$I$4:$I$29,S4290,"Cubic","Extrapolate=Linear","MultiX=Average","Skip=True","Sort=True")</f>
        <v>14.290123119015046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50052</v>
      </c>
      <c r="T4291" s="43">
        <f ca="1">_xll.BInterpol('Base CDI'!$H$4:$H$28,'Base CDI'!$J$4:$J$29,S4291,"Cubic","Extrapolate=Linear","MultiX=Average","Skip=True","Sort=True")</f>
        <v>14.457054719562244</v>
      </c>
      <c r="U4291" s="43">
        <f ca="1">_xll.BInterpol('Base CDI'!$H$4:$H$28,'Base CDI'!$I$4:$I$29,S4291,"Cubic","Extrapolate=Linear","MultiX=Average","Skip=True","Sort=True")</f>
        <v>14.290136798905609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50053</v>
      </c>
      <c r="T4292" s="43">
        <f ca="1">_xll.BInterpol('Base CDI'!$H$4:$H$28,'Base CDI'!$J$4:$J$29,S4292,"Cubic","Extrapolate=Linear","MultiX=Average","Skip=True","Sort=True")</f>
        <v>14.457060191518469</v>
      </c>
      <c r="U4292" s="43">
        <f ca="1">_xll.BInterpol('Base CDI'!$H$4:$H$28,'Base CDI'!$I$4:$I$29,S4292,"Cubic","Extrapolate=Linear","MultiX=Average","Skip=True","Sort=True")</f>
        <v>14.29015047879617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50054</v>
      </c>
      <c r="T4293" s="43">
        <f ca="1">_xll.BInterpol('Base CDI'!$H$4:$H$28,'Base CDI'!$J$4:$J$29,S4293,"Cubic","Extrapolate=Linear","MultiX=Average","Skip=True","Sort=True")</f>
        <v>14.457065663474692</v>
      </c>
      <c r="U4293" s="43">
        <f ca="1">_xll.BInterpol('Base CDI'!$H$4:$H$28,'Base CDI'!$I$4:$I$29,S4293,"Cubic","Extrapolate=Linear","MultiX=Average","Skip=True","Sort=True")</f>
        <v>14.29016415868673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50055</v>
      </c>
      <c r="T4294" s="43">
        <f ca="1">_xll.BInterpol('Base CDI'!$H$4:$H$28,'Base CDI'!$J$4:$J$29,S4294,"Cubic","Extrapolate=Linear","MultiX=Average","Skip=True","Sort=True")</f>
        <v>14.457071135430917</v>
      </c>
      <c r="U4294" s="43">
        <f ca="1">_xll.BInterpol('Base CDI'!$H$4:$H$28,'Base CDI'!$I$4:$I$29,S4294,"Cubic","Extrapolate=Linear","MultiX=Average","Skip=True","Sort=True")</f>
        <v>14.290177838577291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50056</v>
      </c>
      <c r="T4295" s="43">
        <f ca="1">_xll.BInterpol('Base CDI'!$H$4:$H$28,'Base CDI'!$J$4:$J$29,S4295,"Cubic","Extrapolate=Linear","MultiX=Average","Skip=True","Sort=True")</f>
        <v>14.457076607387142</v>
      </c>
      <c r="U4295" s="43">
        <f ca="1">_xll.BInterpol('Base CDI'!$H$4:$H$28,'Base CDI'!$I$4:$I$29,S4295,"Cubic","Extrapolate=Linear","MultiX=Average","Skip=True","Sort=True")</f>
        <v>14.290191518467852</v>
      </c>
    </row>
    <row r="4296" spans="16:21" x14ac:dyDescent="0.25">
      <c r="P4296" s="10">
        <v>40759</v>
      </c>
      <c r="Q4296">
        <v>26.1874</v>
      </c>
      <c r="S4296" s="42">
        <f t="shared" ca="1" si="71"/>
        <v>50057</v>
      </c>
      <c r="T4296" s="43">
        <f ca="1">_xll.BInterpol('Base CDI'!$H$4:$H$28,'Base CDI'!$J$4:$J$29,S4296,"Cubic","Extrapolate=Linear","MultiX=Average","Skip=True","Sort=True")</f>
        <v>14.457082079343365</v>
      </c>
      <c r="U4296" s="43">
        <f ca="1">_xll.BInterpol('Base CDI'!$H$4:$H$28,'Base CDI'!$I$4:$I$29,S4296,"Cubic","Extrapolate=Linear","MultiX=Average","Skip=True","Sort=True")</f>
        <v>14.290205198358413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50058</v>
      </c>
      <c r="T4297" s="43">
        <f ca="1">_xll.BInterpol('Base CDI'!$H$4:$H$28,'Base CDI'!$J$4:$J$29,S4297,"Cubic","Extrapolate=Linear","MultiX=Average","Skip=True","Sort=True")</f>
        <v>14.45708755129959</v>
      </c>
      <c r="U4297" s="43">
        <f ca="1">_xll.BInterpol('Base CDI'!$H$4:$H$28,'Base CDI'!$I$4:$I$29,S4297,"Cubic","Extrapolate=Linear","MultiX=Average","Skip=True","Sort=True")</f>
        <v>14.290218878248973</v>
      </c>
    </row>
    <row r="4298" spans="16:21" x14ac:dyDescent="0.25">
      <c r="P4298" s="10">
        <v>40763</v>
      </c>
      <c r="Q4298">
        <v>26.21171</v>
      </c>
      <c r="S4298" s="42">
        <f t="shared" ca="1" si="71"/>
        <v>50059</v>
      </c>
      <c r="T4298" s="43">
        <f ca="1">_xll.BInterpol('Base CDI'!$H$4:$H$28,'Base CDI'!$J$4:$J$29,S4298,"Cubic","Extrapolate=Linear","MultiX=Average","Skip=True","Sort=True")</f>
        <v>14.457093023255815</v>
      </c>
      <c r="U4298" s="43">
        <f ca="1">_xll.BInterpol('Base CDI'!$H$4:$H$28,'Base CDI'!$I$4:$I$29,S4298,"Cubic","Extrapolate=Linear","MultiX=Average","Skip=True","Sort=True")</f>
        <v>14.290232558139534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50060</v>
      </c>
      <c r="T4299" s="43">
        <f ca="1">_xll.BInterpol('Base CDI'!$H$4:$H$28,'Base CDI'!$J$4:$J$29,S4299,"Cubic","Extrapolate=Linear","MultiX=Average","Skip=True","Sort=True")</f>
        <v>14.457098495212039</v>
      </c>
      <c r="U4299" s="43">
        <f ca="1">_xll.BInterpol('Base CDI'!$H$4:$H$28,'Base CDI'!$I$4:$I$29,S4299,"Cubic","Extrapolate=Linear","MultiX=Average","Skip=True","Sort=True")</f>
        <v>14.290246238030095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50061</v>
      </c>
      <c r="T4300" s="43">
        <f ca="1">_xll.BInterpol('Base CDI'!$H$4:$H$28,'Base CDI'!$J$4:$J$29,S4300,"Cubic","Extrapolate=Linear","MultiX=Average","Skip=True","Sort=True")</f>
        <v>14.457103967168264</v>
      </c>
      <c r="U4300" s="43">
        <f ca="1">_xll.BInterpol('Base CDI'!$H$4:$H$28,'Base CDI'!$I$4:$I$29,S4300,"Cubic","Extrapolate=Linear","MultiX=Average","Skip=True","Sort=True")</f>
        <v>14.290259917920656</v>
      </c>
    </row>
    <row r="4301" spans="16:21" x14ac:dyDescent="0.25">
      <c r="P4301" s="10">
        <v>40766</v>
      </c>
      <c r="Q4301">
        <v>26.24821</v>
      </c>
      <c r="S4301" s="42">
        <f t="shared" ca="1" si="72"/>
        <v>50062</v>
      </c>
      <c r="T4301" s="43">
        <f ca="1">_xll.BInterpol('Base CDI'!$H$4:$H$28,'Base CDI'!$J$4:$J$29,S4301,"Cubic","Extrapolate=Linear","MultiX=Average","Skip=True","Sort=True")</f>
        <v>14.457109439124487</v>
      </c>
      <c r="U4301" s="43">
        <f ca="1">_xll.BInterpol('Base CDI'!$H$4:$H$28,'Base CDI'!$I$4:$I$29,S4301,"Cubic","Extrapolate=Linear","MultiX=Average","Skip=True","Sort=True")</f>
        <v>14.290273597811217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50063</v>
      </c>
      <c r="T4302" s="43">
        <f ca="1">_xll.BInterpol('Base CDI'!$H$4:$H$28,'Base CDI'!$J$4:$J$29,S4302,"Cubic","Extrapolate=Linear","MultiX=Average","Skip=True","Sort=True")</f>
        <v>14.457114911080712</v>
      </c>
      <c r="U4302" s="43">
        <f ca="1">_xll.BInterpol('Base CDI'!$H$4:$H$28,'Base CDI'!$I$4:$I$29,S4302,"Cubic","Extrapolate=Linear","MultiX=Average","Skip=True","Sort=True")</f>
        <v>14.290287277701777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50064</v>
      </c>
      <c r="T4303" s="43">
        <f ca="1">_xll.BInterpol('Base CDI'!$H$4:$H$28,'Base CDI'!$J$4:$J$29,S4303,"Cubic","Extrapolate=Linear","MultiX=Average","Skip=True","Sort=True")</f>
        <v>14.457120383036937</v>
      </c>
      <c r="U4303" s="43">
        <f ca="1">_xll.BInterpol('Base CDI'!$H$4:$H$28,'Base CDI'!$I$4:$I$29,S4303,"Cubic","Extrapolate=Linear","MultiX=Average","Skip=True","Sort=True")</f>
        <v>14.290300957592338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50065</v>
      </c>
      <c r="T4304" s="43">
        <f ca="1">_xll.BInterpol('Base CDI'!$H$4:$H$28,'Base CDI'!$J$4:$J$29,S4304,"Cubic","Extrapolate=Linear","MultiX=Average","Skip=True","Sort=True")</f>
        <v>14.45712585499316</v>
      </c>
      <c r="U4304" s="43">
        <f ca="1">_xll.BInterpol('Base CDI'!$H$4:$H$28,'Base CDI'!$I$4:$I$29,S4304,"Cubic","Extrapolate=Linear","MultiX=Average","Skip=True","Sort=True")</f>
        <v>14.290314637482899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50066</v>
      </c>
      <c r="T4305" s="43">
        <f ca="1">_xll.BInterpol('Base CDI'!$H$4:$H$28,'Base CDI'!$J$4:$J$29,S4305,"Cubic","Extrapolate=Linear","MultiX=Average","Skip=True","Sort=True")</f>
        <v>14.457131326949385</v>
      </c>
      <c r="U4305" s="43">
        <f ca="1">_xll.BInterpol('Base CDI'!$H$4:$H$28,'Base CDI'!$I$4:$I$29,S4305,"Cubic","Extrapolate=Linear","MultiX=Average","Skip=True","Sort=True")</f>
        <v>14.29032831737346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50067</v>
      </c>
      <c r="T4306" s="43">
        <f ca="1">_xll.BInterpol('Base CDI'!$H$4:$H$28,'Base CDI'!$J$4:$J$29,S4306,"Cubic","Extrapolate=Linear","MultiX=Average","Skip=True","Sort=True")</f>
        <v>14.45713679890561</v>
      </c>
      <c r="U4306" s="43">
        <f ca="1">_xll.BInterpol('Base CDI'!$H$4:$H$28,'Base CDI'!$I$4:$I$29,S4306,"Cubic","Extrapolate=Linear","MultiX=Average","Skip=True","Sort=True")</f>
        <v>14.29034199726402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50068</v>
      </c>
      <c r="T4307" s="43">
        <f ca="1">_xll.BInterpol('Base CDI'!$H$4:$H$28,'Base CDI'!$J$4:$J$29,S4307,"Cubic","Extrapolate=Linear","MultiX=Average","Skip=True","Sort=True")</f>
        <v>14.457142270861834</v>
      </c>
      <c r="U4307" s="43">
        <f ca="1">_xll.BInterpol('Base CDI'!$H$4:$H$28,'Base CDI'!$I$4:$I$29,S4307,"Cubic","Extrapolate=Linear","MultiX=Average","Skip=True","Sort=True")</f>
        <v>14.290355677154581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50069</v>
      </c>
      <c r="T4308" s="43">
        <f ca="1">_xll.BInterpol('Base CDI'!$H$4:$H$28,'Base CDI'!$J$4:$J$29,S4308,"Cubic","Extrapolate=Linear","MultiX=Average","Skip=True","Sort=True")</f>
        <v>14.457147742818059</v>
      </c>
      <c r="U4308" s="43">
        <f ca="1">_xll.BInterpol('Base CDI'!$H$4:$H$28,'Base CDI'!$I$4:$I$29,S4308,"Cubic","Extrapolate=Linear","MultiX=Average","Skip=True","Sort=True")</f>
        <v>14.290369357045142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50070</v>
      </c>
      <c r="T4309" s="43">
        <f ca="1">_xll.BInterpol('Base CDI'!$H$4:$H$28,'Base CDI'!$J$4:$J$29,S4309,"Cubic","Extrapolate=Linear","MultiX=Average","Skip=True","Sort=True")</f>
        <v>14.457153214774282</v>
      </c>
      <c r="U4309" s="43">
        <f ca="1">_xll.BInterpol('Base CDI'!$H$4:$H$28,'Base CDI'!$I$4:$I$29,S4309,"Cubic","Extrapolate=Linear","MultiX=Average","Skip=True","Sort=True")</f>
        <v>14.290383036935703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50071</v>
      </c>
      <c r="T4310" s="43">
        <f ca="1">_xll.BInterpol('Base CDI'!$H$4:$H$28,'Base CDI'!$J$4:$J$29,S4310,"Cubic","Extrapolate=Linear","MultiX=Average","Skip=True","Sort=True")</f>
        <v>14.457158686730507</v>
      </c>
      <c r="U4310" s="43">
        <f ca="1">_xll.BInterpol('Base CDI'!$H$4:$H$28,'Base CDI'!$I$4:$I$29,S4310,"Cubic","Extrapolate=Linear","MultiX=Average","Skip=True","Sort=True")</f>
        <v>14.290396716826265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50072</v>
      </c>
      <c r="T4311" s="43">
        <f ca="1">_xll.BInterpol('Base CDI'!$H$4:$H$28,'Base CDI'!$J$4:$J$29,S4311,"Cubic","Extrapolate=Linear","MultiX=Average","Skip=True","Sort=True")</f>
        <v>14.457164158686732</v>
      </c>
      <c r="U4311" s="43">
        <f ca="1">_xll.BInterpol('Base CDI'!$H$4:$H$28,'Base CDI'!$I$4:$I$29,S4311,"Cubic","Extrapolate=Linear","MultiX=Average","Skip=True","Sort=True")</f>
        <v>14.290410396716826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50073</v>
      </c>
      <c r="T4312" s="43">
        <f ca="1">_xll.BInterpol('Base CDI'!$H$4:$H$28,'Base CDI'!$J$4:$J$29,S4312,"Cubic","Extrapolate=Linear","MultiX=Average","Skip=True","Sort=True")</f>
        <v>14.457169630642955</v>
      </c>
      <c r="U4312" s="43">
        <f ca="1">_xll.BInterpol('Base CDI'!$H$4:$H$28,'Base CDI'!$I$4:$I$29,S4312,"Cubic","Extrapolate=Linear","MultiX=Average","Skip=True","Sort=True")</f>
        <v>14.290424076607387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50074</v>
      </c>
      <c r="T4313" s="43">
        <f ca="1">_xll.BInterpol('Base CDI'!$H$4:$H$28,'Base CDI'!$J$4:$J$29,S4313,"Cubic","Extrapolate=Linear","MultiX=Average","Skip=True","Sort=True")</f>
        <v>14.45717510259918</v>
      </c>
      <c r="U4313" s="43">
        <f ca="1">_xll.BInterpol('Base CDI'!$H$4:$H$28,'Base CDI'!$I$4:$I$29,S4313,"Cubic","Extrapolate=Linear","MultiX=Average","Skip=True","Sort=True")</f>
        <v>14.290437756497948</v>
      </c>
    </row>
    <row r="4314" spans="16:21" x14ac:dyDescent="0.25">
      <c r="P4314" s="10">
        <v>40785</v>
      </c>
      <c r="Q4314">
        <v>26.40692</v>
      </c>
      <c r="S4314" s="42">
        <f t="shared" ca="1" si="72"/>
        <v>50075</v>
      </c>
      <c r="T4314" s="43">
        <f ca="1">_xll.BInterpol('Base CDI'!$H$4:$H$28,'Base CDI'!$J$4:$J$29,S4314,"Cubic","Extrapolate=Linear","MultiX=Average","Skip=True","Sort=True")</f>
        <v>14.457180574555405</v>
      </c>
      <c r="U4314" s="43">
        <f ca="1">_xll.BInterpol('Base CDI'!$H$4:$H$28,'Base CDI'!$I$4:$I$29,S4314,"Cubic","Extrapolate=Linear","MultiX=Average","Skip=True","Sort=True")</f>
        <v>14.290451436388508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50076</v>
      </c>
      <c r="T4315" s="43">
        <f ca="1">_xll.BInterpol('Base CDI'!$H$4:$H$28,'Base CDI'!$J$4:$J$29,S4315,"Cubic","Extrapolate=Linear","MultiX=Average","Skip=True","Sort=True")</f>
        <v>14.457186046511628</v>
      </c>
      <c r="U4315" s="43">
        <f ca="1">_xll.BInterpol('Base CDI'!$H$4:$H$28,'Base CDI'!$I$4:$I$29,S4315,"Cubic","Extrapolate=Linear","MultiX=Average","Skip=True","Sort=True")</f>
        <v>14.290465116279069</v>
      </c>
    </row>
    <row r="4316" spans="16:21" x14ac:dyDescent="0.25">
      <c r="P4316" s="10">
        <v>40787</v>
      </c>
      <c r="Q4316">
        <v>26.43141</v>
      </c>
      <c r="S4316" s="42">
        <f t="shared" ca="1" si="72"/>
        <v>50077</v>
      </c>
      <c r="T4316" s="43">
        <f ca="1">_xll.BInterpol('Base CDI'!$H$4:$H$28,'Base CDI'!$J$4:$J$29,S4316,"Cubic","Extrapolate=Linear","MultiX=Average","Skip=True","Sort=True")</f>
        <v>14.457191518467853</v>
      </c>
      <c r="U4316" s="43">
        <f ca="1">_xll.BInterpol('Base CDI'!$H$4:$H$28,'Base CDI'!$I$4:$I$29,S4316,"Cubic","Extrapolate=Linear","MultiX=Average","Skip=True","Sort=True")</f>
        <v>14.29047879616963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50078</v>
      </c>
      <c r="T4317" s="43">
        <f ca="1">_xll.BInterpol('Base CDI'!$H$4:$H$28,'Base CDI'!$J$4:$J$29,S4317,"Cubic","Extrapolate=Linear","MultiX=Average","Skip=True","Sort=True")</f>
        <v>14.457196990424077</v>
      </c>
      <c r="U4317" s="43">
        <f ca="1">_xll.BInterpol('Base CDI'!$H$4:$H$28,'Base CDI'!$I$4:$I$29,S4317,"Cubic","Extrapolate=Linear","MultiX=Average","Skip=True","Sort=True")</f>
        <v>14.290492476060191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50079</v>
      </c>
      <c r="T4318" s="43">
        <f ca="1">_xll.BInterpol('Base CDI'!$H$4:$H$28,'Base CDI'!$J$4:$J$29,S4318,"Cubic","Extrapolate=Linear","MultiX=Average","Skip=True","Sort=True")</f>
        <v>14.457202462380302</v>
      </c>
      <c r="U4318" s="43">
        <f ca="1">_xll.BInterpol('Base CDI'!$H$4:$H$28,'Base CDI'!$I$4:$I$29,S4318,"Cubic","Extrapolate=Linear","MultiX=Average","Skip=True","Sort=True")</f>
        <v>14.290506155950752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50080</v>
      </c>
      <c r="T4319" s="43">
        <f ca="1">_xll.BInterpol('Base CDI'!$H$4:$H$28,'Base CDI'!$J$4:$J$29,S4319,"Cubic","Extrapolate=Linear","MultiX=Average","Skip=True","Sort=True")</f>
        <v>14.457207934336527</v>
      </c>
      <c r="U4319" s="43">
        <f ca="1">_xll.BInterpol('Base CDI'!$H$4:$H$28,'Base CDI'!$I$4:$I$29,S4319,"Cubic","Extrapolate=Linear","MultiX=Average","Skip=True","Sort=True")</f>
        <v>14.290519835841312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50081</v>
      </c>
      <c r="T4320" s="43">
        <f ca="1">_xll.BInterpol('Base CDI'!$H$4:$H$28,'Base CDI'!$J$4:$J$29,S4320,"Cubic","Extrapolate=Linear","MultiX=Average","Skip=True","Sort=True")</f>
        <v>14.45721340629275</v>
      </c>
      <c r="U4320" s="43">
        <f ca="1">_xll.BInterpol('Base CDI'!$H$4:$H$28,'Base CDI'!$I$4:$I$29,S4320,"Cubic","Extrapolate=Linear","MultiX=Average","Skip=True","Sort=True")</f>
        <v>14.290533515731873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50082</v>
      </c>
      <c r="T4321" s="43">
        <f ca="1">_xll.BInterpol('Base CDI'!$H$4:$H$28,'Base CDI'!$J$4:$J$29,S4321,"Cubic","Extrapolate=Linear","MultiX=Average","Skip=True","Sort=True")</f>
        <v>14.457218878248975</v>
      </c>
      <c r="U4321" s="43">
        <f ca="1">_xll.BInterpol('Base CDI'!$H$4:$H$28,'Base CDI'!$I$4:$I$29,S4321,"Cubic","Extrapolate=Linear","MultiX=Average","Skip=True","Sort=True")</f>
        <v>14.290547195622434</v>
      </c>
    </row>
    <row r="4322" spans="16:21" x14ac:dyDescent="0.25">
      <c r="P4322" s="10">
        <v>40798</v>
      </c>
      <c r="Q4322">
        <v>26.50215</v>
      </c>
      <c r="S4322" s="42">
        <f t="shared" ca="1" si="72"/>
        <v>50083</v>
      </c>
      <c r="T4322" s="43">
        <f ca="1">_xll.BInterpol('Base CDI'!$H$4:$H$28,'Base CDI'!$J$4:$J$29,S4322,"Cubic","Extrapolate=Linear","MultiX=Average","Skip=True","Sort=True")</f>
        <v>14.4572243502052</v>
      </c>
      <c r="U4322" s="43">
        <f ca="1">_xll.BInterpol('Base CDI'!$H$4:$H$28,'Base CDI'!$I$4:$I$29,S4322,"Cubic","Extrapolate=Linear","MultiX=Average","Skip=True","Sort=True")</f>
        <v>14.290560875512995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50084</v>
      </c>
      <c r="T4323" s="43">
        <f ca="1">_xll.BInterpol('Base CDI'!$H$4:$H$28,'Base CDI'!$J$4:$J$29,S4323,"Cubic","Extrapolate=Linear","MultiX=Average","Skip=True","Sort=True")</f>
        <v>14.457229822161423</v>
      </c>
      <c r="U4323" s="43">
        <f ca="1">_xll.BInterpol('Base CDI'!$H$4:$H$28,'Base CDI'!$I$4:$I$29,S4323,"Cubic","Extrapolate=Linear","MultiX=Average","Skip=True","Sort=True")</f>
        <v>14.290574555403555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50085</v>
      </c>
      <c r="T4324" s="43">
        <f ca="1">_xll.BInterpol('Base CDI'!$H$4:$H$28,'Base CDI'!$J$4:$J$29,S4324,"Cubic","Extrapolate=Linear","MultiX=Average","Skip=True","Sort=True")</f>
        <v>14.457235294117648</v>
      </c>
      <c r="U4324" s="43">
        <f ca="1">_xll.BInterpol('Base CDI'!$H$4:$H$28,'Base CDI'!$I$4:$I$29,S4324,"Cubic","Extrapolate=Linear","MultiX=Average","Skip=True","Sort=True")</f>
        <v>14.290588235294116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50086</v>
      </c>
      <c r="T4325" s="43">
        <f ca="1">_xll.BInterpol('Base CDI'!$H$4:$H$28,'Base CDI'!$J$4:$J$29,S4325,"Cubic","Extrapolate=Linear","MultiX=Average","Skip=True","Sort=True")</f>
        <v>14.457240766073872</v>
      </c>
      <c r="U4325" s="43">
        <f ca="1">_xll.BInterpol('Base CDI'!$H$4:$H$28,'Base CDI'!$I$4:$I$29,S4325,"Cubic","Extrapolate=Linear","MultiX=Average","Skip=True","Sort=True")</f>
        <v>14.290601915184677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50087</v>
      </c>
      <c r="T4326" s="43">
        <f ca="1">_xll.BInterpol('Base CDI'!$H$4:$H$28,'Base CDI'!$J$4:$J$29,S4326,"Cubic","Extrapolate=Linear","MultiX=Average","Skip=True","Sort=True")</f>
        <v>14.457246238030097</v>
      </c>
      <c r="U4326" s="43">
        <f ca="1">_xll.BInterpol('Base CDI'!$H$4:$H$28,'Base CDI'!$I$4:$I$29,S4326,"Cubic","Extrapolate=Linear","MultiX=Average","Skip=True","Sort=True")</f>
        <v>14.290615595075238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50088</v>
      </c>
      <c r="T4327" s="43">
        <f ca="1">_xll.BInterpol('Base CDI'!$H$4:$H$28,'Base CDI'!$J$4:$J$29,S4327,"Cubic","Extrapolate=Linear","MultiX=Average","Skip=True","Sort=True")</f>
        <v>14.457251709986322</v>
      </c>
      <c r="U4327" s="43">
        <f ca="1">_xll.BInterpol('Base CDI'!$H$4:$H$28,'Base CDI'!$I$4:$I$29,S4327,"Cubic","Extrapolate=Linear","MultiX=Average","Skip=True","Sort=True")</f>
        <v>14.290629274965799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50089</v>
      </c>
      <c r="T4328" s="43">
        <f ca="1">_xll.BInterpol('Base CDI'!$H$4:$H$28,'Base CDI'!$J$4:$J$29,S4328,"Cubic","Extrapolate=Linear","MultiX=Average","Skip=True","Sort=True")</f>
        <v>14.457257181942545</v>
      </c>
      <c r="U4328" s="43">
        <f ca="1">_xll.BInterpol('Base CDI'!$H$4:$H$28,'Base CDI'!$I$4:$I$29,S4328,"Cubic","Extrapolate=Linear","MultiX=Average","Skip=True","Sort=True")</f>
        <v>14.290642954856361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50090</v>
      </c>
      <c r="T4329" s="43">
        <f ca="1">_xll.BInterpol('Base CDI'!$H$4:$H$28,'Base CDI'!$J$4:$J$29,S4329,"Cubic","Extrapolate=Linear","MultiX=Average","Skip=True","Sort=True")</f>
        <v>14.45726265389877</v>
      </c>
      <c r="U4329" s="43">
        <f ca="1">_xll.BInterpol('Base CDI'!$H$4:$H$28,'Base CDI'!$I$4:$I$29,S4329,"Cubic","Extrapolate=Linear","MultiX=Average","Skip=True","Sort=True")</f>
        <v>14.290656634746922</v>
      </c>
    </row>
    <row r="4330" spans="16:21" x14ac:dyDescent="0.25">
      <c r="P4330" s="10">
        <v>40808</v>
      </c>
      <c r="Q4330">
        <v>26.59675</v>
      </c>
      <c r="S4330" s="42">
        <f t="shared" ca="1" si="72"/>
        <v>50091</v>
      </c>
      <c r="T4330" s="43">
        <f ca="1">_xll.BInterpol('Base CDI'!$H$4:$H$28,'Base CDI'!$J$4:$J$29,S4330,"Cubic","Extrapolate=Linear","MultiX=Average","Skip=True","Sort=True")</f>
        <v>14.457268125854993</v>
      </c>
      <c r="U4330" s="43">
        <f ca="1">_xll.BInterpol('Base CDI'!$H$4:$H$28,'Base CDI'!$I$4:$I$29,S4330,"Cubic","Extrapolate=Linear","MultiX=Average","Skip=True","Sort=True")</f>
        <v>14.290670314637483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50092</v>
      </c>
      <c r="T4331" s="43">
        <f ca="1">_xll.BInterpol('Base CDI'!$H$4:$H$28,'Base CDI'!$J$4:$J$29,S4331,"Cubic","Extrapolate=Linear","MultiX=Average","Skip=True","Sort=True")</f>
        <v>14.457273597811218</v>
      </c>
      <c r="U4331" s="43">
        <f ca="1">_xll.BInterpol('Base CDI'!$H$4:$H$28,'Base CDI'!$I$4:$I$29,S4331,"Cubic","Extrapolate=Linear","MultiX=Average","Skip=True","Sort=True")</f>
        <v>14.290683994528043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50093</v>
      </c>
      <c r="T4332" s="43">
        <f ca="1">_xll.BInterpol('Base CDI'!$H$4:$H$28,'Base CDI'!$J$4:$J$29,S4332,"Cubic","Extrapolate=Linear","MultiX=Average","Skip=True","Sort=True")</f>
        <v>14.457279069767443</v>
      </c>
      <c r="U4332" s="43">
        <f ca="1">_xll.BInterpol('Base CDI'!$H$4:$H$28,'Base CDI'!$I$4:$I$29,S4332,"Cubic","Extrapolate=Linear","MultiX=Average","Skip=True","Sort=True")</f>
        <v>14.290697674418604</v>
      </c>
    </row>
    <row r="4333" spans="16:21" x14ac:dyDescent="0.25">
      <c r="P4333" s="10">
        <v>40813</v>
      </c>
      <c r="Q4333">
        <v>26.63232</v>
      </c>
      <c r="S4333" s="42">
        <f t="shared" ca="1" si="72"/>
        <v>50094</v>
      </c>
      <c r="T4333" s="43">
        <f ca="1">_xll.BInterpol('Base CDI'!$H$4:$H$28,'Base CDI'!$J$4:$J$29,S4333,"Cubic","Extrapolate=Linear","MultiX=Average","Skip=True","Sort=True")</f>
        <v>14.457284541723666</v>
      </c>
      <c r="U4333" s="43">
        <f ca="1">_xll.BInterpol('Base CDI'!$H$4:$H$28,'Base CDI'!$I$4:$I$29,S4333,"Cubic","Extrapolate=Linear","MultiX=Average","Skip=True","Sort=True")</f>
        <v>14.290711354309165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50095</v>
      </c>
      <c r="T4334" s="43">
        <f ca="1">_xll.BInterpol('Base CDI'!$H$4:$H$28,'Base CDI'!$J$4:$J$29,S4334,"Cubic","Extrapolate=Linear","MultiX=Average","Skip=True","Sort=True")</f>
        <v>14.457290013679891</v>
      </c>
      <c r="U4334" s="43">
        <f ca="1">_xll.BInterpol('Base CDI'!$H$4:$H$28,'Base CDI'!$I$4:$I$29,S4334,"Cubic","Extrapolate=Linear","MultiX=Average","Skip=True","Sort=True")</f>
        <v>14.290725034199726</v>
      </c>
    </row>
    <row r="4335" spans="16:21" x14ac:dyDescent="0.25">
      <c r="P4335" s="10">
        <v>40815</v>
      </c>
      <c r="Q4335">
        <v>26.65605</v>
      </c>
      <c r="S4335" s="42">
        <f t="shared" ca="1" si="72"/>
        <v>50096</v>
      </c>
      <c r="T4335" s="43">
        <f ca="1">_xll.BInterpol('Base CDI'!$H$4:$H$28,'Base CDI'!$J$4:$J$29,S4335,"Cubic","Extrapolate=Linear","MultiX=Average","Skip=True","Sort=True")</f>
        <v>14.457295485636116</v>
      </c>
      <c r="U4335" s="43">
        <f ca="1">_xll.BInterpol('Base CDI'!$H$4:$H$28,'Base CDI'!$I$4:$I$29,S4335,"Cubic","Extrapolate=Linear","MultiX=Average","Skip=True","Sort=True")</f>
        <v>14.290738714090287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50097</v>
      </c>
      <c r="T4336" s="43">
        <f ca="1">_xll.BInterpol('Base CDI'!$H$4:$H$28,'Base CDI'!$J$4:$J$29,S4336,"Cubic","Extrapolate=Linear","MultiX=Average","Skip=True","Sort=True")</f>
        <v>14.45730095759234</v>
      </c>
      <c r="U4336" s="43">
        <f ca="1">_xll.BInterpol('Base CDI'!$H$4:$H$28,'Base CDI'!$I$4:$I$29,S4336,"Cubic","Extrapolate=Linear","MultiX=Average","Skip=True","Sort=True")</f>
        <v>14.290752393980847</v>
      </c>
    </row>
    <row r="4337" spans="16:21" x14ac:dyDescent="0.25">
      <c r="P4337" s="10">
        <v>40819</v>
      </c>
      <c r="Q4337">
        <v>26.67981</v>
      </c>
      <c r="S4337" s="42">
        <f t="shared" ca="1" si="72"/>
        <v>50098</v>
      </c>
      <c r="T4337" s="43">
        <f ca="1">_xll.BInterpol('Base CDI'!$H$4:$H$28,'Base CDI'!$J$4:$J$29,S4337,"Cubic","Extrapolate=Linear","MultiX=Average","Skip=True","Sort=True")</f>
        <v>14.457306429548565</v>
      </c>
      <c r="U4337" s="43">
        <f ca="1">_xll.BInterpol('Base CDI'!$H$4:$H$28,'Base CDI'!$I$4:$I$29,S4337,"Cubic","Extrapolate=Linear","MultiX=Average","Skip=True","Sort=True")</f>
        <v>14.290766073871408</v>
      </c>
    </row>
    <row r="4338" spans="16:21" x14ac:dyDescent="0.25">
      <c r="P4338" s="10">
        <v>40820</v>
      </c>
      <c r="Q4338">
        <v>26.69171</v>
      </c>
      <c r="S4338" s="42">
        <f t="shared" ca="1" si="72"/>
        <v>50099</v>
      </c>
      <c r="T4338" s="43">
        <f ca="1">_xll.BInterpol('Base CDI'!$H$4:$H$28,'Base CDI'!$J$4:$J$29,S4338,"Cubic","Extrapolate=Linear","MultiX=Average","Skip=True","Sort=True")</f>
        <v>14.457311901504788</v>
      </c>
      <c r="U4338" s="43">
        <f ca="1">_xll.BInterpol('Base CDI'!$H$4:$H$28,'Base CDI'!$I$4:$I$29,S4338,"Cubic","Extrapolate=Linear","MultiX=Average","Skip=True","Sort=True")</f>
        <v>14.290779753761969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50100</v>
      </c>
      <c r="T4339" s="43">
        <f ca="1">_xll.BInterpol('Base CDI'!$H$4:$H$28,'Base CDI'!$J$4:$J$29,S4339,"Cubic","Extrapolate=Linear","MultiX=Average","Skip=True","Sort=True")</f>
        <v>14.457317373461013</v>
      </c>
      <c r="U4339" s="43">
        <f ca="1">_xll.BInterpol('Base CDI'!$H$4:$H$28,'Base CDI'!$I$4:$I$29,S4339,"Cubic","Extrapolate=Linear","MultiX=Average","Skip=True","Sort=True")</f>
        <v>14.29079343365253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50101</v>
      </c>
      <c r="T4340" s="43">
        <f ca="1">_xll.BInterpol('Base CDI'!$H$4:$H$28,'Base CDI'!$J$4:$J$29,S4340,"Cubic","Extrapolate=Linear","MultiX=Average","Skip=True","Sort=True")</f>
        <v>14.457322845417238</v>
      </c>
      <c r="U4340" s="43">
        <f ca="1">_xll.BInterpol('Base CDI'!$H$4:$H$28,'Base CDI'!$I$4:$I$29,S4340,"Cubic","Extrapolate=Linear","MultiX=Average","Skip=True","Sort=True")</f>
        <v>14.290807113543091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50102</v>
      </c>
      <c r="T4341" s="43">
        <f ca="1">_xll.BInterpol('Base CDI'!$H$4:$H$28,'Base CDI'!$J$4:$J$29,S4341,"Cubic","Extrapolate=Linear","MultiX=Average","Skip=True","Sort=True")</f>
        <v>14.457328317373461</v>
      </c>
      <c r="U4341" s="43">
        <f ca="1">_xll.BInterpol('Base CDI'!$H$4:$H$28,'Base CDI'!$I$4:$I$29,S4341,"Cubic","Extrapolate=Linear","MultiX=Average","Skip=True","Sort=True")</f>
        <v>14.290820793433651</v>
      </c>
    </row>
    <row r="4342" spans="16:21" x14ac:dyDescent="0.25">
      <c r="P4342" s="10">
        <v>40826</v>
      </c>
      <c r="Q4342">
        <v>26.73931</v>
      </c>
      <c r="S4342" s="42">
        <f t="shared" ca="1" si="72"/>
        <v>50103</v>
      </c>
      <c r="T4342" s="43">
        <f ca="1">_xll.BInterpol('Base CDI'!$H$4:$H$28,'Base CDI'!$J$4:$J$29,S4342,"Cubic","Extrapolate=Linear","MultiX=Average","Skip=True","Sort=True")</f>
        <v>14.457333789329686</v>
      </c>
      <c r="U4342" s="43">
        <f ca="1">_xll.BInterpol('Base CDI'!$H$4:$H$28,'Base CDI'!$I$4:$I$29,S4342,"Cubic","Extrapolate=Linear","MultiX=Average","Skip=True","Sort=True")</f>
        <v>14.290834473324212</v>
      </c>
    </row>
    <row r="4343" spans="16:21" x14ac:dyDescent="0.25">
      <c r="P4343" s="10">
        <v>40827</v>
      </c>
      <c r="Q4343">
        <v>26.75123</v>
      </c>
      <c r="S4343" s="42">
        <f t="shared" ca="1" si="72"/>
        <v>50104</v>
      </c>
      <c r="T4343" s="43">
        <f ca="1">_xll.BInterpol('Base CDI'!$H$4:$H$28,'Base CDI'!$J$4:$J$29,S4343,"Cubic","Extrapolate=Linear","MultiX=Average","Skip=True","Sort=True")</f>
        <v>14.457339261285911</v>
      </c>
      <c r="U4343" s="43">
        <f ca="1">_xll.BInterpol('Base CDI'!$H$4:$H$28,'Base CDI'!$I$4:$I$29,S4343,"Cubic","Extrapolate=Linear","MultiX=Average","Skip=True","Sort=True")</f>
        <v>14.290848153214773</v>
      </c>
    </row>
    <row r="4344" spans="16:21" x14ac:dyDescent="0.25">
      <c r="P4344" s="10">
        <v>40829</v>
      </c>
      <c r="Q4344">
        <v>26.76315</v>
      </c>
      <c r="S4344" s="42">
        <f t="shared" ca="1" si="72"/>
        <v>50105</v>
      </c>
      <c r="T4344" s="43">
        <f ca="1">_xll.BInterpol('Base CDI'!$H$4:$H$28,'Base CDI'!$J$4:$J$29,S4344,"Cubic","Extrapolate=Linear","MultiX=Average","Skip=True","Sort=True")</f>
        <v>14.457344733242135</v>
      </c>
      <c r="U4344" s="43">
        <f ca="1">_xll.BInterpol('Base CDI'!$H$4:$H$28,'Base CDI'!$I$4:$I$29,S4344,"Cubic","Extrapolate=Linear","MultiX=Average","Skip=True","Sort=True")</f>
        <v>14.290861833105334</v>
      </c>
    </row>
    <row r="4345" spans="16:21" x14ac:dyDescent="0.25">
      <c r="P4345" s="10">
        <v>40830</v>
      </c>
      <c r="Q4345">
        <v>26.77506</v>
      </c>
      <c r="S4345" s="42">
        <f t="shared" ca="1" si="72"/>
        <v>50106</v>
      </c>
      <c r="T4345" s="43">
        <f ca="1">_xll.BInterpol('Base CDI'!$H$4:$H$28,'Base CDI'!$J$4:$J$29,S4345,"Cubic","Extrapolate=Linear","MultiX=Average","Skip=True","Sort=True")</f>
        <v>14.45735020519836</v>
      </c>
      <c r="U4345" s="43">
        <f ca="1">_xll.BInterpol('Base CDI'!$H$4:$H$28,'Base CDI'!$I$4:$I$29,S4345,"Cubic","Extrapolate=Linear","MultiX=Average","Skip=True","Sort=True")</f>
        <v>14.290875512995894</v>
      </c>
    </row>
    <row r="4346" spans="16:21" x14ac:dyDescent="0.25">
      <c r="P4346" s="10">
        <v>40833</v>
      </c>
      <c r="Q4346">
        <v>26.78698</v>
      </c>
      <c r="S4346" s="42">
        <f t="shared" ca="1" si="72"/>
        <v>50107</v>
      </c>
      <c r="T4346" s="43">
        <f ca="1">_xll.BInterpol('Base CDI'!$H$4:$H$28,'Base CDI'!$J$4:$J$29,S4346,"Cubic","Extrapolate=Linear","MultiX=Average","Skip=True","Sort=True")</f>
        <v>14.457355677154583</v>
      </c>
      <c r="U4346" s="43">
        <f ca="1">_xll.BInterpol('Base CDI'!$H$4:$H$28,'Base CDI'!$I$4:$I$29,S4346,"Cubic","Extrapolate=Linear","MultiX=Average","Skip=True","Sort=True")</f>
        <v>14.290889192886455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50108</v>
      </c>
      <c r="T4347" s="43">
        <f ca="1">_xll.BInterpol('Base CDI'!$H$4:$H$28,'Base CDI'!$J$4:$J$29,S4347,"Cubic","Extrapolate=Linear","MultiX=Average","Skip=True","Sort=True")</f>
        <v>14.457361149110808</v>
      </c>
      <c r="U4347" s="43">
        <f ca="1">_xll.BInterpol('Base CDI'!$H$4:$H$28,'Base CDI'!$I$4:$I$29,S4347,"Cubic","Extrapolate=Linear","MultiX=Average","Skip=True","Sort=True")</f>
        <v>14.290902872777018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50109</v>
      </c>
      <c r="T4348" s="43">
        <f ca="1">_xll.BInterpol('Base CDI'!$H$4:$H$28,'Base CDI'!$J$4:$J$29,S4348,"Cubic","Extrapolate=Linear","MultiX=Average","Skip=True","Sort=True")</f>
        <v>14.457366621067033</v>
      </c>
      <c r="U4348" s="43">
        <f ca="1">_xll.BInterpol('Base CDI'!$H$4:$H$28,'Base CDI'!$I$4:$I$29,S4348,"Cubic","Extrapolate=Linear","MultiX=Average","Skip=True","Sort=True")</f>
        <v>14.290916552667579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50110</v>
      </c>
      <c r="T4349" s="43">
        <f ca="1">_xll.BInterpol('Base CDI'!$H$4:$H$28,'Base CDI'!$J$4:$J$29,S4349,"Cubic","Extrapolate=Linear","MultiX=Average","Skip=True","Sort=True")</f>
        <v>14.457372093023256</v>
      </c>
      <c r="U4349" s="43">
        <f ca="1">_xll.BInterpol('Base CDI'!$H$4:$H$28,'Base CDI'!$I$4:$I$29,S4349,"Cubic","Extrapolate=Linear","MultiX=Average","Skip=True","Sort=True")</f>
        <v>14.290930232558139</v>
      </c>
    </row>
    <row r="4350" spans="16:21" x14ac:dyDescent="0.25">
      <c r="P4350" s="10">
        <v>40837</v>
      </c>
      <c r="Q4350">
        <v>26.83427</v>
      </c>
      <c r="S4350" s="42">
        <f t="shared" ca="1" si="72"/>
        <v>50111</v>
      </c>
      <c r="T4350" s="43">
        <f ca="1">_xll.BInterpol('Base CDI'!$H$4:$H$28,'Base CDI'!$J$4:$J$29,S4350,"Cubic","Extrapolate=Linear","MultiX=Average","Skip=True","Sort=True")</f>
        <v>14.457377564979481</v>
      </c>
      <c r="U4350" s="43">
        <f ca="1">_xll.BInterpol('Base CDI'!$H$4:$H$28,'Base CDI'!$I$4:$I$29,S4350,"Cubic","Extrapolate=Linear","MultiX=Average","Skip=True","Sort=True")</f>
        <v>14.2909439124487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50112</v>
      </c>
      <c r="T4351" s="43">
        <f ca="1">_xll.BInterpol('Base CDI'!$H$4:$H$28,'Base CDI'!$J$4:$J$29,S4351,"Cubic","Extrapolate=Linear","MultiX=Average","Skip=True","Sort=True")</f>
        <v>14.457383036935706</v>
      </c>
      <c r="U4351" s="43">
        <f ca="1">_xll.BInterpol('Base CDI'!$H$4:$H$28,'Base CDI'!$I$4:$I$29,S4351,"Cubic","Extrapolate=Linear","MultiX=Average","Skip=True","Sort=True")</f>
        <v>14.290957592339261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50113</v>
      </c>
      <c r="T4352" s="43">
        <f ca="1">_xll.BInterpol('Base CDI'!$H$4:$H$28,'Base CDI'!$J$4:$J$29,S4352,"Cubic","Extrapolate=Linear","MultiX=Average","Skip=True","Sort=True")</f>
        <v>14.457388508891929</v>
      </c>
      <c r="U4352" s="43">
        <f ca="1">_xll.BInterpol('Base CDI'!$H$4:$H$28,'Base CDI'!$I$4:$I$29,S4352,"Cubic","Extrapolate=Linear","MultiX=Average","Skip=True","Sort=True")</f>
        <v>14.290971272229822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50114</v>
      </c>
      <c r="T4353" s="43">
        <f ca="1">_xll.BInterpol('Base CDI'!$H$4:$H$28,'Base CDI'!$J$4:$J$29,S4353,"Cubic","Extrapolate=Linear","MultiX=Average","Skip=True","Sort=True")</f>
        <v>14.457393980848154</v>
      </c>
      <c r="U4353" s="43">
        <f ca="1">_xll.BInterpol('Base CDI'!$H$4:$H$28,'Base CDI'!$I$4:$I$29,S4353,"Cubic","Extrapolate=Linear","MultiX=Average","Skip=True","Sort=True")</f>
        <v>14.290984952120382</v>
      </c>
    </row>
    <row r="4354" spans="16:21" x14ac:dyDescent="0.25">
      <c r="P4354" s="10">
        <v>40843</v>
      </c>
      <c r="Q4354">
        <v>26.88025</v>
      </c>
      <c r="S4354" s="42">
        <f t="shared" ca="1" si="72"/>
        <v>50115</v>
      </c>
      <c r="T4354" s="43">
        <f ca="1">_xll.BInterpol('Base CDI'!$H$4:$H$28,'Base CDI'!$J$4:$J$29,S4354,"Cubic","Extrapolate=Linear","MultiX=Average","Skip=True","Sort=True")</f>
        <v>14.457399452804378</v>
      </c>
      <c r="U4354" s="43">
        <f ca="1">_xll.BInterpol('Base CDI'!$H$4:$H$28,'Base CDI'!$I$4:$I$29,S4354,"Cubic","Extrapolate=Linear","MultiX=Average","Skip=True","Sort=True")</f>
        <v>14.290998632010943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50116</v>
      </c>
      <c r="T4355" s="43">
        <f ca="1">_xll.BInterpol('Base CDI'!$H$4:$H$28,'Base CDI'!$J$4:$J$29,S4355,"Cubic","Extrapolate=Linear","MultiX=Average","Skip=True","Sort=True")</f>
        <v>14.457404924760603</v>
      </c>
      <c r="U4355" s="43">
        <f ca="1">_xll.BInterpol('Base CDI'!$H$4:$H$28,'Base CDI'!$I$4:$I$29,S4355,"Cubic","Extrapolate=Linear","MultiX=Average","Skip=True","Sort=True")</f>
        <v>14.291012311901504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50117</v>
      </c>
      <c r="T4356" s="43">
        <f ca="1">_xll.BInterpol('Base CDI'!$H$4:$H$28,'Base CDI'!$J$4:$J$29,S4356,"Cubic","Extrapolate=Linear","MultiX=Average","Skip=True","Sort=True")</f>
        <v>14.457410396716828</v>
      </c>
      <c r="U4356" s="43">
        <f ca="1">_xll.BInterpol('Base CDI'!$H$4:$H$28,'Base CDI'!$I$4:$I$29,S4356,"Cubic","Extrapolate=Linear","MultiX=Average","Skip=True","Sort=True")</f>
        <v>14.291025991792065</v>
      </c>
    </row>
    <row r="4357" spans="16:21" x14ac:dyDescent="0.25">
      <c r="P4357" s="10">
        <v>40848</v>
      </c>
      <c r="Q4357">
        <v>26.91479</v>
      </c>
      <c r="S4357" s="42">
        <f t="shared" ca="1" si="72"/>
        <v>50118</v>
      </c>
      <c r="T4357" s="43">
        <f ca="1">_xll.BInterpol('Base CDI'!$H$4:$H$28,'Base CDI'!$J$4:$J$29,S4357,"Cubic","Extrapolate=Linear","MultiX=Average","Skip=True","Sort=True")</f>
        <v>14.457415868673051</v>
      </c>
      <c r="U4357" s="43">
        <f ca="1">_xll.BInterpol('Base CDI'!$H$4:$H$28,'Base CDI'!$I$4:$I$29,S4357,"Cubic","Extrapolate=Linear","MultiX=Average","Skip=True","Sort=True")</f>
        <v>14.291039671682626</v>
      </c>
    </row>
    <row r="4358" spans="16:21" x14ac:dyDescent="0.25">
      <c r="P4358" s="10">
        <v>40850</v>
      </c>
      <c r="Q4358">
        <v>26.92632</v>
      </c>
      <c r="S4358" s="42">
        <f t="shared" ca="1" si="72"/>
        <v>50119</v>
      </c>
      <c r="T4358" s="43">
        <f ca="1">_xll.BInterpol('Base CDI'!$H$4:$H$28,'Base CDI'!$J$4:$J$29,S4358,"Cubic","Extrapolate=Linear","MultiX=Average","Skip=True","Sort=True")</f>
        <v>14.457421340629276</v>
      </c>
      <c r="U4358" s="43">
        <f ca="1">_xll.BInterpol('Base CDI'!$H$4:$H$28,'Base CDI'!$I$4:$I$29,S4358,"Cubic","Extrapolate=Linear","MultiX=Average","Skip=True","Sort=True")</f>
        <v>14.291053351573186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50120</v>
      </c>
      <c r="T4359" s="43">
        <f ca="1">_xll.BInterpol('Base CDI'!$H$4:$H$28,'Base CDI'!$J$4:$J$29,S4359,"Cubic","Extrapolate=Linear","MultiX=Average","Skip=True","Sort=True")</f>
        <v>14.457426812585501</v>
      </c>
      <c r="U4359" s="43">
        <f ca="1">_xll.BInterpol('Base CDI'!$H$4:$H$28,'Base CDI'!$I$4:$I$29,S4359,"Cubic","Extrapolate=Linear","MultiX=Average","Skip=True","Sort=True")</f>
        <v>14.291067031463747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50121</v>
      </c>
      <c r="T4360" s="43">
        <f ca="1">_xll.BInterpol('Base CDI'!$H$4:$H$28,'Base CDI'!$J$4:$J$29,S4360,"Cubic","Extrapolate=Linear","MultiX=Average","Skip=True","Sort=True")</f>
        <v>14.457432284541724</v>
      </c>
      <c r="U4360" s="43">
        <f ca="1">_xll.BInterpol('Base CDI'!$H$4:$H$28,'Base CDI'!$I$4:$I$29,S4360,"Cubic","Extrapolate=Linear","MultiX=Average","Skip=True","Sort=True")</f>
        <v>14.291080711354308</v>
      </c>
    </row>
    <row r="4361" spans="16:21" x14ac:dyDescent="0.25">
      <c r="P4361" s="10">
        <v>40855</v>
      </c>
      <c r="Q4361">
        <v>26.96095</v>
      </c>
      <c r="S4361" s="42">
        <f t="shared" ca="1" si="72"/>
        <v>50122</v>
      </c>
      <c r="T4361" s="43">
        <f ca="1">_xll.BInterpol('Base CDI'!$H$4:$H$28,'Base CDI'!$J$4:$J$29,S4361,"Cubic","Extrapolate=Linear","MultiX=Average","Skip=True","Sort=True")</f>
        <v>14.457437756497949</v>
      </c>
      <c r="U4361" s="43">
        <f ca="1">_xll.BInterpol('Base CDI'!$H$4:$H$28,'Base CDI'!$I$4:$I$29,S4361,"Cubic","Extrapolate=Linear","MultiX=Average","Skip=True","Sort=True")</f>
        <v>14.291094391244869</v>
      </c>
    </row>
    <row r="4362" spans="16:21" x14ac:dyDescent="0.25">
      <c r="P4362" s="10">
        <v>40856</v>
      </c>
      <c r="Q4362">
        <v>26.9725</v>
      </c>
      <c r="S4362" s="42">
        <f t="shared" ca="1" si="72"/>
        <v>50123</v>
      </c>
      <c r="T4362" s="43">
        <f ca="1">_xll.BInterpol('Base CDI'!$H$4:$H$28,'Base CDI'!$J$4:$J$29,S4362,"Cubic","Extrapolate=Linear","MultiX=Average","Skip=True","Sort=True")</f>
        <v>14.457443228454173</v>
      </c>
      <c r="U4362" s="43">
        <f ca="1">_xll.BInterpol('Base CDI'!$H$4:$H$28,'Base CDI'!$I$4:$I$29,S4362,"Cubic","Extrapolate=Linear","MultiX=Average","Skip=True","Sort=True")</f>
        <v>14.291108071135429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50124</v>
      </c>
      <c r="T4363" s="43">
        <f ca="1">_xll.BInterpol('Base CDI'!$H$4:$H$28,'Base CDI'!$J$4:$J$29,S4363,"Cubic","Extrapolate=Linear","MultiX=Average","Skip=True","Sort=True")</f>
        <v>14.457448700410398</v>
      </c>
      <c r="U4363" s="43">
        <f ca="1">_xll.BInterpol('Base CDI'!$H$4:$H$28,'Base CDI'!$I$4:$I$29,S4363,"Cubic","Extrapolate=Linear","MultiX=Average","Skip=True","Sort=True")</f>
        <v>14.29112175102599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50125</v>
      </c>
      <c r="T4364" s="43">
        <f ca="1">_xll.BInterpol('Base CDI'!$H$4:$H$28,'Base CDI'!$J$4:$J$29,S4364,"Cubic","Extrapolate=Linear","MultiX=Average","Skip=True","Sort=True")</f>
        <v>14.457454172366623</v>
      </c>
      <c r="U4364" s="43">
        <f ca="1">_xll.BInterpol('Base CDI'!$H$4:$H$28,'Base CDI'!$I$4:$I$29,S4364,"Cubic","Extrapolate=Linear","MultiX=Average","Skip=True","Sort=True")</f>
        <v>14.291135430916551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50126</v>
      </c>
      <c r="T4365" s="43">
        <f ca="1">_xll.BInterpol('Base CDI'!$H$4:$H$28,'Base CDI'!$J$4:$J$29,S4365,"Cubic","Extrapolate=Linear","MultiX=Average","Skip=True","Sort=True")</f>
        <v>14.457459644322846</v>
      </c>
      <c r="U4365" s="43">
        <f ca="1">_xll.BInterpol('Base CDI'!$H$4:$H$28,'Base CDI'!$I$4:$I$29,S4365,"Cubic","Extrapolate=Linear","MultiX=Average","Skip=True","Sort=True")</f>
        <v>14.291149110807112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50127</v>
      </c>
      <c r="T4366" s="43">
        <f ca="1">_xll.BInterpol('Base CDI'!$H$4:$H$28,'Base CDI'!$J$4:$J$29,S4366,"Cubic","Extrapolate=Linear","MultiX=Average","Skip=True","Sort=True")</f>
        <v>14.457465116279071</v>
      </c>
      <c r="U4366" s="43">
        <f ca="1">_xll.BInterpol('Base CDI'!$H$4:$H$28,'Base CDI'!$I$4:$I$29,S4366,"Cubic","Extrapolate=Linear","MultiX=Average","Skip=True","Sort=True")</f>
        <v>14.291162790697674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50128</v>
      </c>
      <c r="T4367" s="43">
        <f ca="1">_xll.BInterpol('Base CDI'!$H$4:$H$28,'Base CDI'!$J$4:$J$29,S4367,"Cubic","Extrapolate=Linear","MultiX=Average","Skip=True","Sort=True")</f>
        <v>14.457470588235296</v>
      </c>
      <c r="U4367" s="43">
        <f ca="1">_xll.BInterpol('Base CDI'!$H$4:$H$28,'Base CDI'!$I$4:$I$29,S4367,"Cubic","Extrapolate=Linear","MultiX=Average","Skip=True","Sort=True")</f>
        <v>14.291176470588235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50129</v>
      </c>
      <c r="T4368" s="43">
        <f ca="1">_xll.BInterpol('Base CDI'!$H$4:$H$28,'Base CDI'!$J$4:$J$29,S4368,"Cubic","Extrapolate=Linear","MultiX=Average","Skip=True","Sort=True")</f>
        <v>14.457476060191519</v>
      </c>
      <c r="U4368" s="43">
        <f ca="1">_xll.BInterpol('Base CDI'!$H$4:$H$28,'Base CDI'!$I$4:$I$29,S4368,"Cubic","Extrapolate=Linear","MultiX=Average","Skip=True","Sort=True")</f>
        <v>14.291190150478796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50130</v>
      </c>
      <c r="T4369" s="43">
        <f ca="1">_xll.BInterpol('Base CDI'!$H$4:$H$28,'Base CDI'!$J$4:$J$29,S4369,"Cubic","Extrapolate=Linear","MultiX=Average","Skip=True","Sort=True")</f>
        <v>14.457481532147744</v>
      </c>
      <c r="U4369" s="43">
        <f ca="1">_xll.BInterpol('Base CDI'!$H$4:$H$28,'Base CDI'!$I$4:$I$29,S4369,"Cubic","Extrapolate=Linear","MultiX=Average","Skip=True","Sort=True")</f>
        <v>14.291203830369357</v>
      </c>
    </row>
    <row r="4370" spans="16:21" x14ac:dyDescent="0.25">
      <c r="P4370" s="10">
        <v>40869</v>
      </c>
      <c r="Q4370">
        <v>27.06485</v>
      </c>
      <c r="S4370" s="42">
        <f t="shared" ca="1" si="73"/>
        <v>50131</v>
      </c>
      <c r="T4370" s="43">
        <f ca="1">_xll.BInterpol('Base CDI'!$H$4:$H$28,'Base CDI'!$J$4:$J$29,S4370,"Cubic","Extrapolate=Linear","MultiX=Average","Skip=True","Sort=True")</f>
        <v>14.457487004103967</v>
      </c>
      <c r="U4370" s="43">
        <f ca="1">_xll.BInterpol('Base CDI'!$H$4:$H$28,'Base CDI'!$I$4:$I$29,S4370,"Cubic","Extrapolate=Linear","MultiX=Average","Skip=True","Sort=True")</f>
        <v>14.291217510259917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50132</v>
      </c>
      <c r="T4371" s="43">
        <f ca="1">_xll.BInterpol('Base CDI'!$H$4:$H$28,'Base CDI'!$J$4:$J$29,S4371,"Cubic","Extrapolate=Linear","MultiX=Average","Skip=True","Sort=True")</f>
        <v>14.457492476060192</v>
      </c>
      <c r="U4371" s="43">
        <f ca="1">_xll.BInterpol('Base CDI'!$H$4:$H$28,'Base CDI'!$I$4:$I$29,S4371,"Cubic","Extrapolate=Linear","MultiX=Average","Skip=True","Sort=True")</f>
        <v>14.291231190150478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50133</v>
      </c>
      <c r="T4372" s="43">
        <f ca="1">_xll.BInterpol('Base CDI'!$H$4:$H$28,'Base CDI'!$J$4:$J$29,S4372,"Cubic","Extrapolate=Linear","MultiX=Average","Skip=True","Sort=True")</f>
        <v>14.457497948016417</v>
      </c>
      <c r="U4372" s="43">
        <f ca="1">_xll.BInterpol('Base CDI'!$H$4:$H$28,'Base CDI'!$I$4:$I$29,S4372,"Cubic","Extrapolate=Linear","MultiX=Average","Skip=True","Sort=True")</f>
        <v>14.291244870041039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50134</v>
      </c>
      <c r="T4373" s="43">
        <f ca="1">_xll.BInterpol('Base CDI'!$H$4:$H$28,'Base CDI'!$J$4:$J$29,S4373,"Cubic","Extrapolate=Linear","MultiX=Average","Skip=True","Sort=True")</f>
        <v>14.457503419972641</v>
      </c>
      <c r="U4373" s="43">
        <f ca="1">_xll.BInterpol('Base CDI'!$H$4:$H$28,'Base CDI'!$I$4:$I$29,S4373,"Cubic","Extrapolate=Linear","MultiX=Average","Skip=True","Sort=True")</f>
        <v>14.2912585499316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50135</v>
      </c>
      <c r="T4374" s="43">
        <f ca="1">_xll.BInterpol('Base CDI'!$H$4:$H$28,'Base CDI'!$J$4:$J$29,S4374,"Cubic","Extrapolate=Linear","MultiX=Average","Skip=True","Sort=True")</f>
        <v>14.457508891928866</v>
      </c>
      <c r="U4374" s="43">
        <f ca="1">_xll.BInterpol('Base CDI'!$H$4:$H$28,'Base CDI'!$I$4:$I$29,S4374,"Cubic","Extrapolate=Linear","MultiX=Average","Skip=True","Sort=True")</f>
        <v>14.291272229822161</v>
      </c>
    </row>
    <row r="4375" spans="16:21" x14ac:dyDescent="0.25">
      <c r="P4375" s="10">
        <v>40876</v>
      </c>
      <c r="Q4375">
        <v>27.12274</v>
      </c>
      <c r="S4375" s="42">
        <f t="shared" ca="1" si="73"/>
        <v>50136</v>
      </c>
      <c r="T4375" s="43">
        <f ca="1">_xll.BInterpol('Base CDI'!$H$4:$H$28,'Base CDI'!$J$4:$J$29,S4375,"Cubic","Extrapolate=Linear","MultiX=Average","Skip=True","Sort=True")</f>
        <v>14.457514363885091</v>
      </c>
      <c r="U4375" s="43">
        <f ca="1">_xll.BInterpol('Base CDI'!$H$4:$H$28,'Base CDI'!$I$4:$I$29,S4375,"Cubic","Extrapolate=Linear","MultiX=Average","Skip=True","Sort=True")</f>
        <v>14.291285909712721</v>
      </c>
    </row>
    <row r="4376" spans="16:21" x14ac:dyDescent="0.25">
      <c r="P4376" s="10">
        <v>40877</v>
      </c>
      <c r="Q4376">
        <v>27.1343</v>
      </c>
      <c r="S4376" s="42">
        <f t="shared" ca="1" si="73"/>
        <v>50137</v>
      </c>
      <c r="T4376" s="43">
        <f ca="1">_xll.BInterpol('Base CDI'!$H$4:$H$28,'Base CDI'!$J$4:$J$29,S4376,"Cubic","Extrapolate=Linear","MultiX=Average","Skip=True","Sort=True")</f>
        <v>14.457519835841314</v>
      </c>
      <c r="U4376" s="43">
        <f ca="1">_xll.BInterpol('Base CDI'!$H$4:$H$28,'Base CDI'!$I$4:$I$29,S4376,"Cubic","Extrapolate=Linear","MultiX=Average","Skip=True","Sort=True")</f>
        <v>14.291299589603282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50138</v>
      </c>
      <c r="T4377" s="43">
        <f ca="1">_xll.BInterpol('Base CDI'!$H$4:$H$28,'Base CDI'!$J$4:$J$29,S4377,"Cubic","Extrapolate=Linear","MultiX=Average","Skip=True","Sort=True")</f>
        <v>14.457525307797539</v>
      </c>
      <c r="U4377" s="43">
        <f ca="1">_xll.BInterpol('Base CDI'!$H$4:$H$28,'Base CDI'!$I$4:$I$29,S4377,"Cubic","Extrapolate=Linear","MultiX=Average","Skip=True","Sort=True")</f>
        <v>14.291313269493843</v>
      </c>
    </row>
    <row r="4378" spans="16:21" x14ac:dyDescent="0.25">
      <c r="P4378" s="10">
        <v>40879</v>
      </c>
      <c r="Q4378">
        <v>27.15701</v>
      </c>
      <c r="S4378" s="42">
        <f t="shared" ca="1" si="73"/>
        <v>50139</v>
      </c>
      <c r="T4378" s="43">
        <f ca="1">_xll.BInterpol('Base CDI'!$H$4:$H$28,'Base CDI'!$J$4:$J$29,S4378,"Cubic","Extrapolate=Linear","MultiX=Average","Skip=True","Sort=True")</f>
        <v>14.457530779753762</v>
      </c>
      <c r="U4378" s="43">
        <f ca="1">_xll.BInterpol('Base CDI'!$H$4:$H$28,'Base CDI'!$I$4:$I$29,S4378,"Cubic","Extrapolate=Linear","MultiX=Average","Skip=True","Sort=True")</f>
        <v>14.291326949384404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50140</v>
      </c>
      <c r="T4379" s="43">
        <f ca="1">_xll.BInterpol('Base CDI'!$H$4:$H$28,'Base CDI'!$J$4:$J$29,S4379,"Cubic","Extrapolate=Linear","MultiX=Average","Skip=True","Sort=True")</f>
        <v>14.457536251709987</v>
      </c>
      <c r="U4379" s="43">
        <f ca="1">_xll.BInterpol('Base CDI'!$H$4:$H$28,'Base CDI'!$I$4:$I$29,S4379,"Cubic","Extrapolate=Linear","MultiX=Average","Skip=True","Sort=True")</f>
        <v>14.291340629274965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50141</v>
      </c>
      <c r="T4380" s="43">
        <f ca="1">_xll.BInterpol('Base CDI'!$H$4:$H$28,'Base CDI'!$J$4:$J$29,S4380,"Cubic","Extrapolate=Linear","MultiX=Average","Skip=True","Sort=True")</f>
        <v>14.457541723666212</v>
      </c>
      <c r="U4380" s="43">
        <f ca="1">_xll.BInterpol('Base CDI'!$H$4:$H$28,'Base CDI'!$I$4:$I$29,S4380,"Cubic","Extrapolate=Linear","MultiX=Average","Skip=True","Sort=True")</f>
        <v>14.291354309165525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50142</v>
      </c>
      <c r="T4381" s="43">
        <f ca="1">_xll.BInterpol('Base CDI'!$H$4:$H$28,'Base CDI'!$J$4:$J$29,S4381,"Cubic","Extrapolate=Linear","MultiX=Average","Skip=True","Sort=True")</f>
        <v>14.457547195622436</v>
      </c>
      <c r="U4381" s="43">
        <f ca="1">_xll.BInterpol('Base CDI'!$H$4:$H$28,'Base CDI'!$I$4:$I$29,S4381,"Cubic","Extrapolate=Linear","MultiX=Average","Skip=True","Sort=True")</f>
        <v>14.291367989056086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50143</v>
      </c>
      <c r="T4382" s="43">
        <f ca="1">_xll.BInterpol('Base CDI'!$H$4:$H$28,'Base CDI'!$J$4:$J$29,S4382,"Cubic","Extrapolate=Linear","MultiX=Average","Skip=True","Sort=True")</f>
        <v>14.457552667578661</v>
      </c>
      <c r="U4382" s="43">
        <f ca="1">_xll.BInterpol('Base CDI'!$H$4:$H$28,'Base CDI'!$I$4:$I$29,S4382,"Cubic","Extrapolate=Linear","MultiX=Average","Skip=True","Sort=True")</f>
        <v>14.291381668946647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50144</v>
      </c>
      <c r="T4383" s="43">
        <f ca="1">_xll.BInterpol('Base CDI'!$H$4:$H$28,'Base CDI'!$J$4:$J$29,S4383,"Cubic","Extrapolate=Linear","MultiX=Average","Skip=True","Sort=True")</f>
        <v>14.457558139534884</v>
      </c>
      <c r="U4383" s="43">
        <f ca="1">_xll.BInterpol('Base CDI'!$H$4:$H$28,'Base CDI'!$I$4:$I$29,S4383,"Cubic","Extrapolate=Linear","MultiX=Average","Skip=True","Sort=True")</f>
        <v>14.291395348837208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50145</v>
      </c>
      <c r="T4384" s="43">
        <f ca="1">_xll.BInterpol('Base CDI'!$H$4:$H$28,'Base CDI'!$J$4:$J$29,S4384,"Cubic","Extrapolate=Linear","MultiX=Average","Skip=True","Sort=True")</f>
        <v>14.457563611491109</v>
      </c>
      <c r="U4384" s="43">
        <f ca="1">_xll.BInterpol('Base CDI'!$H$4:$H$28,'Base CDI'!$I$4:$I$29,S4384,"Cubic","Extrapolate=Linear","MultiX=Average","Skip=True","Sort=True")</f>
        <v>14.291409028727768</v>
      </c>
    </row>
    <row r="4385" spans="16:21" x14ac:dyDescent="0.25">
      <c r="P4385" s="10">
        <v>40890</v>
      </c>
      <c r="Q4385">
        <v>27.23489</v>
      </c>
      <c r="S4385" s="42">
        <f t="shared" ca="1" si="73"/>
        <v>50146</v>
      </c>
      <c r="T4385" s="43">
        <f ca="1">_xll.BInterpol('Base CDI'!$H$4:$H$28,'Base CDI'!$J$4:$J$29,S4385,"Cubic","Extrapolate=Linear","MultiX=Average","Skip=True","Sort=True")</f>
        <v>14.457569083447334</v>
      </c>
      <c r="U4385" s="43">
        <f ca="1">_xll.BInterpol('Base CDI'!$H$4:$H$28,'Base CDI'!$I$4:$I$29,S4385,"Cubic","Extrapolate=Linear","MultiX=Average","Skip=True","Sort=True")</f>
        <v>14.291422708618331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50147</v>
      </c>
      <c r="T4386" s="43">
        <f ca="1">_xll.BInterpol('Base CDI'!$H$4:$H$28,'Base CDI'!$J$4:$J$29,S4386,"Cubic","Extrapolate=Linear","MultiX=Average","Skip=True","Sort=True")</f>
        <v>14.457574555403557</v>
      </c>
      <c r="U4386" s="43">
        <f ca="1">_xll.BInterpol('Base CDI'!$H$4:$H$28,'Base CDI'!$I$4:$I$29,S4386,"Cubic","Extrapolate=Linear","MultiX=Average","Skip=True","Sort=True")</f>
        <v>14.291436388508892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50148</v>
      </c>
      <c r="T4387" s="43">
        <f ca="1">_xll.BInterpol('Base CDI'!$H$4:$H$28,'Base CDI'!$J$4:$J$29,S4387,"Cubic","Extrapolate=Linear","MultiX=Average","Skip=True","Sort=True")</f>
        <v>14.457580027359782</v>
      </c>
      <c r="U4387" s="43">
        <f ca="1">_xll.BInterpol('Base CDI'!$H$4:$H$28,'Base CDI'!$I$4:$I$29,S4387,"Cubic","Extrapolate=Linear","MultiX=Average","Skip=True","Sort=True")</f>
        <v>14.291450068399453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50149</v>
      </c>
      <c r="T4388" s="43">
        <f ca="1">_xll.BInterpol('Base CDI'!$H$4:$H$28,'Base CDI'!$J$4:$J$29,S4388,"Cubic","Extrapolate=Linear","MultiX=Average","Skip=True","Sort=True")</f>
        <v>14.457585499316007</v>
      </c>
      <c r="U4388" s="43">
        <f ca="1">_xll.BInterpol('Base CDI'!$H$4:$H$28,'Base CDI'!$I$4:$I$29,S4388,"Cubic","Extrapolate=Linear","MultiX=Average","Skip=True","Sort=True")</f>
        <v>14.291463748290013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50150</v>
      </c>
      <c r="T4389" s="43">
        <f ca="1">_xll.BInterpol('Base CDI'!$H$4:$H$28,'Base CDI'!$J$4:$J$29,S4389,"Cubic","Extrapolate=Linear","MultiX=Average","Skip=True","Sort=True")</f>
        <v>14.45759097127223</v>
      </c>
      <c r="U4389" s="43">
        <f ca="1">_xll.BInterpol('Base CDI'!$H$4:$H$28,'Base CDI'!$I$4:$I$29,S4389,"Cubic","Extrapolate=Linear","MultiX=Average","Skip=True","Sort=True")</f>
        <v>14.291477428180574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50151</v>
      </c>
      <c r="T4390" s="43">
        <f ca="1">_xll.BInterpol('Base CDI'!$H$4:$H$28,'Base CDI'!$J$4:$J$29,S4390,"Cubic","Extrapolate=Linear","MultiX=Average","Skip=True","Sort=True")</f>
        <v>14.457596443228455</v>
      </c>
      <c r="U4390" s="43">
        <f ca="1">_xll.BInterpol('Base CDI'!$H$4:$H$28,'Base CDI'!$I$4:$I$29,S4390,"Cubic","Extrapolate=Linear","MultiX=Average","Skip=True","Sort=True")</f>
        <v>14.291491108071135</v>
      </c>
    </row>
    <row r="4391" spans="16:21" x14ac:dyDescent="0.25">
      <c r="P4391" s="10">
        <v>40898</v>
      </c>
      <c r="Q4391">
        <v>27.3019</v>
      </c>
      <c r="S4391" s="42">
        <f t="shared" ca="1" si="73"/>
        <v>50152</v>
      </c>
      <c r="T4391" s="43">
        <f ca="1">_xll.BInterpol('Base CDI'!$H$4:$H$28,'Base CDI'!$J$4:$J$29,S4391,"Cubic","Extrapolate=Linear","MultiX=Average","Skip=True","Sort=True")</f>
        <v>14.457601915184679</v>
      </c>
      <c r="U4391" s="43">
        <f ca="1">_xll.BInterpol('Base CDI'!$H$4:$H$28,'Base CDI'!$I$4:$I$29,S4391,"Cubic","Extrapolate=Linear","MultiX=Average","Skip=True","Sort=True")</f>
        <v>14.291504787961696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50153</v>
      </c>
      <c r="T4392" s="43">
        <f ca="1">_xll.BInterpol('Base CDI'!$H$4:$H$28,'Base CDI'!$J$4:$J$29,S4392,"Cubic","Extrapolate=Linear","MultiX=Average","Skip=True","Sort=True")</f>
        <v>14.457607387140904</v>
      </c>
      <c r="U4392" s="43">
        <f ca="1">_xll.BInterpol('Base CDI'!$H$4:$H$28,'Base CDI'!$I$4:$I$29,S4392,"Cubic","Extrapolate=Linear","MultiX=Average","Skip=True","Sort=True")</f>
        <v>14.291518467852256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50154</v>
      </c>
      <c r="T4393" s="43">
        <f ca="1">_xll.BInterpol('Base CDI'!$H$4:$H$28,'Base CDI'!$J$4:$J$29,S4393,"Cubic","Extrapolate=Linear","MultiX=Average","Skip=True","Sort=True")</f>
        <v>14.457612859097129</v>
      </c>
      <c r="U4393" s="43">
        <f ca="1">_xll.BInterpol('Base CDI'!$H$4:$H$28,'Base CDI'!$I$4:$I$29,S4393,"Cubic","Extrapolate=Linear","MultiX=Average","Skip=True","Sort=True")</f>
        <v>14.291532147742817</v>
      </c>
    </row>
    <row r="4394" spans="16:21" x14ac:dyDescent="0.25">
      <c r="P4394" s="10">
        <v>40903</v>
      </c>
      <c r="Q4394">
        <v>27.33549</v>
      </c>
      <c r="S4394" s="42">
        <f t="shared" ca="1" si="73"/>
        <v>50155</v>
      </c>
      <c r="T4394" s="43">
        <f ca="1">_xll.BInterpol('Base CDI'!$H$4:$H$28,'Base CDI'!$J$4:$J$29,S4394,"Cubic","Extrapolate=Linear","MultiX=Average","Skip=True","Sort=True")</f>
        <v>14.457618331053352</v>
      </c>
      <c r="U4394" s="43">
        <f ca="1">_xll.BInterpol('Base CDI'!$H$4:$H$28,'Base CDI'!$I$4:$I$29,S4394,"Cubic","Extrapolate=Linear","MultiX=Average","Skip=True","Sort=True")</f>
        <v>14.291545827633378</v>
      </c>
    </row>
    <row r="4395" spans="16:21" x14ac:dyDescent="0.25">
      <c r="P4395" s="10">
        <v>40904</v>
      </c>
      <c r="Q4395">
        <v>27.34667</v>
      </c>
      <c r="S4395" s="42">
        <f t="shared" ca="1" si="73"/>
        <v>50156</v>
      </c>
      <c r="T4395" s="43">
        <f ca="1">_xll.BInterpol('Base CDI'!$H$4:$H$28,'Base CDI'!$J$4:$J$29,S4395,"Cubic","Extrapolate=Linear","MultiX=Average","Skip=True","Sort=True")</f>
        <v>14.457623803009577</v>
      </c>
      <c r="U4395" s="43">
        <f ca="1">_xll.BInterpol('Base CDI'!$H$4:$H$28,'Base CDI'!$I$4:$I$29,S4395,"Cubic","Extrapolate=Linear","MultiX=Average","Skip=True","Sort=True")</f>
        <v>14.291559507523939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50157</v>
      </c>
      <c r="T4396" s="43">
        <f ca="1">_xll.BInterpol('Base CDI'!$H$4:$H$28,'Base CDI'!$J$4:$J$29,S4396,"Cubic","Extrapolate=Linear","MultiX=Average","Skip=True","Sort=True")</f>
        <v>14.457629274965802</v>
      </c>
      <c r="U4396" s="43">
        <f ca="1">_xll.BInterpol('Base CDI'!$H$4:$H$28,'Base CDI'!$I$4:$I$29,S4396,"Cubic","Extrapolate=Linear","MultiX=Average","Skip=True","Sort=True")</f>
        <v>14.2915731874145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50158</v>
      </c>
      <c r="T4397" s="43">
        <f ca="1">_xll.BInterpol('Base CDI'!$H$4:$H$28,'Base CDI'!$J$4:$J$29,S4397,"Cubic","Extrapolate=Linear","MultiX=Average","Skip=True","Sort=True")</f>
        <v>14.457634746922025</v>
      </c>
      <c r="U4397" s="43">
        <f ca="1">_xll.BInterpol('Base CDI'!$H$4:$H$28,'Base CDI'!$I$4:$I$29,S4397,"Cubic","Extrapolate=Linear","MultiX=Average","Skip=True","Sort=True")</f>
        <v>14.29158686730506</v>
      </c>
    </row>
    <row r="4398" spans="16:21" x14ac:dyDescent="0.25">
      <c r="P4398" s="10">
        <v>40907</v>
      </c>
      <c r="Q4398">
        <v>27.38025</v>
      </c>
      <c r="S4398" s="42">
        <f t="shared" ca="1" si="73"/>
        <v>50159</v>
      </c>
      <c r="T4398" s="43">
        <f ca="1">_xll.BInterpol('Base CDI'!$H$4:$H$28,'Base CDI'!$J$4:$J$29,S4398,"Cubic","Extrapolate=Linear","MultiX=Average","Skip=True","Sort=True")</f>
        <v>14.45764021887825</v>
      </c>
      <c r="U4398" s="43">
        <f ca="1">_xll.BInterpol('Base CDI'!$H$4:$H$28,'Base CDI'!$I$4:$I$29,S4398,"Cubic","Extrapolate=Linear","MultiX=Average","Skip=True","Sort=True")</f>
        <v>14.291600547195621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50160</v>
      </c>
      <c r="T4399" s="43">
        <f ca="1">_xll.BInterpol('Base CDI'!$H$4:$H$28,'Base CDI'!$J$4:$J$29,S4399,"Cubic","Extrapolate=Linear","MultiX=Average","Skip=True","Sort=True")</f>
        <v>14.457645690834473</v>
      </c>
      <c r="U4399" s="43">
        <f ca="1">_xll.BInterpol('Base CDI'!$H$4:$H$28,'Base CDI'!$I$4:$I$29,S4399,"Cubic","Extrapolate=Linear","MultiX=Average","Skip=True","Sort=True")</f>
        <v>14.291614227086182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50161</v>
      </c>
      <c r="T4400" s="43">
        <f ca="1">_xll.BInterpol('Base CDI'!$H$4:$H$28,'Base CDI'!$J$4:$J$29,S4400,"Cubic","Extrapolate=Linear","MultiX=Average","Skip=True","Sort=True")</f>
        <v>14.457651162790699</v>
      </c>
      <c r="U4400" s="43">
        <f ca="1">_xll.BInterpol('Base CDI'!$H$4:$H$28,'Base CDI'!$I$4:$I$29,S4400,"Cubic","Extrapolate=Linear","MultiX=Average","Skip=True","Sort=True")</f>
        <v>14.291627906976743</v>
      </c>
    </row>
    <row r="4401" spans="16:21" x14ac:dyDescent="0.25">
      <c r="P4401" s="10">
        <v>40912</v>
      </c>
      <c r="Q4401">
        <v>27.41394</v>
      </c>
      <c r="S4401" s="42">
        <f t="shared" ca="1" si="73"/>
        <v>50162</v>
      </c>
      <c r="T4401" s="43">
        <f ca="1">_xll.BInterpol('Base CDI'!$H$4:$H$28,'Base CDI'!$J$4:$J$29,S4401,"Cubic","Extrapolate=Linear","MultiX=Average","Skip=True","Sort=True")</f>
        <v>14.457656634746924</v>
      </c>
      <c r="U4401" s="43">
        <f ca="1">_xll.BInterpol('Base CDI'!$H$4:$H$28,'Base CDI'!$I$4:$I$29,S4401,"Cubic","Extrapolate=Linear","MultiX=Average","Skip=True","Sort=True")</f>
        <v>14.291641586867303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50163</v>
      </c>
      <c r="T4402" s="43">
        <f ca="1">_xll.BInterpol('Base CDI'!$H$4:$H$28,'Base CDI'!$J$4:$J$29,S4402,"Cubic","Extrapolate=Linear","MultiX=Average","Skip=True","Sort=True")</f>
        <v>14.457662106703147</v>
      </c>
      <c r="U4402" s="43">
        <f ca="1">_xll.BInterpol('Base CDI'!$H$4:$H$28,'Base CDI'!$I$4:$I$29,S4402,"Cubic","Extrapolate=Linear","MultiX=Average","Skip=True","Sort=True")</f>
        <v>14.291655266757864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50164</v>
      </c>
      <c r="T4403" s="43">
        <f ca="1">_xll.BInterpol('Base CDI'!$H$4:$H$28,'Base CDI'!$J$4:$J$29,S4403,"Cubic","Extrapolate=Linear","MultiX=Average","Skip=True","Sort=True")</f>
        <v>14.457667578659372</v>
      </c>
      <c r="U4403" s="43">
        <f ca="1">_xll.BInterpol('Base CDI'!$H$4:$H$28,'Base CDI'!$I$4:$I$29,S4403,"Cubic","Extrapolate=Linear","MultiX=Average","Skip=True","Sort=True")</f>
        <v>14.291668946648427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50165</v>
      </c>
      <c r="T4404" s="43">
        <f ca="1">_xll.BInterpol('Base CDI'!$H$4:$H$28,'Base CDI'!$J$4:$J$29,S4404,"Cubic","Extrapolate=Linear","MultiX=Average","Skip=True","Sort=True")</f>
        <v>14.457673050615597</v>
      </c>
      <c r="U4404" s="43">
        <f ca="1">_xll.BInterpol('Base CDI'!$H$4:$H$28,'Base CDI'!$I$4:$I$29,S4404,"Cubic","Extrapolate=Linear","MultiX=Average","Skip=True","Sort=True")</f>
        <v>14.291682626538988</v>
      </c>
    </row>
    <row r="4405" spans="16:21" x14ac:dyDescent="0.25">
      <c r="P4405" s="10">
        <v>40918</v>
      </c>
      <c r="Q4405">
        <v>27.45881</v>
      </c>
      <c r="S4405" s="42">
        <f t="shared" ca="1" si="73"/>
        <v>50166</v>
      </c>
      <c r="T4405" s="43">
        <f ca="1">_xll.BInterpol('Base CDI'!$H$4:$H$28,'Base CDI'!$J$4:$J$29,S4405,"Cubic","Extrapolate=Linear","MultiX=Average","Skip=True","Sort=True")</f>
        <v>14.45767852257182</v>
      </c>
      <c r="U4405" s="43">
        <f ca="1">_xll.BInterpol('Base CDI'!$H$4:$H$28,'Base CDI'!$I$4:$I$29,S4405,"Cubic","Extrapolate=Linear","MultiX=Average","Skip=True","Sort=True")</f>
        <v>14.291696306429548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50167</v>
      </c>
      <c r="T4406" s="43">
        <f ca="1">_xll.BInterpol('Base CDI'!$H$4:$H$28,'Base CDI'!$J$4:$J$29,S4406,"Cubic","Extrapolate=Linear","MultiX=Average","Skip=True","Sort=True")</f>
        <v>14.457683994528045</v>
      </c>
      <c r="U4406" s="43">
        <f ca="1">_xll.BInterpol('Base CDI'!$H$4:$H$28,'Base CDI'!$I$4:$I$29,S4406,"Cubic","Extrapolate=Linear","MultiX=Average","Skip=True","Sort=True")</f>
        <v>14.291709986320109</v>
      </c>
    </row>
    <row r="4407" spans="16:21" x14ac:dyDescent="0.25">
      <c r="P4407" s="10">
        <v>40920</v>
      </c>
      <c r="Q4407">
        <v>27.48122</v>
      </c>
      <c r="S4407" s="42">
        <f t="shared" ca="1" si="73"/>
        <v>50168</v>
      </c>
      <c r="T4407" s="43">
        <f ca="1">_xll.BInterpol('Base CDI'!$H$4:$H$28,'Base CDI'!$J$4:$J$29,S4407,"Cubic","Extrapolate=Linear","MultiX=Average","Skip=True","Sort=True")</f>
        <v>14.457689466484268</v>
      </c>
      <c r="U4407" s="43">
        <f ca="1">_xll.BInterpol('Base CDI'!$H$4:$H$28,'Base CDI'!$I$4:$I$29,S4407,"Cubic","Extrapolate=Linear","MultiX=Average","Skip=True","Sort=True")</f>
        <v>14.29172366621067</v>
      </c>
    </row>
    <row r="4408" spans="16:21" x14ac:dyDescent="0.25">
      <c r="P4408" s="10">
        <v>40921</v>
      </c>
      <c r="Q4408">
        <v>27.49241</v>
      </c>
      <c r="S4408" s="42">
        <f t="shared" ca="1" si="73"/>
        <v>50169</v>
      </c>
      <c r="T4408" s="43">
        <f ca="1">_xll.BInterpol('Base CDI'!$H$4:$H$28,'Base CDI'!$J$4:$J$29,S4408,"Cubic","Extrapolate=Linear","MultiX=Average","Skip=True","Sort=True")</f>
        <v>14.457694938440493</v>
      </c>
      <c r="U4408" s="43">
        <f ca="1">_xll.BInterpol('Base CDI'!$H$4:$H$28,'Base CDI'!$I$4:$I$29,S4408,"Cubic","Extrapolate=Linear","MultiX=Average","Skip=True","Sort=True")</f>
        <v>14.291737346101231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50170</v>
      </c>
      <c r="T4409" s="43">
        <f ca="1">_xll.BInterpol('Base CDI'!$H$4:$H$28,'Base CDI'!$J$4:$J$29,S4409,"Cubic","Extrapolate=Linear","MultiX=Average","Skip=True","Sort=True")</f>
        <v>14.457700410396718</v>
      </c>
      <c r="U4409" s="43">
        <f ca="1">_xll.BInterpol('Base CDI'!$H$4:$H$28,'Base CDI'!$I$4:$I$29,S4409,"Cubic","Extrapolate=Linear","MultiX=Average","Skip=True","Sort=True")</f>
        <v>14.291751025991791</v>
      </c>
    </row>
    <row r="4410" spans="16:21" x14ac:dyDescent="0.25">
      <c r="P4410" s="10">
        <v>40925</v>
      </c>
      <c r="Q4410">
        <v>27.51484</v>
      </c>
      <c r="S4410" s="42">
        <f t="shared" ca="1" si="73"/>
        <v>50171</v>
      </c>
      <c r="T4410" s="43">
        <f ca="1">_xll.BInterpol('Base CDI'!$H$4:$H$28,'Base CDI'!$J$4:$J$29,S4410,"Cubic","Extrapolate=Linear","MultiX=Average","Skip=True","Sort=True")</f>
        <v>14.457705882352942</v>
      </c>
      <c r="U4410" s="43">
        <f ca="1">_xll.BInterpol('Base CDI'!$H$4:$H$28,'Base CDI'!$I$4:$I$29,S4410,"Cubic","Extrapolate=Linear","MultiX=Average","Skip=True","Sort=True")</f>
        <v>14.291764705882352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50172</v>
      </c>
      <c r="T4411" s="43">
        <f ca="1">_xll.BInterpol('Base CDI'!$H$4:$H$28,'Base CDI'!$J$4:$J$29,S4411,"Cubic","Extrapolate=Linear","MultiX=Average","Skip=True","Sort=True")</f>
        <v>14.457711354309167</v>
      </c>
      <c r="U4411" s="43">
        <f ca="1">_xll.BInterpol('Base CDI'!$H$4:$H$28,'Base CDI'!$I$4:$I$29,S4411,"Cubic","Extrapolate=Linear","MultiX=Average","Skip=True","Sort=True")</f>
        <v>14.291778385772913</v>
      </c>
    </row>
    <row r="4412" spans="16:21" x14ac:dyDescent="0.25">
      <c r="P4412" s="10">
        <v>40927</v>
      </c>
      <c r="Q4412">
        <v>27.53725</v>
      </c>
      <c r="S4412" s="42">
        <f t="shared" ca="1" si="73"/>
        <v>50173</v>
      </c>
      <c r="T4412" s="43">
        <f ca="1">_xll.BInterpol('Base CDI'!$H$4:$H$28,'Base CDI'!$J$4:$J$29,S4412,"Cubic","Extrapolate=Linear","MultiX=Average","Skip=True","Sort=True")</f>
        <v>14.457716826265392</v>
      </c>
      <c r="U4412" s="43">
        <f ca="1">_xll.BInterpol('Base CDI'!$H$4:$H$28,'Base CDI'!$I$4:$I$29,S4412,"Cubic","Extrapolate=Linear","MultiX=Average","Skip=True","Sort=True")</f>
        <v>14.291792065663474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50174</v>
      </c>
      <c r="T4413" s="43">
        <f ca="1">_xll.BInterpol('Base CDI'!$H$4:$H$28,'Base CDI'!$J$4:$J$29,S4413,"Cubic","Extrapolate=Linear","MultiX=Average","Skip=True","Sort=True")</f>
        <v>14.457722298221615</v>
      </c>
      <c r="U4413" s="43">
        <f ca="1">_xll.BInterpol('Base CDI'!$H$4:$H$28,'Base CDI'!$I$4:$I$29,S4413,"Cubic","Extrapolate=Linear","MultiX=Average","Skip=True","Sort=True")</f>
        <v>14.291805745554035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50175</v>
      </c>
      <c r="T4414" s="43">
        <f ca="1">_xll.BInterpol('Base CDI'!$H$4:$H$28,'Base CDI'!$J$4:$J$29,S4414,"Cubic","Extrapolate=Linear","MultiX=Average","Skip=True","Sort=True")</f>
        <v>14.45772777017784</v>
      </c>
      <c r="U4414" s="43">
        <f ca="1">_xll.BInterpol('Base CDI'!$H$4:$H$28,'Base CDI'!$I$4:$I$29,S4414,"Cubic","Extrapolate=Linear","MultiX=Average","Skip=True","Sort=True")</f>
        <v>14.291819425444595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50176</v>
      </c>
      <c r="T4415" s="43">
        <f ca="1">_xll.BInterpol('Base CDI'!$H$4:$H$28,'Base CDI'!$J$4:$J$29,S4415,"Cubic","Extrapolate=Linear","MultiX=Average","Skip=True","Sort=True")</f>
        <v>14.457733242134063</v>
      </c>
      <c r="U4415" s="43">
        <f ca="1">_xll.BInterpol('Base CDI'!$H$4:$H$28,'Base CDI'!$I$4:$I$29,S4415,"Cubic","Extrapolate=Linear","MultiX=Average","Skip=True","Sort=True")</f>
        <v>14.291833105335156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50177</v>
      </c>
      <c r="T4416" s="43">
        <f ca="1">_xll.BInterpol('Base CDI'!$H$4:$H$28,'Base CDI'!$J$4:$J$29,S4416,"Cubic","Extrapolate=Linear","MultiX=Average","Skip=True","Sort=True")</f>
        <v>14.457738714090288</v>
      </c>
      <c r="U4416" s="43">
        <f ca="1">_xll.BInterpol('Base CDI'!$H$4:$H$28,'Base CDI'!$I$4:$I$29,S4416,"Cubic","Extrapolate=Linear","MultiX=Average","Skip=True","Sort=True")</f>
        <v>14.291846785225717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50178</v>
      </c>
      <c r="T4417" s="43">
        <f ca="1">_xll.BInterpol('Base CDI'!$H$4:$H$28,'Base CDI'!$J$4:$J$29,S4417,"Cubic","Extrapolate=Linear","MultiX=Average","Skip=True","Sort=True")</f>
        <v>14.457744186046513</v>
      </c>
      <c r="U4417" s="43">
        <f ca="1">_xll.BInterpol('Base CDI'!$H$4:$H$28,'Base CDI'!$I$4:$I$29,S4417,"Cubic","Extrapolate=Linear","MultiX=Average","Skip=True","Sort=True")</f>
        <v>14.291860465116278</v>
      </c>
    </row>
    <row r="4418" spans="16:21" x14ac:dyDescent="0.25">
      <c r="P4418" s="10">
        <v>40935</v>
      </c>
      <c r="Q4418">
        <v>27.60172</v>
      </c>
      <c r="S4418" s="42">
        <f t="shared" ca="1" si="73"/>
        <v>50179</v>
      </c>
      <c r="T4418" s="43">
        <f ca="1">_xll.BInterpol('Base CDI'!$H$4:$H$28,'Base CDI'!$J$4:$J$29,S4418,"Cubic","Extrapolate=Linear","MultiX=Average","Skip=True","Sort=True")</f>
        <v>14.457749658002736</v>
      </c>
      <c r="U4418" s="43">
        <f ca="1">_xll.BInterpol('Base CDI'!$H$4:$H$28,'Base CDI'!$I$4:$I$29,S4418,"Cubic","Extrapolate=Linear","MultiX=Average","Skip=True","Sort=True")</f>
        <v>14.291874145006839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50180</v>
      </c>
      <c r="T4419" s="43">
        <f ca="1">_xll.BInterpol('Base CDI'!$H$4:$H$28,'Base CDI'!$J$4:$J$29,S4419,"Cubic","Extrapolate=Linear","MultiX=Average","Skip=True","Sort=True")</f>
        <v>14.457755129958962</v>
      </c>
      <c r="U4419" s="43">
        <f ca="1">_xll.BInterpol('Base CDI'!$H$4:$H$28,'Base CDI'!$I$4:$I$29,S4419,"Cubic","Extrapolate=Linear","MultiX=Average","Skip=True","Sort=True")</f>
        <v>14.291887824897399</v>
      </c>
    </row>
    <row r="4420" spans="16:21" x14ac:dyDescent="0.25">
      <c r="P4420" s="10">
        <v>40939</v>
      </c>
      <c r="Q4420">
        <v>27.62321</v>
      </c>
      <c r="S4420" s="42">
        <f t="shared" ca="1" si="73"/>
        <v>50181</v>
      </c>
      <c r="T4420" s="43">
        <f ca="1">_xll.BInterpol('Base CDI'!$H$4:$H$28,'Base CDI'!$J$4:$J$29,S4420,"Cubic","Extrapolate=Linear","MultiX=Average","Skip=True","Sort=True")</f>
        <v>14.457760601915187</v>
      </c>
      <c r="U4420" s="43">
        <f ca="1">_xll.BInterpol('Base CDI'!$H$4:$H$28,'Base CDI'!$I$4:$I$29,S4420,"Cubic","Extrapolate=Linear","MultiX=Average","Skip=True","Sort=True")</f>
        <v>14.29190150478796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50182</v>
      </c>
      <c r="T4421" s="43">
        <f ca="1">_xll.BInterpol('Base CDI'!$H$4:$H$28,'Base CDI'!$J$4:$J$29,S4421,"Cubic","Extrapolate=Linear","MultiX=Average","Skip=True","Sort=True")</f>
        <v>14.45776607387141</v>
      </c>
      <c r="U4421" s="43">
        <f ca="1">_xll.BInterpol('Base CDI'!$H$4:$H$28,'Base CDI'!$I$4:$I$29,S4421,"Cubic","Extrapolate=Linear","MultiX=Average","Skip=True","Sort=True")</f>
        <v>14.291915184678521</v>
      </c>
    </row>
    <row r="4422" spans="16:21" x14ac:dyDescent="0.25">
      <c r="P4422" s="10">
        <v>40941</v>
      </c>
      <c r="Q4422">
        <v>27.64472</v>
      </c>
      <c r="S4422" s="42">
        <f t="shared" ca="1" si="73"/>
        <v>50183</v>
      </c>
      <c r="T4422" s="43">
        <f ca="1">_xll.BInterpol('Base CDI'!$H$4:$H$28,'Base CDI'!$J$4:$J$29,S4422,"Cubic","Extrapolate=Linear","MultiX=Average","Skip=True","Sort=True")</f>
        <v>14.457771545827635</v>
      </c>
      <c r="U4422" s="43">
        <f ca="1">_xll.BInterpol('Base CDI'!$H$4:$H$28,'Base CDI'!$I$4:$I$29,S4422,"Cubic","Extrapolate=Linear","MultiX=Average","Skip=True","Sort=True")</f>
        <v>14.291928864569083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50184</v>
      </c>
      <c r="T4423" s="43">
        <f ca="1">_xll.BInterpol('Base CDI'!$H$4:$H$28,'Base CDI'!$J$4:$J$29,S4423,"Cubic","Extrapolate=Linear","MultiX=Average","Skip=True","Sort=True")</f>
        <v>14.457777017783858</v>
      </c>
      <c r="U4423" s="43">
        <f ca="1">_xll.BInterpol('Base CDI'!$H$4:$H$28,'Base CDI'!$I$4:$I$29,S4423,"Cubic","Extrapolate=Linear","MultiX=Average","Skip=True","Sort=True")</f>
        <v>14.291942544459644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50185</v>
      </c>
      <c r="T4424" s="43">
        <f ca="1">_xll.BInterpol('Base CDI'!$H$4:$H$28,'Base CDI'!$J$4:$J$29,S4424,"Cubic","Extrapolate=Linear","MultiX=Average","Skip=True","Sort=True")</f>
        <v>14.457782489740083</v>
      </c>
      <c r="U4424" s="43">
        <f ca="1">_xll.BInterpol('Base CDI'!$H$4:$H$28,'Base CDI'!$I$4:$I$29,S4424,"Cubic","Extrapolate=Linear","MultiX=Average","Skip=True","Sort=True")</f>
        <v>14.291956224350205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50186</v>
      </c>
      <c r="T4425" s="43">
        <f ca="1">_xll.BInterpol('Base CDI'!$H$4:$H$28,'Base CDI'!$J$4:$J$29,S4425,"Cubic","Extrapolate=Linear","MultiX=Average","Skip=True","Sort=True")</f>
        <v>14.457787961696308</v>
      </c>
      <c r="U4425" s="43">
        <f ca="1">_xll.BInterpol('Base CDI'!$H$4:$H$28,'Base CDI'!$I$4:$I$29,S4425,"Cubic","Extrapolate=Linear","MultiX=Average","Skip=True","Sort=True")</f>
        <v>14.291969904240766</v>
      </c>
    </row>
    <row r="4426" spans="16:21" x14ac:dyDescent="0.25">
      <c r="P4426" s="10">
        <v>40947</v>
      </c>
      <c r="Q4426">
        <v>27.68779</v>
      </c>
      <c r="S4426" s="42">
        <f t="shared" ca="1" si="73"/>
        <v>50187</v>
      </c>
      <c r="T4426" s="43">
        <f ca="1">_xll.BInterpol('Base CDI'!$H$4:$H$28,'Base CDI'!$J$4:$J$29,S4426,"Cubic","Extrapolate=Linear","MultiX=Average","Skip=True","Sort=True")</f>
        <v>14.457793433652531</v>
      </c>
      <c r="U4426" s="43">
        <f ca="1">_xll.BInterpol('Base CDI'!$H$4:$H$28,'Base CDI'!$I$4:$I$29,S4426,"Cubic","Extrapolate=Linear","MultiX=Average","Skip=True","Sort=True")</f>
        <v>14.291983584131327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50188</v>
      </c>
      <c r="T4427" s="43">
        <f ca="1">_xll.BInterpol('Base CDI'!$H$4:$H$28,'Base CDI'!$J$4:$J$29,S4427,"Cubic","Extrapolate=Linear","MultiX=Average","Skip=True","Sort=True")</f>
        <v>14.457798905608756</v>
      </c>
      <c r="U4427" s="43">
        <f ca="1">_xll.BInterpol('Base CDI'!$H$4:$H$28,'Base CDI'!$I$4:$I$29,S4427,"Cubic","Extrapolate=Linear","MultiX=Average","Skip=True","Sort=True")</f>
        <v>14.291997264021887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50189</v>
      </c>
      <c r="T4428" s="43">
        <f ca="1">_xll.BInterpol('Base CDI'!$H$4:$H$28,'Base CDI'!$J$4:$J$29,S4428,"Cubic","Extrapolate=Linear","MultiX=Average","Skip=True","Sort=True")</f>
        <v>14.45780437756498</v>
      </c>
      <c r="U4428" s="43">
        <f ca="1">_xll.BInterpol('Base CDI'!$H$4:$H$28,'Base CDI'!$I$4:$I$29,S4428,"Cubic","Extrapolate=Linear","MultiX=Average","Skip=True","Sort=True")</f>
        <v>14.292010943912448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50190</v>
      </c>
      <c r="T4429" s="43">
        <f ca="1">_xll.BInterpol('Base CDI'!$H$4:$H$28,'Base CDI'!$J$4:$J$29,S4429,"Cubic","Extrapolate=Linear","MultiX=Average","Skip=True","Sort=True")</f>
        <v>14.457809849521205</v>
      </c>
      <c r="U4429" s="43">
        <f ca="1">_xll.BInterpol('Base CDI'!$H$4:$H$28,'Base CDI'!$I$4:$I$29,S4429,"Cubic","Extrapolate=Linear","MultiX=Average","Skip=True","Sort=True")</f>
        <v>14.292024623803009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50191</v>
      </c>
      <c r="T4430" s="43">
        <f ca="1">_xll.BInterpol('Base CDI'!$H$4:$H$28,'Base CDI'!$J$4:$J$29,S4430,"Cubic","Extrapolate=Linear","MultiX=Average","Skip=True","Sort=True")</f>
        <v>14.45781532147743</v>
      </c>
      <c r="U4430" s="43">
        <f ca="1">_xll.BInterpol('Base CDI'!$H$4:$H$28,'Base CDI'!$I$4:$I$29,S4430,"Cubic","Extrapolate=Linear","MultiX=Average","Skip=True","Sort=True")</f>
        <v>14.29203830369357</v>
      </c>
    </row>
    <row r="4431" spans="16:21" x14ac:dyDescent="0.25">
      <c r="P4431" s="10">
        <v>40954</v>
      </c>
      <c r="Q4431">
        <v>27.74166</v>
      </c>
      <c r="S4431" s="42">
        <f t="shared" ca="1" si="74"/>
        <v>50192</v>
      </c>
      <c r="T4431" s="43">
        <f ca="1">_xll.BInterpol('Base CDI'!$H$4:$H$28,'Base CDI'!$J$4:$J$29,S4431,"Cubic","Extrapolate=Linear","MultiX=Average","Skip=True","Sort=True")</f>
        <v>14.457820793433653</v>
      </c>
      <c r="U4431" s="43">
        <f ca="1">_xll.BInterpol('Base CDI'!$H$4:$H$28,'Base CDI'!$I$4:$I$29,S4431,"Cubic","Extrapolate=Linear","MultiX=Average","Skip=True","Sort=True")</f>
        <v>14.29205198358413</v>
      </c>
    </row>
    <row r="4432" spans="16:21" x14ac:dyDescent="0.25">
      <c r="P4432" s="10">
        <v>40955</v>
      </c>
      <c r="Q4432">
        <v>27.75244</v>
      </c>
      <c r="S4432" s="42">
        <f t="shared" ca="1" si="74"/>
        <v>50193</v>
      </c>
      <c r="T4432" s="43">
        <f ca="1">_xll.BInterpol('Base CDI'!$H$4:$H$28,'Base CDI'!$J$4:$J$29,S4432,"Cubic","Extrapolate=Linear","MultiX=Average","Skip=True","Sort=True")</f>
        <v>14.457826265389878</v>
      </c>
      <c r="U4432" s="43">
        <f ca="1">_xll.BInterpol('Base CDI'!$H$4:$H$28,'Base CDI'!$I$4:$I$29,S4432,"Cubic","Extrapolate=Linear","MultiX=Average","Skip=True","Sort=True")</f>
        <v>14.292065663474691</v>
      </c>
    </row>
    <row r="4433" spans="16:21" x14ac:dyDescent="0.25">
      <c r="P4433" s="10">
        <v>40956</v>
      </c>
      <c r="Q4433">
        <v>27.76322</v>
      </c>
      <c r="S4433" s="42">
        <f t="shared" ca="1" si="74"/>
        <v>50194</v>
      </c>
      <c r="T4433" s="43">
        <f ca="1">_xll.BInterpol('Base CDI'!$H$4:$H$28,'Base CDI'!$J$4:$J$29,S4433,"Cubic","Extrapolate=Linear","MultiX=Average","Skip=True","Sort=True")</f>
        <v>14.457831737346103</v>
      </c>
      <c r="U4433" s="43">
        <f ca="1">_xll.BInterpol('Base CDI'!$H$4:$H$28,'Base CDI'!$I$4:$I$29,S4433,"Cubic","Extrapolate=Linear","MultiX=Average","Skip=True","Sort=True")</f>
        <v>14.292079343365252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50195</v>
      </c>
      <c r="T4434" s="43">
        <f ca="1">_xll.BInterpol('Base CDI'!$H$4:$H$28,'Base CDI'!$J$4:$J$29,S4434,"Cubic","Extrapolate=Linear","MultiX=Average","Skip=True","Sort=True")</f>
        <v>14.457837209302326</v>
      </c>
      <c r="U4434" s="43">
        <f ca="1">_xll.BInterpol('Base CDI'!$H$4:$H$28,'Base CDI'!$I$4:$I$29,S4434,"Cubic","Extrapolate=Linear","MultiX=Average","Skip=True","Sort=True")</f>
        <v>14.292093023255813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50196</v>
      </c>
      <c r="T4435" s="43">
        <f ca="1">_xll.BInterpol('Base CDI'!$H$4:$H$28,'Base CDI'!$J$4:$J$29,S4435,"Cubic","Extrapolate=Linear","MultiX=Average","Skip=True","Sort=True")</f>
        <v>14.457842681258551</v>
      </c>
      <c r="U4435" s="43">
        <f ca="1">_xll.BInterpol('Base CDI'!$H$4:$H$28,'Base CDI'!$I$4:$I$29,S4435,"Cubic","Extrapolate=Linear","MultiX=Average","Skip=True","Sort=True")</f>
        <v>14.292106703146374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50197</v>
      </c>
      <c r="T4436" s="43">
        <f ca="1">_xll.BInterpol('Base CDI'!$H$4:$H$28,'Base CDI'!$J$4:$J$29,S4436,"Cubic","Extrapolate=Linear","MultiX=Average","Skip=True","Sort=True")</f>
        <v>14.457848153214774</v>
      </c>
      <c r="U4436" s="43">
        <f ca="1">_xll.BInterpol('Base CDI'!$H$4:$H$28,'Base CDI'!$I$4:$I$29,S4436,"Cubic","Extrapolate=Linear","MultiX=Average","Skip=True","Sort=True")</f>
        <v>14.292120383036934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50198</v>
      </c>
      <c r="T4437" s="43">
        <f ca="1">_xll.BInterpol('Base CDI'!$H$4:$H$28,'Base CDI'!$J$4:$J$29,S4437,"Cubic","Extrapolate=Linear","MultiX=Average","Skip=True","Sort=True")</f>
        <v>14.457853625170999</v>
      </c>
      <c r="U4437" s="43">
        <f ca="1">_xll.BInterpol('Base CDI'!$H$4:$H$28,'Base CDI'!$I$4:$I$29,S4437,"Cubic","Extrapolate=Linear","MultiX=Average","Skip=True","Sort=True")</f>
        <v>14.292134062927495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50199</v>
      </c>
      <c r="T4438" s="43">
        <f ca="1">_xll.BInterpol('Base CDI'!$H$4:$H$28,'Base CDI'!$J$4:$J$29,S4438,"Cubic","Extrapolate=Linear","MultiX=Average","Skip=True","Sort=True")</f>
        <v>14.457859097127225</v>
      </c>
      <c r="U4438" s="43">
        <f ca="1">_xll.BInterpol('Base CDI'!$H$4:$H$28,'Base CDI'!$I$4:$I$29,S4438,"Cubic","Extrapolate=Linear","MultiX=Average","Skip=True","Sort=True")</f>
        <v>14.292147742818056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50200</v>
      </c>
      <c r="T4439" s="43">
        <f ca="1">_xll.BInterpol('Base CDI'!$H$4:$H$28,'Base CDI'!$J$4:$J$29,S4439,"Cubic","Extrapolate=Linear","MultiX=Average","Skip=True","Sort=True")</f>
        <v>14.457864569083448</v>
      </c>
      <c r="U4439" s="43">
        <f ca="1">_xll.BInterpol('Base CDI'!$H$4:$H$28,'Base CDI'!$I$4:$I$29,S4439,"Cubic","Extrapolate=Linear","MultiX=Average","Skip=True","Sort=True")</f>
        <v>14.292161422708617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50201</v>
      </c>
      <c r="T4440" s="43">
        <f ca="1">_xll.BInterpol('Base CDI'!$H$4:$H$28,'Base CDI'!$J$4:$J$29,S4440,"Cubic","Extrapolate=Linear","MultiX=Average","Skip=True","Sort=True")</f>
        <v>14.457870041039673</v>
      </c>
      <c r="U4440" s="43">
        <f ca="1">_xll.BInterpol('Base CDI'!$H$4:$H$28,'Base CDI'!$I$4:$I$29,S4440,"Cubic","Extrapolate=Linear","MultiX=Average","Skip=True","Sort=True")</f>
        <v>14.292175102599177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50202</v>
      </c>
      <c r="T4441" s="43">
        <f ca="1">_xll.BInterpol('Base CDI'!$H$4:$H$28,'Base CDI'!$J$4:$J$29,S4441,"Cubic","Extrapolate=Linear","MultiX=Average","Skip=True","Sort=True")</f>
        <v>14.457875512995898</v>
      </c>
      <c r="U4441" s="43">
        <f ca="1">_xll.BInterpol('Base CDI'!$H$4:$H$28,'Base CDI'!$I$4:$I$29,S4441,"Cubic","Extrapolate=Linear","MultiX=Average","Skip=True","Sort=True")</f>
        <v>14.29218878248974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50203</v>
      </c>
      <c r="T4442" s="43">
        <f ca="1">_xll.BInterpol('Base CDI'!$H$4:$H$28,'Base CDI'!$J$4:$J$29,S4442,"Cubic","Extrapolate=Linear","MultiX=Average","Skip=True","Sort=True")</f>
        <v>14.457880984952121</v>
      </c>
      <c r="U4442" s="43">
        <f ca="1">_xll.BInterpol('Base CDI'!$H$4:$H$28,'Base CDI'!$I$4:$I$29,S4442,"Cubic","Extrapolate=Linear","MultiX=Average","Skip=True","Sort=True")</f>
        <v>14.292202462380301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50204</v>
      </c>
      <c r="T4443" s="43">
        <f ca="1">_xll.BInterpol('Base CDI'!$H$4:$H$28,'Base CDI'!$J$4:$J$29,S4443,"Cubic","Extrapolate=Linear","MultiX=Average","Skip=True","Sort=True")</f>
        <v>14.457886456908346</v>
      </c>
      <c r="U4443" s="43">
        <f ca="1">_xll.BInterpol('Base CDI'!$H$4:$H$28,'Base CDI'!$I$4:$I$29,S4443,"Cubic","Extrapolate=Linear","MultiX=Average","Skip=True","Sort=True")</f>
        <v>14.292216142270862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50205</v>
      </c>
      <c r="T4444" s="43">
        <f ca="1">_xll.BInterpol('Base CDI'!$H$4:$H$28,'Base CDI'!$J$4:$J$29,S4444,"Cubic","Extrapolate=Linear","MultiX=Average","Skip=True","Sort=True")</f>
        <v>14.457891928864569</v>
      </c>
      <c r="U4444" s="43">
        <f ca="1">_xll.BInterpol('Base CDI'!$H$4:$H$28,'Base CDI'!$I$4:$I$29,S4444,"Cubic","Extrapolate=Linear","MultiX=Average","Skip=True","Sort=True")</f>
        <v>14.292229822161422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50206</v>
      </c>
      <c r="T4445" s="43">
        <f ca="1">_xll.BInterpol('Base CDI'!$H$4:$H$28,'Base CDI'!$J$4:$J$29,S4445,"Cubic","Extrapolate=Linear","MultiX=Average","Skip=True","Sort=True")</f>
        <v>14.457897400820794</v>
      </c>
      <c r="U4445" s="43">
        <f ca="1">_xll.BInterpol('Base CDI'!$H$4:$H$28,'Base CDI'!$I$4:$I$29,S4445,"Cubic","Extrapolate=Linear","MultiX=Average","Skip=True","Sort=True")</f>
        <v>14.292243502051983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50207</v>
      </c>
      <c r="T4446" s="43">
        <f ca="1">_xll.BInterpol('Base CDI'!$H$4:$H$28,'Base CDI'!$J$4:$J$29,S4446,"Cubic","Extrapolate=Linear","MultiX=Average","Skip=True","Sort=True")</f>
        <v>14.457902872777019</v>
      </c>
      <c r="U4446" s="43">
        <f ca="1">_xll.BInterpol('Base CDI'!$H$4:$H$28,'Base CDI'!$I$4:$I$29,S4446,"Cubic","Extrapolate=Linear","MultiX=Average","Skip=True","Sort=True")</f>
        <v>14.292257181942544</v>
      </c>
    </row>
    <row r="4447" spans="16:21" x14ac:dyDescent="0.25">
      <c r="P4447" s="10">
        <v>40980</v>
      </c>
      <c r="Q4447">
        <v>27.913</v>
      </c>
      <c r="S4447" s="42">
        <f t="shared" ca="1" si="74"/>
        <v>50208</v>
      </c>
      <c r="T4447" s="43">
        <f ca="1">_xll.BInterpol('Base CDI'!$H$4:$H$28,'Base CDI'!$J$4:$J$29,S4447,"Cubic","Extrapolate=Linear","MultiX=Average","Skip=True","Sort=True")</f>
        <v>14.457908344733243</v>
      </c>
      <c r="U4447" s="43">
        <f ca="1">_xll.BInterpol('Base CDI'!$H$4:$H$28,'Base CDI'!$I$4:$I$29,S4447,"Cubic","Extrapolate=Linear","MultiX=Average","Skip=True","Sort=True")</f>
        <v>14.292270861833105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50209</v>
      </c>
      <c r="T4448" s="43">
        <f ca="1">_xll.BInterpol('Base CDI'!$H$4:$H$28,'Base CDI'!$J$4:$J$29,S4448,"Cubic","Extrapolate=Linear","MultiX=Average","Skip=True","Sort=True")</f>
        <v>14.457913816689468</v>
      </c>
      <c r="U4448" s="43">
        <f ca="1">_xll.BInterpol('Base CDI'!$H$4:$H$28,'Base CDI'!$I$4:$I$29,S4448,"Cubic","Extrapolate=Linear","MultiX=Average","Skip=True","Sort=True")</f>
        <v>14.292284541723665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50210</v>
      </c>
      <c r="T4449" s="43">
        <f ca="1">_xll.BInterpol('Base CDI'!$H$4:$H$28,'Base CDI'!$J$4:$J$29,S4449,"Cubic","Extrapolate=Linear","MultiX=Average","Skip=True","Sort=True")</f>
        <v>14.457919288645693</v>
      </c>
      <c r="U4449" s="43">
        <f ca="1">_xll.BInterpol('Base CDI'!$H$4:$H$28,'Base CDI'!$I$4:$I$29,S4449,"Cubic","Extrapolate=Linear","MultiX=Average","Skip=True","Sort=True")</f>
        <v>14.292298221614226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50211</v>
      </c>
      <c r="T4450" s="43">
        <f ca="1">_xll.BInterpol('Base CDI'!$H$4:$H$28,'Base CDI'!$J$4:$J$29,S4450,"Cubic","Extrapolate=Linear","MultiX=Average","Skip=True","Sort=True")</f>
        <v>14.457924760601916</v>
      </c>
      <c r="U4450" s="43">
        <f ca="1">_xll.BInterpol('Base CDI'!$H$4:$H$28,'Base CDI'!$I$4:$I$29,S4450,"Cubic","Extrapolate=Linear","MultiX=Average","Skip=True","Sort=True")</f>
        <v>14.292311901504787</v>
      </c>
    </row>
    <row r="4451" spans="16:21" x14ac:dyDescent="0.25">
      <c r="P4451" s="10">
        <v>40984</v>
      </c>
      <c r="Q4451">
        <v>27.95307</v>
      </c>
      <c r="S4451" s="42">
        <f t="shared" ca="1" si="74"/>
        <v>50212</v>
      </c>
      <c r="T4451" s="43">
        <f ca="1">_xll.BInterpol('Base CDI'!$H$4:$H$28,'Base CDI'!$J$4:$J$29,S4451,"Cubic","Extrapolate=Linear","MultiX=Average","Skip=True","Sort=True")</f>
        <v>14.457930232558141</v>
      </c>
      <c r="U4451" s="43">
        <f ca="1">_xll.BInterpol('Base CDI'!$H$4:$H$28,'Base CDI'!$I$4:$I$29,S4451,"Cubic","Extrapolate=Linear","MultiX=Average","Skip=True","Sort=True")</f>
        <v>14.292325581395348</v>
      </c>
    </row>
    <row r="4452" spans="16:21" x14ac:dyDescent="0.25">
      <c r="P4452" s="10">
        <v>40987</v>
      </c>
      <c r="Q4452">
        <v>27.96313</v>
      </c>
      <c r="S4452" s="42">
        <f t="shared" ca="1" si="74"/>
        <v>50213</v>
      </c>
      <c r="T4452" s="43">
        <f ca="1">_xll.BInterpol('Base CDI'!$H$4:$H$28,'Base CDI'!$J$4:$J$29,S4452,"Cubic","Extrapolate=Linear","MultiX=Average","Skip=True","Sort=True")</f>
        <v>14.457935704514364</v>
      </c>
      <c r="U4452" s="43">
        <f ca="1">_xll.BInterpol('Base CDI'!$H$4:$H$28,'Base CDI'!$I$4:$I$29,S4452,"Cubic","Extrapolate=Linear","MultiX=Average","Skip=True","Sort=True")</f>
        <v>14.292339261285909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50214</v>
      </c>
      <c r="T4453" s="43">
        <f ca="1">_xll.BInterpol('Base CDI'!$H$4:$H$28,'Base CDI'!$J$4:$J$29,S4453,"Cubic","Extrapolate=Linear","MultiX=Average","Skip=True","Sort=True")</f>
        <v>14.457941176470589</v>
      </c>
      <c r="U4453" s="43">
        <f ca="1">_xll.BInterpol('Base CDI'!$H$4:$H$28,'Base CDI'!$I$4:$I$29,S4453,"Cubic","Extrapolate=Linear","MultiX=Average","Skip=True","Sort=True")</f>
        <v>14.292352941176469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50215</v>
      </c>
      <c r="T4454" s="43">
        <f ca="1">_xll.BInterpol('Base CDI'!$H$4:$H$28,'Base CDI'!$J$4:$J$29,S4454,"Cubic","Extrapolate=Linear","MultiX=Average","Skip=True","Sort=True")</f>
        <v>14.457946648426814</v>
      </c>
      <c r="U4454" s="43">
        <f ca="1">_xll.BInterpol('Base CDI'!$H$4:$H$28,'Base CDI'!$I$4:$I$29,S4454,"Cubic","Extrapolate=Linear","MultiX=Average","Skip=True","Sort=True")</f>
        <v>14.29236662106703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50216</v>
      </c>
      <c r="T4455" s="43">
        <f ca="1">_xll.BInterpol('Base CDI'!$H$4:$H$28,'Base CDI'!$J$4:$J$29,S4455,"Cubic","Extrapolate=Linear","MultiX=Average","Skip=True","Sort=True")</f>
        <v>14.457952120383037</v>
      </c>
      <c r="U4455" s="43">
        <f ca="1">_xll.BInterpol('Base CDI'!$H$4:$H$28,'Base CDI'!$I$4:$I$29,S4455,"Cubic","Extrapolate=Linear","MultiX=Average","Skip=True","Sort=True")</f>
        <v>14.292380300957591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50217</v>
      </c>
      <c r="T4456" s="43">
        <f ca="1">_xll.BInterpol('Base CDI'!$H$4:$H$28,'Base CDI'!$J$4:$J$29,S4456,"Cubic","Extrapolate=Linear","MultiX=Average","Skip=True","Sort=True")</f>
        <v>14.457957592339262</v>
      </c>
      <c r="U4456" s="43">
        <f ca="1">_xll.BInterpol('Base CDI'!$H$4:$H$28,'Base CDI'!$I$4:$I$29,S4456,"Cubic","Extrapolate=Linear","MultiX=Average","Skip=True","Sort=True")</f>
        <v>14.292393980848152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50218</v>
      </c>
      <c r="T4457" s="43">
        <f ca="1">_xll.BInterpol('Base CDI'!$H$4:$H$28,'Base CDI'!$J$4:$J$29,S4457,"Cubic","Extrapolate=Linear","MultiX=Average","Skip=True","Sort=True")</f>
        <v>14.457963064295487</v>
      </c>
      <c r="U4457" s="43">
        <f ca="1">_xll.BInterpol('Base CDI'!$H$4:$H$28,'Base CDI'!$I$4:$I$29,S4457,"Cubic","Extrapolate=Linear","MultiX=Average","Skip=True","Sort=True")</f>
        <v>14.292407660738712</v>
      </c>
    </row>
    <row r="4458" spans="16:21" x14ac:dyDescent="0.25">
      <c r="P4458" s="10">
        <v>40995</v>
      </c>
      <c r="Q4458">
        <v>28.02355</v>
      </c>
      <c r="S4458" s="42">
        <f t="shared" ca="1" si="74"/>
        <v>50219</v>
      </c>
      <c r="T4458" s="43">
        <f ca="1">_xll.BInterpol('Base CDI'!$H$4:$H$28,'Base CDI'!$J$4:$J$29,S4458,"Cubic","Extrapolate=Linear","MultiX=Average","Skip=True","Sort=True")</f>
        <v>14.457968536251711</v>
      </c>
      <c r="U4458" s="43">
        <f ca="1">_xll.BInterpol('Base CDI'!$H$4:$H$28,'Base CDI'!$I$4:$I$29,S4458,"Cubic","Extrapolate=Linear","MultiX=Average","Skip=True","Sort=True")</f>
        <v>14.292421340629273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50220</v>
      </c>
      <c r="T4459" s="43">
        <f ca="1">_xll.BInterpol('Base CDI'!$H$4:$H$28,'Base CDI'!$J$4:$J$29,S4459,"Cubic","Extrapolate=Linear","MultiX=Average","Skip=True","Sort=True")</f>
        <v>14.457974008207936</v>
      </c>
      <c r="U4459" s="43">
        <f ca="1">_xll.BInterpol('Base CDI'!$H$4:$H$28,'Base CDI'!$I$4:$I$29,S4459,"Cubic","Extrapolate=Linear","MultiX=Average","Skip=True","Sort=True")</f>
        <v>14.292435020519834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50221</v>
      </c>
      <c r="T4460" s="43">
        <f ca="1">_xll.BInterpol('Base CDI'!$H$4:$H$28,'Base CDI'!$J$4:$J$29,S4460,"Cubic","Extrapolate=Linear","MultiX=Average","Skip=True","Sort=True")</f>
        <v>14.457979480164159</v>
      </c>
      <c r="U4460" s="43">
        <f ca="1">_xll.BInterpol('Base CDI'!$H$4:$H$28,'Base CDI'!$I$4:$I$29,S4460,"Cubic","Extrapolate=Linear","MultiX=Average","Skip=True","Sort=True")</f>
        <v>14.292448700410397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50222</v>
      </c>
      <c r="T4461" s="43">
        <f ca="1">_xll.BInterpol('Base CDI'!$H$4:$H$28,'Base CDI'!$J$4:$J$29,S4461,"Cubic","Extrapolate=Linear","MultiX=Average","Skip=True","Sort=True")</f>
        <v>14.457984952120384</v>
      </c>
      <c r="U4461" s="43">
        <f ca="1">_xll.BInterpol('Base CDI'!$H$4:$H$28,'Base CDI'!$I$4:$I$29,S4461,"Cubic","Extrapolate=Linear","MultiX=Average","Skip=True","Sort=True")</f>
        <v>14.292462380300957</v>
      </c>
    </row>
    <row r="4462" spans="16:21" x14ac:dyDescent="0.25">
      <c r="P4462" s="10">
        <v>41001</v>
      </c>
      <c r="Q4462">
        <v>28.06392</v>
      </c>
      <c r="S4462" s="42">
        <f t="shared" ca="1" si="74"/>
        <v>50223</v>
      </c>
      <c r="T4462" s="43">
        <f ca="1">_xll.BInterpol('Base CDI'!$H$4:$H$28,'Base CDI'!$J$4:$J$29,S4462,"Cubic","Extrapolate=Linear","MultiX=Average","Skip=True","Sort=True")</f>
        <v>14.457990424076609</v>
      </c>
      <c r="U4462" s="43">
        <f ca="1">_xll.BInterpol('Base CDI'!$H$4:$H$28,'Base CDI'!$I$4:$I$29,S4462,"Cubic","Extrapolate=Linear","MultiX=Average","Skip=True","Sort=True")</f>
        <v>14.292476060191518</v>
      </c>
    </row>
    <row r="4463" spans="16:21" x14ac:dyDescent="0.25">
      <c r="P4463" s="10">
        <v>41002</v>
      </c>
      <c r="Q4463">
        <v>28.07403</v>
      </c>
      <c r="S4463" s="42">
        <f t="shared" ca="1" si="74"/>
        <v>50224</v>
      </c>
      <c r="T4463" s="43">
        <f ca="1">_xll.BInterpol('Base CDI'!$H$4:$H$28,'Base CDI'!$J$4:$J$29,S4463,"Cubic","Extrapolate=Linear","MultiX=Average","Skip=True","Sort=True")</f>
        <v>14.457995896032832</v>
      </c>
      <c r="U4463" s="43">
        <f ca="1">_xll.BInterpol('Base CDI'!$H$4:$H$28,'Base CDI'!$I$4:$I$29,S4463,"Cubic","Extrapolate=Linear","MultiX=Average","Skip=True","Sort=True")</f>
        <v>14.292489740082079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50225</v>
      </c>
      <c r="T4464" s="43">
        <f ca="1">_xll.BInterpol('Base CDI'!$H$4:$H$28,'Base CDI'!$J$4:$J$29,S4464,"Cubic","Extrapolate=Linear","MultiX=Average","Skip=True","Sort=True")</f>
        <v>14.458001367989057</v>
      </c>
      <c r="U4464" s="43">
        <f ca="1">_xll.BInterpol('Base CDI'!$H$4:$H$28,'Base CDI'!$I$4:$I$29,S4464,"Cubic","Extrapolate=Linear","MultiX=Average","Skip=True","Sort=True")</f>
        <v>14.29250341997264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50226</v>
      </c>
      <c r="T4465" s="43">
        <f ca="1">_xll.BInterpol('Base CDI'!$H$4:$H$28,'Base CDI'!$J$4:$J$29,S4465,"Cubic","Extrapolate=Linear","MultiX=Average","Skip=True","Sort=True")</f>
        <v>14.458006839945282</v>
      </c>
      <c r="U4465" s="43">
        <f ca="1">_xll.BInterpol('Base CDI'!$H$4:$H$28,'Base CDI'!$I$4:$I$29,S4465,"Cubic","Extrapolate=Linear","MultiX=Average","Skip=True","Sort=True")</f>
        <v>14.292517099863201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50227</v>
      </c>
      <c r="T4466" s="43">
        <f ca="1">_xll.BInterpol('Base CDI'!$H$4:$H$28,'Base CDI'!$J$4:$J$29,S4466,"Cubic","Extrapolate=Linear","MultiX=Average","Skip=True","Sort=True")</f>
        <v>14.458012311901506</v>
      </c>
      <c r="U4466" s="43">
        <f ca="1">_xll.BInterpol('Base CDI'!$H$4:$H$28,'Base CDI'!$I$4:$I$29,S4466,"Cubic","Extrapolate=Linear","MultiX=Average","Skip=True","Sort=True")</f>
        <v>14.292530779753761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50228</v>
      </c>
      <c r="T4467" s="43">
        <f ca="1">_xll.BInterpol('Base CDI'!$H$4:$H$28,'Base CDI'!$J$4:$J$29,S4467,"Cubic","Extrapolate=Linear","MultiX=Average","Skip=True","Sort=True")</f>
        <v>14.458017783857731</v>
      </c>
      <c r="U4467" s="43">
        <f ca="1">_xll.BInterpol('Base CDI'!$H$4:$H$28,'Base CDI'!$I$4:$I$29,S4467,"Cubic","Extrapolate=Linear","MultiX=Average","Skip=True","Sort=True")</f>
        <v>14.292544459644322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50229</v>
      </c>
      <c r="T4468" s="43">
        <f ca="1">_xll.BInterpol('Base CDI'!$H$4:$H$28,'Base CDI'!$J$4:$J$29,S4468,"Cubic","Extrapolate=Linear","MultiX=Average","Skip=True","Sort=True")</f>
        <v>14.458023255813954</v>
      </c>
      <c r="U4468" s="43">
        <f ca="1">_xll.BInterpol('Base CDI'!$H$4:$H$28,'Base CDI'!$I$4:$I$29,S4468,"Cubic","Extrapolate=Linear","MultiX=Average","Skip=True","Sort=True")</f>
        <v>14.292558139534883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50230</v>
      </c>
      <c r="T4469" s="43">
        <f ca="1">_xll.BInterpol('Base CDI'!$H$4:$H$28,'Base CDI'!$J$4:$J$29,S4469,"Cubic","Extrapolate=Linear","MultiX=Average","Skip=True","Sort=True")</f>
        <v>14.458028727770179</v>
      </c>
      <c r="U4469" s="43">
        <f ca="1">_xll.BInterpol('Base CDI'!$H$4:$H$28,'Base CDI'!$I$4:$I$29,S4469,"Cubic","Extrapolate=Linear","MultiX=Average","Skip=True","Sort=True")</f>
        <v>14.292571819425444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50231</v>
      </c>
      <c r="T4470" s="43">
        <f ca="1">_xll.BInterpol('Base CDI'!$H$4:$H$28,'Base CDI'!$J$4:$J$29,S4470,"Cubic","Extrapolate=Linear","MultiX=Average","Skip=True","Sort=True")</f>
        <v>14.458034199726404</v>
      </c>
      <c r="U4470" s="43">
        <f ca="1">_xll.BInterpol('Base CDI'!$H$4:$H$28,'Base CDI'!$I$4:$I$29,S4470,"Cubic","Extrapolate=Linear","MultiX=Average","Skip=True","Sort=True")</f>
        <v>14.292585499316004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50232</v>
      </c>
      <c r="T4471" s="43">
        <f ca="1">_xll.BInterpol('Base CDI'!$H$4:$H$28,'Base CDI'!$J$4:$J$29,S4471,"Cubic","Extrapolate=Linear","MultiX=Average","Skip=True","Sort=True")</f>
        <v>14.458039671682627</v>
      </c>
      <c r="U4471" s="43">
        <f ca="1">_xll.BInterpol('Base CDI'!$H$4:$H$28,'Base CDI'!$I$4:$I$29,S4471,"Cubic","Extrapolate=Linear","MultiX=Average","Skip=True","Sort=True")</f>
        <v>14.292599179206565</v>
      </c>
    </row>
    <row r="4472" spans="16:21" x14ac:dyDescent="0.25">
      <c r="P4472" s="10">
        <v>41016</v>
      </c>
      <c r="Q4472">
        <v>28.16516</v>
      </c>
      <c r="S4472" s="42">
        <f t="shared" ca="1" si="74"/>
        <v>50233</v>
      </c>
      <c r="T4472" s="43">
        <f ca="1">_xll.BInterpol('Base CDI'!$H$4:$H$28,'Base CDI'!$J$4:$J$29,S4472,"Cubic","Extrapolate=Linear","MultiX=Average","Skip=True","Sort=True")</f>
        <v>14.458045143638852</v>
      </c>
      <c r="U4472" s="43">
        <f ca="1">_xll.BInterpol('Base CDI'!$H$4:$H$28,'Base CDI'!$I$4:$I$29,S4472,"Cubic","Extrapolate=Linear","MultiX=Average","Skip=True","Sort=True")</f>
        <v>14.292612859097126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50234</v>
      </c>
      <c r="T4473" s="43">
        <f ca="1">_xll.BInterpol('Base CDI'!$H$4:$H$28,'Base CDI'!$J$4:$J$29,S4473,"Cubic","Extrapolate=Linear","MultiX=Average","Skip=True","Sort=True")</f>
        <v>14.458050615595077</v>
      </c>
      <c r="U4473" s="43">
        <f ca="1">_xll.BInterpol('Base CDI'!$H$4:$H$28,'Base CDI'!$I$4:$I$29,S4473,"Cubic","Extrapolate=Linear","MultiX=Average","Skip=True","Sort=True")</f>
        <v>14.292626538987687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50235</v>
      </c>
      <c r="T4474" s="43">
        <f ca="1">_xll.BInterpol('Base CDI'!$H$4:$H$28,'Base CDI'!$J$4:$J$29,S4474,"Cubic","Extrapolate=Linear","MultiX=Average","Skip=True","Sort=True")</f>
        <v>14.4580560875513</v>
      </c>
      <c r="U4474" s="43">
        <f ca="1">_xll.BInterpol('Base CDI'!$H$4:$H$28,'Base CDI'!$I$4:$I$29,S4474,"Cubic","Extrapolate=Linear","MultiX=Average","Skip=True","Sort=True")</f>
        <v>14.292640218878248</v>
      </c>
    </row>
    <row r="4475" spans="16:21" x14ac:dyDescent="0.25">
      <c r="P4475" s="10">
        <v>41019</v>
      </c>
      <c r="Q4475">
        <v>28.19473</v>
      </c>
      <c r="S4475" s="42">
        <f t="shared" ca="1" si="74"/>
        <v>50236</v>
      </c>
      <c r="T4475" s="43">
        <f ca="1">_xll.BInterpol('Base CDI'!$H$4:$H$28,'Base CDI'!$J$4:$J$29,S4475,"Cubic","Extrapolate=Linear","MultiX=Average","Skip=True","Sort=True")</f>
        <v>14.458061559507525</v>
      </c>
      <c r="U4475" s="43">
        <f ca="1">_xll.BInterpol('Base CDI'!$H$4:$H$28,'Base CDI'!$I$4:$I$29,S4475,"Cubic","Extrapolate=Linear","MultiX=Average","Skip=True","Sort=True")</f>
        <v>14.292653898768808</v>
      </c>
    </row>
    <row r="4476" spans="16:21" x14ac:dyDescent="0.25">
      <c r="P4476" s="10">
        <v>41022</v>
      </c>
      <c r="Q4476">
        <v>28.2041</v>
      </c>
      <c r="S4476" s="42">
        <f t="shared" ca="1" si="74"/>
        <v>50237</v>
      </c>
      <c r="T4476" s="43">
        <f ca="1">_xll.BInterpol('Base CDI'!$H$4:$H$28,'Base CDI'!$J$4:$J$29,S4476,"Cubic","Extrapolate=Linear","MultiX=Average","Skip=True","Sort=True")</f>
        <v>14.458067031463749</v>
      </c>
      <c r="U4476" s="43">
        <f ca="1">_xll.BInterpol('Base CDI'!$H$4:$H$28,'Base CDI'!$I$4:$I$29,S4476,"Cubic","Extrapolate=Linear","MultiX=Average","Skip=True","Sort=True")</f>
        <v>14.292667578659369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50238</v>
      </c>
      <c r="T4477" s="43">
        <f ca="1">_xll.BInterpol('Base CDI'!$H$4:$H$28,'Base CDI'!$J$4:$J$29,S4477,"Cubic","Extrapolate=Linear","MultiX=Average","Skip=True","Sort=True")</f>
        <v>14.458072503419974</v>
      </c>
      <c r="U4477" s="43">
        <f ca="1">_xll.BInterpol('Base CDI'!$H$4:$H$28,'Base CDI'!$I$4:$I$29,S4477,"Cubic","Extrapolate=Linear","MultiX=Average","Skip=True","Sort=True")</f>
        <v>14.29268125854993</v>
      </c>
    </row>
    <row r="4478" spans="16:21" x14ac:dyDescent="0.25">
      <c r="P4478" s="10">
        <v>41024</v>
      </c>
      <c r="Q4478">
        <v>28.22287</v>
      </c>
      <c r="S4478" s="42">
        <f t="shared" ca="1" si="74"/>
        <v>50239</v>
      </c>
      <c r="T4478" s="43">
        <f ca="1">_xll.BInterpol('Base CDI'!$H$4:$H$28,'Base CDI'!$J$4:$J$29,S4478,"Cubic","Extrapolate=Linear","MultiX=Average","Skip=True","Sort=True")</f>
        <v>14.458077975376199</v>
      </c>
      <c r="U4478" s="43">
        <f ca="1">_xll.BInterpol('Base CDI'!$H$4:$H$28,'Base CDI'!$I$4:$I$29,S4478,"Cubic","Extrapolate=Linear","MultiX=Average","Skip=True","Sort=True")</f>
        <v>14.292694938440492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50240</v>
      </c>
      <c r="T4479" s="43">
        <f ca="1">_xll.BInterpol('Base CDI'!$H$4:$H$28,'Base CDI'!$J$4:$J$29,S4479,"Cubic","Extrapolate=Linear","MultiX=Average","Skip=True","Sort=True")</f>
        <v>14.458083447332422</v>
      </c>
      <c r="U4479" s="43">
        <f ca="1">_xll.BInterpol('Base CDI'!$H$4:$H$28,'Base CDI'!$I$4:$I$29,S4479,"Cubic","Extrapolate=Linear","MultiX=Average","Skip=True","Sort=True")</f>
        <v>14.292708618331053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50241</v>
      </c>
      <c r="T4480" s="43">
        <f ca="1">_xll.BInterpol('Base CDI'!$H$4:$H$28,'Base CDI'!$J$4:$J$29,S4480,"Cubic","Extrapolate=Linear","MultiX=Average","Skip=True","Sort=True")</f>
        <v>14.458088919288647</v>
      </c>
      <c r="U4480" s="43">
        <f ca="1">_xll.BInterpol('Base CDI'!$H$4:$H$28,'Base CDI'!$I$4:$I$29,S4480,"Cubic","Extrapolate=Linear","MultiX=Average","Skip=True","Sort=True")</f>
        <v>14.292722298221614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50242</v>
      </c>
      <c r="T4481" s="43">
        <f ca="1">_xll.BInterpol('Base CDI'!$H$4:$H$28,'Base CDI'!$J$4:$J$29,S4481,"Cubic","Extrapolate=Linear","MultiX=Average","Skip=True","Sort=True")</f>
        <v>14.45809439124487</v>
      </c>
      <c r="U4481" s="43">
        <f ca="1">_xll.BInterpol('Base CDI'!$H$4:$H$28,'Base CDI'!$I$4:$I$29,S4481,"Cubic","Extrapolate=Linear","MultiX=Average","Skip=True","Sort=True")</f>
        <v>14.292735978112175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50243</v>
      </c>
      <c r="T4482" s="43">
        <f ca="1">_xll.BInterpol('Base CDI'!$H$4:$H$28,'Base CDI'!$J$4:$J$29,S4482,"Cubic","Extrapolate=Linear","MultiX=Average","Skip=True","Sort=True")</f>
        <v>14.458099863201095</v>
      </c>
      <c r="U4482" s="43">
        <f ca="1">_xll.BInterpol('Base CDI'!$H$4:$H$28,'Base CDI'!$I$4:$I$29,S4482,"Cubic","Extrapolate=Linear","MultiX=Average","Skip=True","Sort=True")</f>
        <v>14.292749658002736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50244</v>
      </c>
      <c r="T4483" s="43">
        <f ca="1">_xll.BInterpol('Base CDI'!$H$4:$H$28,'Base CDI'!$J$4:$J$29,S4483,"Cubic","Extrapolate=Linear","MultiX=Average","Skip=True","Sort=True")</f>
        <v>14.45810533515732</v>
      </c>
      <c r="U4483" s="43">
        <f ca="1">_xll.BInterpol('Base CDI'!$H$4:$H$28,'Base CDI'!$I$4:$I$29,S4483,"Cubic","Extrapolate=Linear","MultiX=Average","Skip=True","Sort=True")</f>
        <v>14.292763337893296</v>
      </c>
    </row>
    <row r="4484" spans="16:21" x14ac:dyDescent="0.25">
      <c r="P4484" s="10">
        <v>41033</v>
      </c>
      <c r="Q4484">
        <v>28.27918</v>
      </c>
      <c r="S4484" s="42">
        <f t="shared" ca="1" si="74"/>
        <v>50245</v>
      </c>
      <c r="T4484" s="43">
        <f ca="1">_xll.BInterpol('Base CDI'!$H$4:$H$28,'Base CDI'!$J$4:$J$29,S4484,"Cubic","Extrapolate=Linear","MultiX=Average","Skip=True","Sort=True")</f>
        <v>14.458110807113544</v>
      </c>
      <c r="U4484" s="43">
        <f ca="1">_xll.BInterpol('Base CDI'!$H$4:$H$28,'Base CDI'!$I$4:$I$29,S4484,"Cubic","Extrapolate=Linear","MultiX=Average","Skip=True","Sort=True")</f>
        <v>14.292777017783857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50246</v>
      </c>
      <c r="T4485" s="43">
        <f ca="1">_xll.BInterpol('Base CDI'!$H$4:$H$28,'Base CDI'!$J$4:$J$29,S4485,"Cubic","Extrapolate=Linear","MultiX=Average","Skip=True","Sort=True")</f>
        <v>14.458116279069769</v>
      </c>
      <c r="U4485" s="43">
        <f ca="1">_xll.BInterpol('Base CDI'!$H$4:$H$28,'Base CDI'!$I$4:$I$29,S4485,"Cubic","Extrapolate=Linear","MultiX=Average","Skip=True","Sort=True")</f>
        <v>14.292790697674418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50247</v>
      </c>
      <c r="T4486" s="43">
        <f ca="1">_xll.BInterpol('Base CDI'!$H$4:$H$28,'Base CDI'!$J$4:$J$29,S4486,"Cubic","Extrapolate=Linear","MultiX=Average","Skip=True","Sort=True")</f>
        <v>14.458121751025994</v>
      </c>
      <c r="U4486" s="43">
        <f ca="1">_xll.BInterpol('Base CDI'!$H$4:$H$28,'Base CDI'!$I$4:$I$29,S4486,"Cubic","Extrapolate=Linear","MultiX=Average","Skip=True","Sort=True")</f>
        <v>14.292804377564979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50248</v>
      </c>
      <c r="T4487" s="43">
        <f ca="1">_xll.BInterpol('Base CDI'!$H$4:$H$28,'Base CDI'!$J$4:$J$29,S4487,"Cubic","Extrapolate=Linear","MultiX=Average","Skip=True","Sort=True")</f>
        <v>14.458127222982217</v>
      </c>
      <c r="U4487" s="43">
        <f ca="1">_xll.BInterpol('Base CDI'!$H$4:$H$28,'Base CDI'!$I$4:$I$29,S4487,"Cubic","Extrapolate=Linear","MultiX=Average","Skip=True","Sort=True")</f>
        <v>14.292818057455539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50249</v>
      </c>
      <c r="T4488" s="43">
        <f ca="1">_xll.BInterpol('Base CDI'!$H$4:$H$28,'Base CDI'!$J$4:$J$29,S4488,"Cubic","Extrapolate=Linear","MultiX=Average","Skip=True","Sort=True")</f>
        <v>14.458132694938442</v>
      </c>
      <c r="U4488" s="43">
        <f ca="1">_xll.BInterpol('Base CDI'!$H$4:$H$28,'Base CDI'!$I$4:$I$29,S4488,"Cubic","Extrapolate=Linear","MultiX=Average","Skip=True","Sort=True")</f>
        <v>14.2928317373461</v>
      </c>
    </row>
    <row r="4489" spans="16:21" x14ac:dyDescent="0.25">
      <c r="P4489" s="10">
        <v>41040</v>
      </c>
      <c r="Q4489">
        <v>28.32601</v>
      </c>
      <c r="S4489" s="42">
        <f t="shared" ca="1" si="74"/>
        <v>50250</v>
      </c>
      <c r="T4489" s="43">
        <f ca="1">_xll.BInterpol('Base CDI'!$H$4:$H$28,'Base CDI'!$J$4:$J$29,S4489,"Cubic","Extrapolate=Linear","MultiX=Average","Skip=True","Sort=True")</f>
        <v>14.458138166894665</v>
      </c>
      <c r="U4489" s="43">
        <f ca="1">_xll.BInterpol('Base CDI'!$H$4:$H$28,'Base CDI'!$I$4:$I$29,S4489,"Cubic","Extrapolate=Linear","MultiX=Average","Skip=True","Sort=True")</f>
        <v>14.292845417236661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50251</v>
      </c>
      <c r="T4490" s="43">
        <f ca="1">_xll.BInterpol('Base CDI'!$H$4:$H$28,'Base CDI'!$J$4:$J$29,S4490,"Cubic","Extrapolate=Linear","MultiX=Average","Skip=True","Sort=True")</f>
        <v>14.45814363885089</v>
      </c>
      <c r="U4490" s="43">
        <f ca="1">_xll.BInterpol('Base CDI'!$H$4:$H$28,'Base CDI'!$I$4:$I$29,S4490,"Cubic","Extrapolate=Linear","MultiX=Average","Skip=True","Sort=True")</f>
        <v>14.292859097127222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50252</v>
      </c>
      <c r="T4491" s="43">
        <f ca="1">_xll.BInterpol('Base CDI'!$H$4:$H$28,'Base CDI'!$J$4:$J$29,S4491,"Cubic","Extrapolate=Linear","MultiX=Average","Skip=True","Sort=True")</f>
        <v>14.458149110807115</v>
      </c>
      <c r="U4491" s="43">
        <f ca="1">_xll.BInterpol('Base CDI'!$H$4:$H$28,'Base CDI'!$I$4:$I$29,S4491,"Cubic","Extrapolate=Linear","MultiX=Average","Skip=True","Sort=True")</f>
        <v>14.292872777017783</v>
      </c>
    </row>
    <row r="4492" spans="16:21" x14ac:dyDescent="0.25">
      <c r="P4492" s="10">
        <v>41045</v>
      </c>
      <c r="Q4492">
        <v>28.35408</v>
      </c>
      <c r="S4492" s="42">
        <f t="shared" ca="1" si="75"/>
        <v>50253</v>
      </c>
      <c r="T4492" s="43">
        <f ca="1">_xll.BInterpol('Base CDI'!$H$4:$H$28,'Base CDI'!$J$4:$J$29,S4492,"Cubic","Extrapolate=Linear","MultiX=Average","Skip=True","Sort=True")</f>
        <v>14.458154582763338</v>
      </c>
      <c r="U4492" s="43">
        <f ca="1">_xll.BInterpol('Base CDI'!$H$4:$H$28,'Base CDI'!$I$4:$I$29,S4492,"Cubic","Extrapolate=Linear","MultiX=Average","Skip=True","Sort=True")</f>
        <v>14.292886456908343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50254</v>
      </c>
      <c r="T4493" s="43">
        <f ca="1">_xll.BInterpol('Base CDI'!$H$4:$H$28,'Base CDI'!$J$4:$J$29,S4493,"Cubic","Extrapolate=Linear","MultiX=Average","Skip=True","Sort=True")</f>
        <v>14.458160054719563</v>
      </c>
      <c r="U4493" s="43">
        <f ca="1">_xll.BInterpol('Base CDI'!$H$4:$H$28,'Base CDI'!$I$4:$I$29,S4493,"Cubic","Extrapolate=Linear","MultiX=Average","Skip=True","Sort=True")</f>
        <v>14.292900136798904</v>
      </c>
    </row>
    <row r="4494" spans="16:21" x14ac:dyDescent="0.25">
      <c r="P4494" s="10">
        <v>41047</v>
      </c>
      <c r="Q4494">
        <v>28.37293</v>
      </c>
      <c r="S4494" s="42">
        <f t="shared" ca="1" si="75"/>
        <v>50255</v>
      </c>
      <c r="T4494" s="43">
        <f ca="1">_xll.BInterpol('Base CDI'!$H$4:$H$28,'Base CDI'!$J$4:$J$29,S4494,"Cubic","Extrapolate=Linear","MultiX=Average","Skip=True","Sort=True")</f>
        <v>14.458165526675788</v>
      </c>
      <c r="U4494" s="43">
        <f ca="1">_xll.BInterpol('Base CDI'!$H$4:$H$28,'Base CDI'!$I$4:$I$29,S4494,"Cubic","Extrapolate=Linear","MultiX=Average","Skip=True","Sort=True")</f>
        <v>14.292913816689465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50256</v>
      </c>
      <c r="T4495" s="43">
        <f ca="1">_xll.BInterpol('Base CDI'!$H$4:$H$28,'Base CDI'!$J$4:$J$29,S4495,"Cubic","Extrapolate=Linear","MultiX=Average","Skip=True","Sort=True")</f>
        <v>14.458170998632012</v>
      </c>
      <c r="U4495" s="43">
        <f ca="1">_xll.BInterpol('Base CDI'!$H$4:$H$28,'Base CDI'!$I$4:$I$29,S4495,"Cubic","Extrapolate=Linear","MultiX=Average","Skip=True","Sort=True")</f>
        <v>14.292927496580026</v>
      </c>
    </row>
    <row r="4496" spans="16:21" x14ac:dyDescent="0.25">
      <c r="P4496" s="10">
        <v>41051</v>
      </c>
      <c r="Q4496">
        <v>28.39181</v>
      </c>
      <c r="S4496" s="42">
        <f t="shared" ca="1" si="75"/>
        <v>50257</v>
      </c>
      <c r="T4496" s="43">
        <f ca="1">_xll.BInterpol('Base CDI'!$H$4:$H$28,'Base CDI'!$J$4:$J$29,S4496,"Cubic","Extrapolate=Linear","MultiX=Average","Skip=True","Sort=True")</f>
        <v>14.458176470588237</v>
      </c>
      <c r="U4496" s="43">
        <f ca="1">_xll.BInterpol('Base CDI'!$H$4:$H$28,'Base CDI'!$I$4:$I$29,S4496,"Cubic","Extrapolate=Linear","MultiX=Average","Skip=True","Sort=True")</f>
        <v>14.292941176470586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50258</v>
      </c>
      <c r="T4497" s="43">
        <f ca="1">_xll.BInterpol('Base CDI'!$H$4:$H$28,'Base CDI'!$J$4:$J$29,S4497,"Cubic","Extrapolate=Linear","MultiX=Average","Skip=True","Sort=True")</f>
        <v>14.45818194254446</v>
      </c>
      <c r="U4497" s="43">
        <f ca="1">_xll.BInterpol('Base CDI'!$H$4:$H$28,'Base CDI'!$I$4:$I$29,S4497,"Cubic","Extrapolate=Linear","MultiX=Average","Skip=True","Sort=True")</f>
        <v>14.292954856361149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50259</v>
      </c>
      <c r="T4498" s="43">
        <f ca="1">_xll.BInterpol('Base CDI'!$H$4:$H$28,'Base CDI'!$J$4:$J$29,S4498,"Cubic","Extrapolate=Linear","MultiX=Average","Skip=True","Sort=True")</f>
        <v>14.458187414500685</v>
      </c>
      <c r="U4498" s="43">
        <f ca="1">_xll.BInterpol('Base CDI'!$H$4:$H$28,'Base CDI'!$I$4:$I$29,S4498,"Cubic","Extrapolate=Linear","MultiX=Average","Skip=True","Sort=True")</f>
        <v>14.29296853625171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50260</v>
      </c>
      <c r="T4499" s="43">
        <f ca="1">_xll.BInterpol('Base CDI'!$H$4:$H$28,'Base CDI'!$J$4:$J$29,S4499,"Cubic","Extrapolate=Linear","MultiX=Average","Skip=True","Sort=True")</f>
        <v>14.45819288645691</v>
      </c>
      <c r="U4499" s="43">
        <f ca="1">_xll.BInterpol('Base CDI'!$H$4:$H$28,'Base CDI'!$I$4:$I$29,S4499,"Cubic","Extrapolate=Linear","MultiX=Average","Skip=True","Sort=True")</f>
        <v>14.292982216142271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50261</v>
      </c>
      <c r="T4500" s="43">
        <f ca="1">_xll.BInterpol('Base CDI'!$H$4:$H$28,'Base CDI'!$J$4:$J$29,S4500,"Cubic","Extrapolate=Linear","MultiX=Average","Skip=True","Sort=True")</f>
        <v>14.458198358413133</v>
      </c>
      <c r="U4500" s="43">
        <f ca="1">_xll.BInterpol('Base CDI'!$H$4:$H$28,'Base CDI'!$I$4:$I$29,S4500,"Cubic","Extrapolate=Linear","MultiX=Average","Skip=True","Sort=True")</f>
        <v>14.292995896032831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50262</v>
      </c>
      <c r="T4501" s="43">
        <f ca="1">_xll.BInterpol('Base CDI'!$H$4:$H$28,'Base CDI'!$J$4:$J$29,S4501,"Cubic","Extrapolate=Linear","MultiX=Average","Skip=True","Sort=True")</f>
        <v>14.458203830369358</v>
      </c>
      <c r="U4501" s="43">
        <f ca="1">_xll.BInterpol('Base CDI'!$H$4:$H$28,'Base CDI'!$I$4:$I$29,S4501,"Cubic","Extrapolate=Linear","MultiX=Average","Skip=True","Sort=True")</f>
        <v>14.293009575923392</v>
      </c>
    </row>
    <row r="4502" spans="16:21" x14ac:dyDescent="0.25">
      <c r="P4502" s="10">
        <v>41059</v>
      </c>
      <c r="Q4502">
        <v>28.44877</v>
      </c>
      <c r="S4502" s="42">
        <f t="shared" ca="1" si="75"/>
        <v>50263</v>
      </c>
      <c r="T4502" s="43">
        <f ca="1">_xll.BInterpol('Base CDI'!$H$4:$H$28,'Base CDI'!$J$4:$J$29,S4502,"Cubic","Extrapolate=Linear","MultiX=Average","Skip=True","Sort=True")</f>
        <v>14.458209302325583</v>
      </c>
      <c r="U4502" s="43">
        <f ca="1">_xll.BInterpol('Base CDI'!$H$4:$H$28,'Base CDI'!$I$4:$I$29,S4502,"Cubic","Extrapolate=Linear","MultiX=Average","Skip=True","Sort=True")</f>
        <v>14.293023255813953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50264</v>
      </c>
      <c r="T4503" s="43">
        <f ca="1">_xll.BInterpol('Base CDI'!$H$4:$H$28,'Base CDI'!$J$4:$J$29,S4503,"Cubic","Extrapolate=Linear","MultiX=Average","Skip=True","Sort=True")</f>
        <v>14.458214774281807</v>
      </c>
      <c r="U4503" s="43">
        <f ca="1">_xll.BInterpol('Base CDI'!$H$4:$H$28,'Base CDI'!$I$4:$I$29,S4503,"Cubic","Extrapolate=Linear","MultiX=Average","Skip=True","Sort=True")</f>
        <v>14.293036935704514</v>
      </c>
    </row>
    <row r="4504" spans="16:21" x14ac:dyDescent="0.25">
      <c r="P4504" s="10">
        <v>41061</v>
      </c>
      <c r="Q4504">
        <v>28.46734</v>
      </c>
      <c r="S4504" s="42">
        <f t="shared" ca="1" si="75"/>
        <v>50265</v>
      </c>
      <c r="T4504" s="43">
        <f ca="1">_xll.BInterpol('Base CDI'!$H$4:$H$28,'Base CDI'!$J$4:$J$29,S4504,"Cubic","Extrapolate=Linear","MultiX=Average","Skip=True","Sort=True")</f>
        <v>14.458220246238032</v>
      </c>
      <c r="U4504" s="43">
        <f ca="1">_xll.BInterpol('Base CDI'!$H$4:$H$28,'Base CDI'!$I$4:$I$29,S4504,"Cubic","Extrapolate=Linear","MultiX=Average","Skip=True","Sort=True")</f>
        <v>14.293050615595075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50266</v>
      </c>
      <c r="T4505" s="43">
        <f ca="1">_xll.BInterpol('Base CDI'!$H$4:$H$28,'Base CDI'!$J$4:$J$29,S4505,"Cubic","Extrapolate=Linear","MultiX=Average","Skip=True","Sort=True")</f>
        <v>14.458225718194255</v>
      </c>
      <c r="U4505" s="43">
        <f ca="1">_xll.BInterpol('Base CDI'!$H$4:$H$28,'Base CDI'!$I$4:$I$29,S4505,"Cubic","Extrapolate=Linear","MultiX=Average","Skip=True","Sort=True")</f>
        <v>14.293064295485635</v>
      </c>
    </row>
    <row r="4506" spans="16:21" x14ac:dyDescent="0.25">
      <c r="P4506" s="10">
        <v>41065</v>
      </c>
      <c r="Q4506">
        <v>28.48546</v>
      </c>
      <c r="S4506" s="42">
        <f t="shared" ca="1" si="75"/>
        <v>50267</v>
      </c>
      <c r="T4506" s="43">
        <f ca="1">_xll.BInterpol('Base CDI'!$H$4:$H$28,'Base CDI'!$J$4:$J$29,S4506,"Cubic","Extrapolate=Linear","MultiX=Average","Skip=True","Sort=True")</f>
        <v>14.45823119015048</v>
      </c>
      <c r="U4506" s="43">
        <f ca="1">_xll.BInterpol('Base CDI'!$H$4:$H$28,'Base CDI'!$I$4:$I$29,S4506,"Cubic","Extrapolate=Linear","MultiX=Average","Skip=True","Sort=True")</f>
        <v>14.293077975376196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50268</v>
      </c>
      <c r="T4507" s="43">
        <f ca="1">_xll.BInterpol('Base CDI'!$H$4:$H$28,'Base CDI'!$J$4:$J$29,S4507,"Cubic","Extrapolate=Linear","MultiX=Average","Skip=True","Sort=True")</f>
        <v>14.458236662106705</v>
      </c>
      <c r="U4507" s="43">
        <f ca="1">_xll.BInterpol('Base CDI'!$H$4:$H$28,'Base CDI'!$I$4:$I$29,S4507,"Cubic","Extrapolate=Linear","MultiX=Average","Skip=True","Sort=True")</f>
        <v>14.293091655266757</v>
      </c>
    </row>
    <row r="4508" spans="16:21" x14ac:dyDescent="0.25">
      <c r="P4508" s="10">
        <v>41068</v>
      </c>
      <c r="Q4508">
        <v>28.50357</v>
      </c>
      <c r="S4508" s="42">
        <f t="shared" ca="1" si="75"/>
        <v>50269</v>
      </c>
      <c r="T4508" s="43">
        <f ca="1">_xll.BInterpol('Base CDI'!$H$4:$H$28,'Base CDI'!$J$4:$J$29,S4508,"Cubic","Extrapolate=Linear","MultiX=Average","Skip=True","Sort=True")</f>
        <v>14.458242134062928</v>
      </c>
      <c r="U4508" s="43">
        <f ca="1">_xll.BInterpol('Base CDI'!$H$4:$H$28,'Base CDI'!$I$4:$I$29,S4508,"Cubic","Extrapolate=Linear","MultiX=Average","Skip=True","Sort=True")</f>
        <v>14.293105335157318</v>
      </c>
    </row>
    <row r="4509" spans="16:21" x14ac:dyDescent="0.25">
      <c r="P4509" s="10">
        <v>41071</v>
      </c>
      <c r="Q4509">
        <v>28.51266</v>
      </c>
      <c r="S4509" s="42">
        <f t="shared" ca="1" si="75"/>
        <v>50270</v>
      </c>
      <c r="T4509" s="43">
        <f ca="1">_xll.BInterpol('Base CDI'!$H$4:$H$28,'Base CDI'!$J$4:$J$29,S4509,"Cubic","Extrapolate=Linear","MultiX=Average","Skip=True","Sort=True")</f>
        <v>14.458247606019153</v>
      </c>
      <c r="U4509" s="43">
        <f ca="1">_xll.BInterpol('Base CDI'!$H$4:$H$28,'Base CDI'!$I$4:$I$29,S4509,"Cubic","Extrapolate=Linear","MultiX=Average","Skip=True","Sort=True")</f>
        <v>14.293119015047878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50271</v>
      </c>
      <c r="T4510" s="43">
        <f ca="1">_xll.BInterpol('Base CDI'!$H$4:$H$28,'Base CDI'!$J$4:$J$29,S4510,"Cubic","Extrapolate=Linear","MultiX=Average","Skip=True","Sort=True")</f>
        <v>14.458253077975378</v>
      </c>
      <c r="U4510" s="43">
        <f ca="1">_xll.BInterpol('Base CDI'!$H$4:$H$28,'Base CDI'!$I$4:$I$29,S4510,"Cubic","Extrapolate=Linear","MultiX=Average","Skip=True","Sort=True")</f>
        <v>14.293132694938439</v>
      </c>
    </row>
    <row r="4511" spans="16:21" x14ac:dyDescent="0.25">
      <c r="P4511" s="10">
        <v>41073</v>
      </c>
      <c r="Q4511">
        <v>28.53077</v>
      </c>
      <c r="S4511" s="42">
        <f t="shared" ca="1" si="75"/>
        <v>50272</v>
      </c>
      <c r="T4511" s="43">
        <f ca="1">_xll.BInterpol('Base CDI'!$H$4:$H$28,'Base CDI'!$J$4:$J$29,S4511,"Cubic","Extrapolate=Linear","MultiX=Average","Skip=True","Sort=True")</f>
        <v>14.458258549931601</v>
      </c>
      <c r="U4511" s="43">
        <f ca="1">_xll.BInterpol('Base CDI'!$H$4:$H$28,'Base CDI'!$I$4:$I$29,S4511,"Cubic","Extrapolate=Linear","MultiX=Average","Skip=True","Sort=True")</f>
        <v>14.293146374829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50273</v>
      </c>
      <c r="T4512" s="43">
        <f ca="1">_xll.BInterpol('Base CDI'!$H$4:$H$28,'Base CDI'!$J$4:$J$29,S4512,"Cubic","Extrapolate=Linear","MultiX=Average","Skip=True","Sort=True")</f>
        <v>14.458264021887826</v>
      </c>
      <c r="U4512" s="43">
        <f ca="1">_xll.BInterpol('Base CDI'!$H$4:$H$28,'Base CDI'!$I$4:$I$29,S4512,"Cubic","Extrapolate=Linear","MultiX=Average","Skip=True","Sort=True")</f>
        <v>14.293160054719561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50274</v>
      </c>
      <c r="T4513" s="43">
        <f ca="1">_xll.BInterpol('Base CDI'!$H$4:$H$28,'Base CDI'!$J$4:$J$29,S4513,"Cubic","Extrapolate=Linear","MultiX=Average","Skip=True","Sort=True")</f>
        <v>14.45826949384405</v>
      </c>
      <c r="U4513" s="43">
        <f ca="1">_xll.BInterpol('Base CDI'!$H$4:$H$28,'Base CDI'!$I$4:$I$29,S4513,"Cubic","Extrapolate=Linear","MultiX=Average","Skip=True","Sort=True")</f>
        <v>14.293173734610122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50275</v>
      </c>
      <c r="T4514" s="43">
        <f ca="1">_xll.BInterpol('Base CDI'!$H$4:$H$28,'Base CDI'!$J$4:$J$29,S4514,"Cubic","Extrapolate=Linear","MultiX=Average","Skip=True","Sort=True")</f>
        <v>14.458274965800275</v>
      </c>
      <c r="U4514" s="43">
        <f ca="1">_xll.BInterpol('Base CDI'!$H$4:$H$28,'Base CDI'!$I$4:$I$29,S4514,"Cubic","Extrapolate=Linear","MultiX=Average","Skip=True","Sort=True")</f>
        <v>14.293187414500682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50276</v>
      </c>
      <c r="T4515" s="43">
        <f ca="1">_xll.BInterpol('Base CDI'!$H$4:$H$28,'Base CDI'!$J$4:$J$29,S4515,"Cubic","Extrapolate=Linear","MultiX=Average","Skip=True","Sort=True")</f>
        <v>14.4582804377565</v>
      </c>
      <c r="U4515" s="43">
        <f ca="1">_xll.BInterpol('Base CDI'!$H$4:$H$28,'Base CDI'!$I$4:$I$29,S4515,"Cubic","Extrapolate=Linear","MultiX=Average","Skip=True","Sort=True")</f>
        <v>14.293201094391243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50277</v>
      </c>
      <c r="T4516" s="43">
        <f ca="1">_xll.BInterpol('Base CDI'!$H$4:$H$28,'Base CDI'!$J$4:$J$29,S4516,"Cubic","Extrapolate=Linear","MultiX=Average","Skip=True","Sort=True")</f>
        <v>14.458285909712723</v>
      </c>
      <c r="U4516" s="43">
        <f ca="1">_xll.BInterpol('Base CDI'!$H$4:$H$28,'Base CDI'!$I$4:$I$29,S4516,"Cubic","Extrapolate=Linear","MultiX=Average","Skip=True","Sort=True")</f>
        <v>14.293214774281806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50278</v>
      </c>
      <c r="T4517" s="43">
        <f ca="1">_xll.BInterpol('Base CDI'!$H$4:$H$28,'Base CDI'!$J$4:$J$29,S4517,"Cubic","Extrapolate=Linear","MultiX=Average","Skip=True","Sort=True")</f>
        <v>14.458291381668948</v>
      </c>
      <c r="U4517" s="43">
        <f ca="1">_xll.BInterpol('Base CDI'!$H$4:$H$28,'Base CDI'!$I$4:$I$29,S4517,"Cubic","Extrapolate=Linear","MultiX=Average","Skip=True","Sort=True")</f>
        <v>14.293228454172366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50279</v>
      </c>
      <c r="T4518" s="43">
        <f ca="1">_xll.BInterpol('Base CDI'!$H$4:$H$28,'Base CDI'!$J$4:$J$29,S4518,"Cubic","Extrapolate=Linear","MultiX=Average","Skip=True","Sort=True")</f>
        <v>14.458296853625173</v>
      </c>
      <c r="U4518" s="43">
        <f ca="1">_xll.BInterpol('Base CDI'!$H$4:$H$28,'Base CDI'!$I$4:$I$29,S4518,"Cubic","Extrapolate=Linear","MultiX=Average","Skip=True","Sort=True")</f>
        <v>14.293242134062927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50280</v>
      </c>
      <c r="T4519" s="43">
        <f ca="1">_xll.BInterpol('Base CDI'!$H$4:$H$28,'Base CDI'!$J$4:$J$29,S4519,"Cubic","Extrapolate=Linear","MultiX=Average","Skip=True","Sort=True")</f>
        <v>14.458302325581396</v>
      </c>
      <c r="U4519" s="43">
        <f ca="1">_xll.BInterpol('Base CDI'!$H$4:$H$28,'Base CDI'!$I$4:$I$29,S4519,"Cubic","Extrapolate=Linear","MultiX=Average","Skip=True","Sort=True")</f>
        <v>14.293255813953488</v>
      </c>
    </row>
    <row r="4520" spans="16:21" x14ac:dyDescent="0.25">
      <c r="P4520" s="10">
        <v>41086</v>
      </c>
      <c r="Q4520">
        <v>28.61262</v>
      </c>
      <c r="S4520" s="42">
        <f t="shared" ca="1" si="75"/>
        <v>50281</v>
      </c>
      <c r="T4520" s="43">
        <f ca="1">_xll.BInterpol('Base CDI'!$H$4:$H$28,'Base CDI'!$J$4:$J$29,S4520,"Cubic","Extrapolate=Linear","MultiX=Average","Skip=True","Sort=True")</f>
        <v>14.458307797537621</v>
      </c>
      <c r="U4520" s="43">
        <f ca="1">_xll.BInterpol('Base CDI'!$H$4:$H$28,'Base CDI'!$I$4:$I$29,S4520,"Cubic","Extrapolate=Linear","MultiX=Average","Skip=True","Sort=True")</f>
        <v>14.293269493844049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50282</v>
      </c>
      <c r="T4521" s="43">
        <f ca="1">_xll.BInterpol('Base CDI'!$H$4:$H$28,'Base CDI'!$J$4:$J$29,S4521,"Cubic","Extrapolate=Linear","MultiX=Average","Skip=True","Sort=True")</f>
        <v>14.458313269493845</v>
      </c>
      <c r="U4521" s="43">
        <f ca="1">_xll.BInterpol('Base CDI'!$H$4:$H$28,'Base CDI'!$I$4:$I$29,S4521,"Cubic","Extrapolate=Linear","MultiX=Average","Skip=True","Sort=True")</f>
        <v>14.29328317373461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50283</v>
      </c>
      <c r="T4522" s="43">
        <f ca="1">_xll.BInterpol('Base CDI'!$H$4:$H$28,'Base CDI'!$J$4:$J$29,S4522,"Cubic","Extrapolate=Linear","MultiX=Average","Skip=True","Sort=True")</f>
        <v>14.45831874145007</v>
      </c>
      <c r="U4522" s="43">
        <f ca="1">_xll.BInterpol('Base CDI'!$H$4:$H$28,'Base CDI'!$I$4:$I$29,S4522,"Cubic","Extrapolate=Linear","MultiX=Average","Skip=True","Sort=True")</f>
        <v>14.29329685362517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50284</v>
      </c>
      <c r="T4523" s="43">
        <f ca="1">_xll.BInterpol('Base CDI'!$H$4:$H$28,'Base CDI'!$J$4:$J$29,S4523,"Cubic","Extrapolate=Linear","MultiX=Average","Skip=True","Sort=True")</f>
        <v>14.458324213406295</v>
      </c>
      <c r="U4523" s="43">
        <f ca="1">_xll.BInterpol('Base CDI'!$H$4:$H$28,'Base CDI'!$I$4:$I$29,S4523,"Cubic","Extrapolate=Linear","MultiX=Average","Skip=True","Sort=True")</f>
        <v>14.293310533515731</v>
      </c>
    </row>
    <row r="4524" spans="16:21" x14ac:dyDescent="0.25">
      <c r="P4524" s="10">
        <v>41092</v>
      </c>
      <c r="Q4524">
        <v>28.64913</v>
      </c>
      <c r="S4524" s="42">
        <f t="shared" ca="1" si="75"/>
        <v>50285</v>
      </c>
      <c r="T4524" s="43">
        <f ca="1">_xll.BInterpol('Base CDI'!$H$4:$H$28,'Base CDI'!$J$4:$J$29,S4524,"Cubic","Extrapolate=Linear","MultiX=Average","Skip=True","Sort=True")</f>
        <v>14.458329685362518</v>
      </c>
      <c r="U4524" s="43">
        <f ca="1">_xll.BInterpol('Base CDI'!$H$4:$H$28,'Base CDI'!$I$4:$I$29,S4524,"Cubic","Extrapolate=Linear","MultiX=Average","Skip=True","Sort=True")</f>
        <v>14.293324213406292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50286</v>
      </c>
      <c r="T4525" s="43">
        <f ca="1">_xll.BInterpol('Base CDI'!$H$4:$H$28,'Base CDI'!$J$4:$J$29,S4525,"Cubic","Extrapolate=Linear","MultiX=Average","Skip=True","Sort=True")</f>
        <v>14.458335157318743</v>
      </c>
      <c r="U4525" s="43">
        <f ca="1">_xll.BInterpol('Base CDI'!$H$4:$H$28,'Base CDI'!$I$4:$I$29,S4525,"Cubic","Extrapolate=Linear","MultiX=Average","Skip=True","Sort=True")</f>
        <v>14.293337893296853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50287</v>
      </c>
      <c r="T4526" s="43">
        <f ca="1">_xll.BInterpol('Base CDI'!$H$4:$H$28,'Base CDI'!$J$4:$J$29,S4526,"Cubic","Extrapolate=Linear","MultiX=Average","Skip=True","Sort=True")</f>
        <v>14.458340629274966</v>
      </c>
      <c r="U4526" s="43">
        <f ca="1">_xll.BInterpol('Base CDI'!$H$4:$H$28,'Base CDI'!$I$4:$I$29,S4526,"Cubic","Extrapolate=Linear","MultiX=Average","Skip=True","Sort=True")</f>
        <v>14.293351573187413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50288</v>
      </c>
      <c r="T4527" s="43">
        <f ca="1">_xll.BInterpol('Base CDI'!$H$4:$H$28,'Base CDI'!$J$4:$J$29,S4527,"Cubic","Extrapolate=Linear","MultiX=Average","Skip=True","Sort=True")</f>
        <v>14.458346101231191</v>
      </c>
      <c r="U4527" s="43">
        <f ca="1">_xll.BInterpol('Base CDI'!$H$4:$H$28,'Base CDI'!$I$4:$I$29,S4527,"Cubic","Extrapolate=Linear","MultiX=Average","Skip=True","Sort=True")</f>
        <v>14.293365253077974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50289</v>
      </c>
      <c r="T4528" s="43">
        <f ca="1">_xll.BInterpol('Base CDI'!$H$4:$H$28,'Base CDI'!$J$4:$J$29,S4528,"Cubic","Extrapolate=Linear","MultiX=Average","Skip=True","Sort=True")</f>
        <v>14.458351573187416</v>
      </c>
      <c r="U4528" s="43">
        <f ca="1">_xll.BInterpol('Base CDI'!$H$4:$H$28,'Base CDI'!$I$4:$I$29,S4528,"Cubic","Extrapolate=Linear","MultiX=Average","Skip=True","Sort=True")</f>
        <v>14.293378932968535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50290</v>
      </c>
      <c r="T4529" s="43">
        <f ca="1">_xll.BInterpol('Base CDI'!$H$4:$H$28,'Base CDI'!$J$4:$J$29,S4529,"Cubic","Extrapolate=Linear","MultiX=Average","Skip=True","Sort=True")</f>
        <v>14.458357045143639</v>
      </c>
      <c r="U4529" s="43">
        <f ca="1">_xll.BInterpol('Base CDI'!$H$4:$H$28,'Base CDI'!$I$4:$I$29,S4529,"Cubic","Extrapolate=Linear","MultiX=Average","Skip=True","Sort=True")</f>
        <v>14.293392612859096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50291</v>
      </c>
      <c r="T4530" s="43">
        <f ca="1">_xll.BInterpol('Base CDI'!$H$4:$H$28,'Base CDI'!$J$4:$J$29,S4530,"Cubic","Extrapolate=Linear","MultiX=Average","Skip=True","Sort=True")</f>
        <v>14.458362517099864</v>
      </c>
      <c r="U4530" s="43">
        <f ca="1">_xll.BInterpol('Base CDI'!$H$4:$H$28,'Base CDI'!$I$4:$I$29,S4530,"Cubic","Extrapolate=Linear","MultiX=Average","Skip=True","Sort=True")</f>
        <v>14.293406292749657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50292</v>
      </c>
      <c r="T4531" s="43">
        <f ca="1">_xll.BInterpol('Base CDI'!$H$4:$H$28,'Base CDI'!$J$4:$J$29,S4531,"Cubic","Extrapolate=Linear","MultiX=Average","Skip=True","Sort=True")</f>
        <v>14.458367989056089</v>
      </c>
      <c r="U4531" s="43">
        <f ca="1">_xll.BInterpol('Base CDI'!$H$4:$H$28,'Base CDI'!$I$4:$I$29,S4531,"Cubic","Extrapolate=Linear","MultiX=Average","Skip=True","Sort=True")</f>
        <v>14.293419972640217</v>
      </c>
    </row>
    <row r="4532" spans="16:21" x14ac:dyDescent="0.25">
      <c r="P4532" s="10">
        <v>41102</v>
      </c>
      <c r="Q4532">
        <v>28.72213</v>
      </c>
      <c r="S4532" s="42">
        <f t="shared" ca="1" si="75"/>
        <v>50293</v>
      </c>
      <c r="T4532" s="43">
        <f ca="1">_xll.BInterpol('Base CDI'!$H$4:$H$28,'Base CDI'!$J$4:$J$29,S4532,"Cubic","Extrapolate=Linear","MultiX=Average","Skip=True","Sort=True")</f>
        <v>14.458373461012313</v>
      </c>
      <c r="U4532" s="43">
        <f ca="1">_xll.BInterpol('Base CDI'!$H$4:$H$28,'Base CDI'!$I$4:$I$29,S4532,"Cubic","Extrapolate=Linear","MultiX=Average","Skip=True","Sort=True")</f>
        <v>14.293433652530778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50294</v>
      </c>
      <c r="T4533" s="43">
        <f ca="1">_xll.BInterpol('Base CDI'!$H$4:$H$28,'Base CDI'!$J$4:$J$29,S4533,"Cubic","Extrapolate=Linear","MultiX=Average","Skip=True","Sort=True")</f>
        <v>14.458378932968538</v>
      </c>
      <c r="U4533" s="43">
        <f ca="1">_xll.BInterpol('Base CDI'!$H$4:$H$28,'Base CDI'!$I$4:$I$29,S4533,"Cubic","Extrapolate=Linear","MultiX=Average","Skip=True","Sort=True")</f>
        <v>14.293447332421339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50295</v>
      </c>
      <c r="T4534" s="43">
        <f ca="1">_xll.BInterpol('Base CDI'!$H$4:$H$28,'Base CDI'!$J$4:$J$29,S4534,"Cubic","Extrapolate=Linear","MultiX=Average","Skip=True","Sort=True")</f>
        <v>14.458384404924761</v>
      </c>
      <c r="U4534" s="43">
        <f ca="1">_xll.BInterpol('Base CDI'!$H$4:$H$28,'Base CDI'!$I$4:$I$29,S4534,"Cubic","Extrapolate=Linear","MultiX=Average","Skip=True","Sort=True")</f>
        <v>14.2934610123119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50296</v>
      </c>
      <c r="T4535" s="43">
        <f ca="1">_xll.BInterpol('Base CDI'!$H$4:$H$28,'Base CDI'!$J$4:$J$29,S4535,"Cubic","Extrapolate=Linear","MultiX=Average","Skip=True","Sort=True")</f>
        <v>14.458389876880986</v>
      </c>
      <c r="U4535" s="43">
        <f ca="1">_xll.BInterpol('Base CDI'!$H$4:$H$28,'Base CDI'!$I$4:$I$29,S4535,"Cubic","Extrapolate=Linear","MultiX=Average","Skip=True","Sort=True")</f>
        <v>14.293474692202462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50297</v>
      </c>
      <c r="T4536" s="43">
        <f ca="1">_xll.BInterpol('Base CDI'!$H$4:$H$28,'Base CDI'!$J$4:$J$29,S4536,"Cubic","Extrapolate=Linear","MultiX=Average","Skip=True","Sort=True")</f>
        <v>14.458395348837211</v>
      </c>
      <c r="U4536" s="43">
        <f ca="1">_xll.BInterpol('Base CDI'!$H$4:$H$28,'Base CDI'!$I$4:$I$29,S4536,"Cubic","Extrapolate=Linear","MultiX=Average","Skip=True","Sort=True")</f>
        <v>14.293488372093023</v>
      </c>
    </row>
    <row r="4537" spans="16:21" x14ac:dyDescent="0.25">
      <c r="P4537" s="10">
        <v>41109</v>
      </c>
      <c r="Q4537">
        <v>28.76512</v>
      </c>
      <c r="S4537" s="42">
        <f t="shared" ca="1" si="75"/>
        <v>50298</v>
      </c>
      <c r="T4537" s="43">
        <f ca="1">_xll.BInterpol('Base CDI'!$H$4:$H$28,'Base CDI'!$J$4:$J$29,S4537,"Cubic","Extrapolate=Linear","MultiX=Average","Skip=True","Sort=True")</f>
        <v>14.458400820793434</v>
      </c>
      <c r="U4537" s="43">
        <f ca="1">_xll.BInterpol('Base CDI'!$H$4:$H$28,'Base CDI'!$I$4:$I$29,S4537,"Cubic","Extrapolate=Linear","MultiX=Average","Skip=True","Sort=True")</f>
        <v>14.293502051983584</v>
      </c>
    </row>
    <row r="4538" spans="16:21" x14ac:dyDescent="0.25">
      <c r="P4538" s="10">
        <v>41110</v>
      </c>
      <c r="Q4538">
        <v>28.77373</v>
      </c>
      <c r="S4538" s="42">
        <f t="shared" ca="1" si="75"/>
        <v>50299</v>
      </c>
      <c r="T4538" s="43">
        <f ca="1">_xll.BInterpol('Base CDI'!$H$4:$H$28,'Base CDI'!$J$4:$J$29,S4538,"Cubic","Extrapolate=Linear","MultiX=Average","Skip=True","Sort=True")</f>
        <v>14.458406292749659</v>
      </c>
      <c r="U4538" s="43">
        <f ca="1">_xll.BInterpol('Base CDI'!$H$4:$H$28,'Base CDI'!$I$4:$I$29,S4538,"Cubic","Extrapolate=Linear","MultiX=Average","Skip=True","Sort=True")</f>
        <v>14.293515731874145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50300</v>
      </c>
      <c r="T4539" s="43">
        <f ca="1">_xll.BInterpol('Base CDI'!$H$4:$H$28,'Base CDI'!$J$4:$J$29,S4539,"Cubic","Extrapolate=Linear","MultiX=Average","Skip=True","Sort=True")</f>
        <v>14.458411764705884</v>
      </c>
      <c r="U4539" s="43">
        <f ca="1">_xll.BInterpol('Base CDI'!$H$4:$H$28,'Base CDI'!$I$4:$I$29,S4539,"Cubic","Extrapolate=Linear","MultiX=Average","Skip=True","Sort=True")</f>
        <v>14.293529411764705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50301</v>
      </c>
      <c r="T4540" s="43">
        <f ca="1">_xll.BInterpol('Base CDI'!$H$4:$H$28,'Base CDI'!$J$4:$J$29,S4540,"Cubic","Extrapolate=Linear","MultiX=Average","Skip=True","Sort=True")</f>
        <v>14.458417236662108</v>
      </c>
      <c r="U4540" s="43">
        <f ca="1">_xll.BInterpol('Base CDI'!$H$4:$H$28,'Base CDI'!$I$4:$I$29,S4540,"Cubic","Extrapolate=Linear","MultiX=Average","Skip=True","Sort=True")</f>
        <v>14.293543091655266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50302</v>
      </c>
      <c r="T4541" s="43">
        <f ca="1">_xll.BInterpol('Base CDI'!$H$4:$H$28,'Base CDI'!$J$4:$J$29,S4541,"Cubic","Extrapolate=Linear","MultiX=Average","Skip=True","Sort=True")</f>
        <v>14.458422708618333</v>
      </c>
      <c r="U4541" s="43">
        <f ca="1">_xll.BInterpol('Base CDI'!$H$4:$H$28,'Base CDI'!$I$4:$I$29,S4541,"Cubic","Extrapolate=Linear","MultiX=Average","Skip=True","Sort=True")</f>
        <v>14.293556771545827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50303</v>
      </c>
      <c r="T4542" s="43">
        <f ca="1">_xll.BInterpol('Base CDI'!$H$4:$H$28,'Base CDI'!$J$4:$J$29,S4542,"Cubic","Extrapolate=Linear","MultiX=Average","Skip=True","Sort=True")</f>
        <v>14.458428180574556</v>
      </c>
      <c r="U4542" s="43">
        <f ca="1">_xll.BInterpol('Base CDI'!$H$4:$H$28,'Base CDI'!$I$4:$I$29,S4542,"Cubic","Extrapolate=Linear","MultiX=Average","Skip=True","Sort=True")</f>
        <v>14.293570451436388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50304</v>
      </c>
      <c r="T4543" s="43">
        <f ca="1">_xll.BInterpol('Base CDI'!$H$4:$H$28,'Base CDI'!$J$4:$J$29,S4543,"Cubic","Extrapolate=Linear","MultiX=Average","Skip=True","Sort=True")</f>
        <v>14.458433652530781</v>
      </c>
      <c r="U4543" s="43">
        <f ca="1">_xll.BInterpol('Base CDI'!$H$4:$H$28,'Base CDI'!$I$4:$I$29,S4543,"Cubic","Extrapolate=Linear","MultiX=Average","Skip=True","Sort=True")</f>
        <v>14.293584131326948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50305</v>
      </c>
      <c r="T4544" s="43">
        <f ca="1">_xll.BInterpol('Base CDI'!$H$4:$H$28,'Base CDI'!$J$4:$J$29,S4544,"Cubic","Extrapolate=Linear","MultiX=Average","Skip=True","Sort=True")</f>
        <v>14.458439124487006</v>
      </c>
      <c r="U4544" s="43">
        <f ca="1">_xll.BInterpol('Base CDI'!$H$4:$H$28,'Base CDI'!$I$4:$I$29,S4544,"Cubic","Extrapolate=Linear","MultiX=Average","Skip=True","Sort=True")</f>
        <v>14.293597811217509</v>
      </c>
    </row>
    <row r="4545" spans="16:21" x14ac:dyDescent="0.25">
      <c r="P4545" s="10">
        <v>41121</v>
      </c>
      <c r="Q4545">
        <v>28.834</v>
      </c>
      <c r="S4545" s="42">
        <f t="shared" ca="1" si="75"/>
        <v>50306</v>
      </c>
      <c r="T4545" s="43">
        <f ca="1">_xll.BInterpol('Base CDI'!$H$4:$H$28,'Base CDI'!$J$4:$J$29,S4545,"Cubic","Extrapolate=Linear","MultiX=Average","Skip=True","Sort=True")</f>
        <v>14.458444596443229</v>
      </c>
      <c r="U4545" s="43">
        <f ca="1">_xll.BInterpol('Base CDI'!$H$4:$H$28,'Base CDI'!$I$4:$I$29,S4545,"Cubic","Extrapolate=Linear","MultiX=Average","Skip=True","Sort=True")</f>
        <v>14.29361149110807</v>
      </c>
    </row>
    <row r="4546" spans="16:21" x14ac:dyDescent="0.25">
      <c r="P4546" s="10">
        <v>41122</v>
      </c>
      <c r="Q4546">
        <v>28.84263</v>
      </c>
      <c r="S4546" s="42">
        <f t="shared" ca="1" si="75"/>
        <v>50307</v>
      </c>
      <c r="T4546" s="43">
        <f ca="1">_xll.BInterpol('Base CDI'!$H$4:$H$28,'Base CDI'!$J$4:$J$29,S4546,"Cubic","Extrapolate=Linear","MultiX=Average","Skip=True","Sort=True")</f>
        <v>14.458450068399454</v>
      </c>
      <c r="U4546" s="43">
        <f ca="1">_xll.BInterpol('Base CDI'!$H$4:$H$28,'Base CDI'!$I$4:$I$29,S4546,"Cubic","Extrapolate=Linear","MultiX=Average","Skip=True","Sort=True")</f>
        <v>14.293625170998631</v>
      </c>
    </row>
    <row r="4547" spans="16:21" x14ac:dyDescent="0.25">
      <c r="P4547" s="10">
        <v>41123</v>
      </c>
      <c r="Q4547">
        <v>28.85126</v>
      </c>
      <c r="S4547" s="42">
        <f t="shared" ca="1" si="75"/>
        <v>50308</v>
      </c>
      <c r="T4547" s="43">
        <f ca="1">_xll.BInterpol('Base CDI'!$H$4:$H$28,'Base CDI'!$J$4:$J$29,S4547,"Cubic","Extrapolate=Linear","MultiX=Average","Skip=True","Sort=True")</f>
        <v>14.458455540355679</v>
      </c>
      <c r="U4547" s="43">
        <f ca="1">_xll.BInterpol('Base CDI'!$H$4:$H$28,'Base CDI'!$I$4:$I$29,S4547,"Cubic","Extrapolate=Linear","MultiX=Average","Skip=True","Sort=True")</f>
        <v>14.293638850889192</v>
      </c>
    </row>
    <row r="4548" spans="16:21" x14ac:dyDescent="0.25">
      <c r="P4548" s="10">
        <v>41124</v>
      </c>
      <c r="Q4548">
        <v>28.85988</v>
      </c>
      <c r="S4548" s="42">
        <f t="shared" ca="1" si="75"/>
        <v>50309</v>
      </c>
      <c r="T4548" s="43">
        <f ca="1">_xll.BInterpol('Base CDI'!$H$4:$H$28,'Base CDI'!$J$4:$J$29,S4548,"Cubic","Extrapolate=Linear","MultiX=Average","Skip=True","Sort=True")</f>
        <v>14.458461012311902</v>
      </c>
      <c r="U4548" s="43">
        <f ca="1">_xll.BInterpol('Base CDI'!$H$4:$H$28,'Base CDI'!$I$4:$I$29,S4548,"Cubic","Extrapolate=Linear","MultiX=Average","Skip=True","Sort=True")</f>
        <v>14.293652530779752</v>
      </c>
    </row>
    <row r="4549" spans="16:21" x14ac:dyDescent="0.25">
      <c r="P4549" s="10">
        <v>41127</v>
      </c>
      <c r="Q4549">
        <v>28.86852</v>
      </c>
      <c r="S4549" s="42">
        <f t="shared" ca="1" si="75"/>
        <v>50310</v>
      </c>
      <c r="T4549" s="43">
        <f ca="1">_xll.BInterpol('Base CDI'!$H$4:$H$28,'Base CDI'!$J$4:$J$29,S4549,"Cubic","Extrapolate=Linear","MultiX=Average","Skip=True","Sort=True")</f>
        <v>14.458466484268127</v>
      </c>
      <c r="U4549" s="43">
        <f ca="1">_xll.BInterpol('Base CDI'!$H$4:$H$28,'Base CDI'!$I$4:$I$29,S4549,"Cubic","Extrapolate=Linear","MultiX=Average","Skip=True","Sort=True")</f>
        <v>14.293666210670313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50311</v>
      </c>
      <c r="T4550" s="43">
        <f ca="1">_xll.BInterpol('Base CDI'!$H$4:$H$28,'Base CDI'!$J$4:$J$29,S4550,"Cubic","Extrapolate=Linear","MultiX=Average","Skip=True","Sort=True")</f>
        <v>14.458471956224351</v>
      </c>
      <c r="U4550" s="43">
        <f ca="1">_xll.BInterpol('Base CDI'!$H$4:$H$28,'Base CDI'!$I$4:$I$29,S4550,"Cubic","Extrapolate=Linear","MultiX=Average","Skip=True","Sort=True")</f>
        <v>14.293679890560874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50312</v>
      </c>
      <c r="T4551" s="43">
        <f ca="1">_xll.BInterpol('Base CDI'!$H$4:$H$28,'Base CDI'!$J$4:$J$29,S4551,"Cubic","Extrapolate=Linear","MultiX=Average","Skip=True","Sort=True")</f>
        <v>14.458477428180576</v>
      </c>
      <c r="U4551" s="43">
        <f ca="1">_xll.BInterpol('Base CDI'!$H$4:$H$28,'Base CDI'!$I$4:$I$29,S4551,"Cubic","Extrapolate=Linear","MultiX=Average","Skip=True","Sort=True")</f>
        <v>14.293693570451435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50313</v>
      </c>
      <c r="T4552" s="43">
        <f ca="1">_xll.BInterpol('Base CDI'!$H$4:$H$28,'Base CDI'!$J$4:$J$29,S4552,"Cubic","Extrapolate=Linear","MultiX=Average","Skip=True","Sort=True")</f>
        <v>14.458482900136801</v>
      </c>
      <c r="U4552" s="43">
        <f ca="1">_xll.BInterpol('Base CDI'!$H$4:$H$28,'Base CDI'!$I$4:$I$29,S4552,"Cubic","Extrapolate=Linear","MultiX=Average","Skip=True","Sort=True")</f>
        <v>14.293707250341996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50314</v>
      </c>
      <c r="T4553" s="43">
        <f ca="1">_xll.BInterpol('Base CDI'!$H$4:$H$28,'Base CDI'!$J$4:$J$29,S4553,"Cubic","Extrapolate=Linear","MultiX=Average","Skip=True","Sort=True")</f>
        <v>14.458488372093024</v>
      </c>
      <c r="U4553" s="43">
        <f ca="1">_xll.BInterpol('Base CDI'!$H$4:$H$28,'Base CDI'!$I$4:$I$29,S4553,"Cubic","Extrapolate=Linear","MultiX=Average","Skip=True","Sort=True")</f>
        <v>14.293720930232558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50315</v>
      </c>
      <c r="T4554" s="43">
        <f ca="1">_xll.BInterpol('Base CDI'!$H$4:$H$28,'Base CDI'!$J$4:$J$29,S4554,"Cubic","Extrapolate=Linear","MultiX=Average","Skip=True","Sort=True")</f>
        <v>14.458493844049249</v>
      </c>
      <c r="U4554" s="43">
        <f ca="1">_xll.BInterpol('Base CDI'!$H$4:$H$28,'Base CDI'!$I$4:$I$29,S4554,"Cubic","Extrapolate=Linear","MultiX=Average","Skip=True","Sort=True")</f>
        <v>14.293734610123119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50316</v>
      </c>
      <c r="T4555" s="43">
        <f ca="1">_xll.BInterpol('Base CDI'!$H$4:$H$28,'Base CDI'!$J$4:$J$29,S4555,"Cubic","Extrapolate=Linear","MultiX=Average","Skip=True","Sort=True")</f>
        <v>14.458499316005474</v>
      </c>
      <c r="U4555" s="43">
        <f ca="1">_xll.BInterpol('Base CDI'!$H$4:$H$28,'Base CDI'!$I$4:$I$29,S4555,"Cubic","Extrapolate=Linear","MultiX=Average","Skip=True","Sort=True")</f>
        <v>14.29374829001368</v>
      </c>
    </row>
    <row r="4556" spans="16:21" x14ac:dyDescent="0.25">
      <c r="P4556" s="10">
        <v>41136</v>
      </c>
      <c r="Q4556">
        <v>28.92895</v>
      </c>
      <c r="S4556" s="42">
        <f t="shared" ca="1" si="76"/>
        <v>50317</v>
      </c>
      <c r="T4556" s="43">
        <f ca="1">_xll.BInterpol('Base CDI'!$H$4:$H$28,'Base CDI'!$J$4:$J$29,S4556,"Cubic","Extrapolate=Linear","MultiX=Average","Skip=True","Sort=True")</f>
        <v>14.458504787961697</v>
      </c>
      <c r="U4556" s="43">
        <f ca="1">_xll.BInterpol('Base CDI'!$H$4:$H$28,'Base CDI'!$I$4:$I$29,S4556,"Cubic","Extrapolate=Linear","MultiX=Average","Skip=True","Sort=True")</f>
        <v>14.29376196990424</v>
      </c>
    </row>
    <row r="4557" spans="16:21" x14ac:dyDescent="0.25">
      <c r="P4557" s="10">
        <v>41137</v>
      </c>
      <c r="Q4557">
        <v>28.9376</v>
      </c>
      <c r="S4557" s="42">
        <f t="shared" ca="1" si="76"/>
        <v>50318</v>
      </c>
      <c r="T4557" s="43">
        <f ca="1">_xll.BInterpol('Base CDI'!$H$4:$H$28,'Base CDI'!$J$4:$J$29,S4557,"Cubic","Extrapolate=Linear","MultiX=Average","Skip=True","Sort=True")</f>
        <v>14.458510259917922</v>
      </c>
      <c r="U4557" s="43">
        <f ca="1">_xll.BInterpol('Base CDI'!$H$4:$H$28,'Base CDI'!$I$4:$I$29,S4557,"Cubic","Extrapolate=Linear","MultiX=Average","Skip=True","Sort=True")</f>
        <v>14.293775649794801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50319</v>
      </c>
      <c r="T4558" s="43">
        <f ca="1">_xll.BInterpol('Base CDI'!$H$4:$H$28,'Base CDI'!$J$4:$J$29,S4558,"Cubic","Extrapolate=Linear","MultiX=Average","Skip=True","Sort=True")</f>
        <v>14.458515731874146</v>
      </c>
      <c r="U4558" s="43">
        <f ca="1">_xll.BInterpol('Base CDI'!$H$4:$H$28,'Base CDI'!$I$4:$I$29,S4558,"Cubic","Extrapolate=Linear","MultiX=Average","Skip=True","Sort=True")</f>
        <v>14.293789329685362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50320</v>
      </c>
      <c r="T4559" s="43">
        <f ca="1">_xll.BInterpol('Base CDI'!$H$4:$H$28,'Base CDI'!$J$4:$J$29,S4559,"Cubic","Extrapolate=Linear","MultiX=Average","Skip=True","Sort=True")</f>
        <v>14.458521203830371</v>
      </c>
      <c r="U4559" s="43">
        <f ca="1">_xll.BInterpol('Base CDI'!$H$4:$H$28,'Base CDI'!$I$4:$I$29,S4559,"Cubic","Extrapolate=Linear","MultiX=Average","Skip=True","Sort=True")</f>
        <v>14.293803009575923</v>
      </c>
    </row>
    <row r="4560" spans="16:21" x14ac:dyDescent="0.25">
      <c r="P4560" s="10">
        <v>41142</v>
      </c>
      <c r="Q4560">
        <v>28.9636</v>
      </c>
      <c r="S4560" s="42">
        <f t="shared" ca="1" si="76"/>
        <v>50321</v>
      </c>
      <c r="T4560" s="43">
        <f ca="1">_xll.BInterpol('Base CDI'!$H$4:$H$28,'Base CDI'!$J$4:$J$29,S4560,"Cubic","Extrapolate=Linear","MultiX=Average","Skip=True","Sort=True")</f>
        <v>14.458526675786596</v>
      </c>
      <c r="U4560" s="43">
        <f ca="1">_xll.BInterpol('Base CDI'!$H$4:$H$28,'Base CDI'!$I$4:$I$29,S4560,"Cubic","Extrapolate=Linear","MultiX=Average","Skip=True","Sort=True")</f>
        <v>14.293816689466484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50322</v>
      </c>
      <c r="T4561" s="43">
        <f ca="1">_xll.BInterpol('Base CDI'!$H$4:$H$28,'Base CDI'!$J$4:$J$29,S4561,"Cubic","Extrapolate=Linear","MultiX=Average","Skip=True","Sort=True")</f>
        <v>14.458532147742819</v>
      </c>
      <c r="U4561" s="43">
        <f ca="1">_xll.BInterpol('Base CDI'!$H$4:$H$28,'Base CDI'!$I$4:$I$29,S4561,"Cubic","Extrapolate=Linear","MultiX=Average","Skip=True","Sort=True")</f>
        <v>14.293830369357044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50323</v>
      </c>
      <c r="T4562" s="43">
        <f ca="1">_xll.BInterpol('Base CDI'!$H$4:$H$28,'Base CDI'!$J$4:$J$29,S4562,"Cubic","Extrapolate=Linear","MultiX=Average","Skip=True","Sort=True")</f>
        <v>14.458537619699044</v>
      </c>
      <c r="U4562" s="43">
        <f ca="1">_xll.BInterpol('Base CDI'!$H$4:$H$28,'Base CDI'!$I$4:$I$29,S4562,"Cubic","Extrapolate=Linear","MultiX=Average","Skip=True","Sort=True")</f>
        <v>14.293844049247605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50324</v>
      </c>
      <c r="T4563" s="43">
        <f ca="1">_xll.BInterpol('Base CDI'!$H$4:$H$28,'Base CDI'!$J$4:$J$29,S4563,"Cubic","Extrapolate=Linear","MultiX=Average","Skip=True","Sort=True")</f>
        <v>14.458543091655269</v>
      </c>
      <c r="U4563" s="43">
        <f ca="1">_xll.BInterpol('Base CDI'!$H$4:$H$28,'Base CDI'!$I$4:$I$29,S4563,"Cubic","Extrapolate=Linear","MultiX=Average","Skip=True","Sort=True")</f>
        <v>14.293857729138166</v>
      </c>
    </row>
    <row r="4564" spans="16:21" x14ac:dyDescent="0.25">
      <c r="P4564" s="10">
        <v>41148</v>
      </c>
      <c r="Q4564">
        <v>28.99822</v>
      </c>
      <c r="S4564" s="42">
        <f t="shared" ca="1" si="76"/>
        <v>50325</v>
      </c>
      <c r="T4564" s="43">
        <f ca="1">_xll.BInterpol('Base CDI'!$H$4:$H$28,'Base CDI'!$J$4:$J$29,S4564,"Cubic","Extrapolate=Linear","MultiX=Average","Skip=True","Sort=True")</f>
        <v>14.458548563611492</v>
      </c>
      <c r="U4564" s="43">
        <f ca="1">_xll.BInterpol('Base CDI'!$H$4:$H$28,'Base CDI'!$I$4:$I$29,S4564,"Cubic","Extrapolate=Linear","MultiX=Average","Skip=True","Sort=True")</f>
        <v>14.293871409028727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50326</v>
      </c>
      <c r="T4565" s="43">
        <f ca="1">_xll.BInterpol('Base CDI'!$H$4:$H$28,'Base CDI'!$J$4:$J$29,S4565,"Cubic","Extrapolate=Linear","MultiX=Average","Skip=True","Sort=True")</f>
        <v>14.458554035567717</v>
      </c>
      <c r="U4565" s="43">
        <f ca="1">_xll.BInterpol('Base CDI'!$H$4:$H$28,'Base CDI'!$I$4:$I$29,S4565,"Cubic","Extrapolate=Linear","MultiX=Average","Skip=True","Sort=True")</f>
        <v>14.293885088919287</v>
      </c>
    </row>
    <row r="4566" spans="16:21" x14ac:dyDescent="0.25">
      <c r="P4566" s="10">
        <v>41150</v>
      </c>
      <c r="Q4566">
        <v>29.01557</v>
      </c>
      <c r="S4566" s="42">
        <f t="shared" ca="1" si="76"/>
        <v>50327</v>
      </c>
      <c r="T4566" s="43">
        <f ca="1">_xll.BInterpol('Base CDI'!$H$4:$H$28,'Base CDI'!$J$4:$J$29,S4566,"Cubic","Extrapolate=Linear","MultiX=Average","Skip=True","Sort=True")</f>
        <v>14.45855950752394</v>
      </c>
      <c r="U4566" s="43">
        <f ca="1">_xll.BInterpol('Base CDI'!$H$4:$H$28,'Base CDI'!$I$4:$I$29,S4566,"Cubic","Extrapolate=Linear","MultiX=Average","Skip=True","Sort=True")</f>
        <v>14.293898768809848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50328</v>
      </c>
      <c r="T4567" s="43">
        <f ca="1">_xll.BInterpol('Base CDI'!$H$4:$H$28,'Base CDI'!$J$4:$J$29,S4567,"Cubic","Extrapolate=Linear","MultiX=Average","Skip=True","Sort=True")</f>
        <v>14.458564979480165</v>
      </c>
      <c r="U4567" s="43">
        <f ca="1">_xll.BInterpol('Base CDI'!$H$4:$H$28,'Base CDI'!$I$4:$I$29,S4567,"Cubic","Extrapolate=Linear","MultiX=Average","Skip=True","Sort=True")</f>
        <v>14.293912448700409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50329</v>
      </c>
      <c r="T4568" s="43">
        <f ca="1">_xll.BInterpol('Base CDI'!$H$4:$H$28,'Base CDI'!$J$4:$J$29,S4568,"Cubic","Extrapolate=Linear","MultiX=Average","Skip=True","Sort=True")</f>
        <v>14.45857045143639</v>
      </c>
      <c r="U4568" s="43">
        <f ca="1">_xll.BInterpol('Base CDI'!$H$4:$H$28,'Base CDI'!$I$4:$I$29,S4568,"Cubic","Extrapolate=Linear","MultiX=Average","Skip=True","Sort=True")</f>
        <v>14.29392612859097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50330</v>
      </c>
      <c r="T4569" s="43">
        <f ca="1">_xll.BInterpol('Base CDI'!$H$4:$H$28,'Base CDI'!$J$4:$J$29,S4569,"Cubic","Extrapolate=Linear","MultiX=Average","Skip=True","Sort=True")</f>
        <v>14.458575923392614</v>
      </c>
      <c r="U4569" s="43">
        <f ca="1">_xll.BInterpol('Base CDI'!$H$4:$H$28,'Base CDI'!$I$4:$I$29,S4569,"Cubic","Extrapolate=Linear","MultiX=Average","Skip=True","Sort=True")</f>
        <v>14.293939808481531</v>
      </c>
    </row>
    <row r="4570" spans="16:21" x14ac:dyDescent="0.25">
      <c r="P4570" s="10">
        <v>41156</v>
      </c>
      <c r="Q4570">
        <v>29.04889</v>
      </c>
      <c r="S4570" s="42">
        <f t="shared" ca="1" si="76"/>
        <v>50331</v>
      </c>
      <c r="T4570" s="43">
        <f ca="1">_xll.BInterpol('Base CDI'!$H$4:$H$28,'Base CDI'!$J$4:$J$29,S4570,"Cubic","Extrapolate=Linear","MultiX=Average","Skip=True","Sort=True")</f>
        <v>14.458581395348839</v>
      </c>
      <c r="U4570" s="43">
        <f ca="1">_xll.BInterpol('Base CDI'!$H$4:$H$28,'Base CDI'!$I$4:$I$29,S4570,"Cubic","Extrapolate=Linear","MultiX=Average","Skip=True","Sort=True")</f>
        <v>14.293953488372091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50332</v>
      </c>
      <c r="T4571" s="43">
        <f ca="1">_xll.BInterpol('Base CDI'!$H$4:$H$28,'Base CDI'!$J$4:$J$29,S4571,"Cubic","Extrapolate=Linear","MultiX=Average","Skip=True","Sort=True")</f>
        <v>14.458586867305064</v>
      </c>
      <c r="U4571" s="43">
        <f ca="1">_xll.BInterpol('Base CDI'!$H$4:$H$28,'Base CDI'!$I$4:$I$29,S4571,"Cubic","Extrapolate=Linear","MultiX=Average","Skip=True","Sort=True")</f>
        <v>14.293967168262652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50333</v>
      </c>
      <c r="T4572" s="43">
        <f ca="1">_xll.BInterpol('Base CDI'!$H$4:$H$28,'Base CDI'!$J$4:$J$29,S4572,"Cubic","Extrapolate=Linear","MultiX=Average","Skip=True","Sort=True")</f>
        <v>14.458592339261287</v>
      </c>
      <c r="U4572" s="43">
        <f ca="1">_xll.BInterpol('Base CDI'!$H$4:$H$28,'Base CDI'!$I$4:$I$29,S4572,"Cubic","Extrapolate=Linear","MultiX=Average","Skip=True","Sort=True")</f>
        <v>14.293980848153215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50334</v>
      </c>
      <c r="T4573" s="43">
        <f ca="1">_xll.BInterpol('Base CDI'!$H$4:$H$28,'Base CDI'!$J$4:$J$29,S4573,"Cubic","Extrapolate=Linear","MultiX=Average","Skip=True","Sort=True")</f>
        <v>14.458597811217512</v>
      </c>
      <c r="U4573" s="43">
        <f ca="1">_xll.BInterpol('Base CDI'!$H$4:$H$28,'Base CDI'!$I$4:$I$29,S4573,"Cubic","Extrapolate=Linear","MultiX=Average","Skip=True","Sort=True")</f>
        <v>14.293994528043775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50335</v>
      </c>
      <c r="T4574" s="43">
        <f ca="1">_xll.BInterpol('Base CDI'!$H$4:$H$28,'Base CDI'!$J$4:$J$29,S4574,"Cubic","Extrapolate=Linear","MultiX=Average","Skip=True","Sort=True")</f>
        <v>14.458603283173735</v>
      </c>
      <c r="U4574" s="43">
        <f ca="1">_xll.BInterpol('Base CDI'!$H$4:$H$28,'Base CDI'!$I$4:$I$29,S4574,"Cubic","Extrapolate=Linear","MultiX=Average","Skip=True","Sort=True")</f>
        <v>14.294008207934336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50336</v>
      </c>
      <c r="T4575" s="43">
        <f ca="1">_xll.BInterpol('Base CDI'!$H$4:$H$28,'Base CDI'!$J$4:$J$29,S4575,"Cubic","Extrapolate=Linear","MultiX=Average","Skip=True","Sort=True")</f>
        <v>14.45860875512996</v>
      </c>
      <c r="U4575" s="43">
        <f ca="1">_xll.BInterpol('Base CDI'!$H$4:$H$28,'Base CDI'!$I$4:$I$29,S4575,"Cubic","Extrapolate=Linear","MultiX=Average","Skip=True","Sort=True")</f>
        <v>14.294021887824897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50337</v>
      </c>
      <c r="T4576" s="43">
        <f ca="1">_xll.BInterpol('Base CDI'!$H$4:$H$28,'Base CDI'!$J$4:$J$29,S4576,"Cubic","Extrapolate=Linear","MultiX=Average","Skip=True","Sort=True")</f>
        <v>14.458614227086185</v>
      </c>
      <c r="U4576" s="43">
        <f ca="1">_xll.BInterpol('Base CDI'!$H$4:$H$28,'Base CDI'!$I$4:$I$29,S4576,"Cubic","Extrapolate=Linear","MultiX=Average","Skip=True","Sort=True")</f>
        <v>14.294035567715458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50338</v>
      </c>
      <c r="T4577" s="43">
        <f ca="1">_xll.BInterpol('Base CDI'!$H$4:$H$28,'Base CDI'!$J$4:$J$29,S4577,"Cubic","Extrapolate=Linear","MultiX=Average","Skip=True","Sort=True")</f>
        <v>14.458619699042409</v>
      </c>
      <c r="U4577" s="43">
        <f ca="1">_xll.BInterpol('Base CDI'!$H$4:$H$28,'Base CDI'!$I$4:$I$29,S4577,"Cubic","Extrapolate=Linear","MultiX=Average","Skip=True","Sort=True")</f>
        <v>14.294049247606019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50339</v>
      </c>
      <c r="T4578" s="43">
        <f ca="1">_xll.BInterpol('Base CDI'!$H$4:$H$28,'Base CDI'!$J$4:$J$29,S4578,"Cubic","Extrapolate=Linear","MultiX=Average","Skip=True","Sort=True")</f>
        <v>14.458625170998634</v>
      </c>
      <c r="U4578" s="43">
        <f ca="1">_xll.BInterpol('Base CDI'!$H$4:$H$28,'Base CDI'!$I$4:$I$29,S4578,"Cubic","Extrapolate=Linear","MultiX=Average","Skip=True","Sort=True")</f>
        <v>14.294062927496579</v>
      </c>
    </row>
    <row r="4579" spans="16:21" x14ac:dyDescent="0.25">
      <c r="P4579" s="10">
        <v>41170</v>
      </c>
      <c r="Q4579">
        <v>29.12276</v>
      </c>
      <c r="S4579" s="42">
        <f t="shared" ca="1" si="76"/>
        <v>50340</v>
      </c>
      <c r="T4579" s="43">
        <f ca="1">_xll.BInterpol('Base CDI'!$H$4:$H$28,'Base CDI'!$J$4:$J$29,S4579,"Cubic","Extrapolate=Linear","MultiX=Average","Skip=True","Sort=True")</f>
        <v>14.458630642954857</v>
      </c>
      <c r="U4579" s="43">
        <f ca="1">_xll.BInterpol('Base CDI'!$H$4:$H$28,'Base CDI'!$I$4:$I$29,S4579,"Cubic","Extrapolate=Linear","MultiX=Average","Skip=True","Sort=True")</f>
        <v>14.29407660738714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50341</v>
      </c>
      <c r="T4580" s="43">
        <f ca="1">_xll.BInterpol('Base CDI'!$H$4:$H$28,'Base CDI'!$J$4:$J$29,S4580,"Cubic","Extrapolate=Linear","MultiX=Average","Skip=True","Sort=True")</f>
        <v>14.458636114911082</v>
      </c>
      <c r="U4580" s="43">
        <f ca="1">_xll.BInterpol('Base CDI'!$H$4:$H$28,'Base CDI'!$I$4:$I$29,S4580,"Cubic","Extrapolate=Linear","MultiX=Average","Skip=True","Sort=True")</f>
        <v>14.294090287277701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50342</v>
      </c>
      <c r="T4581" s="43">
        <f ca="1">_xll.BInterpol('Base CDI'!$H$4:$H$28,'Base CDI'!$J$4:$J$29,S4581,"Cubic","Extrapolate=Linear","MultiX=Average","Skip=True","Sort=True")</f>
        <v>14.458641586867307</v>
      </c>
      <c r="U4581" s="43">
        <f ca="1">_xll.BInterpol('Base CDI'!$H$4:$H$28,'Base CDI'!$I$4:$I$29,S4581,"Cubic","Extrapolate=Linear","MultiX=Average","Skip=True","Sort=True")</f>
        <v>14.294103967168262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50343</v>
      </c>
      <c r="T4582" s="43">
        <f ca="1">_xll.BInterpol('Base CDI'!$H$4:$H$28,'Base CDI'!$J$4:$J$29,S4582,"Cubic","Extrapolate=Linear","MultiX=Average","Skip=True","Sort=True")</f>
        <v>14.45864705882353</v>
      </c>
      <c r="U4582" s="43">
        <f ca="1">_xll.BInterpol('Base CDI'!$H$4:$H$28,'Base CDI'!$I$4:$I$29,S4582,"Cubic","Extrapolate=Linear","MultiX=Average","Skip=True","Sort=True")</f>
        <v>14.294117647058822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50344</v>
      </c>
      <c r="T4583" s="43">
        <f ca="1">_xll.BInterpol('Base CDI'!$H$4:$H$28,'Base CDI'!$J$4:$J$29,S4583,"Cubic","Extrapolate=Linear","MultiX=Average","Skip=True","Sort=True")</f>
        <v>14.458652530779755</v>
      </c>
      <c r="U4583" s="43">
        <f ca="1">_xll.BInterpol('Base CDI'!$H$4:$H$28,'Base CDI'!$I$4:$I$29,S4583,"Cubic","Extrapolate=Linear","MultiX=Average","Skip=True","Sort=True")</f>
        <v>14.294131326949383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50345</v>
      </c>
      <c r="T4584" s="43">
        <f ca="1">_xll.BInterpol('Base CDI'!$H$4:$H$28,'Base CDI'!$J$4:$J$29,S4584,"Cubic","Extrapolate=Linear","MultiX=Average","Skip=True","Sort=True")</f>
        <v>14.45865800273598</v>
      </c>
      <c r="U4584" s="43">
        <f ca="1">_xll.BInterpol('Base CDI'!$H$4:$H$28,'Base CDI'!$I$4:$I$29,S4584,"Cubic","Extrapolate=Linear","MultiX=Average","Skip=True","Sort=True")</f>
        <v>14.294145006839944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50346</v>
      </c>
      <c r="T4585" s="43">
        <f ca="1">_xll.BInterpol('Base CDI'!$H$4:$H$28,'Base CDI'!$J$4:$J$29,S4585,"Cubic","Extrapolate=Linear","MultiX=Average","Skip=True","Sort=True")</f>
        <v>14.458663474692203</v>
      </c>
      <c r="U4585" s="43">
        <f ca="1">_xll.BInterpol('Base CDI'!$H$4:$H$28,'Base CDI'!$I$4:$I$29,S4585,"Cubic","Extrapolate=Linear","MultiX=Average","Skip=True","Sort=True")</f>
        <v>14.294158686730505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50347</v>
      </c>
      <c r="T4586" s="43">
        <f ca="1">_xll.BInterpol('Base CDI'!$H$4:$H$28,'Base CDI'!$J$4:$J$29,S4586,"Cubic","Extrapolate=Linear","MultiX=Average","Skip=True","Sort=True")</f>
        <v>14.458668946648428</v>
      </c>
      <c r="U4586" s="43">
        <f ca="1">_xll.BInterpol('Base CDI'!$H$4:$H$28,'Base CDI'!$I$4:$I$29,S4586,"Cubic","Extrapolate=Linear","MultiX=Average","Skip=True","Sort=True")</f>
        <v>14.294172366621066</v>
      </c>
    </row>
    <row r="4587" spans="16:21" x14ac:dyDescent="0.25">
      <c r="P4587" s="10">
        <v>41180</v>
      </c>
      <c r="Q4587">
        <v>29.18843</v>
      </c>
      <c r="S4587" s="42">
        <f t="shared" ca="1" si="76"/>
        <v>50348</v>
      </c>
      <c r="T4587" s="43">
        <f ca="1">_xll.BInterpol('Base CDI'!$H$4:$H$28,'Base CDI'!$J$4:$J$29,S4587,"Cubic","Extrapolate=Linear","MultiX=Average","Skip=True","Sort=True")</f>
        <v>14.458674418604652</v>
      </c>
      <c r="U4587" s="43">
        <f ca="1">_xll.BInterpol('Base CDI'!$H$4:$H$28,'Base CDI'!$I$4:$I$29,S4587,"Cubic","Extrapolate=Linear","MultiX=Average","Skip=True","Sort=True")</f>
        <v>14.294186046511626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50349</v>
      </c>
      <c r="T4588" s="43">
        <f ca="1">_xll.BInterpol('Base CDI'!$H$4:$H$28,'Base CDI'!$J$4:$J$29,S4588,"Cubic","Extrapolate=Linear","MultiX=Average","Skip=True","Sort=True")</f>
        <v>14.458679890560877</v>
      </c>
      <c r="U4588" s="43">
        <f ca="1">_xll.BInterpol('Base CDI'!$H$4:$H$28,'Base CDI'!$I$4:$I$29,S4588,"Cubic","Extrapolate=Linear","MultiX=Average","Skip=True","Sort=True")</f>
        <v>14.294199726402187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50350</v>
      </c>
      <c r="T4589" s="43">
        <f ca="1">_xll.BInterpol('Base CDI'!$H$4:$H$28,'Base CDI'!$J$4:$J$29,S4589,"Cubic","Extrapolate=Linear","MultiX=Average","Skip=True","Sort=True")</f>
        <v>14.458685362517102</v>
      </c>
      <c r="U4589" s="43">
        <f ca="1">_xll.BInterpol('Base CDI'!$H$4:$H$28,'Base CDI'!$I$4:$I$29,S4589,"Cubic","Extrapolate=Linear","MultiX=Average","Skip=True","Sort=True")</f>
        <v>14.294213406292748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50351</v>
      </c>
      <c r="T4590" s="43">
        <f ca="1">_xll.BInterpol('Base CDI'!$H$4:$H$28,'Base CDI'!$J$4:$J$29,S4590,"Cubic","Extrapolate=Linear","MultiX=Average","Skip=True","Sort=True")</f>
        <v>14.458690834473325</v>
      </c>
      <c r="U4590" s="43">
        <f ca="1">_xll.BInterpol('Base CDI'!$H$4:$H$28,'Base CDI'!$I$4:$I$29,S4590,"Cubic","Extrapolate=Linear","MultiX=Average","Skip=True","Sort=True")</f>
        <v>14.294227086183309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50352</v>
      </c>
      <c r="T4591" s="43">
        <f ca="1">_xll.BInterpol('Base CDI'!$H$4:$H$28,'Base CDI'!$J$4:$J$29,S4591,"Cubic","Extrapolate=Linear","MultiX=Average","Skip=True","Sort=True")</f>
        <v>14.45869630642955</v>
      </c>
      <c r="U4591" s="43">
        <f ca="1">_xll.BInterpol('Base CDI'!$H$4:$H$28,'Base CDI'!$I$4:$I$29,S4591,"Cubic","Extrapolate=Linear","MultiX=Average","Skip=True","Sort=True")</f>
        <v>14.294240766073871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50353</v>
      </c>
      <c r="T4592" s="43">
        <f ca="1">_xll.BInterpol('Base CDI'!$H$4:$H$28,'Base CDI'!$J$4:$J$29,S4592,"Cubic","Extrapolate=Linear","MultiX=Average","Skip=True","Sort=True")</f>
        <v>14.458701778385775</v>
      </c>
      <c r="U4592" s="43">
        <f ca="1">_xll.BInterpol('Base CDI'!$H$4:$H$28,'Base CDI'!$I$4:$I$29,S4592,"Cubic","Extrapolate=Linear","MultiX=Average","Skip=True","Sort=True")</f>
        <v>14.294254445964432</v>
      </c>
    </row>
    <row r="4593" spans="16:21" x14ac:dyDescent="0.25">
      <c r="P4593" s="10">
        <v>41190</v>
      </c>
      <c r="Q4593">
        <v>29.23781</v>
      </c>
      <c r="S4593" s="42">
        <f t="shared" ca="1" si="76"/>
        <v>50354</v>
      </c>
      <c r="T4593" s="43">
        <f ca="1">_xll.BInterpol('Base CDI'!$H$4:$H$28,'Base CDI'!$J$4:$J$29,S4593,"Cubic","Extrapolate=Linear","MultiX=Average","Skip=True","Sort=True")</f>
        <v>14.458707250341998</v>
      </c>
      <c r="U4593" s="43">
        <f ca="1">_xll.BInterpol('Base CDI'!$H$4:$H$28,'Base CDI'!$I$4:$I$29,S4593,"Cubic","Extrapolate=Linear","MultiX=Average","Skip=True","Sort=True")</f>
        <v>14.294268125854993</v>
      </c>
    </row>
    <row r="4594" spans="16:21" x14ac:dyDescent="0.25">
      <c r="P4594" s="10">
        <v>41191</v>
      </c>
      <c r="Q4594">
        <v>29.24605</v>
      </c>
      <c r="S4594" s="42">
        <f t="shared" ca="1" si="76"/>
        <v>50355</v>
      </c>
      <c r="T4594" s="43">
        <f ca="1">_xll.BInterpol('Base CDI'!$H$4:$H$28,'Base CDI'!$J$4:$J$29,S4594,"Cubic","Extrapolate=Linear","MultiX=Average","Skip=True","Sort=True")</f>
        <v>14.458712722298223</v>
      </c>
      <c r="U4594" s="43">
        <f ca="1">_xll.BInterpol('Base CDI'!$H$4:$H$28,'Base CDI'!$I$4:$I$29,S4594,"Cubic","Extrapolate=Linear","MultiX=Average","Skip=True","Sort=True")</f>
        <v>14.294281805745554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50356</v>
      </c>
      <c r="T4595" s="43">
        <f ca="1">_xll.BInterpol('Base CDI'!$H$4:$H$28,'Base CDI'!$J$4:$J$29,S4595,"Cubic","Extrapolate=Linear","MultiX=Average","Skip=True","Sort=True")</f>
        <v>14.458718194254446</v>
      </c>
      <c r="U4595" s="43">
        <f ca="1">_xll.BInterpol('Base CDI'!$H$4:$H$28,'Base CDI'!$I$4:$I$29,S4595,"Cubic","Extrapolate=Linear","MultiX=Average","Skip=True","Sort=True")</f>
        <v>14.294295485636114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50357</v>
      </c>
      <c r="T4596" s="43">
        <f ca="1">_xll.BInterpol('Base CDI'!$H$4:$H$28,'Base CDI'!$J$4:$J$29,S4596,"Cubic","Extrapolate=Linear","MultiX=Average","Skip=True","Sort=True")</f>
        <v>14.458723666210672</v>
      </c>
      <c r="U4596" s="43">
        <f ca="1">_xll.BInterpol('Base CDI'!$H$4:$H$28,'Base CDI'!$I$4:$I$29,S4596,"Cubic","Extrapolate=Linear","MultiX=Average","Skip=True","Sort=True")</f>
        <v>14.294309165526675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50358</v>
      </c>
      <c r="T4597" s="43">
        <f ca="1">_xll.BInterpol('Base CDI'!$H$4:$H$28,'Base CDI'!$J$4:$J$29,S4597,"Cubic","Extrapolate=Linear","MultiX=Average","Skip=True","Sort=True")</f>
        <v>14.458729138166897</v>
      </c>
      <c r="U4597" s="43">
        <f ca="1">_xll.BInterpol('Base CDI'!$H$4:$H$28,'Base CDI'!$I$4:$I$29,S4597,"Cubic","Extrapolate=Linear","MultiX=Average","Skip=True","Sort=True")</f>
        <v>14.294322845417236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50359</v>
      </c>
      <c r="T4598" s="43">
        <f ca="1">_xll.BInterpol('Base CDI'!$H$4:$H$28,'Base CDI'!$J$4:$J$29,S4598,"Cubic","Extrapolate=Linear","MultiX=Average","Skip=True","Sort=True")</f>
        <v>14.45873461012312</v>
      </c>
      <c r="U4598" s="43">
        <f ca="1">_xll.BInterpol('Base CDI'!$H$4:$H$28,'Base CDI'!$I$4:$I$29,S4598,"Cubic","Extrapolate=Linear","MultiX=Average","Skip=True","Sort=True")</f>
        <v>14.294336525307797</v>
      </c>
    </row>
    <row r="4599" spans="16:21" x14ac:dyDescent="0.25">
      <c r="P4599" s="10">
        <v>41199</v>
      </c>
      <c r="Q4599">
        <v>29.28622</v>
      </c>
      <c r="S4599" s="42">
        <f t="shared" ca="1" si="76"/>
        <v>50360</v>
      </c>
      <c r="T4599" s="43">
        <f ca="1">_xll.BInterpol('Base CDI'!$H$4:$H$28,'Base CDI'!$J$4:$J$29,S4599,"Cubic","Extrapolate=Linear","MultiX=Average","Skip=True","Sort=True")</f>
        <v>14.458740082079345</v>
      </c>
      <c r="U4599" s="43">
        <f ca="1">_xll.BInterpol('Base CDI'!$H$4:$H$28,'Base CDI'!$I$4:$I$29,S4599,"Cubic","Extrapolate=Linear","MultiX=Average","Skip=True","Sort=True")</f>
        <v>14.294350205198358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50361</v>
      </c>
      <c r="T4600" s="43">
        <f ca="1">_xll.BInterpol('Base CDI'!$H$4:$H$28,'Base CDI'!$J$4:$J$29,S4600,"Cubic","Extrapolate=Linear","MultiX=Average","Skip=True","Sort=True")</f>
        <v>14.45874555403557</v>
      </c>
      <c r="U4600" s="43">
        <f ca="1">_xll.BInterpol('Base CDI'!$H$4:$H$28,'Base CDI'!$I$4:$I$29,S4600,"Cubic","Extrapolate=Linear","MultiX=Average","Skip=True","Sort=True")</f>
        <v>14.294363885088918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50362</v>
      </c>
      <c r="T4601" s="43">
        <f ca="1">_xll.BInterpol('Base CDI'!$H$4:$H$28,'Base CDI'!$J$4:$J$29,S4601,"Cubic","Extrapolate=Linear","MultiX=Average","Skip=True","Sort=True")</f>
        <v>14.458751025991793</v>
      </c>
      <c r="U4601" s="43">
        <f ca="1">_xll.BInterpol('Base CDI'!$H$4:$H$28,'Base CDI'!$I$4:$I$29,S4601,"Cubic","Extrapolate=Linear","MultiX=Average","Skip=True","Sort=True")</f>
        <v>14.294377564979479</v>
      </c>
    </row>
    <row r="4602" spans="16:21" x14ac:dyDescent="0.25">
      <c r="P4602" s="10">
        <v>41204</v>
      </c>
      <c r="Q4602">
        <v>29.31006</v>
      </c>
      <c r="S4602" s="42">
        <f t="shared" ca="1" si="76"/>
        <v>50363</v>
      </c>
      <c r="T4602" s="43">
        <f ca="1">_xll.BInterpol('Base CDI'!$H$4:$H$28,'Base CDI'!$J$4:$J$29,S4602,"Cubic","Extrapolate=Linear","MultiX=Average","Skip=True","Sort=True")</f>
        <v>14.458756497948018</v>
      </c>
      <c r="U4602" s="43">
        <f ca="1">_xll.BInterpol('Base CDI'!$H$4:$H$28,'Base CDI'!$I$4:$I$29,S4602,"Cubic","Extrapolate=Linear","MultiX=Average","Skip=True","Sort=True")</f>
        <v>14.29439124487004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50364</v>
      </c>
      <c r="T4603" s="43">
        <f ca="1">_xll.BInterpol('Base CDI'!$H$4:$H$28,'Base CDI'!$J$4:$J$29,S4603,"Cubic","Extrapolate=Linear","MultiX=Average","Skip=True","Sort=True")</f>
        <v>14.458761969904241</v>
      </c>
      <c r="U4603" s="43">
        <f ca="1">_xll.BInterpol('Base CDI'!$H$4:$H$28,'Base CDI'!$I$4:$I$29,S4603,"Cubic","Extrapolate=Linear","MultiX=Average","Skip=True","Sort=True")</f>
        <v>14.294404924760601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50365</v>
      </c>
      <c r="T4604" s="43">
        <f ca="1">_xll.BInterpol('Base CDI'!$H$4:$H$28,'Base CDI'!$J$4:$J$29,S4604,"Cubic","Extrapolate=Linear","MultiX=Average","Skip=True","Sort=True")</f>
        <v>14.458767441860466</v>
      </c>
      <c r="U4604" s="43">
        <f ca="1">_xll.BInterpol('Base CDI'!$H$4:$H$28,'Base CDI'!$I$4:$I$29,S4604,"Cubic","Extrapolate=Linear","MultiX=Average","Skip=True","Sort=True")</f>
        <v>14.294418604651161</v>
      </c>
    </row>
    <row r="4605" spans="16:21" x14ac:dyDescent="0.25">
      <c r="P4605" s="10">
        <v>41207</v>
      </c>
      <c r="Q4605">
        <v>29.33408</v>
      </c>
      <c r="S4605" s="42">
        <f t="shared" ca="1" si="76"/>
        <v>50366</v>
      </c>
      <c r="T4605" s="43">
        <f ca="1">_xll.BInterpol('Base CDI'!$H$4:$H$28,'Base CDI'!$J$4:$J$29,S4605,"Cubic","Extrapolate=Linear","MultiX=Average","Skip=True","Sort=True")</f>
        <v>14.458772913816691</v>
      </c>
      <c r="U4605" s="43">
        <f ca="1">_xll.BInterpol('Base CDI'!$H$4:$H$28,'Base CDI'!$I$4:$I$29,S4605,"Cubic","Extrapolate=Linear","MultiX=Average","Skip=True","Sort=True")</f>
        <v>14.294432284541722</v>
      </c>
    </row>
    <row r="4606" spans="16:21" x14ac:dyDescent="0.25">
      <c r="P4606" s="10">
        <v>41208</v>
      </c>
      <c r="Q4606">
        <v>29.34207</v>
      </c>
      <c r="S4606" s="42">
        <f t="shared" ca="1" si="76"/>
        <v>50367</v>
      </c>
      <c r="T4606" s="43">
        <f ca="1">_xll.BInterpol('Base CDI'!$H$4:$H$28,'Base CDI'!$J$4:$J$29,S4606,"Cubic","Extrapolate=Linear","MultiX=Average","Skip=True","Sort=True")</f>
        <v>14.458778385772915</v>
      </c>
      <c r="U4606" s="43">
        <f ca="1">_xll.BInterpol('Base CDI'!$H$4:$H$28,'Base CDI'!$I$4:$I$29,S4606,"Cubic","Extrapolate=Linear","MultiX=Average","Skip=True","Sort=True")</f>
        <v>14.294445964432283</v>
      </c>
    </row>
    <row r="4607" spans="16:21" x14ac:dyDescent="0.25">
      <c r="P4607" s="10">
        <v>41211</v>
      </c>
      <c r="Q4607">
        <v>29.35005</v>
      </c>
      <c r="S4607" s="42">
        <f t="shared" ca="1" si="76"/>
        <v>50368</v>
      </c>
      <c r="T4607" s="43">
        <f ca="1">_xll.BInterpol('Base CDI'!$H$4:$H$28,'Base CDI'!$J$4:$J$29,S4607,"Cubic","Extrapolate=Linear","MultiX=Average","Skip=True","Sort=True")</f>
        <v>14.45878385772914</v>
      </c>
      <c r="U4607" s="43">
        <f ca="1">_xll.BInterpol('Base CDI'!$H$4:$H$28,'Base CDI'!$I$4:$I$29,S4607,"Cubic","Extrapolate=Linear","MultiX=Average","Skip=True","Sort=True")</f>
        <v>14.294459644322844</v>
      </c>
    </row>
    <row r="4608" spans="16:21" x14ac:dyDescent="0.25">
      <c r="P4608" s="10">
        <v>41212</v>
      </c>
      <c r="Q4608">
        <v>29.35802</v>
      </c>
      <c r="S4608" s="42">
        <f t="shared" ca="1" si="76"/>
        <v>50369</v>
      </c>
      <c r="T4608" s="43">
        <f ca="1">_xll.BInterpol('Base CDI'!$H$4:$H$28,'Base CDI'!$J$4:$J$29,S4608,"Cubic","Extrapolate=Linear","MultiX=Average","Skip=True","Sort=True")</f>
        <v>14.458789329685365</v>
      </c>
      <c r="U4608" s="43">
        <f ca="1">_xll.BInterpol('Base CDI'!$H$4:$H$28,'Base CDI'!$I$4:$I$29,S4608,"Cubic","Extrapolate=Linear","MultiX=Average","Skip=True","Sort=True")</f>
        <v>14.294473324213405</v>
      </c>
    </row>
    <row r="4609" spans="16:21" x14ac:dyDescent="0.25">
      <c r="P4609" s="10">
        <v>41213</v>
      </c>
      <c r="Q4609">
        <v>29.36598</v>
      </c>
      <c r="S4609" s="42">
        <f t="shared" ca="1" si="76"/>
        <v>50370</v>
      </c>
      <c r="T4609" s="43">
        <f ca="1">_xll.BInterpol('Base CDI'!$H$4:$H$28,'Base CDI'!$J$4:$J$29,S4609,"Cubic","Extrapolate=Linear","MultiX=Average","Skip=True","Sort=True")</f>
        <v>14.458794801641588</v>
      </c>
      <c r="U4609" s="43">
        <f ca="1">_xll.BInterpol('Base CDI'!$H$4:$H$28,'Base CDI'!$I$4:$I$29,S4609,"Cubic","Extrapolate=Linear","MultiX=Average","Skip=True","Sort=True")</f>
        <v>14.294487004103967</v>
      </c>
    </row>
    <row r="4610" spans="16:21" x14ac:dyDescent="0.25">
      <c r="P4610" s="10">
        <v>41214</v>
      </c>
      <c r="Q4610">
        <v>29.37396</v>
      </c>
      <c r="S4610" s="42">
        <f t="shared" ca="1" si="76"/>
        <v>50371</v>
      </c>
      <c r="T4610" s="43">
        <f ca="1">_xll.BInterpol('Base CDI'!$H$4:$H$28,'Base CDI'!$J$4:$J$29,S4610,"Cubic","Extrapolate=Linear","MultiX=Average","Skip=True","Sort=True")</f>
        <v>14.458800273597813</v>
      </c>
      <c r="U4610" s="43">
        <f ca="1">_xll.BInterpol('Base CDI'!$H$4:$H$28,'Base CDI'!$I$4:$I$29,S4610,"Cubic","Extrapolate=Linear","MultiX=Average","Skip=True","Sort=True")</f>
        <v>14.294500683994528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50372</v>
      </c>
      <c r="T4611" s="43">
        <f ca="1">_xll.BInterpol('Base CDI'!$H$4:$H$28,'Base CDI'!$J$4:$J$29,S4611,"Cubic","Extrapolate=Linear","MultiX=Average","Skip=True","Sort=True")</f>
        <v>14.458805745554036</v>
      </c>
      <c r="U4611" s="43">
        <f ca="1">_xll.BInterpol('Base CDI'!$H$4:$H$28,'Base CDI'!$I$4:$I$29,S4611,"Cubic","Extrapolate=Linear","MultiX=Average","Skip=True","Sort=True")</f>
        <v>14.294514363885089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50373</v>
      </c>
      <c r="T4612" s="43">
        <f ca="1">_xll.BInterpol('Base CDI'!$H$4:$H$28,'Base CDI'!$J$4:$J$29,S4612,"Cubic","Extrapolate=Linear","MultiX=Average","Skip=True","Sort=True")</f>
        <v>14.458811217510261</v>
      </c>
      <c r="U4612" s="43">
        <f ca="1">_xll.BInterpol('Base CDI'!$H$4:$H$28,'Base CDI'!$I$4:$I$29,S4612,"Cubic","Extrapolate=Linear","MultiX=Average","Skip=True","Sort=True")</f>
        <v>14.294528043775649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50374</v>
      </c>
      <c r="T4613" s="43">
        <f ca="1">_xll.BInterpol('Base CDI'!$H$4:$H$28,'Base CDI'!$J$4:$J$29,S4613,"Cubic","Extrapolate=Linear","MultiX=Average","Skip=True","Sort=True")</f>
        <v>14.458816689466486</v>
      </c>
      <c r="U4613" s="43">
        <f ca="1">_xll.BInterpol('Base CDI'!$H$4:$H$28,'Base CDI'!$I$4:$I$29,S4613,"Cubic","Extrapolate=Linear","MultiX=Average","Skip=True","Sort=True")</f>
        <v>14.29454172366621</v>
      </c>
    </row>
    <row r="4614" spans="16:21" x14ac:dyDescent="0.25">
      <c r="P4614" s="10">
        <v>41221</v>
      </c>
      <c r="Q4614">
        <v>29.40605</v>
      </c>
      <c r="S4614" s="42">
        <f t="shared" ca="1" si="76"/>
        <v>50375</v>
      </c>
      <c r="T4614" s="43">
        <f ca="1">_xll.BInterpol('Base CDI'!$H$4:$H$28,'Base CDI'!$J$4:$J$29,S4614,"Cubic","Extrapolate=Linear","MultiX=Average","Skip=True","Sort=True")</f>
        <v>14.458822161422709</v>
      </c>
      <c r="U4614" s="43">
        <f ca="1">_xll.BInterpol('Base CDI'!$H$4:$H$28,'Base CDI'!$I$4:$I$29,S4614,"Cubic","Extrapolate=Linear","MultiX=Average","Skip=True","Sort=True")</f>
        <v>14.294555403556771</v>
      </c>
    </row>
    <row r="4615" spans="16:21" x14ac:dyDescent="0.25">
      <c r="P4615" s="10">
        <v>41222</v>
      </c>
      <c r="Q4615">
        <v>29.41404</v>
      </c>
      <c r="S4615" s="42">
        <f t="shared" ca="1" si="76"/>
        <v>50376</v>
      </c>
      <c r="T4615" s="43">
        <f ca="1">_xll.BInterpol('Base CDI'!$H$4:$H$28,'Base CDI'!$J$4:$J$29,S4615,"Cubic","Extrapolate=Linear","MultiX=Average","Skip=True","Sort=True")</f>
        <v>14.458827633378935</v>
      </c>
      <c r="U4615" s="43">
        <f ca="1">_xll.BInterpol('Base CDI'!$H$4:$H$28,'Base CDI'!$I$4:$I$29,S4615,"Cubic","Extrapolate=Linear","MultiX=Average","Skip=True","Sort=True")</f>
        <v>14.294569083447332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50377</v>
      </c>
      <c r="T4616" s="43">
        <f ca="1">_xll.BInterpol('Base CDI'!$H$4:$H$28,'Base CDI'!$J$4:$J$29,S4616,"Cubic","Extrapolate=Linear","MultiX=Average","Skip=True","Sort=True")</f>
        <v>14.45883310533516</v>
      </c>
      <c r="U4616" s="43">
        <f ca="1">_xll.BInterpol('Base CDI'!$H$4:$H$28,'Base CDI'!$I$4:$I$29,S4616,"Cubic","Extrapolate=Linear","MultiX=Average","Skip=True","Sort=True")</f>
        <v>14.294582763337893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50378</v>
      </c>
      <c r="T4617" s="43">
        <f ca="1">_xll.BInterpol('Base CDI'!$H$4:$H$28,'Base CDI'!$J$4:$J$29,S4617,"Cubic","Extrapolate=Linear","MultiX=Average","Skip=True","Sort=True")</f>
        <v>14.458838577291383</v>
      </c>
      <c r="U4617" s="43">
        <f ca="1">_xll.BInterpol('Base CDI'!$H$4:$H$28,'Base CDI'!$I$4:$I$29,S4617,"Cubic","Extrapolate=Linear","MultiX=Average","Skip=True","Sort=True")</f>
        <v>14.294596443228453</v>
      </c>
    </row>
    <row r="4618" spans="16:21" x14ac:dyDescent="0.25">
      <c r="P4618" s="10">
        <v>41227</v>
      </c>
      <c r="Q4618">
        <v>29.43798</v>
      </c>
      <c r="S4618" s="42">
        <f t="shared" ca="1" si="76"/>
        <v>50379</v>
      </c>
      <c r="T4618" s="43">
        <f ca="1">_xll.BInterpol('Base CDI'!$H$4:$H$28,'Base CDI'!$J$4:$J$29,S4618,"Cubic","Extrapolate=Linear","MultiX=Average","Skip=True","Sort=True")</f>
        <v>14.458844049247608</v>
      </c>
      <c r="U4618" s="43">
        <f ca="1">_xll.BInterpol('Base CDI'!$H$4:$H$28,'Base CDI'!$I$4:$I$29,S4618,"Cubic","Extrapolate=Linear","MultiX=Average","Skip=True","Sort=True")</f>
        <v>14.294610123119014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50380</v>
      </c>
      <c r="T4619" s="43">
        <f ca="1">_xll.BInterpol('Base CDI'!$H$4:$H$28,'Base CDI'!$J$4:$J$29,S4619,"Cubic","Extrapolate=Linear","MultiX=Average","Skip=True","Sort=True")</f>
        <v>14.458849521203831</v>
      </c>
      <c r="U4619" s="43">
        <f ca="1">_xll.BInterpol('Base CDI'!$H$4:$H$28,'Base CDI'!$I$4:$I$29,S4619,"Cubic","Extrapolate=Linear","MultiX=Average","Skip=True","Sort=True")</f>
        <v>14.294623803009575</v>
      </c>
    </row>
    <row r="4620" spans="16:21" x14ac:dyDescent="0.25">
      <c r="P4620" s="10">
        <v>41232</v>
      </c>
      <c r="Q4620">
        <v>29.45391</v>
      </c>
      <c r="S4620" s="42">
        <f t="shared" ca="1" si="77"/>
        <v>50381</v>
      </c>
      <c r="T4620" s="43">
        <f ca="1">_xll.BInterpol('Base CDI'!$H$4:$H$28,'Base CDI'!$J$4:$J$29,S4620,"Cubic","Extrapolate=Linear","MultiX=Average","Skip=True","Sort=True")</f>
        <v>14.458854993160056</v>
      </c>
      <c r="U4620" s="43">
        <f ca="1">_xll.BInterpol('Base CDI'!$H$4:$H$28,'Base CDI'!$I$4:$I$29,S4620,"Cubic","Extrapolate=Linear","MultiX=Average","Skip=True","Sort=True")</f>
        <v>14.294637482900136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50382</v>
      </c>
      <c r="T4621" s="43">
        <f ca="1">_xll.BInterpol('Base CDI'!$H$4:$H$28,'Base CDI'!$J$4:$J$29,S4621,"Cubic","Extrapolate=Linear","MultiX=Average","Skip=True","Sort=True")</f>
        <v>14.458860465116281</v>
      </c>
      <c r="U4621" s="43">
        <f ca="1">_xll.BInterpol('Base CDI'!$H$4:$H$28,'Base CDI'!$I$4:$I$29,S4621,"Cubic","Extrapolate=Linear","MultiX=Average","Skip=True","Sort=True")</f>
        <v>14.294651162790696</v>
      </c>
    </row>
    <row r="4622" spans="16:21" x14ac:dyDescent="0.25">
      <c r="P4622" s="10">
        <v>41234</v>
      </c>
      <c r="Q4622">
        <v>29.46978</v>
      </c>
      <c r="S4622" s="42">
        <f t="shared" ca="1" si="77"/>
        <v>50383</v>
      </c>
      <c r="T4622" s="43">
        <f ca="1">_xll.BInterpol('Base CDI'!$H$4:$H$28,'Base CDI'!$J$4:$J$29,S4622,"Cubic","Extrapolate=Linear","MultiX=Average","Skip=True","Sort=True")</f>
        <v>14.458865937072504</v>
      </c>
      <c r="U4622" s="43">
        <f ca="1">_xll.BInterpol('Base CDI'!$H$4:$H$28,'Base CDI'!$I$4:$I$29,S4622,"Cubic","Extrapolate=Linear","MultiX=Average","Skip=True","Sort=True")</f>
        <v>14.294664842681257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50384</v>
      </c>
      <c r="T4623" s="43">
        <f ca="1">_xll.BInterpol('Base CDI'!$H$4:$H$28,'Base CDI'!$J$4:$J$29,S4623,"Cubic","Extrapolate=Linear","MultiX=Average","Skip=True","Sort=True")</f>
        <v>14.458871409028729</v>
      </c>
      <c r="U4623" s="43">
        <f ca="1">_xll.BInterpol('Base CDI'!$H$4:$H$28,'Base CDI'!$I$4:$I$29,S4623,"Cubic","Extrapolate=Linear","MultiX=Average","Skip=True","Sort=True")</f>
        <v>14.294678522571818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50385</v>
      </c>
      <c r="T4624" s="43">
        <f ca="1">_xll.BInterpol('Base CDI'!$H$4:$H$28,'Base CDI'!$J$4:$J$29,S4624,"Cubic","Extrapolate=Linear","MultiX=Average","Skip=True","Sort=True")</f>
        <v>14.458876880984953</v>
      </c>
      <c r="U4624" s="43">
        <f ca="1">_xll.BInterpol('Base CDI'!$H$4:$H$28,'Base CDI'!$I$4:$I$29,S4624,"Cubic","Extrapolate=Linear","MultiX=Average","Skip=True","Sort=True")</f>
        <v>14.294692202462379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50386</v>
      </c>
      <c r="T4625" s="43">
        <f ca="1">_xll.BInterpol('Base CDI'!$H$4:$H$28,'Base CDI'!$J$4:$J$29,S4625,"Cubic","Extrapolate=Linear","MultiX=Average","Skip=True","Sort=True")</f>
        <v>14.458882352941178</v>
      </c>
      <c r="U4625" s="43">
        <f ca="1">_xll.BInterpol('Base CDI'!$H$4:$H$28,'Base CDI'!$I$4:$I$29,S4625,"Cubic","Extrapolate=Linear","MultiX=Average","Skip=True","Sort=True")</f>
        <v>14.29470588235294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50387</v>
      </c>
      <c r="T4626" s="43">
        <f ca="1">_xll.BInterpol('Base CDI'!$H$4:$H$28,'Base CDI'!$J$4:$J$29,S4626,"Cubic","Extrapolate=Linear","MultiX=Average","Skip=True","Sort=True")</f>
        <v>14.458887824897403</v>
      </c>
      <c r="U4626" s="43">
        <f ca="1">_xll.BInterpol('Base CDI'!$H$4:$H$28,'Base CDI'!$I$4:$I$29,S4626,"Cubic","Extrapolate=Linear","MultiX=Average","Skip=True","Sort=True")</f>
        <v>14.2947195622435</v>
      </c>
    </row>
    <row r="4627" spans="16:21" x14ac:dyDescent="0.25">
      <c r="P4627" s="10">
        <v>41241</v>
      </c>
      <c r="Q4627">
        <v>29.50986</v>
      </c>
      <c r="S4627" s="42">
        <f t="shared" ca="1" si="77"/>
        <v>50388</v>
      </c>
      <c r="T4627" s="43">
        <f ca="1">_xll.BInterpol('Base CDI'!$H$4:$H$28,'Base CDI'!$J$4:$J$29,S4627,"Cubic","Extrapolate=Linear","MultiX=Average","Skip=True","Sort=True")</f>
        <v>14.458893296853626</v>
      </c>
      <c r="U4627" s="43">
        <f ca="1">_xll.BInterpol('Base CDI'!$H$4:$H$28,'Base CDI'!$I$4:$I$29,S4627,"Cubic","Extrapolate=Linear","MultiX=Average","Skip=True","Sort=True")</f>
        <v>14.294733242134061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50389</v>
      </c>
      <c r="T4628" s="43">
        <f ca="1">_xll.BInterpol('Base CDI'!$H$4:$H$28,'Base CDI'!$J$4:$J$29,S4628,"Cubic","Extrapolate=Linear","MultiX=Average","Skip=True","Sort=True")</f>
        <v>14.458898768809851</v>
      </c>
      <c r="U4628" s="43">
        <f ca="1">_xll.BInterpol('Base CDI'!$H$4:$H$28,'Base CDI'!$I$4:$I$29,S4628,"Cubic","Extrapolate=Linear","MultiX=Average","Skip=True","Sort=True")</f>
        <v>14.294746922024624</v>
      </c>
    </row>
    <row r="4629" spans="16:21" x14ac:dyDescent="0.25">
      <c r="P4629" s="10">
        <v>41243</v>
      </c>
      <c r="Q4629">
        <v>29.52591</v>
      </c>
      <c r="S4629" s="42">
        <f t="shared" ca="1" si="77"/>
        <v>50390</v>
      </c>
      <c r="T4629" s="43">
        <f ca="1">_xll.BInterpol('Base CDI'!$H$4:$H$28,'Base CDI'!$J$4:$J$29,S4629,"Cubic","Extrapolate=Linear","MultiX=Average","Skip=True","Sort=True")</f>
        <v>14.458904240766076</v>
      </c>
      <c r="U4629" s="43">
        <f ca="1">_xll.BInterpol('Base CDI'!$H$4:$H$28,'Base CDI'!$I$4:$I$29,S4629,"Cubic","Extrapolate=Linear","MultiX=Average","Skip=True","Sort=True")</f>
        <v>14.294760601915184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50391</v>
      </c>
      <c r="T4630" s="43">
        <f ca="1">_xll.BInterpol('Base CDI'!$H$4:$H$28,'Base CDI'!$J$4:$J$29,S4630,"Cubic","Extrapolate=Linear","MultiX=Average","Skip=True","Sort=True")</f>
        <v>14.458909712722299</v>
      </c>
      <c r="U4630" s="43">
        <f ca="1">_xll.BInterpol('Base CDI'!$H$4:$H$28,'Base CDI'!$I$4:$I$29,S4630,"Cubic","Extrapolate=Linear","MultiX=Average","Skip=True","Sort=True")</f>
        <v>14.294774281805745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50392</v>
      </c>
      <c r="T4631" s="43">
        <f ca="1">_xll.BInterpol('Base CDI'!$H$4:$H$28,'Base CDI'!$J$4:$J$29,S4631,"Cubic","Extrapolate=Linear","MultiX=Average","Skip=True","Sort=True")</f>
        <v>14.458915184678524</v>
      </c>
      <c r="U4631" s="43">
        <f ca="1">_xll.BInterpol('Base CDI'!$H$4:$H$28,'Base CDI'!$I$4:$I$29,S4631,"Cubic","Extrapolate=Linear","MultiX=Average","Skip=True","Sort=True")</f>
        <v>14.294787961696306</v>
      </c>
    </row>
    <row r="4632" spans="16:21" x14ac:dyDescent="0.25">
      <c r="P4632" s="10">
        <v>41248</v>
      </c>
      <c r="Q4632">
        <v>29.54992</v>
      </c>
      <c r="S4632" s="42">
        <f t="shared" ca="1" si="77"/>
        <v>50393</v>
      </c>
      <c r="T4632" s="43">
        <f ca="1">_xll.BInterpol('Base CDI'!$H$4:$H$28,'Base CDI'!$J$4:$J$29,S4632,"Cubic","Extrapolate=Linear","MultiX=Average","Skip=True","Sort=True")</f>
        <v>14.458920656634747</v>
      </c>
      <c r="U4632" s="43">
        <f ca="1">_xll.BInterpol('Base CDI'!$H$4:$H$28,'Base CDI'!$I$4:$I$29,S4632,"Cubic","Extrapolate=Linear","MultiX=Average","Skip=True","Sort=True")</f>
        <v>14.294801641586867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50394</v>
      </c>
      <c r="T4633" s="43">
        <f ca="1">_xll.BInterpol('Base CDI'!$H$4:$H$28,'Base CDI'!$J$4:$J$29,S4633,"Cubic","Extrapolate=Linear","MultiX=Average","Skip=True","Sort=True")</f>
        <v>14.458926128590972</v>
      </c>
      <c r="U4633" s="43">
        <f ca="1">_xll.BInterpol('Base CDI'!$H$4:$H$28,'Base CDI'!$I$4:$I$29,S4633,"Cubic","Extrapolate=Linear","MultiX=Average","Skip=True","Sort=True")</f>
        <v>14.294815321477428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50395</v>
      </c>
      <c r="T4634" s="43">
        <f ca="1">_xll.BInterpol('Base CDI'!$H$4:$H$28,'Base CDI'!$J$4:$J$29,S4634,"Cubic","Extrapolate=Linear","MultiX=Average","Skip=True","Sort=True")</f>
        <v>14.458931600547198</v>
      </c>
      <c r="U4634" s="43">
        <f ca="1">_xll.BInterpol('Base CDI'!$H$4:$H$28,'Base CDI'!$I$4:$I$29,S4634,"Cubic","Extrapolate=Linear","MultiX=Average","Skip=True","Sort=True")</f>
        <v>14.294829001367988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50396</v>
      </c>
      <c r="T4635" s="43">
        <f ca="1">_xll.BInterpol('Base CDI'!$H$4:$H$28,'Base CDI'!$J$4:$J$29,S4635,"Cubic","Extrapolate=Linear","MultiX=Average","Skip=True","Sort=True")</f>
        <v>14.458937072503421</v>
      </c>
      <c r="U4635" s="43">
        <f ca="1">_xll.BInterpol('Base CDI'!$H$4:$H$28,'Base CDI'!$I$4:$I$29,S4635,"Cubic","Extrapolate=Linear","MultiX=Average","Skip=True","Sort=True")</f>
        <v>14.294842681258549</v>
      </c>
    </row>
    <row r="4636" spans="16:21" x14ac:dyDescent="0.25">
      <c r="P4636" s="10">
        <v>41254</v>
      </c>
      <c r="Q4636">
        <v>29.58184</v>
      </c>
      <c r="S4636" s="42">
        <f t="shared" ca="1" si="77"/>
        <v>50397</v>
      </c>
      <c r="T4636" s="43">
        <f ca="1">_xll.BInterpol('Base CDI'!$H$4:$H$28,'Base CDI'!$J$4:$J$29,S4636,"Cubic","Extrapolate=Linear","MultiX=Average","Skip=True","Sort=True")</f>
        <v>14.458942544459646</v>
      </c>
      <c r="U4636" s="43">
        <f ca="1">_xll.BInterpol('Base CDI'!$H$4:$H$28,'Base CDI'!$I$4:$I$29,S4636,"Cubic","Extrapolate=Linear","MultiX=Average","Skip=True","Sort=True")</f>
        <v>14.29485636114911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50398</v>
      </c>
      <c r="T4637" s="43">
        <f ca="1">_xll.BInterpol('Base CDI'!$H$4:$H$28,'Base CDI'!$J$4:$J$29,S4637,"Cubic","Extrapolate=Linear","MultiX=Average","Skip=True","Sort=True")</f>
        <v>14.458948016415871</v>
      </c>
      <c r="U4637" s="43">
        <f ca="1">_xll.BInterpol('Base CDI'!$H$4:$H$28,'Base CDI'!$I$4:$I$29,S4637,"Cubic","Extrapolate=Linear","MultiX=Average","Skip=True","Sort=True")</f>
        <v>14.294870041039671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50399</v>
      </c>
      <c r="T4638" s="43">
        <f ca="1">_xll.BInterpol('Base CDI'!$H$4:$H$28,'Base CDI'!$J$4:$J$29,S4638,"Cubic","Extrapolate=Linear","MultiX=Average","Skip=True","Sort=True")</f>
        <v>14.458953488372094</v>
      </c>
      <c r="U4638" s="43">
        <f ca="1">_xll.BInterpol('Base CDI'!$H$4:$H$28,'Base CDI'!$I$4:$I$29,S4638,"Cubic","Extrapolate=Linear","MultiX=Average","Skip=True","Sort=True")</f>
        <v>14.294883720930232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50400</v>
      </c>
      <c r="T4639" s="43">
        <f ca="1">_xll.BInterpol('Base CDI'!$H$4:$H$28,'Base CDI'!$J$4:$J$29,S4639,"Cubic","Extrapolate=Linear","MultiX=Average","Skip=True","Sort=True")</f>
        <v>14.458958960328319</v>
      </c>
      <c r="U4639" s="43">
        <f ca="1">_xll.BInterpol('Base CDI'!$H$4:$H$28,'Base CDI'!$I$4:$I$29,S4639,"Cubic","Extrapolate=Linear","MultiX=Average","Skip=True","Sort=True")</f>
        <v>14.294897400820792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50401</v>
      </c>
      <c r="T4640" s="43">
        <f ca="1">_xll.BInterpol('Base CDI'!$H$4:$H$28,'Base CDI'!$J$4:$J$29,S4640,"Cubic","Extrapolate=Linear","MultiX=Average","Skip=True","Sort=True")</f>
        <v>14.458964432284542</v>
      </c>
      <c r="U4640" s="43">
        <f ca="1">_xll.BInterpol('Base CDI'!$H$4:$H$28,'Base CDI'!$I$4:$I$29,S4640,"Cubic","Extrapolate=Linear","MultiX=Average","Skip=True","Sort=True")</f>
        <v>14.294911080711353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50402</v>
      </c>
      <c r="T4641" s="43">
        <f ca="1">_xll.BInterpol('Base CDI'!$H$4:$H$28,'Base CDI'!$J$4:$J$29,S4641,"Cubic","Extrapolate=Linear","MultiX=Average","Skip=True","Sort=True")</f>
        <v>14.458969904240767</v>
      </c>
      <c r="U4641" s="43">
        <f ca="1">_xll.BInterpol('Base CDI'!$H$4:$H$28,'Base CDI'!$I$4:$I$29,S4641,"Cubic","Extrapolate=Linear","MultiX=Average","Skip=True","Sort=True")</f>
        <v>14.294924760601914</v>
      </c>
    </row>
    <row r="4642" spans="16:21" x14ac:dyDescent="0.25">
      <c r="P4642" s="10">
        <v>41262</v>
      </c>
      <c r="Q4642">
        <v>29.62904</v>
      </c>
      <c r="S4642" s="42">
        <f t="shared" ca="1" si="77"/>
        <v>50403</v>
      </c>
      <c r="T4642" s="43">
        <f ca="1">_xll.BInterpol('Base CDI'!$H$4:$H$28,'Base CDI'!$J$4:$J$29,S4642,"Cubic","Extrapolate=Linear","MultiX=Average","Skip=True","Sort=True")</f>
        <v>14.458975376196992</v>
      </c>
      <c r="U4642" s="43">
        <f ca="1">_xll.BInterpol('Base CDI'!$H$4:$H$28,'Base CDI'!$I$4:$I$29,S4642,"Cubic","Extrapolate=Linear","MultiX=Average","Skip=True","Sort=True")</f>
        <v>14.294938440492475</v>
      </c>
    </row>
    <row r="4643" spans="16:21" x14ac:dyDescent="0.25">
      <c r="P4643" s="10">
        <v>41263</v>
      </c>
      <c r="Q4643">
        <v>29.63682</v>
      </c>
      <c r="S4643" s="42">
        <f t="shared" ca="1" si="77"/>
        <v>50404</v>
      </c>
      <c r="T4643" s="43">
        <f ca="1">_xll.BInterpol('Base CDI'!$H$4:$H$28,'Base CDI'!$J$4:$J$29,S4643,"Cubic","Extrapolate=Linear","MultiX=Average","Skip=True","Sort=True")</f>
        <v>14.458980848153216</v>
      </c>
      <c r="U4643" s="43">
        <f ca="1">_xll.BInterpol('Base CDI'!$H$4:$H$28,'Base CDI'!$I$4:$I$29,S4643,"Cubic","Extrapolate=Linear","MultiX=Average","Skip=True","Sort=True")</f>
        <v>14.294952120383035</v>
      </c>
    </row>
    <row r="4644" spans="16:21" x14ac:dyDescent="0.25">
      <c r="P4644" s="10">
        <v>41264</v>
      </c>
      <c r="Q4644">
        <v>29.64462</v>
      </c>
      <c r="S4644" s="42">
        <f t="shared" ca="1" si="77"/>
        <v>50405</v>
      </c>
      <c r="T4644" s="43">
        <f ca="1">_xll.BInterpol('Base CDI'!$H$4:$H$28,'Base CDI'!$J$4:$J$29,S4644,"Cubic","Extrapolate=Linear","MultiX=Average","Skip=True","Sort=True")</f>
        <v>14.458986320109441</v>
      </c>
      <c r="U4644" s="43">
        <f ca="1">_xll.BInterpol('Base CDI'!$H$4:$H$28,'Base CDI'!$I$4:$I$29,S4644,"Cubic","Extrapolate=Linear","MultiX=Average","Skip=True","Sort=True")</f>
        <v>14.294965800273596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50406</v>
      </c>
      <c r="T4645" s="43">
        <f ca="1">_xll.BInterpol('Base CDI'!$H$4:$H$28,'Base CDI'!$J$4:$J$29,S4645,"Cubic","Extrapolate=Linear","MultiX=Average","Skip=True","Sort=True")</f>
        <v>14.458991792065666</v>
      </c>
      <c r="U4645" s="43">
        <f ca="1">_xll.BInterpol('Base CDI'!$H$4:$H$28,'Base CDI'!$I$4:$I$29,S4645,"Cubic","Extrapolate=Linear","MultiX=Average","Skip=True","Sort=True")</f>
        <v>14.294979480164157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50407</v>
      </c>
      <c r="T4646" s="43">
        <f ca="1">_xll.BInterpol('Base CDI'!$H$4:$H$28,'Base CDI'!$J$4:$J$29,S4646,"Cubic","Extrapolate=Linear","MultiX=Average","Skip=True","Sort=True")</f>
        <v>14.458997264021889</v>
      </c>
      <c r="U4646" s="43">
        <f ca="1">_xll.BInterpol('Base CDI'!$H$4:$H$28,'Base CDI'!$I$4:$I$29,S4646,"Cubic","Extrapolate=Linear","MultiX=Average","Skip=True","Sort=True")</f>
        <v>14.294993160054718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50408</v>
      </c>
      <c r="T4647" s="43">
        <f ca="1">_xll.BInterpol('Base CDI'!$H$4:$H$28,'Base CDI'!$J$4:$J$29,S4647,"Cubic","Extrapolate=Linear","MultiX=Average","Skip=True","Sort=True")</f>
        <v>14.459002735978114</v>
      </c>
      <c r="U4647" s="43">
        <f ca="1">_xll.BInterpol('Base CDI'!$H$4:$H$28,'Base CDI'!$I$4:$I$29,S4647,"Cubic","Extrapolate=Linear","MultiX=Average","Skip=True","Sort=True")</f>
        <v>14.29500683994528</v>
      </c>
    </row>
    <row r="4648" spans="16:21" x14ac:dyDescent="0.25">
      <c r="P4648" s="10">
        <v>41271</v>
      </c>
      <c r="Q4648">
        <v>29.67596</v>
      </c>
      <c r="S4648" s="42">
        <f t="shared" ca="1" si="77"/>
        <v>50409</v>
      </c>
      <c r="T4648" s="43">
        <f ca="1">_xll.BInterpol('Base CDI'!$H$4:$H$28,'Base CDI'!$J$4:$J$29,S4648,"Cubic","Extrapolate=Linear","MultiX=Average","Skip=True","Sort=True")</f>
        <v>14.459008207934337</v>
      </c>
      <c r="U4648" s="43">
        <f ca="1">_xll.BInterpol('Base CDI'!$H$4:$H$28,'Base CDI'!$I$4:$I$29,S4648,"Cubic","Extrapolate=Linear","MultiX=Average","Skip=True","Sort=True")</f>
        <v>14.295020519835841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50410</v>
      </c>
      <c r="T4649" s="43">
        <f ca="1">_xll.BInterpol('Base CDI'!$H$4:$H$28,'Base CDI'!$J$4:$J$29,S4649,"Cubic","Extrapolate=Linear","MultiX=Average","Skip=True","Sort=True")</f>
        <v>14.459013679890562</v>
      </c>
      <c r="U4649" s="43">
        <f ca="1">_xll.BInterpol('Base CDI'!$H$4:$H$28,'Base CDI'!$I$4:$I$29,S4649,"Cubic","Extrapolate=Linear","MultiX=Average","Skip=True","Sort=True")</f>
        <v>14.295034199726402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50411</v>
      </c>
      <c r="T4650" s="43">
        <f ca="1">_xll.BInterpol('Base CDI'!$H$4:$H$28,'Base CDI'!$J$4:$J$29,S4650,"Cubic","Extrapolate=Linear","MultiX=Average","Skip=True","Sort=True")</f>
        <v>14.459019151846787</v>
      </c>
      <c r="U4650" s="43">
        <f ca="1">_xll.BInterpol('Base CDI'!$H$4:$H$28,'Base CDI'!$I$4:$I$29,S4650,"Cubic","Extrapolate=Linear","MultiX=Average","Skip=True","Sort=True")</f>
        <v>14.295047879616963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50412</v>
      </c>
      <c r="T4651" s="43">
        <f ca="1">_xll.BInterpol('Base CDI'!$H$4:$H$28,'Base CDI'!$J$4:$J$29,S4651,"Cubic","Extrapolate=Linear","MultiX=Average","Skip=True","Sort=True")</f>
        <v>14.45902462380301</v>
      </c>
      <c r="U4651" s="43">
        <f ca="1">_xll.BInterpol('Base CDI'!$H$4:$H$28,'Base CDI'!$I$4:$I$29,S4651,"Cubic","Extrapolate=Linear","MultiX=Average","Skip=True","Sort=True")</f>
        <v>14.295061559507523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50413</v>
      </c>
      <c r="T4652" s="43">
        <f ca="1">_xll.BInterpol('Base CDI'!$H$4:$H$28,'Base CDI'!$J$4:$J$29,S4652,"Cubic","Extrapolate=Linear","MultiX=Average","Skip=True","Sort=True")</f>
        <v>14.459030095759235</v>
      </c>
      <c r="U4652" s="43">
        <f ca="1">_xll.BInterpol('Base CDI'!$H$4:$H$28,'Base CDI'!$I$4:$I$29,S4652,"Cubic","Extrapolate=Linear","MultiX=Average","Skip=True","Sort=True")</f>
        <v>14.295075239398084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50414</v>
      </c>
      <c r="T4653" s="43">
        <f ca="1">_xll.BInterpol('Base CDI'!$H$4:$H$28,'Base CDI'!$J$4:$J$29,S4653,"Cubic","Extrapolate=Linear","MultiX=Average","Skip=True","Sort=True")</f>
        <v>14.459035567715461</v>
      </c>
      <c r="U4653" s="43">
        <f ca="1">_xll.BInterpol('Base CDI'!$H$4:$H$28,'Base CDI'!$I$4:$I$29,S4653,"Cubic","Extrapolate=Linear","MultiX=Average","Skip=True","Sort=True")</f>
        <v>14.295088919288645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50415</v>
      </c>
      <c r="T4654" s="43">
        <f ca="1">_xll.BInterpol('Base CDI'!$H$4:$H$28,'Base CDI'!$J$4:$J$29,S4654,"Cubic","Extrapolate=Linear","MultiX=Average","Skip=True","Sort=True")</f>
        <v>14.459041039671684</v>
      </c>
      <c r="U4654" s="43">
        <f ca="1">_xll.BInterpol('Base CDI'!$H$4:$H$28,'Base CDI'!$I$4:$I$29,S4654,"Cubic","Extrapolate=Linear","MultiX=Average","Skip=True","Sort=True")</f>
        <v>14.295102599179206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50416</v>
      </c>
      <c r="T4655" s="43">
        <f ca="1">_xll.BInterpol('Base CDI'!$H$4:$H$28,'Base CDI'!$J$4:$J$29,S4655,"Cubic","Extrapolate=Linear","MultiX=Average","Skip=True","Sort=True")</f>
        <v>14.459046511627909</v>
      </c>
      <c r="U4655" s="43">
        <f ca="1">_xll.BInterpol('Base CDI'!$H$4:$H$28,'Base CDI'!$I$4:$I$29,S4655,"Cubic","Extrapolate=Linear","MultiX=Average","Skip=True","Sort=True")</f>
        <v>14.295116279069767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50417</v>
      </c>
      <c r="T4656" s="43">
        <f ca="1">_xll.BInterpol('Base CDI'!$H$4:$H$28,'Base CDI'!$J$4:$J$29,S4656,"Cubic","Extrapolate=Linear","MultiX=Average","Skip=True","Sort=True")</f>
        <v>14.459051983584132</v>
      </c>
      <c r="U4656" s="43">
        <f ca="1">_xll.BInterpol('Base CDI'!$H$4:$H$28,'Base CDI'!$I$4:$I$29,S4656,"Cubic","Extrapolate=Linear","MultiX=Average","Skip=True","Sort=True")</f>
        <v>14.295129958960327</v>
      </c>
    </row>
    <row r="4657" spans="16:21" x14ac:dyDescent="0.25">
      <c r="P4657" s="10">
        <v>41285</v>
      </c>
      <c r="Q4657">
        <v>29.74689</v>
      </c>
      <c r="S4657" s="42">
        <f t="shared" ca="1" si="77"/>
        <v>50418</v>
      </c>
      <c r="T4657" s="43">
        <f ca="1">_xll.BInterpol('Base CDI'!$H$4:$H$28,'Base CDI'!$J$4:$J$29,S4657,"Cubic","Extrapolate=Linear","MultiX=Average","Skip=True","Sort=True")</f>
        <v>14.459057455540357</v>
      </c>
      <c r="U4657" s="43">
        <f ca="1">_xll.BInterpol('Base CDI'!$H$4:$H$28,'Base CDI'!$I$4:$I$29,S4657,"Cubic","Extrapolate=Linear","MultiX=Average","Skip=True","Sort=True")</f>
        <v>14.295143638850888</v>
      </c>
    </row>
    <row r="4658" spans="16:21" x14ac:dyDescent="0.25">
      <c r="P4658" s="10">
        <v>41288</v>
      </c>
      <c r="Q4658">
        <v>29.75478</v>
      </c>
      <c r="S4658" s="42">
        <f t="shared" ca="1" si="77"/>
        <v>50419</v>
      </c>
      <c r="T4658" s="43">
        <f ca="1">_xll.BInterpol('Base CDI'!$H$4:$H$28,'Base CDI'!$J$4:$J$29,S4658,"Cubic","Extrapolate=Linear","MultiX=Average","Skip=True","Sort=True")</f>
        <v>14.459062927496582</v>
      </c>
      <c r="U4658" s="43">
        <f ca="1">_xll.BInterpol('Base CDI'!$H$4:$H$28,'Base CDI'!$I$4:$I$29,S4658,"Cubic","Extrapolate=Linear","MultiX=Average","Skip=True","Sort=True")</f>
        <v>14.295157318741449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50420</v>
      </c>
      <c r="T4659" s="43">
        <f ca="1">_xll.BInterpol('Base CDI'!$H$4:$H$28,'Base CDI'!$J$4:$J$29,S4659,"Cubic","Extrapolate=Linear","MultiX=Average","Skip=True","Sort=True")</f>
        <v>14.459068399452805</v>
      </c>
      <c r="U4659" s="43">
        <f ca="1">_xll.BInterpol('Base CDI'!$H$4:$H$28,'Base CDI'!$I$4:$I$29,S4659,"Cubic","Extrapolate=Linear","MultiX=Average","Skip=True","Sort=True")</f>
        <v>14.29517099863201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50421</v>
      </c>
      <c r="T4660" s="43">
        <f ca="1">_xll.BInterpol('Base CDI'!$H$4:$H$28,'Base CDI'!$J$4:$J$29,S4660,"Cubic","Extrapolate=Linear","MultiX=Average","Skip=True","Sort=True")</f>
        <v>14.45907387140903</v>
      </c>
      <c r="U4660" s="43">
        <f ca="1">_xll.BInterpol('Base CDI'!$H$4:$H$28,'Base CDI'!$I$4:$I$29,S4660,"Cubic","Extrapolate=Linear","MultiX=Average","Skip=True","Sort=True")</f>
        <v>14.29518467852257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50422</v>
      </c>
      <c r="T4661" s="43">
        <f ca="1">_xll.BInterpol('Base CDI'!$H$4:$H$28,'Base CDI'!$J$4:$J$29,S4661,"Cubic","Extrapolate=Linear","MultiX=Average","Skip=True","Sort=True")</f>
        <v>14.459079343365255</v>
      </c>
      <c r="U4661" s="43">
        <f ca="1">_xll.BInterpol('Base CDI'!$H$4:$H$28,'Base CDI'!$I$4:$I$29,S4661,"Cubic","Extrapolate=Linear","MultiX=Average","Skip=True","Sort=True")</f>
        <v>14.295198358413131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50423</v>
      </c>
      <c r="T4662" s="43">
        <f ca="1">_xll.BInterpol('Base CDI'!$H$4:$H$28,'Base CDI'!$J$4:$J$29,S4662,"Cubic","Extrapolate=Linear","MultiX=Average","Skip=True","Sort=True")</f>
        <v>14.459084815321479</v>
      </c>
      <c r="U4662" s="43">
        <f ca="1">_xll.BInterpol('Base CDI'!$H$4:$H$28,'Base CDI'!$I$4:$I$29,S4662,"Cubic","Extrapolate=Linear","MultiX=Average","Skip=True","Sort=True")</f>
        <v>14.295212038303692</v>
      </c>
    </row>
    <row r="4663" spans="16:21" x14ac:dyDescent="0.25">
      <c r="P4663" s="10">
        <v>41295</v>
      </c>
      <c r="Q4663">
        <v>29.79439</v>
      </c>
      <c r="S4663" s="42">
        <f t="shared" ca="1" si="77"/>
        <v>50424</v>
      </c>
      <c r="T4663" s="43">
        <f ca="1">_xll.BInterpol('Base CDI'!$H$4:$H$28,'Base CDI'!$J$4:$J$29,S4663,"Cubic","Extrapolate=Linear","MultiX=Average","Skip=True","Sort=True")</f>
        <v>14.459090287277704</v>
      </c>
      <c r="U4663" s="43">
        <f ca="1">_xll.BInterpol('Base CDI'!$H$4:$H$28,'Base CDI'!$I$4:$I$29,S4663,"Cubic","Extrapolate=Linear","MultiX=Average","Skip=True","Sort=True")</f>
        <v>14.295225718194253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50425</v>
      </c>
      <c r="T4664" s="43">
        <f ca="1">_xll.BInterpol('Base CDI'!$H$4:$H$28,'Base CDI'!$J$4:$J$29,S4664,"Cubic","Extrapolate=Linear","MultiX=Average","Skip=True","Sort=True")</f>
        <v>14.459095759233927</v>
      </c>
      <c r="U4664" s="43">
        <f ca="1">_xll.BInterpol('Base CDI'!$H$4:$H$28,'Base CDI'!$I$4:$I$29,S4664,"Cubic","Extrapolate=Linear","MultiX=Average","Skip=True","Sort=True")</f>
        <v>14.295239398084814</v>
      </c>
    </row>
    <row r="4665" spans="16:21" x14ac:dyDescent="0.25">
      <c r="P4665" s="10">
        <v>41297</v>
      </c>
      <c r="Q4665">
        <v>29.81024</v>
      </c>
      <c r="S4665" s="42">
        <f t="shared" ca="1" si="77"/>
        <v>50426</v>
      </c>
      <c r="T4665" s="43">
        <f ca="1">_xll.BInterpol('Base CDI'!$H$4:$H$28,'Base CDI'!$J$4:$J$29,S4665,"Cubic","Extrapolate=Linear","MultiX=Average","Skip=True","Sort=True")</f>
        <v>14.459101231190152</v>
      </c>
      <c r="U4665" s="43">
        <f ca="1">_xll.BInterpol('Base CDI'!$H$4:$H$28,'Base CDI'!$I$4:$I$29,S4665,"Cubic","Extrapolate=Linear","MultiX=Average","Skip=True","Sort=True")</f>
        <v>14.295253077975374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50427</v>
      </c>
      <c r="T4666" s="43">
        <f ca="1">_xll.BInterpol('Base CDI'!$H$4:$H$28,'Base CDI'!$J$4:$J$29,S4666,"Cubic","Extrapolate=Linear","MultiX=Average","Skip=True","Sort=True")</f>
        <v>14.459106703146377</v>
      </c>
      <c r="U4666" s="43">
        <f ca="1">_xll.BInterpol('Base CDI'!$H$4:$H$28,'Base CDI'!$I$4:$I$29,S4666,"Cubic","Extrapolate=Linear","MultiX=Average","Skip=True","Sort=True")</f>
        <v>14.295266757865937</v>
      </c>
    </row>
    <row r="4667" spans="16:21" x14ac:dyDescent="0.25">
      <c r="P4667" s="10">
        <v>41299</v>
      </c>
      <c r="Q4667">
        <v>29.8261</v>
      </c>
      <c r="S4667" s="42">
        <f t="shared" ca="1" si="77"/>
        <v>50428</v>
      </c>
      <c r="T4667" s="43">
        <f ca="1">_xll.BInterpol('Base CDI'!$H$4:$H$28,'Base CDI'!$J$4:$J$29,S4667,"Cubic","Extrapolate=Linear","MultiX=Average","Skip=True","Sort=True")</f>
        <v>14.4591121751026</v>
      </c>
      <c r="U4667" s="43">
        <f ca="1">_xll.BInterpol('Base CDI'!$H$4:$H$28,'Base CDI'!$I$4:$I$29,S4667,"Cubic","Extrapolate=Linear","MultiX=Average","Skip=True","Sort=True")</f>
        <v>14.295280437756498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50429</v>
      </c>
      <c r="T4668" s="43">
        <f ca="1">_xll.BInterpol('Base CDI'!$H$4:$H$28,'Base CDI'!$J$4:$J$29,S4668,"Cubic","Extrapolate=Linear","MultiX=Average","Skip=True","Sort=True")</f>
        <v>14.459117647058825</v>
      </c>
      <c r="U4668" s="43">
        <f ca="1">_xll.BInterpol('Base CDI'!$H$4:$H$28,'Base CDI'!$I$4:$I$29,S4668,"Cubic","Extrapolate=Linear","MultiX=Average","Skip=True","Sort=True")</f>
        <v>14.295294117647058</v>
      </c>
    </row>
    <row r="4669" spans="16:21" x14ac:dyDescent="0.25">
      <c r="P4669" s="10">
        <v>41303</v>
      </c>
      <c r="Q4669">
        <v>29.84198</v>
      </c>
      <c r="S4669" s="42">
        <f t="shared" ca="1" si="77"/>
        <v>50430</v>
      </c>
      <c r="T4669" s="43">
        <f ca="1">_xll.BInterpol('Base CDI'!$H$4:$H$28,'Base CDI'!$J$4:$J$29,S4669,"Cubic","Extrapolate=Linear","MultiX=Average","Skip=True","Sort=True")</f>
        <v>14.45912311901505</v>
      </c>
      <c r="U4669" s="43">
        <f ca="1">_xll.BInterpol('Base CDI'!$H$4:$H$28,'Base CDI'!$I$4:$I$29,S4669,"Cubic","Extrapolate=Linear","MultiX=Average","Skip=True","Sort=True")</f>
        <v>14.295307797537619</v>
      </c>
    </row>
    <row r="4670" spans="16:21" x14ac:dyDescent="0.25">
      <c r="P4670" s="10">
        <v>41304</v>
      </c>
      <c r="Q4670">
        <v>29.84994</v>
      </c>
      <c r="S4670" s="42">
        <f t="shared" ca="1" si="77"/>
        <v>50431</v>
      </c>
      <c r="T4670" s="43">
        <f ca="1">_xll.BInterpol('Base CDI'!$H$4:$H$28,'Base CDI'!$J$4:$J$29,S4670,"Cubic","Extrapolate=Linear","MultiX=Average","Skip=True","Sort=True")</f>
        <v>14.459128590971273</v>
      </c>
      <c r="U4670" s="43">
        <f ca="1">_xll.BInterpol('Base CDI'!$H$4:$H$28,'Base CDI'!$I$4:$I$29,S4670,"Cubic","Extrapolate=Linear","MultiX=Average","Skip=True","Sort=True")</f>
        <v>14.29532147742818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50432</v>
      </c>
      <c r="T4671" s="43">
        <f ca="1">_xll.BInterpol('Base CDI'!$H$4:$H$28,'Base CDI'!$J$4:$J$29,S4671,"Cubic","Extrapolate=Linear","MultiX=Average","Skip=True","Sort=True")</f>
        <v>14.459134062927498</v>
      </c>
      <c r="U4671" s="43">
        <f ca="1">_xll.BInterpol('Base CDI'!$H$4:$H$28,'Base CDI'!$I$4:$I$29,S4671,"Cubic","Extrapolate=Linear","MultiX=Average","Skip=True","Sort=True")</f>
        <v>14.295335157318741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50433</v>
      </c>
      <c r="T4672" s="43">
        <f ca="1">_xll.BInterpol('Base CDI'!$H$4:$H$28,'Base CDI'!$J$4:$J$29,S4672,"Cubic","Extrapolate=Linear","MultiX=Average","Skip=True","Sort=True")</f>
        <v>14.459139534883722</v>
      </c>
      <c r="U4672" s="43">
        <f ca="1">_xll.BInterpol('Base CDI'!$H$4:$H$28,'Base CDI'!$I$4:$I$29,S4672,"Cubic","Extrapolate=Linear","MultiX=Average","Skip=True","Sort=True")</f>
        <v>14.295348837209302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50434</v>
      </c>
      <c r="T4673" s="43">
        <f ca="1">_xll.BInterpol('Base CDI'!$H$4:$H$28,'Base CDI'!$J$4:$J$29,S4673,"Cubic","Extrapolate=Linear","MultiX=Average","Skip=True","Sort=True")</f>
        <v>14.459145006839947</v>
      </c>
      <c r="U4673" s="43">
        <f ca="1">_xll.BInterpol('Base CDI'!$H$4:$H$28,'Base CDI'!$I$4:$I$29,S4673,"Cubic","Extrapolate=Linear","MultiX=Average","Skip=True","Sort=True")</f>
        <v>14.295362517099862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50435</v>
      </c>
      <c r="T4674" s="43">
        <f ca="1">_xll.BInterpol('Base CDI'!$H$4:$H$28,'Base CDI'!$J$4:$J$29,S4674,"Cubic","Extrapolate=Linear","MultiX=Average","Skip=True","Sort=True")</f>
        <v>14.459150478796172</v>
      </c>
      <c r="U4674" s="43">
        <f ca="1">_xll.BInterpol('Base CDI'!$H$4:$H$28,'Base CDI'!$I$4:$I$29,S4674,"Cubic","Extrapolate=Linear","MultiX=Average","Skip=True","Sort=True")</f>
        <v>14.295376196990423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50436</v>
      </c>
      <c r="T4675" s="43">
        <f ca="1">_xll.BInterpol('Base CDI'!$H$4:$H$28,'Base CDI'!$J$4:$J$29,S4675,"Cubic","Extrapolate=Linear","MultiX=Average","Skip=True","Sort=True")</f>
        <v>14.459155950752395</v>
      </c>
      <c r="U4675" s="43">
        <f ca="1">_xll.BInterpol('Base CDI'!$H$4:$H$28,'Base CDI'!$I$4:$I$29,S4675,"Cubic","Extrapolate=Linear","MultiX=Average","Skip=True","Sort=True")</f>
        <v>14.295389876880984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50437</v>
      </c>
      <c r="T4676" s="43">
        <f ca="1">_xll.BInterpol('Base CDI'!$H$4:$H$28,'Base CDI'!$J$4:$J$29,S4676,"Cubic","Extrapolate=Linear","MultiX=Average","Skip=True","Sort=True")</f>
        <v>14.45916142270862</v>
      </c>
      <c r="U4676" s="43">
        <f ca="1">_xll.BInterpol('Base CDI'!$H$4:$H$28,'Base CDI'!$I$4:$I$29,S4676,"Cubic","Extrapolate=Linear","MultiX=Average","Skip=True","Sort=True")</f>
        <v>14.295403556771545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50438</v>
      </c>
      <c r="T4677" s="43">
        <f ca="1">_xll.BInterpol('Base CDI'!$H$4:$H$28,'Base CDI'!$J$4:$J$29,S4677,"Cubic","Extrapolate=Linear","MultiX=Average","Skip=True","Sort=True")</f>
        <v>14.459166894664843</v>
      </c>
      <c r="U4677" s="43">
        <f ca="1">_xll.BInterpol('Base CDI'!$H$4:$H$28,'Base CDI'!$I$4:$I$29,S4677,"Cubic","Extrapolate=Linear","MultiX=Average","Skip=True","Sort=True")</f>
        <v>14.295417236662106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50439</v>
      </c>
      <c r="T4678" s="43">
        <f ca="1">_xll.BInterpol('Base CDI'!$H$4:$H$28,'Base CDI'!$J$4:$J$29,S4678,"Cubic","Extrapolate=Linear","MultiX=Average","Skip=True","Sort=True")</f>
        <v>14.459172366621068</v>
      </c>
      <c r="U4678" s="43">
        <f ca="1">_xll.BInterpol('Base CDI'!$H$4:$H$28,'Base CDI'!$I$4:$I$29,S4678,"Cubic","Extrapolate=Linear","MultiX=Average","Skip=True","Sort=True")</f>
        <v>14.295430916552666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50440</v>
      </c>
      <c r="T4679" s="43">
        <f ca="1">_xll.BInterpol('Base CDI'!$H$4:$H$28,'Base CDI'!$J$4:$J$29,S4679,"Cubic","Extrapolate=Linear","MultiX=Average","Skip=True","Sort=True")</f>
        <v>14.459177838577293</v>
      </c>
      <c r="U4679" s="43">
        <f ca="1">_xll.BInterpol('Base CDI'!$H$4:$H$28,'Base CDI'!$I$4:$I$29,S4679,"Cubic","Extrapolate=Linear","MultiX=Average","Skip=True","Sort=True")</f>
        <v>14.295444596443227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50441</v>
      </c>
      <c r="T4680" s="43">
        <f ca="1">_xll.BInterpol('Base CDI'!$H$4:$H$28,'Base CDI'!$J$4:$J$29,S4680,"Cubic","Extrapolate=Linear","MultiX=Average","Skip=True","Sort=True")</f>
        <v>14.459183310533517</v>
      </c>
      <c r="U4680" s="43">
        <f ca="1">_xll.BInterpol('Base CDI'!$H$4:$H$28,'Base CDI'!$I$4:$I$29,S4680,"Cubic","Extrapolate=Linear","MultiX=Average","Skip=True","Sort=True")</f>
        <v>14.295458276333788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50442</v>
      </c>
      <c r="T4681" s="43">
        <f ca="1">_xll.BInterpol('Base CDI'!$H$4:$H$28,'Base CDI'!$J$4:$J$29,S4681,"Cubic","Extrapolate=Linear","MultiX=Average","Skip=True","Sort=True")</f>
        <v>14.459188782489742</v>
      </c>
      <c r="U4681" s="43">
        <f ca="1">_xll.BInterpol('Base CDI'!$H$4:$H$28,'Base CDI'!$I$4:$I$29,S4681,"Cubic","Extrapolate=Linear","MultiX=Average","Skip=True","Sort=True")</f>
        <v>14.295471956224349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50443</v>
      </c>
      <c r="T4682" s="43">
        <f ca="1">_xll.BInterpol('Base CDI'!$H$4:$H$28,'Base CDI'!$J$4:$J$29,S4682,"Cubic","Extrapolate=Linear","MultiX=Average","Skip=True","Sort=True")</f>
        <v>14.459194254445967</v>
      </c>
      <c r="U4682" s="43">
        <f ca="1">_xll.BInterpol('Base CDI'!$H$4:$H$28,'Base CDI'!$I$4:$I$29,S4682,"Cubic","Extrapolate=Linear","MultiX=Average","Skip=True","Sort=True")</f>
        <v>14.295485636114909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50444</v>
      </c>
      <c r="T4683" s="43">
        <f ca="1">_xll.BInterpol('Base CDI'!$H$4:$H$28,'Base CDI'!$J$4:$J$29,S4683,"Cubic","Extrapolate=Linear","MultiX=Average","Skip=True","Sort=True")</f>
        <v>14.45919972640219</v>
      </c>
      <c r="U4683" s="43">
        <f ca="1">_xll.BInterpol('Base CDI'!$H$4:$H$28,'Base CDI'!$I$4:$I$29,S4683,"Cubic","Extrapolate=Linear","MultiX=Average","Skip=True","Sort=True")</f>
        <v>14.29549931600547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50445</v>
      </c>
      <c r="T4684" s="43">
        <f ca="1">_xll.BInterpol('Base CDI'!$H$4:$H$28,'Base CDI'!$J$4:$J$29,S4684,"Cubic","Extrapolate=Linear","MultiX=Average","Skip=True","Sort=True")</f>
        <v>14.459205198358415</v>
      </c>
      <c r="U4684" s="43">
        <f ca="1">_xll.BInterpol('Base CDI'!$H$4:$H$28,'Base CDI'!$I$4:$I$29,S4684,"Cubic","Extrapolate=Linear","MultiX=Average","Skip=True","Sort=True")</f>
        <v>14.295512995896033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50446</v>
      </c>
      <c r="T4685" s="43">
        <f ca="1">_xll.BInterpol('Base CDI'!$H$4:$H$28,'Base CDI'!$J$4:$J$29,S4685,"Cubic","Extrapolate=Linear","MultiX=Average","Skip=True","Sort=True")</f>
        <v>14.459210670314638</v>
      </c>
      <c r="U4685" s="43">
        <f ca="1">_xll.BInterpol('Base CDI'!$H$4:$H$28,'Base CDI'!$I$4:$I$29,S4685,"Cubic","Extrapolate=Linear","MultiX=Average","Skip=True","Sort=True")</f>
        <v>14.295526675786594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50447</v>
      </c>
      <c r="T4686" s="43">
        <f ca="1">_xll.BInterpol('Base CDI'!$H$4:$H$28,'Base CDI'!$J$4:$J$29,S4686,"Cubic","Extrapolate=Linear","MultiX=Average","Skip=True","Sort=True")</f>
        <v>14.459216142270863</v>
      </c>
      <c r="U4686" s="43">
        <f ca="1">_xll.BInterpol('Base CDI'!$H$4:$H$28,'Base CDI'!$I$4:$I$29,S4686,"Cubic","Extrapolate=Linear","MultiX=Average","Skip=True","Sort=True")</f>
        <v>14.295540355677154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50448</v>
      </c>
      <c r="T4687" s="43">
        <f ca="1">_xll.BInterpol('Base CDI'!$H$4:$H$28,'Base CDI'!$J$4:$J$29,S4687,"Cubic","Extrapolate=Linear","MultiX=Average","Skip=True","Sort=True")</f>
        <v>14.459221614227088</v>
      </c>
      <c r="U4687" s="43">
        <f ca="1">_xll.BInterpol('Base CDI'!$H$4:$H$28,'Base CDI'!$I$4:$I$29,S4687,"Cubic","Extrapolate=Linear","MultiX=Average","Skip=True","Sort=True")</f>
        <v>14.295554035567715</v>
      </c>
    </row>
    <row r="4688" spans="16:21" x14ac:dyDescent="0.25">
      <c r="P4688" s="10">
        <v>41332</v>
      </c>
      <c r="Q4688">
        <v>29.99363</v>
      </c>
      <c r="S4688" s="42">
        <f t="shared" ca="1" si="78"/>
        <v>50449</v>
      </c>
      <c r="T4688" s="43">
        <f ca="1">_xll.BInterpol('Base CDI'!$H$4:$H$28,'Base CDI'!$J$4:$J$29,S4688,"Cubic","Extrapolate=Linear","MultiX=Average","Skip=True","Sort=True")</f>
        <v>14.459227086183311</v>
      </c>
      <c r="U4688" s="43">
        <f ca="1">_xll.BInterpol('Base CDI'!$H$4:$H$28,'Base CDI'!$I$4:$I$29,S4688,"Cubic","Extrapolate=Linear","MultiX=Average","Skip=True","Sort=True")</f>
        <v>14.295567715458276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50450</v>
      </c>
      <c r="T4689" s="43">
        <f ca="1">_xll.BInterpol('Base CDI'!$H$4:$H$28,'Base CDI'!$J$4:$J$29,S4689,"Cubic","Extrapolate=Linear","MultiX=Average","Skip=True","Sort=True")</f>
        <v>14.459232558139536</v>
      </c>
      <c r="U4689" s="43">
        <f ca="1">_xll.BInterpol('Base CDI'!$H$4:$H$28,'Base CDI'!$I$4:$I$29,S4689,"Cubic","Extrapolate=Linear","MultiX=Average","Skip=True","Sort=True")</f>
        <v>14.295581395348837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50451</v>
      </c>
      <c r="T4690" s="43">
        <f ca="1">_xll.BInterpol('Base CDI'!$H$4:$H$28,'Base CDI'!$J$4:$J$29,S4690,"Cubic","Extrapolate=Linear","MultiX=Average","Skip=True","Sort=True")</f>
        <v>14.459238030095761</v>
      </c>
      <c r="U4690" s="43">
        <f ca="1">_xll.BInterpol('Base CDI'!$H$4:$H$28,'Base CDI'!$I$4:$I$29,S4690,"Cubic","Extrapolate=Linear","MultiX=Average","Skip=True","Sort=True")</f>
        <v>14.295595075239397</v>
      </c>
    </row>
    <row r="4691" spans="16:21" x14ac:dyDescent="0.25">
      <c r="P4691" s="10">
        <v>41337</v>
      </c>
      <c r="Q4691">
        <v>30.01773</v>
      </c>
      <c r="S4691" s="42">
        <f t="shared" ca="1" si="78"/>
        <v>50452</v>
      </c>
      <c r="T4691" s="43">
        <f ca="1">_xll.BInterpol('Base CDI'!$H$4:$H$28,'Base CDI'!$J$4:$J$29,S4691,"Cubic","Extrapolate=Linear","MultiX=Average","Skip=True","Sort=True")</f>
        <v>14.459243502051985</v>
      </c>
      <c r="U4691" s="43">
        <f ca="1">_xll.BInterpol('Base CDI'!$H$4:$H$28,'Base CDI'!$I$4:$I$29,S4691,"Cubic","Extrapolate=Linear","MultiX=Average","Skip=True","Sort=True")</f>
        <v>14.295608755129958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50453</v>
      </c>
      <c r="T4692" s="43">
        <f ca="1">_xll.BInterpol('Base CDI'!$H$4:$H$28,'Base CDI'!$J$4:$J$29,S4692,"Cubic","Extrapolate=Linear","MultiX=Average","Skip=True","Sort=True")</f>
        <v>14.45924897400821</v>
      </c>
      <c r="U4692" s="43">
        <f ca="1">_xll.BInterpol('Base CDI'!$H$4:$H$28,'Base CDI'!$I$4:$I$29,S4692,"Cubic","Extrapolate=Linear","MultiX=Average","Skip=True","Sort=True")</f>
        <v>14.295622435020519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50454</v>
      </c>
      <c r="T4693" s="43">
        <f ca="1">_xll.BInterpol('Base CDI'!$H$4:$H$28,'Base CDI'!$J$4:$J$29,S4693,"Cubic","Extrapolate=Linear","MultiX=Average","Skip=True","Sort=True")</f>
        <v>14.459254445964433</v>
      </c>
      <c r="U4693" s="43">
        <f ca="1">_xll.BInterpol('Base CDI'!$H$4:$H$28,'Base CDI'!$I$4:$I$29,S4693,"Cubic","Extrapolate=Linear","MultiX=Average","Skip=True","Sort=True")</f>
        <v>14.29563611491108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50455</v>
      </c>
      <c r="T4694" s="43">
        <f ca="1">_xll.BInterpol('Base CDI'!$H$4:$H$28,'Base CDI'!$J$4:$J$29,S4694,"Cubic","Extrapolate=Linear","MultiX=Average","Skip=True","Sort=True")</f>
        <v>14.459259917920658</v>
      </c>
      <c r="U4694" s="43">
        <f ca="1">_xll.BInterpol('Base CDI'!$H$4:$H$28,'Base CDI'!$I$4:$I$29,S4694,"Cubic","Extrapolate=Linear","MultiX=Average","Skip=True","Sort=True")</f>
        <v>14.295649794801641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50456</v>
      </c>
      <c r="T4695" s="43">
        <f ca="1">_xll.BInterpol('Base CDI'!$H$4:$H$28,'Base CDI'!$J$4:$J$29,S4695,"Cubic","Extrapolate=Linear","MultiX=Average","Skip=True","Sort=True")</f>
        <v>14.459265389876883</v>
      </c>
      <c r="U4695" s="43">
        <f ca="1">_xll.BInterpol('Base CDI'!$H$4:$H$28,'Base CDI'!$I$4:$I$29,S4695,"Cubic","Extrapolate=Linear","MultiX=Average","Skip=True","Sort=True")</f>
        <v>14.295663474692201</v>
      </c>
    </row>
    <row r="4696" spans="16:21" x14ac:dyDescent="0.25">
      <c r="P4696" s="10">
        <v>41344</v>
      </c>
      <c r="Q4696">
        <v>30.05799</v>
      </c>
      <c r="S4696" s="42">
        <f t="shared" ca="1" si="78"/>
        <v>50457</v>
      </c>
      <c r="T4696" s="43">
        <f ca="1">_xll.BInterpol('Base CDI'!$H$4:$H$28,'Base CDI'!$J$4:$J$29,S4696,"Cubic","Extrapolate=Linear","MultiX=Average","Skip=True","Sort=True")</f>
        <v>14.459270861833106</v>
      </c>
      <c r="U4696" s="43">
        <f ca="1">_xll.BInterpol('Base CDI'!$H$4:$H$28,'Base CDI'!$I$4:$I$29,S4696,"Cubic","Extrapolate=Linear","MultiX=Average","Skip=True","Sort=True")</f>
        <v>14.295677154582762</v>
      </c>
    </row>
    <row r="4697" spans="16:21" x14ac:dyDescent="0.25">
      <c r="P4697" s="10">
        <v>41345</v>
      </c>
      <c r="Q4697">
        <v>30.06606</v>
      </c>
      <c r="S4697" s="42">
        <f t="shared" ca="1" si="78"/>
        <v>50458</v>
      </c>
      <c r="T4697" s="43">
        <f ca="1">_xll.BInterpol('Base CDI'!$H$4:$H$28,'Base CDI'!$J$4:$J$29,S4697,"Cubic","Extrapolate=Linear","MultiX=Average","Skip=True","Sort=True")</f>
        <v>14.459276333789331</v>
      </c>
      <c r="U4697" s="43">
        <f ca="1">_xll.BInterpol('Base CDI'!$H$4:$H$28,'Base CDI'!$I$4:$I$29,S4697,"Cubic","Extrapolate=Linear","MultiX=Average","Skip=True","Sort=True")</f>
        <v>14.295690834473323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50459</v>
      </c>
      <c r="T4698" s="43">
        <f ca="1">_xll.BInterpol('Base CDI'!$H$4:$H$28,'Base CDI'!$J$4:$J$29,S4698,"Cubic","Extrapolate=Linear","MultiX=Average","Skip=True","Sort=True")</f>
        <v>14.459281805745556</v>
      </c>
      <c r="U4698" s="43">
        <f ca="1">_xll.BInterpol('Base CDI'!$H$4:$H$28,'Base CDI'!$I$4:$I$29,S4698,"Cubic","Extrapolate=Linear","MultiX=Average","Skip=True","Sort=True")</f>
        <v>14.295704514363884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50460</v>
      </c>
      <c r="T4699" s="43">
        <f ca="1">_xll.BInterpol('Base CDI'!$H$4:$H$28,'Base CDI'!$J$4:$J$29,S4699,"Cubic","Extrapolate=Linear","MultiX=Average","Skip=True","Sort=True")</f>
        <v>14.45928727770178</v>
      </c>
      <c r="U4699" s="43">
        <f ca="1">_xll.BInterpol('Base CDI'!$H$4:$H$28,'Base CDI'!$I$4:$I$29,S4699,"Cubic","Extrapolate=Linear","MultiX=Average","Skip=True","Sort=True")</f>
        <v>14.295718194254444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50461</v>
      </c>
      <c r="T4700" s="43">
        <f ca="1">_xll.BInterpol('Base CDI'!$H$4:$H$28,'Base CDI'!$J$4:$J$29,S4700,"Cubic","Extrapolate=Linear","MultiX=Average","Skip=True","Sort=True")</f>
        <v>14.459292749658005</v>
      </c>
      <c r="U4700" s="43">
        <f ca="1">_xll.BInterpol('Base CDI'!$H$4:$H$28,'Base CDI'!$I$4:$I$29,S4700,"Cubic","Extrapolate=Linear","MultiX=Average","Skip=True","Sort=True")</f>
        <v>14.295731874145005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50462</v>
      </c>
      <c r="T4701" s="43">
        <f ca="1">_xll.BInterpol('Base CDI'!$H$4:$H$28,'Base CDI'!$J$4:$J$29,S4701,"Cubic","Extrapolate=Linear","MultiX=Average","Skip=True","Sort=True")</f>
        <v>14.459298221614228</v>
      </c>
      <c r="U4701" s="43">
        <f ca="1">_xll.BInterpol('Base CDI'!$H$4:$H$28,'Base CDI'!$I$4:$I$29,S4701,"Cubic","Extrapolate=Linear","MultiX=Average","Skip=True","Sort=True")</f>
        <v>14.295745554035566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50463</v>
      </c>
      <c r="T4702" s="43">
        <f ca="1">_xll.BInterpol('Base CDI'!$H$4:$H$28,'Base CDI'!$J$4:$J$29,S4702,"Cubic","Extrapolate=Linear","MultiX=Average","Skip=True","Sort=True")</f>
        <v>14.459303693570453</v>
      </c>
      <c r="U4702" s="43">
        <f ca="1">_xll.BInterpol('Base CDI'!$H$4:$H$28,'Base CDI'!$I$4:$I$29,S4702,"Cubic","Extrapolate=Linear","MultiX=Average","Skip=True","Sort=True")</f>
        <v>14.295759233926127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50464</v>
      </c>
      <c r="T4703" s="43">
        <f ca="1">_xll.BInterpol('Base CDI'!$H$4:$H$28,'Base CDI'!$J$4:$J$29,S4703,"Cubic","Extrapolate=Linear","MultiX=Average","Skip=True","Sort=True")</f>
        <v>14.459309165526678</v>
      </c>
      <c r="U4703" s="43">
        <f ca="1">_xll.BInterpol('Base CDI'!$H$4:$H$28,'Base CDI'!$I$4:$I$29,S4703,"Cubic","Extrapolate=Linear","MultiX=Average","Skip=True","Sort=True")</f>
        <v>14.295772913816689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50465</v>
      </c>
      <c r="T4704" s="43">
        <f ca="1">_xll.BInterpol('Base CDI'!$H$4:$H$28,'Base CDI'!$J$4:$J$29,S4704,"Cubic","Extrapolate=Linear","MultiX=Average","Skip=True","Sort=True")</f>
        <v>14.459314637482901</v>
      </c>
      <c r="U4704" s="43">
        <f ca="1">_xll.BInterpol('Base CDI'!$H$4:$H$28,'Base CDI'!$I$4:$I$29,S4704,"Cubic","Extrapolate=Linear","MultiX=Average","Skip=True","Sort=True")</f>
        <v>14.29578659370725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50466</v>
      </c>
      <c r="T4705" s="43">
        <f ca="1">_xll.BInterpol('Base CDI'!$H$4:$H$28,'Base CDI'!$J$4:$J$29,S4705,"Cubic","Extrapolate=Linear","MultiX=Average","Skip=True","Sort=True")</f>
        <v>14.459320109439126</v>
      </c>
      <c r="U4705" s="43">
        <f ca="1">_xll.BInterpol('Base CDI'!$H$4:$H$28,'Base CDI'!$I$4:$I$29,S4705,"Cubic","Extrapolate=Linear","MultiX=Average","Skip=True","Sort=True")</f>
        <v>14.295800273597811</v>
      </c>
    </row>
    <row r="4706" spans="16:21" x14ac:dyDescent="0.25">
      <c r="P4706" s="10">
        <v>41358</v>
      </c>
      <c r="Q4706">
        <v>30.13869</v>
      </c>
      <c r="S4706" s="42">
        <f t="shared" ca="1" si="78"/>
        <v>50467</v>
      </c>
      <c r="T4706" s="43">
        <f ca="1">_xll.BInterpol('Base CDI'!$H$4:$H$28,'Base CDI'!$J$4:$J$29,S4706,"Cubic","Extrapolate=Linear","MultiX=Average","Skip=True","Sort=True")</f>
        <v>14.459325581395351</v>
      </c>
      <c r="U4706" s="43">
        <f ca="1">_xll.BInterpol('Base CDI'!$H$4:$H$28,'Base CDI'!$I$4:$I$29,S4706,"Cubic","Extrapolate=Linear","MultiX=Average","Skip=True","Sort=True")</f>
        <v>14.295813953488372</v>
      </c>
    </row>
    <row r="4707" spans="16:21" x14ac:dyDescent="0.25">
      <c r="P4707" s="10">
        <v>41359</v>
      </c>
      <c r="Q4707">
        <v>30.14677</v>
      </c>
      <c r="S4707" s="42">
        <f t="shared" ca="1" si="78"/>
        <v>50468</v>
      </c>
      <c r="T4707" s="43">
        <f ca="1">_xll.BInterpol('Base CDI'!$H$4:$H$28,'Base CDI'!$J$4:$J$29,S4707,"Cubic","Extrapolate=Linear","MultiX=Average","Skip=True","Sort=True")</f>
        <v>14.459331053351574</v>
      </c>
      <c r="U4707" s="43">
        <f ca="1">_xll.BInterpol('Base CDI'!$H$4:$H$28,'Base CDI'!$I$4:$I$29,S4707,"Cubic","Extrapolate=Linear","MultiX=Average","Skip=True","Sort=True")</f>
        <v>14.295827633378932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50469</v>
      </c>
      <c r="T4708" s="43">
        <f ca="1">_xll.BInterpol('Base CDI'!$H$4:$H$28,'Base CDI'!$J$4:$J$29,S4708,"Cubic","Extrapolate=Linear","MultiX=Average","Skip=True","Sort=True")</f>
        <v>14.459336525307799</v>
      </c>
      <c r="U4708" s="43">
        <f ca="1">_xll.BInterpol('Base CDI'!$H$4:$H$28,'Base CDI'!$I$4:$I$29,S4708,"Cubic","Extrapolate=Linear","MultiX=Average","Skip=True","Sort=True")</f>
        <v>14.295841313269493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50470</v>
      </c>
      <c r="T4709" s="43">
        <f ca="1">_xll.BInterpol('Base CDI'!$H$4:$H$28,'Base CDI'!$J$4:$J$29,S4709,"Cubic","Extrapolate=Linear","MultiX=Average","Skip=True","Sort=True")</f>
        <v>14.459341997264023</v>
      </c>
      <c r="U4709" s="43">
        <f ca="1">_xll.BInterpol('Base CDI'!$H$4:$H$28,'Base CDI'!$I$4:$I$29,S4709,"Cubic","Extrapolate=Linear","MultiX=Average","Skip=True","Sort=True")</f>
        <v>14.295854993160054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50471</v>
      </c>
      <c r="T4710" s="43">
        <f ca="1">_xll.BInterpol('Base CDI'!$H$4:$H$28,'Base CDI'!$J$4:$J$29,S4710,"Cubic","Extrapolate=Linear","MultiX=Average","Skip=True","Sort=True")</f>
        <v>14.459347469220248</v>
      </c>
      <c r="U4710" s="43">
        <f ca="1">_xll.BInterpol('Base CDI'!$H$4:$H$28,'Base CDI'!$I$4:$I$29,S4710,"Cubic","Extrapolate=Linear","MultiX=Average","Skip=True","Sort=True")</f>
        <v>14.295868673050615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50472</v>
      </c>
      <c r="T4711" s="43">
        <f ca="1">_xll.BInterpol('Base CDI'!$H$4:$H$28,'Base CDI'!$J$4:$J$29,S4711,"Cubic","Extrapolate=Linear","MultiX=Average","Skip=True","Sort=True")</f>
        <v>14.459352941176473</v>
      </c>
      <c r="U4711" s="43">
        <f ca="1">_xll.BInterpol('Base CDI'!$H$4:$H$28,'Base CDI'!$I$4:$I$29,S4711,"Cubic","Extrapolate=Linear","MultiX=Average","Skip=True","Sort=True")</f>
        <v>14.295882352941176</v>
      </c>
    </row>
    <row r="4712" spans="16:21" x14ac:dyDescent="0.25">
      <c r="P4712" s="10">
        <v>41367</v>
      </c>
      <c r="Q4712">
        <v>30.18731</v>
      </c>
      <c r="S4712" s="42">
        <f t="shared" ca="1" si="78"/>
        <v>50473</v>
      </c>
      <c r="T4712" s="43">
        <f ca="1">_xll.BInterpol('Base CDI'!$H$4:$H$28,'Base CDI'!$J$4:$J$29,S4712,"Cubic","Extrapolate=Linear","MultiX=Average","Skip=True","Sort=True")</f>
        <v>14.459358413132696</v>
      </c>
      <c r="U4712" s="43">
        <f ca="1">_xll.BInterpol('Base CDI'!$H$4:$H$28,'Base CDI'!$I$4:$I$29,S4712,"Cubic","Extrapolate=Linear","MultiX=Average","Skip=True","Sort=True")</f>
        <v>14.295896032831736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50474</v>
      </c>
      <c r="T4713" s="43">
        <f ca="1">_xll.BInterpol('Base CDI'!$H$4:$H$28,'Base CDI'!$J$4:$J$29,S4713,"Cubic","Extrapolate=Linear","MultiX=Average","Skip=True","Sort=True")</f>
        <v>14.459363885088921</v>
      </c>
      <c r="U4713" s="43">
        <f ca="1">_xll.BInterpol('Base CDI'!$H$4:$H$28,'Base CDI'!$I$4:$I$29,S4713,"Cubic","Extrapolate=Linear","MultiX=Average","Skip=True","Sort=True")</f>
        <v>14.295909712722297</v>
      </c>
    </row>
    <row r="4714" spans="16:21" x14ac:dyDescent="0.25">
      <c r="P4714" s="10">
        <v>41369</v>
      </c>
      <c r="Q4714">
        <v>30.20354</v>
      </c>
      <c r="S4714" s="42">
        <f t="shared" ca="1" si="78"/>
        <v>50475</v>
      </c>
      <c r="T4714" s="43">
        <f ca="1">_xll.BInterpol('Base CDI'!$H$4:$H$28,'Base CDI'!$J$4:$J$29,S4714,"Cubic","Extrapolate=Linear","MultiX=Average","Skip=True","Sort=True")</f>
        <v>14.459369357045146</v>
      </c>
      <c r="U4714" s="43">
        <f ca="1">_xll.BInterpol('Base CDI'!$H$4:$H$28,'Base CDI'!$I$4:$I$29,S4714,"Cubic","Extrapolate=Linear","MultiX=Average","Skip=True","Sort=True")</f>
        <v>14.295923392612858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50476</v>
      </c>
      <c r="T4715" s="43">
        <f ca="1">_xll.BInterpol('Base CDI'!$H$4:$H$28,'Base CDI'!$J$4:$J$29,S4715,"Cubic","Extrapolate=Linear","MultiX=Average","Skip=True","Sort=True")</f>
        <v>14.459374829001369</v>
      </c>
      <c r="U4715" s="43">
        <f ca="1">_xll.BInterpol('Base CDI'!$H$4:$H$28,'Base CDI'!$I$4:$I$29,S4715,"Cubic","Extrapolate=Linear","MultiX=Average","Skip=True","Sort=True")</f>
        <v>14.295937072503419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50477</v>
      </c>
      <c r="T4716" s="43">
        <f ca="1">_xll.BInterpol('Base CDI'!$H$4:$H$28,'Base CDI'!$J$4:$J$29,S4716,"Cubic","Extrapolate=Linear","MultiX=Average","Skip=True","Sort=True")</f>
        <v>14.459380300957594</v>
      </c>
      <c r="U4716" s="43">
        <f ca="1">_xll.BInterpol('Base CDI'!$H$4:$H$28,'Base CDI'!$I$4:$I$29,S4716,"Cubic","Extrapolate=Linear","MultiX=Average","Skip=True","Sort=True")</f>
        <v>14.295950752393979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50478</v>
      </c>
      <c r="T4717" s="43">
        <f ca="1">_xll.BInterpol('Base CDI'!$H$4:$H$28,'Base CDI'!$J$4:$J$29,S4717,"Cubic","Extrapolate=Linear","MultiX=Average","Skip=True","Sort=True")</f>
        <v>14.459385772913818</v>
      </c>
      <c r="U4717" s="43">
        <f ca="1">_xll.BInterpol('Base CDI'!$H$4:$H$28,'Base CDI'!$I$4:$I$29,S4717,"Cubic","Extrapolate=Linear","MultiX=Average","Skip=True","Sort=True")</f>
        <v>14.29596443228454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50479</v>
      </c>
      <c r="T4718" s="43">
        <f ca="1">_xll.BInterpol('Base CDI'!$H$4:$H$28,'Base CDI'!$J$4:$J$29,S4718,"Cubic","Extrapolate=Linear","MultiX=Average","Skip=True","Sort=True")</f>
        <v>14.459391244870043</v>
      </c>
      <c r="U4718" s="43">
        <f ca="1">_xll.BInterpol('Base CDI'!$H$4:$H$28,'Base CDI'!$I$4:$I$29,S4718,"Cubic","Extrapolate=Linear","MultiX=Average","Skip=True","Sort=True")</f>
        <v>14.295978112175101</v>
      </c>
    </row>
    <row r="4719" spans="16:21" x14ac:dyDescent="0.25">
      <c r="P4719" s="10">
        <v>41376</v>
      </c>
      <c r="Q4719">
        <v>30.24417</v>
      </c>
      <c r="S4719" s="42">
        <f t="shared" ca="1" si="78"/>
        <v>50480</v>
      </c>
      <c r="T4719" s="43">
        <f ca="1">_xll.BInterpol('Base CDI'!$H$4:$H$28,'Base CDI'!$J$4:$J$29,S4719,"Cubic","Extrapolate=Linear","MultiX=Average","Skip=True","Sort=True")</f>
        <v>14.459396716826268</v>
      </c>
      <c r="U4719" s="43">
        <f ca="1">_xll.BInterpol('Base CDI'!$H$4:$H$28,'Base CDI'!$I$4:$I$29,S4719,"Cubic","Extrapolate=Linear","MultiX=Average","Skip=True","Sort=True")</f>
        <v>14.295991792065662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50481</v>
      </c>
      <c r="T4720" s="43">
        <f ca="1">_xll.BInterpol('Base CDI'!$H$4:$H$28,'Base CDI'!$J$4:$J$29,S4720,"Cubic","Extrapolate=Linear","MultiX=Average","Skip=True","Sort=True")</f>
        <v>14.459402188782491</v>
      </c>
      <c r="U4720" s="43">
        <f ca="1">_xll.BInterpol('Base CDI'!$H$4:$H$28,'Base CDI'!$I$4:$I$29,S4720,"Cubic","Extrapolate=Linear","MultiX=Average","Skip=True","Sort=True")</f>
        <v>14.296005471956223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50482</v>
      </c>
      <c r="T4721" s="43">
        <f ca="1">_xll.BInterpol('Base CDI'!$H$4:$H$28,'Base CDI'!$J$4:$J$29,S4721,"Cubic","Extrapolate=Linear","MultiX=Average","Skip=True","Sort=True")</f>
        <v>14.459407660738716</v>
      </c>
      <c r="U4721" s="43">
        <f ca="1">_xll.BInterpol('Base CDI'!$H$4:$H$28,'Base CDI'!$I$4:$I$29,S4721,"Cubic","Extrapolate=Linear","MultiX=Average","Skip=True","Sort=True")</f>
        <v>14.296019151846783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50483</v>
      </c>
      <c r="T4722" s="43">
        <f ca="1">_xll.BInterpol('Base CDI'!$H$4:$H$28,'Base CDI'!$J$4:$J$29,S4722,"Cubic","Extrapolate=Linear","MultiX=Average","Skip=True","Sort=True")</f>
        <v>14.459413132694939</v>
      </c>
      <c r="U4722" s="43">
        <f ca="1">_xll.BInterpol('Base CDI'!$H$4:$H$28,'Base CDI'!$I$4:$I$29,S4722,"Cubic","Extrapolate=Linear","MultiX=Average","Skip=True","Sort=True")</f>
        <v>14.296032831737346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50484</v>
      </c>
      <c r="T4723" s="43">
        <f ca="1">_xll.BInterpol('Base CDI'!$H$4:$H$28,'Base CDI'!$J$4:$J$29,S4723,"Cubic","Extrapolate=Linear","MultiX=Average","Skip=True","Sort=True")</f>
        <v>14.459418604651164</v>
      </c>
      <c r="U4723" s="43">
        <f ca="1">_xll.BInterpol('Base CDI'!$H$4:$H$28,'Base CDI'!$I$4:$I$29,S4723,"Cubic","Extrapolate=Linear","MultiX=Average","Skip=True","Sort=True")</f>
        <v>14.296046511627907</v>
      </c>
    </row>
    <row r="4724" spans="16:21" x14ac:dyDescent="0.25">
      <c r="P4724" s="10">
        <v>41383</v>
      </c>
      <c r="Q4724">
        <v>30.28509</v>
      </c>
      <c r="S4724" s="42">
        <f t="shared" ca="1" si="78"/>
        <v>50485</v>
      </c>
      <c r="T4724" s="43">
        <f ca="1">_xll.BInterpol('Base CDI'!$H$4:$H$28,'Base CDI'!$J$4:$J$29,S4724,"Cubic","Extrapolate=Linear","MultiX=Average","Skip=True","Sort=True")</f>
        <v>14.459424076607389</v>
      </c>
      <c r="U4724" s="43">
        <f ca="1">_xll.BInterpol('Base CDI'!$H$4:$H$28,'Base CDI'!$I$4:$I$29,S4724,"Cubic","Extrapolate=Linear","MultiX=Average","Skip=True","Sort=True")</f>
        <v>14.296060191518468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50486</v>
      </c>
      <c r="T4725" s="43">
        <f ca="1">_xll.BInterpol('Base CDI'!$H$4:$H$28,'Base CDI'!$J$4:$J$29,S4725,"Cubic","Extrapolate=Linear","MultiX=Average","Skip=True","Sort=True")</f>
        <v>14.459429548563612</v>
      </c>
      <c r="U4725" s="43">
        <f ca="1">_xll.BInterpol('Base CDI'!$H$4:$H$28,'Base CDI'!$I$4:$I$29,S4725,"Cubic","Extrapolate=Linear","MultiX=Average","Skip=True","Sort=True")</f>
        <v>14.296073871409028</v>
      </c>
    </row>
    <row r="4726" spans="16:21" x14ac:dyDescent="0.25">
      <c r="P4726" s="10">
        <v>41387</v>
      </c>
      <c r="Q4726">
        <v>30.3019</v>
      </c>
      <c r="S4726" s="42">
        <f t="shared" ca="1" si="78"/>
        <v>50487</v>
      </c>
      <c r="T4726" s="43">
        <f ca="1">_xll.BInterpol('Base CDI'!$H$4:$H$28,'Base CDI'!$J$4:$J$29,S4726,"Cubic","Extrapolate=Linear","MultiX=Average","Skip=True","Sort=True")</f>
        <v>14.459435020519837</v>
      </c>
      <c r="U4726" s="43">
        <f ca="1">_xll.BInterpol('Base CDI'!$H$4:$H$28,'Base CDI'!$I$4:$I$29,S4726,"Cubic","Extrapolate=Linear","MultiX=Average","Skip=True","Sort=True")</f>
        <v>14.296087551299589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50488</v>
      </c>
      <c r="T4727" s="43">
        <f ca="1">_xll.BInterpol('Base CDI'!$H$4:$H$28,'Base CDI'!$J$4:$J$29,S4727,"Cubic","Extrapolate=Linear","MultiX=Average","Skip=True","Sort=True")</f>
        <v>14.459440492476062</v>
      </c>
      <c r="U4727" s="43">
        <f ca="1">_xll.BInterpol('Base CDI'!$H$4:$H$28,'Base CDI'!$I$4:$I$29,S4727,"Cubic","Extrapolate=Linear","MultiX=Average","Skip=True","Sort=True")</f>
        <v>14.29610123119015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50489</v>
      </c>
      <c r="T4728" s="43">
        <f ca="1">_xll.BInterpol('Base CDI'!$H$4:$H$28,'Base CDI'!$J$4:$J$29,S4728,"Cubic","Extrapolate=Linear","MultiX=Average","Skip=True","Sort=True")</f>
        <v>14.459445964432286</v>
      </c>
      <c r="U4728" s="43">
        <f ca="1">_xll.BInterpol('Base CDI'!$H$4:$H$28,'Base CDI'!$I$4:$I$29,S4728,"Cubic","Extrapolate=Linear","MultiX=Average","Skip=True","Sort=True")</f>
        <v>14.296114911080711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50490</v>
      </c>
      <c r="T4729" s="43">
        <f ca="1">_xll.BInterpol('Base CDI'!$H$4:$H$28,'Base CDI'!$J$4:$J$29,S4729,"Cubic","Extrapolate=Linear","MultiX=Average","Skip=True","Sort=True")</f>
        <v>14.459451436388511</v>
      </c>
      <c r="U4729" s="43">
        <f ca="1">_xll.BInterpol('Base CDI'!$H$4:$H$28,'Base CDI'!$I$4:$I$29,S4729,"Cubic","Extrapolate=Linear","MultiX=Average","Skip=True","Sort=True")</f>
        <v>14.296128590971271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50491</v>
      </c>
      <c r="T4730" s="43">
        <f ca="1">_xll.BInterpol('Base CDI'!$H$4:$H$28,'Base CDI'!$J$4:$J$29,S4730,"Cubic","Extrapolate=Linear","MultiX=Average","Skip=True","Sort=True")</f>
        <v>14.459456908344734</v>
      </c>
      <c r="U4730" s="43">
        <f ca="1">_xll.BInterpol('Base CDI'!$H$4:$H$28,'Base CDI'!$I$4:$I$29,S4730,"Cubic","Extrapolate=Linear","MultiX=Average","Skip=True","Sort=True")</f>
        <v>14.296142270861832</v>
      </c>
    </row>
    <row r="4731" spans="16:21" x14ac:dyDescent="0.25">
      <c r="P4731" s="10">
        <v>41394</v>
      </c>
      <c r="Q4731">
        <v>30.34393</v>
      </c>
      <c r="S4731" s="42">
        <f t="shared" ca="1" si="78"/>
        <v>50492</v>
      </c>
      <c r="T4731" s="43">
        <f ca="1">_xll.BInterpol('Base CDI'!$H$4:$H$28,'Base CDI'!$J$4:$J$29,S4731,"Cubic","Extrapolate=Linear","MultiX=Average","Skip=True","Sort=True")</f>
        <v>14.459462380300959</v>
      </c>
      <c r="U4731" s="43">
        <f ca="1">_xll.BInterpol('Base CDI'!$H$4:$H$28,'Base CDI'!$I$4:$I$29,S4731,"Cubic","Extrapolate=Linear","MultiX=Average","Skip=True","Sort=True")</f>
        <v>14.296155950752393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50493</v>
      </c>
      <c r="T4732" s="43">
        <f ca="1">_xll.BInterpol('Base CDI'!$H$4:$H$28,'Base CDI'!$J$4:$J$29,S4732,"Cubic","Extrapolate=Linear","MultiX=Average","Skip=True","Sort=True")</f>
        <v>14.459467852257184</v>
      </c>
      <c r="U4732" s="43">
        <f ca="1">_xll.BInterpol('Base CDI'!$H$4:$H$28,'Base CDI'!$I$4:$I$29,S4732,"Cubic","Extrapolate=Linear","MultiX=Average","Skip=True","Sort=True")</f>
        <v>14.296169630642954</v>
      </c>
    </row>
    <row r="4733" spans="16:21" x14ac:dyDescent="0.25">
      <c r="P4733" s="10">
        <v>41397</v>
      </c>
      <c r="Q4733">
        <v>30.36074</v>
      </c>
      <c r="S4733" s="42">
        <f t="shared" ca="1" si="78"/>
        <v>50494</v>
      </c>
      <c r="T4733" s="43">
        <f ca="1">_xll.BInterpol('Base CDI'!$H$4:$H$28,'Base CDI'!$J$4:$J$29,S4733,"Cubic","Extrapolate=Linear","MultiX=Average","Skip=True","Sort=True")</f>
        <v>14.459473324213407</v>
      </c>
      <c r="U4733" s="43">
        <f ca="1">_xll.BInterpol('Base CDI'!$H$4:$H$28,'Base CDI'!$I$4:$I$29,S4733,"Cubic","Extrapolate=Linear","MultiX=Average","Skip=True","Sort=True")</f>
        <v>14.296183310533515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50495</v>
      </c>
      <c r="T4734" s="43">
        <f ca="1">_xll.BInterpol('Base CDI'!$H$4:$H$28,'Base CDI'!$J$4:$J$29,S4734,"Cubic","Extrapolate=Linear","MultiX=Average","Skip=True","Sort=True")</f>
        <v>14.459478796169632</v>
      </c>
      <c r="U4734" s="43">
        <f ca="1">_xll.BInterpol('Base CDI'!$H$4:$H$28,'Base CDI'!$I$4:$I$29,S4734,"Cubic","Extrapolate=Linear","MultiX=Average","Skip=True","Sort=True")</f>
        <v>14.296196990424075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50496</v>
      </c>
      <c r="T4735" s="43">
        <f ca="1">_xll.BInterpol('Base CDI'!$H$4:$H$28,'Base CDI'!$J$4:$J$29,S4735,"Cubic","Extrapolate=Linear","MultiX=Average","Skip=True","Sort=True")</f>
        <v>14.459484268125857</v>
      </c>
      <c r="U4735" s="43">
        <f ca="1">_xll.BInterpol('Base CDI'!$H$4:$H$28,'Base CDI'!$I$4:$I$29,S4735,"Cubic","Extrapolate=Linear","MultiX=Average","Skip=True","Sort=True")</f>
        <v>14.296210670314636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50497</v>
      </c>
      <c r="T4736" s="43">
        <f ca="1">_xll.BInterpol('Base CDI'!$H$4:$H$28,'Base CDI'!$J$4:$J$29,S4736,"Cubic","Extrapolate=Linear","MultiX=Average","Skip=True","Sort=True")</f>
        <v>14.459489740082081</v>
      </c>
      <c r="U4736" s="43">
        <f ca="1">_xll.BInterpol('Base CDI'!$H$4:$H$28,'Base CDI'!$I$4:$I$29,S4736,"Cubic","Extrapolate=Linear","MultiX=Average","Skip=True","Sort=True")</f>
        <v>14.296224350205197</v>
      </c>
    </row>
    <row r="4737" spans="16:21" x14ac:dyDescent="0.25">
      <c r="P4737" s="10">
        <v>41403</v>
      </c>
      <c r="Q4737">
        <v>30.39443</v>
      </c>
      <c r="S4737" s="42">
        <f t="shared" ca="1" si="78"/>
        <v>50498</v>
      </c>
      <c r="T4737" s="43">
        <f ca="1">_xll.BInterpol('Base CDI'!$H$4:$H$28,'Base CDI'!$J$4:$J$29,S4737,"Cubic","Extrapolate=Linear","MultiX=Average","Skip=True","Sort=True")</f>
        <v>14.459495212038306</v>
      </c>
      <c r="U4737" s="43">
        <f ca="1">_xll.BInterpol('Base CDI'!$H$4:$H$28,'Base CDI'!$I$4:$I$29,S4737,"Cubic","Extrapolate=Linear","MultiX=Average","Skip=True","Sort=True")</f>
        <v>14.296238030095758</v>
      </c>
    </row>
    <row r="4738" spans="16:21" x14ac:dyDescent="0.25">
      <c r="P4738" s="10">
        <v>41404</v>
      </c>
      <c r="Q4738">
        <v>30.40286</v>
      </c>
      <c r="S4738" s="42">
        <f t="shared" ca="1" si="78"/>
        <v>50499</v>
      </c>
      <c r="T4738" s="43">
        <f ca="1">_xll.BInterpol('Base CDI'!$H$4:$H$28,'Base CDI'!$J$4:$J$29,S4738,"Cubic","Extrapolate=Linear","MultiX=Average","Skip=True","Sort=True")</f>
        <v>14.459500683994529</v>
      </c>
      <c r="U4738" s="43">
        <f ca="1">_xll.BInterpol('Base CDI'!$H$4:$H$28,'Base CDI'!$I$4:$I$29,S4738,"Cubic","Extrapolate=Linear","MultiX=Average","Skip=True","Sort=True")</f>
        <v>14.296251709986318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50500</v>
      </c>
      <c r="T4739" s="43">
        <f ca="1">_xll.BInterpol('Base CDI'!$H$4:$H$28,'Base CDI'!$J$4:$J$29,S4739,"Cubic","Extrapolate=Linear","MultiX=Average","Skip=True","Sort=True")</f>
        <v>14.459506155950754</v>
      </c>
      <c r="U4739" s="43">
        <f ca="1">_xll.BInterpol('Base CDI'!$H$4:$H$28,'Base CDI'!$I$4:$I$29,S4739,"Cubic","Extrapolate=Linear","MultiX=Average","Skip=True","Sort=True")</f>
        <v>14.296265389876879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50501</v>
      </c>
      <c r="T4740" s="43">
        <f ca="1">_xll.BInterpol('Base CDI'!$H$4:$H$28,'Base CDI'!$J$4:$J$29,S4740,"Cubic","Extrapolate=Linear","MultiX=Average","Skip=True","Sort=True")</f>
        <v>14.459511627906979</v>
      </c>
      <c r="U4740" s="43">
        <f ca="1">_xll.BInterpol('Base CDI'!$H$4:$H$28,'Base CDI'!$I$4:$I$29,S4740,"Cubic","Extrapolate=Linear","MultiX=Average","Skip=True","Sort=True")</f>
        <v>14.29627906976744</v>
      </c>
    </row>
    <row r="4741" spans="16:21" x14ac:dyDescent="0.25">
      <c r="P4741" s="10">
        <v>41409</v>
      </c>
      <c r="Q4741">
        <v>30.42811</v>
      </c>
      <c r="S4741" s="42">
        <f t="shared" ca="1" si="78"/>
        <v>50502</v>
      </c>
      <c r="T4741" s="43">
        <f ca="1">_xll.BInterpol('Base CDI'!$H$4:$H$28,'Base CDI'!$J$4:$J$29,S4741,"Cubic","Extrapolate=Linear","MultiX=Average","Skip=True","Sort=True")</f>
        <v>14.459517099863202</v>
      </c>
      <c r="U4741" s="43">
        <f ca="1">_xll.BInterpol('Base CDI'!$H$4:$H$28,'Base CDI'!$I$4:$I$29,S4741,"Cubic","Extrapolate=Linear","MultiX=Average","Skip=True","Sort=True")</f>
        <v>14.296292749658003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50503</v>
      </c>
      <c r="T4742" s="43">
        <f ca="1">_xll.BInterpol('Base CDI'!$H$4:$H$28,'Base CDI'!$J$4:$J$29,S4742,"Cubic","Extrapolate=Linear","MultiX=Average","Skip=True","Sort=True")</f>
        <v>14.459522571819427</v>
      </c>
      <c r="U4742" s="43">
        <f ca="1">_xll.BInterpol('Base CDI'!$H$4:$H$28,'Base CDI'!$I$4:$I$29,S4742,"Cubic","Extrapolate=Linear","MultiX=Average","Skip=True","Sort=True")</f>
        <v>14.296306429548563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50504</v>
      </c>
      <c r="T4743" s="43">
        <f ca="1">_xll.BInterpol('Base CDI'!$H$4:$H$28,'Base CDI'!$J$4:$J$29,S4743,"Cubic","Extrapolate=Linear","MultiX=Average","Skip=True","Sort=True")</f>
        <v>14.459528043775652</v>
      </c>
      <c r="U4743" s="43">
        <f ca="1">_xll.BInterpol('Base CDI'!$H$4:$H$28,'Base CDI'!$I$4:$I$29,S4743,"Cubic","Extrapolate=Linear","MultiX=Average","Skip=True","Sort=True")</f>
        <v>14.296320109439124</v>
      </c>
    </row>
    <row r="4744" spans="16:21" x14ac:dyDescent="0.25">
      <c r="P4744" s="10">
        <v>41414</v>
      </c>
      <c r="Q4744">
        <v>30.45337</v>
      </c>
      <c r="S4744" s="42">
        <f t="shared" ca="1" si="78"/>
        <v>50505</v>
      </c>
      <c r="T4744" s="43">
        <f ca="1">_xll.BInterpol('Base CDI'!$H$4:$H$28,'Base CDI'!$J$4:$J$29,S4744,"Cubic","Extrapolate=Linear","MultiX=Average","Skip=True","Sort=True")</f>
        <v>14.459533515731875</v>
      </c>
      <c r="U4744" s="43">
        <f ca="1">_xll.BInterpol('Base CDI'!$H$4:$H$28,'Base CDI'!$I$4:$I$29,S4744,"Cubic","Extrapolate=Linear","MultiX=Average","Skip=True","Sort=True")</f>
        <v>14.296333789329685</v>
      </c>
    </row>
    <row r="4745" spans="16:21" x14ac:dyDescent="0.25">
      <c r="P4745" s="10">
        <v>41415</v>
      </c>
      <c r="Q4745">
        <v>30.4618</v>
      </c>
      <c r="S4745" s="42">
        <f t="shared" ca="1" si="78"/>
        <v>50506</v>
      </c>
      <c r="T4745" s="43">
        <f ca="1">_xll.BInterpol('Base CDI'!$H$4:$H$28,'Base CDI'!$J$4:$J$29,S4745,"Cubic","Extrapolate=Linear","MultiX=Average","Skip=True","Sort=True")</f>
        <v>14.4595389876881</v>
      </c>
      <c r="U4745" s="43">
        <f ca="1">_xll.BInterpol('Base CDI'!$H$4:$H$28,'Base CDI'!$I$4:$I$29,S4745,"Cubic","Extrapolate=Linear","MultiX=Average","Skip=True","Sort=True")</f>
        <v>14.296347469220246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50507</v>
      </c>
      <c r="T4746" s="43">
        <f ca="1">_xll.BInterpol('Base CDI'!$H$4:$H$28,'Base CDI'!$J$4:$J$29,S4746,"Cubic","Extrapolate=Linear","MultiX=Average","Skip=True","Sort=True")</f>
        <v>14.459544459644324</v>
      </c>
      <c r="U4746" s="43">
        <f ca="1">_xll.BInterpol('Base CDI'!$H$4:$H$28,'Base CDI'!$I$4:$I$29,S4746,"Cubic","Extrapolate=Linear","MultiX=Average","Skip=True","Sort=True")</f>
        <v>14.296361149110806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50508</v>
      </c>
      <c r="T4747" s="43">
        <f ca="1">_xll.BInterpol('Base CDI'!$H$4:$H$28,'Base CDI'!$J$4:$J$29,S4747,"Cubic","Extrapolate=Linear","MultiX=Average","Skip=True","Sort=True")</f>
        <v>14.459549931600549</v>
      </c>
      <c r="U4747" s="43">
        <f ca="1">_xll.BInterpol('Base CDI'!$H$4:$H$28,'Base CDI'!$I$4:$I$29,S4747,"Cubic","Extrapolate=Linear","MultiX=Average","Skip=True","Sort=True")</f>
        <v>14.296374829001367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50509</v>
      </c>
      <c r="T4748" s="43">
        <f ca="1">_xll.BInterpol('Base CDI'!$H$4:$H$28,'Base CDI'!$J$4:$J$29,S4748,"Cubic","Extrapolate=Linear","MultiX=Average","Skip=True","Sort=True")</f>
        <v>14.459555403556774</v>
      </c>
      <c r="U4748" s="43">
        <f ca="1">_xll.BInterpol('Base CDI'!$H$4:$H$28,'Base CDI'!$I$4:$I$29,S4748,"Cubic","Extrapolate=Linear","MultiX=Average","Skip=True","Sort=True")</f>
        <v>14.296388508891928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50510</v>
      </c>
      <c r="T4749" s="43">
        <f ca="1">_xll.BInterpol('Base CDI'!$H$4:$H$28,'Base CDI'!$J$4:$J$29,S4749,"Cubic","Extrapolate=Linear","MultiX=Average","Skip=True","Sort=True")</f>
        <v>14.459560875512997</v>
      </c>
      <c r="U4749" s="43">
        <f ca="1">_xll.BInterpol('Base CDI'!$H$4:$H$28,'Base CDI'!$I$4:$I$29,S4749,"Cubic","Extrapolate=Linear","MultiX=Average","Skip=True","Sort=True")</f>
        <v>14.296402188782489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50511</v>
      </c>
      <c r="T4750" s="43">
        <f ca="1">_xll.BInterpol('Base CDI'!$H$4:$H$28,'Base CDI'!$J$4:$J$29,S4750,"Cubic","Extrapolate=Linear","MultiX=Average","Skip=True","Sort=True")</f>
        <v>14.459566347469222</v>
      </c>
      <c r="U4750" s="43">
        <f ca="1">_xll.BInterpol('Base CDI'!$H$4:$H$28,'Base CDI'!$I$4:$I$29,S4750,"Cubic","Extrapolate=Linear","MultiX=Average","Skip=True","Sort=True")</f>
        <v>14.29641586867305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50512</v>
      </c>
      <c r="T4751" s="43">
        <f ca="1">_xll.BInterpol('Base CDI'!$H$4:$H$28,'Base CDI'!$J$4:$J$29,S4751,"Cubic","Extrapolate=Linear","MultiX=Average","Skip=True","Sort=True")</f>
        <v>14.459571819425447</v>
      </c>
      <c r="U4751" s="43">
        <f ca="1">_xll.BInterpol('Base CDI'!$H$4:$H$28,'Base CDI'!$I$4:$I$29,S4751,"Cubic","Extrapolate=Linear","MultiX=Average","Skip=True","Sort=True")</f>
        <v>14.29642954856361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50513</v>
      </c>
      <c r="T4752" s="43">
        <f ca="1">_xll.BInterpol('Base CDI'!$H$4:$H$28,'Base CDI'!$J$4:$J$29,S4752,"Cubic","Extrapolate=Linear","MultiX=Average","Skip=True","Sort=True")</f>
        <v>14.45957729138167</v>
      </c>
      <c r="U4752" s="43">
        <f ca="1">_xll.BInterpol('Base CDI'!$H$4:$H$28,'Base CDI'!$I$4:$I$29,S4752,"Cubic","Extrapolate=Linear","MultiX=Average","Skip=True","Sort=True")</f>
        <v>14.296443228454171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50514</v>
      </c>
      <c r="T4753" s="43">
        <f ca="1">_xll.BInterpol('Base CDI'!$H$4:$H$28,'Base CDI'!$J$4:$J$29,S4753,"Cubic","Extrapolate=Linear","MultiX=Average","Skip=True","Sort=True")</f>
        <v>14.459582763337895</v>
      </c>
      <c r="U4753" s="43">
        <f ca="1">_xll.BInterpol('Base CDI'!$H$4:$H$28,'Base CDI'!$I$4:$I$29,S4753,"Cubic","Extrapolate=Linear","MultiX=Average","Skip=True","Sort=True")</f>
        <v>14.296456908344732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50515</v>
      </c>
      <c r="T4754" s="43">
        <f ca="1">_xll.BInterpol('Base CDI'!$H$4:$H$28,'Base CDI'!$J$4:$J$29,S4754,"Cubic","Extrapolate=Linear","MultiX=Average","Skip=True","Sort=True")</f>
        <v>14.459588235294119</v>
      </c>
      <c r="U4754" s="43">
        <f ca="1">_xll.BInterpol('Base CDI'!$H$4:$H$28,'Base CDI'!$I$4:$I$29,S4754,"Cubic","Extrapolate=Linear","MultiX=Average","Skip=True","Sort=True")</f>
        <v>14.296470588235293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50516</v>
      </c>
      <c r="T4755" s="43">
        <f ca="1">_xll.BInterpol('Base CDI'!$H$4:$H$28,'Base CDI'!$J$4:$J$29,S4755,"Cubic","Extrapolate=Linear","MultiX=Average","Skip=True","Sort=True")</f>
        <v>14.459593707250344</v>
      </c>
      <c r="U4755" s="43">
        <f ca="1">_xll.BInterpol('Base CDI'!$H$4:$H$28,'Base CDI'!$I$4:$I$29,S4755,"Cubic","Extrapolate=Linear","MultiX=Average","Skip=True","Sort=True")</f>
        <v>14.296484268125853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50517</v>
      </c>
      <c r="T4756" s="43">
        <f ca="1">_xll.BInterpol('Base CDI'!$H$4:$H$28,'Base CDI'!$J$4:$J$29,S4756,"Cubic","Extrapolate=Linear","MultiX=Average","Skip=True","Sort=True")</f>
        <v>14.459599179206569</v>
      </c>
      <c r="U4756" s="43">
        <f ca="1">_xll.BInterpol('Base CDI'!$H$4:$H$28,'Base CDI'!$I$4:$I$29,S4756,"Cubic","Extrapolate=Linear","MultiX=Average","Skip=True","Sort=True")</f>
        <v>14.296497948016414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50518</v>
      </c>
      <c r="T4757" s="43">
        <f ca="1">_xll.BInterpol('Base CDI'!$H$4:$H$28,'Base CDI'!$J$4:$J$29,S4757,"Cubic","Extrapolate=Linear","MultiX=Average","Skip=True","Sort=True")</f>
        <v>14.459604651162792</v>
      </c>
      <c r="U4757" s="43">
        <f ca="1">_xll.BInterpol('Base CDI'!$H$4:$H$28,'Base CDI'!$I$4:$I$29,S4757,"Cubic","Extrapolate=Linear","MultiX=Average","Skip=True","Sort=True")</f>
        <v>14.296511627906975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50519</v>
      </c>
      <c r="T4758" s="43">
        <f ca="1">_xll.BInterpol('Base CDI'!$H$4:$H$28,'Base CDI'!$J$4:$J$29,S4758,"Cubic","Extrapolate=Linear","MultiX=Average","Skip=True","Sort=True")</f>
        <v>14.459610123119017</v>
      </c>
      <c r="U4758" s="43">
        <f ca="1">_xll.BInterpol('Base CDI'!$H$4:$H$28,'Base CDI'!$I$4:$I$29,S4758,"Cubic","Extrapolate=Linear","MultiX=Average","Skip=True","Sort=True")</f>
        <v>14.296525307797536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50520</v>
      </c>
      <c r="T4759" s="43">
        <f ca="1">_xll.BInterpol('Base CDI'!$H$4:$H$28,'Base CDI'!$J$4:$J$29,S4759,"Cubic","Extrapolate=Linear","MultiX=Average","Skip=True","Sort=True")</f>
        <v>14.459615595075242</v>
      </c>
      <c r="U4759" s="43">
        <f ca="1">_xll.BInterpol('Base CDI'!$H$4:$H$28,'Base CDI'!$I$4:$I$29,S4759,"Cubic","Extrapolate=Linear","MultiX=Average","Skip=True","Sort=True")</f>
        <v>14.296538987688098</v>
      </c>
    </row>
    <row r="4760" spans="16:21" x14ac:dyDescent="0.25">
      <c r="P4760" s="10">
        <v>41437</v>
      </c>
      <c r="Q4760">
        <v>30.59299</v>
      </c>
      <c r="S4760" s="42">
        <f t="shared" ca="1" si="79"/>
        <v>50521</v>
      </c>
      <c r="T4760" s="43">
        <f ca="1">_xll.BInterpol('Base CDI'!$H$4:$H$28,'Base CDI'!$J$4:$J$29,S4760,"Cubic","Extrapolate=Linear","MultiX=Average","Skip=True","Sort=True")</f>
        <v>14.459621067031465</v>
      </c>
      <c r="U4760" s="43">
        <f ca="1">_xll.BInterpol('Base CDI'!$H$4:$H$28,'Base CDI'!$I$4:$I$29,S4760,"Cubic","Extrapolate=Linear","MultiX=Average","Skip=True","Sort=True")</f>
        <v>14.296552667578659</v>
      </c>
    </row>
    <row r="4761" spans="16:21" x14ac:dyDescent="0.25">
      <c r="P4761" s="10">
        <v>41438</v>
      </c>
      <c r="Q4761">
        <v>30.60201</v>
      </c>
      <c r="S4761" s="42">
        <f t="shared" ca="1" si="79"/>
        <v>50522</v>
      </c>
      <c r="T4761" s="43">
        <f ca="1">_xll.BInterpol('Base CDI'!$H$4:$H$28,'Base CDI'!$J$4:$J$29,S4761,"Cubic","Extrapolate=Linear","MultiX=Average","Skip=True","Sort=True")</f>
        <v>14.45962653898769</v>
      </c>
      <c r="U4761" s="43">
        <f ca="1">_xll.BInterpol('Base CDI'!$H$4:$H$28,'Base CDI'!$I$4:$I$29,S4761,"Cubic","Extrapolate=Linear","MultiX=Average","Skip=True","Sort=True")</f>
        <v>14.29656634746922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50523</v>
      </c>
      <c r="T4762" s="43">
        <f ca="1">_xll.BInterpol('Base CDI'!$H$4:$H$28,'Base CDI'!$J$4:$J$29,S4762,"Cubic","Extrapolate=Linear","MultiX=Average","Skip=True","Sort=True")</f>
        <v>14.459632010943913</v>
      </c>
      <c r="U4762" s="43">
        <f ca="1">_xll.BInterpol('Base CDI'!$H$4:$H$28,'Base CDI'!$I$4:$I$29,S4762,"Cubic","Extrapolate=Linear","MultiX=Average","Skip=True","Sort=True")</f>
        <v>14.296580027359781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50524</v>
      </c>
      <c r="T4763" s="43">
        <f ca="1">_xll.BInterpol('Base CDI'!$H$4:$H$28,'Base CDI'!$J$4:$J$29,S4763,"Cubic","Extrapolate=Linear","MultiX=Average","Skip=True","Sort=True")</f>
        <v>14.459637482900138</v>
      </c>
      <c r="U4763" s="43">
        <f ca="1">_xll.BInterpol('Base CDI'!$H$4:$H$28,'Base CDI'!$I$4:$I$29,S4763,"Cubic","Extrapolate=Linear","MultiX=Average","Skip=True","Sort=True")</f>
        <v>14.296593707250342</v>
      </c>
    </row>
    <row r="4764" spans="16:21" x14ac:dyDescent="0.25">
      <c r="P4764" s="10">
        <v>41443</v>
      </c>
      <c r="Q4764">
        <v>30.62912</v>
      </c>
      <c r="S4764" s="42">
        <f t="shared" ca="1" si="79"/>
        <v>50525</v>
      </c>
      <c r="T4764" s="43">
        <f ca="1">_xll.BInterpol('Base CDI'!$H$4:$H$28,'Base CDI'!$J$4:$J$29,S4764,"Cubic","Extrapolate=Linear","MultiX=Average","Skip=True","Sort=True")</f>
        <v>14.459642954856363</v>
      </c>
      <c r="U4764" s="43">
        <f ca="1">_xll.BInterpol('Base CDI'!$H$4:$H$28,'Base CDI'!$I$4:$I$29,S4764,"Cubic","Extrapolate=Linear","MultiX=Average","Skip=True","Sort=True")</f>
        <v>14.296607387140902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50526</v>
      </c>
      <c r="T4765" s="43">
        <f ca="1">_xll.BInterpol('Base CDI'!$H$4:$H$28,'Base CDI'!$J$4:$J$29,S4765,"Cubic","Extrapolate=Linear","MultiX=Average","Skip=True","Sort=True")</f>
        <v>14.459648426812587</v>
      </c>
      <c r="U4765" s="43">
        <f ca="1">_xll.BInterpol('Base CDI'!$H$4:$H$28,'Base CDI'!$I$4:$I$29,S4765,"Cubic","Extrapolate=Linear","MultiX=Average","Skip=True","Sort=True")</f>
        <v>14.296621067031463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50527</v>
      </c>
      <c r="T4766" s="43">
        <f ca="1">_xll.BInterpol('Base CDI'!$H$4:$H$28,'Base CDI'!$J$4:$J$29,S4766,"Cubic","Extrapolate=Linear","MultiX=Average","Skip=True","Sort=True")</f>
        <v>14.459653898768812</v>
      </c>
      <c r="U4766" s="43">
        <f ca="1">_xll.BInterpol('Base CDI'!$H$4:$H$28,'Base CDI'!$I$4:$I$29,S4766,"Cubic","Extrapolate=Linear","MultiX=Average","Skip=True","Sort=True")</f>
        <v>14.296634746922024</v>
      </c>
    </row>
    <row r="4767" spans="16:21" x14ac:dyDescent="0.25">
      <c r="P4767" s="10">
        <v>41446</v>
      </c>
      <c r="Q4767">
        <v>30.65625</v>
      </c>
      <c r="S4767" s="42">
        <f t="shared" ca="1" si="79"/>
        <v>50528</v>
      </c>
      <c r="T4767" s="43">
        <f ca="1">_xll.BInterpol('Base CDI'!$H$4:$H$28,'Base CDI'!$J$4:$J$29,S4767,"Cubic","Extrapolate=Linear","MultiX=Average","Skip=True","Sort=True")</f>
        <v>14.459659370725037</v>
      </c>
      <c r="U4767" s="43">
        <f ca="1">_xll.BInterpol('Base CDI'!$H$4:$H$28,'Base CDI'!$I$4:$I$29,S4767,"Cubic","Extrapolate=Linear","MultiX=Average","Skip=True","Sort=True")</f>
        <v>14.296648426812585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50529</v>
      </c>
      <c r="T4768" s="43">
        <f ca="1">_xll.BInterpol('Base CDI'!$H$4:$H$28,'Base CDI'!$J$4:$J$29,S4768,"Cubic","Extrapolate=Linear","MultiX=Average","Skip=True","Sort=True")</f>
        <v>14.45966484268126</v>
      </c>
      <c r="U4768" s="43">
        <f ca="1">_xll.BInterpol('Base CDI'!$H$4:$H$28,'Base CDI'!$I$4:$I$29,S4768,"Cubic","Extrapolate=Linear","MultiX=Average","Skip=True","Sort=True")</f>
        <v>14.296662106703145</v>
      </c>
    </row>
    <row r="4769" spans="16:21" x14ac:dyDescent="0.25">
      <c r="P4769" s="10">
        <v>41450</v>
      </c>
      <c r="Q4769">
        <v>30.67435</v>
      </c>
      <c r="S4769" s="42">
        <f t="shared" ca="1" si="79"/>
        <v>50530</v>
      </c>
      <c r="T4769" s="43">
        <f ca="1">_xll.BInterpol('Base CDI'!$H$4:$H$28,'Base CDI'!$J$4:$J$29,S4769,"Cubic","Extrapolate=Linear","MultiX=Average","Skip=True","Sort=True")</f>
        <v>14.459670314637485</v>
      </c>
      <c r="U4769" s="43">
        <f ca="1">_xll.BInterpol('Base CDI'!$H$4:$H$28,'Base CDI'!$I$4:$I$29,S4769,"Cubic","Extrapolate=Linear","MultiX=Average","Skip=True","Sort=True")</f>
        <v>14.296675786593706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50531</v>
      </c>
      <c r="T4770" s="43">
        <f ca="1">_xll.BInterpol('Base CDI'!$H$4:$H$28,'Base CDI'!$J$4:$J$29,S4770,"Cubic","Extrapolate=Linear","MultiX=Average","Skip=True","Sort=True")</f>
        <v>14.459675786593708</v>
      </c>
      <c r="U4770" s="43">
        <f ca="1">_xll.BInterpol('Base CDI'!$H$4:$H$28,'Base CDI'!$I$4:$I$29,S4770,"Cubic","Extrapolate=Linear","MultiX=Average","Skip=True","Sort=True")</f>
        <v>14.296689466484267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50532</v>
      </c>
      <c r="T4771" s="43">
        <f ca="1">_xll.BInterpol('Base CDI'!$H$4:$H$28,'Base CDI'!$J$4:$J$29,S4771,"Cubic","Extrapolate=Linear","MultiX=Average","Skip=True","Sort=True")</f>
        <v>14.459681258549933</v>
      </c>
      <c r="U4771" s="43">
        <f ca="1">_xll.BInterpol('Base CDI'!$H$4:$H$28,'Base CDI'!$I$4:$I$29,S4771,"Cubic","Extrapolate=Linear","MultiX=Average","Skip=True","Sort=True")</f>
        <v>14.296703146374828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50533</v>
      </c>
      <c r="T4772" s="43">
        <f ca="1">_xll.BInterpol('Base CDI'!$H$4:$H$28,'Base CDI'!$J$4:$J$29,S4772,"Cubic","Extrapolate=Linear","MultiX=Average","Skip=True","Sort=True")</f>
        <v>14.459686730506158</v>
      </c>
      <c r="U4772" s="43">
        <f ca="1">_xll.BInterpol('Base CDI'!$H$4:$H$28,'Base CDI'!$I$4:$I$29,S4772,"Cubic","Extrapolate=Linear","MultiX=Average","Skip=True","Sort=True")</f>
        <v>14.296716826265389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50534</v>
      </c>
      <c r="T4773" s="43">
        <f ca="1">_xll.BInterpol('Base CDI'!$H$4:$H$28,'Base CDI'!$J$4:$J$29,S4773,"Cubic","Extrapolate=Linear","MultiX=Average","Skip=True","Sort=True")</f>
        <v>14.459692202462382</v>
      </c>
      <c r="U4773" s="43">
        <f ca="1">_xll.BInterpol('Base CDI'!$H$4:$H$28,'Base CDI'!$I$4:$I$29,S4773,"Cubic","Extrapolate=Linear","MultiX=Average","Skip=True","Sort=True")</f>
        <v>14.296730506155949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50535</v>
      </c>
      <c r="T4774" s="43">
        <f ca="1">_xll.BInterpol('Base CDI'!$H$4:$H$28,'Base CDI'!$J$4:$J$29,S4774,"Cubic","Extrapolate=Linear","MultiX=Average","Skip=True","Sort=True")</f>
        <v>14.459697674418607</v>
      </c>
      <c r="U4774" s="43">
        <f ca="1">_xll.BInterpol('Base CDI'!$H$4:$H$28,'Base CDI'!$I$4:$I$29,S4774,"Cubic","Extrapolate=Linear","MultiX=Average","Skip=True","Sort=True")</f>
        <v>14.29674418604651</v>
      </c>
    </row>
    <row r="4775" spans="16:21" x14ac:dyDescent="0.25">
      <c r="P4775" s="10">
        <v>41458</v>
      </c>
      <c r="Q4775">
        <v>30.7287</v>
      </c>
      <c r="S4775" s="42">
        <f t="shared" ca="1" si="79"/>
        <v>50536</v>
      </c>
      <c r="T4775" s="43">
        <f ca="1">_xll.BInterpol('Base CDI'!$H$4:$H$28,'Base CDI'!$J$4:$J$29,S4775,"Cubic","Extrapolate=Linear","MultiX=Average","Skip=True","Sort=True")</f>
        <v>14.45970314637483</v>
      </c>
      <c r="U4775" s="43">
        <f ca="1">_xll.BInterpol('Base CDI'!$H$4:$H$28,'Base CDI'!$I$4:$I$29,S4775,"Cubic","Extrapolate=Linear","MultiX=Average","Skip=True","Sort=True")</f>
        <v>14.296757865937071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50537</v>
      </c>
      <c r="T4776" s="43">
        <f ca="1">_xll.BInterpol('Base CDI'!$H$4:$H$28,'Base CDI'!$J$4:$J$29,S4776,"Cubic","Extrapolate=Linear","MultiX=Average","Skip=True","Sort=True")</f>
        <v>14.459708618331055</v>
      </c>
      <c r="U4776" s="43">
        <f ca="1">_xll.BInterpol('Base CDI'!$H$4:$H$28,'Base CDI'!$I$4:$I$29,S4776,"Cubic","Extrapolate=Linear","MultiX=Average","Skip=True","Sort=True")</f>
        <v>14.296771545827632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50538</v>
      </c>
      <c r="T4777" s="43">
        <f ca="1">_xll.BInterpol('Base CDI'!$H$4:$H$28,'Base CDI'!$J$4:$J$29,S4777,"Cubic","Extrapolate=Linear","MultiX=Average","Skip=True","Sort=True")</f>
        <v>14.45971409028728</v>
      </c>
      <c r="U4777" s="43">
        <f ca="1">_xll.BInterpol('Base CDI'!$H$4:$H$28,'Base CDI'!$I$4:$I$29,S4777,"Cubic","Extrapolate=Linear","MultiX=Average","Skip=True","Sort=True")</f>
        <v>14.296785225718192</v>
      </c>
    </row>
    <row r="4778" spans="16:21" x14ac:dyDescent="0.25">
      <c r="P4778" s="10">
        <v>41463</v>
      </c>
      <c r="Q4778">
        <v>30.75592</v>
      </c>
      <c r="S4778" s="42">
        <f t="shared" ca="1" si="79"/>
        <v>50539</v>
      </c>
      <c r="T4778" s="43">
        <f ca="1">_xll.BInterpol('Base CDI'!$H$4:$H$28,'Base CDI'!$J$4:$J$29,S4778,"Cubic","Extrapolate=Linear","MultiX=Average","Skip=True","Sort=True")</f>
        <v>14.459719562243503</v>
      </c>
      <c r="U4778" s="43">
        <f ca="1">_xll.BInterpol('Base CDI'!$H$4:$H$28,'Base CDI'!$I$4:$I$29,S4778,"Cubic","Extrapolate=Linear","MultiX=Average","Skip=True","Sort=True")</f>
        <v>14.296798905608755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50540</v>
      </c>
      <c r="T4779" s="43">
        <f ca="1">_xll.BInterpol('Base CDI'!$H$4:$H$28,'Base CDI'!$J$4:$J$29,S4779,"Cubic","Extrapolate=Linear","MultiX=Average","Skip=True","Sort=True")</f>
        <v>14.459725034199728</v>
      </c>
      <c r="U4779" s="43">
        <f ca="1">_xll.BInterpol('Base CDI'!$H$4:$H$28,'Base CDI'!$I$4:$I$29,S4779,"Cubic","Extrapolate=Linear","MultiX=Average","Skip=True","Sort=True")</f>
        <v>14.296812585499316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50541</v>
      </c>
      <c r="T4780" s="43">
        <f ca="1">_xll.BInterpol('Base CDI'!$H$4:$H$28,'Base CDI'!$J$4:$J$29,S4780,"Cubic","Extrapolate=Linear","MultiX=Average","Skip=True","Sort=True")</f>
        <v>14.459730506155953</v>
      </c>
      <c r="U4780" s="43">
        <f ca="1">_xll.BInterpol('Base CDI'!$H$4:$H$28,'Base CDI'!$I$4:$I$29,S4780,"Cubic","Extrapolate=Linear","MultiX=Average","Skip=True","Sort=True")</f>
        <v>14.296826265389877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50542</v>
      </c>
      <c r="T4781" s="43">
        <f ca="1">_xll.BInterpol('Base CDI'!$H$4:$H$28,'Base CDI'!$J$4:$J$29,S4781,"Cubic","Extrapolate=Linear","MultiX=Average","Skip=True","Sort=True")</f>
        <v>14.459735978112176</v>
      </c>
      <c r="U4781" s="43">
        <f ca="1">_xll.BInterpol('Base CDI'!$H$4:$H$28,'Base CDI'!$I$4:$I$29,S4781,"Cubic","Extrapolate=Linear","MultiX=Average","Skip=True","Sort=True")</f>
        <v>14.296839945280437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50543</v>
      </c>
      <c r="T4782" s="43">
        <f ca="1">_xll.BInterpol('Base CDI'!$H$4:$H$28,'Base CDI'!$J$4:$J$29,S4782,"Cubic","Extrapolate=Linear","MultiX=Average","Skip=True","Sort=True")</f>
        <v>14.459741450068401</v>
      </c>
      <c r="U4782" s="43">
        <f ca="1">_xll.BInterpol('Base CDI'!$H$4:$H$28,'Base CDI'!$I$4:$I$29,S4782,"Cubic","Extrapolate=Linear","MultiX=Average","Skip=True","Sort=True")</f>
        <v>14.296853625170998</v>
      </c>
    </row>
    <row r="4783" spans="16:21" x14ac:dyDescent="0.25">
      <c r="P4783" s="10">
        <v>41470</v>
      </c>
      <c r="Q4783">
        <v>30.80247</v>
      </c>
      <c r="S4783" s="42">
        <f t="shared" ca="1" si="79"/>
        <v>50544</v>
      </c>
      <c r="T4783" s="43">
        <f ca="1">_xll.BInterpol('Base CDI'!$H$4:$H$28,'Base CDI'!$J$4:$J$29,S4783,"Cubic","Extrapolate=Linear","MultiX=Average","Skip=True","Sort=True")</f>
        <v>14.459746922024625</v>
      </c>
      <c r="U4783" s="43">
        <f ca="1">_xll.BInterpol('Base CDI'!$H$4:$H$28,'Base CDI'!$I$4:$I$29,S4783,"Cubic","Extrapolate=Linear","MultiX=Average","Skip=True","Sort=True")</f>
        <v>14.296867305061559</v>
      </c>
    </row>
    <row r="4784" spans="16:21" x14ac:dyDescent="0.25">
      <c r="P4784" s="10">
        <v>41471</v>
      </c>
      <c r="Q4784">
        <v>30.81212</v>
      </c>
      <c r="S4784" s="42">
        <f t="shared" ca="1" si="79"/>
        <v>50545</v>
      </c>
      <c r="T4784" s="43">
        <f ca="1">_xll.BInterpol('Base CDI'!$H$4:$H$28,'Base CDI'!$J$4:$J$29,S4784,"Cubic","Extrapolate=Linear","MultiX=Average","Skip=True","Sort=True")</f>
        <v>14.45975239398085</v>
      </c>
      <c r="U4784" s="43">
        <f ca="1">_xll.BInterpol('Base CDI'!$H$4:$H$28,'Base CDI'!$I$4:$I$29,S4784,"Cubic","Extrapolate=Linear","MultiX=Average","Skip=True","Sort=True")</f>
        <v>14.29688098495212</v>
      </c>
    </row>
    <row r="4785" spans="16:21" x14ac:dyDescent="0.25">
      <c r="P4785" s="10">
        <v>41472</v>
      </c>
      <c r="Q4785">
        <v>30.82178</v>
      </c>
      <c r="S4785" s="42">
        <f t="shared" ca="1" si="79"/>
        <v>50546</v>
      </c>
      <c r="T4785" s="43">
        <f ca="1">_xll.BInterpol('Base CDI'!$H$4:$H$28,'Base CDI'!$J$4:$J$29,S4785,"Cubic","Extrapolate=Linear","MultiX=Average","Skip=True","Sort=True")</f>
        <v>14.459757865937075</v>
      </c>
      <c r="U4785" s="43">
        <f ca="1">_xll.BInterpol('Base CDI'!$H$4:$H$28,'Base CDI'!$I$4:$I$29,S4785,"Cubic","Extrapolate=Linear","MultiX=Average","Skip=True","Sort=True")</f>
        <v>14.29689466484268</v>
      </c>
    </row>
    <row r="4786" spans="16:21" x14ac:dyDescent="0.25">
      <c r="P4786" s="10">
        <v>41473</v>
      </c>
      <c r="Q4786">
        <v>30.83145</v>
      </c>
      <c r="S4786" s="42">
        <f t="shared" ca="1" si="79"/>
        <v>50547</v>
      </c>
      <c r="T4786" s="43">
        <f ca="1">_xll.BInterpol('Base CDI'!$H$4:$H$28,'Base CDI'!$J$4:$J$29,S4786,"Cubic","Extrapolate=Linear","MultiX=Average","Skip=True","Sort=True")</f>
        <v>14.459763337893298</v>
      </c>
      <c r="U4786" s="43">
        <f ca="1">_xll.BInterpol('Base CDI'!$H$4:$H$28,'Base CDI'!$I$4:$I$29,S4786,"Cubic","Extrapolate=Linear","MultiX=Average","Skip=True","Sort=True")</f>
        <v>14.296908344733241</v>
      </c>
    </row>
    <row r="4787" spans="16:21" x14ac:dyDescent="0.25">
      <c r="P4787" s="10">
        <v>41474</v>
      </c>
      <c r="Q4787">
        <v>30.84111</v>
      </c>
      <c r="S4787" s="42">
        <f t="shared" ca="1" si="79"/>
        <v>50548</v>
      </c>
      <c r="T4787" s="43">
        <f ca="1">_xll.BInterpol('Base CDI'!$H$4:$H$28,'Base CDI'!$J$4:$J$29,S4787,"Cubic","Extrapolate=Linear","MultiX=Average","Skip=True","Sort=True")</f>
        <v>14.459768809849523</v>
      </c>
      <c r="U4787" s="43">
        <f ca="1">_xll.BInterpol('Base CDI'!$H$4:$H$28,'Base CDI'!$I$4:$I$29,S4787,"Cubic","Extrapolate=Linear","MultiX=Average","Skip=True","Sort=True")</f>
        <v>14.296922024623802</v>
      </c>
    </row>
    <row r="4788" spans="16:21" x14ac:dyDescent="0.25">
      <c r="P4788" s="10">
        <v>41477</v>
      </c>
      <c r="Q4788">
        <v>30.85078</v>
      </c>
      <c r="S4788" s="42">
        <f t="shared" ca="1" si="79"/>
        <v>50549</v>
      </c>
      <c r="T4788" s="43">
        <f ca="1">_xll.BInterpol('Base CDI'!$H$4:$H$28,'Base CDI'!$J$4:$J$29,S4788,"Cubic","Extrapolate=Linear","MultiX=Average","Skip=True","Sort=True")</f>
        <v>14.459774281805748</v>
      </c>
      <c r="U4788" s="43">
        <f ca="1">_xll.BInterpol('Base CDI'!$H$4:$H$28,'Base CDI'!$I$4:$I$29,S4788,"Cubic","Extrapolate=Linear","MultiX=Average","Skip=True","Sort=True")</f>
        <v>14.296935704514363</v>
      </c>
    </row>
    <row r="4789" spans="16:21" x14ac:dyDescent="0.25">
      <c r="P4789" s="10">
        <v>41478</v>
      </c>
      <c r="Q4789">
        <v>30.86046</v>
      </c>
      <c r="S4789" s="42">
        <f t="shared" ca="1" si="79"/>
        <v>50550</v>
      </c>
      <c r="T4789" s="43">
        <f ca="1">_xll.BInterpol('Base CDI'!$H$4:$H$28,'Base CDI'!$J$4:$J$29,S4789,"Cubic","Extrapolate=Linear","MultiX=Average","Skip=True","Sort=True")</f>
        <v>14.459779753761971</v>
      </c>
      <c r="U4789" s="43">
        <f ca="1">_xll.BInterpol('Base CDI'!$H$4:$H$28,'Base CDI'!$I$4:$I$29,S4789,"Cubic","Extrapolate=Linear","MultiX=Average","Skip=True","Sort=True")</f>
        <v>14.296949384404924</v>
      </c>
    </row>
    <row r="4790" spans="16:21" x14ac:dyDescent="0.25">
      <c r="P4790" s="10">
        <v>41479</v>
      </c>
      <c r="Q4790">
        <v>30.87013</v>
      </c>
      <c r="S4790" s="42">
        <f t="shared" ca="1" si="79"/>
        <v>50551</v>
      </c>
      <c r="T4790" s="43">
        <f ca="1">_xll.BInterpol('Base CDI'!$H$4:$H$28,'Base CDI'!$J$4:$J$29,S4790,"Cubic","Extrapolate=Linear","MultiX=Average","Skip=True","Sort=True")</f>
        <v>14.459785225718196</v>
      </c>
      <c r="U4790" s="43">
        <f ca="1">_xll.BInterpol('Base CDI'!$H$4:$H$28,'Base CDI'!$I$4:$I$29,S4790,"Cubic","Extrapolate=Linear","MultiX=Average","Skip=True","Sort=True")</f>
        <v>14.296963064295484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50552</v>
      </c>
      <c r="T4791" s="43">
        <f ca="1">_xll.BInterpol('Base CDI'!$H$4:$H$28,'Base CDI'!$J$4:$J$29,S4791,"Cubic","Extrapolate=Linear","MultiX=Average","Skip=True","Sort=True")</f>
        <v>14.459790697674419</v>
      </c>
      <c r="U4791" s="43">
        <f ca="1">_xll.BInterpol('Base CDI'!$H$4:$H$28,'Base CDI'!$I$4:$I$29,S4791,"Cubic","Extrapolate=Linear","MultiX=Average","Skip=True","Sort=True")</f>
        <v>14.296976744186045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50553</v>
      </c>
      <c r="T4792" s="43">
        <f ca="1">_xll.BInterpol('Base CDI'!$H$4:$H$28,'Base CDI'!$J$4:$J$29,S4792,"Cubic","Extrapolate=Linear","MultiX=Average","Skip=True","Sort=True")</f>
        <v>14.459796169630645</v>
      </c>
      <c r="U4792" s="43">
        <f ca="1">_xll.BInterpol('Base CDI'!$H$4:$H$28,'Base CDI'!$I$4:$I$29,S4792,"Cubic","Extrapolate=Linear","MultiX=Average","Skip=True","Sort=True")</f>
        <v>14.296990424076606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50554</v>
      </c>
      <c r="T4793" s="43">
        <f ca="1">_xll.BInterpol('Base CDI'!$H$4:$H$28,'Base CDI'!$J$4:$J$29,S4793,"Cubic","Extrapolate=Linear","MultiX=Average","Skip=True","Sort=True")</f>
        <v>14.45980164158687</v>
      </c>
      <c r="U4793" s="43">
        <f ca="1">_xll.BInterpol('Base CDI'!$H$4:$H$28,'Base CDI'!$I$4:$I$29,S4793,"Cubic","Extrapolate=Linear","MultiX=Average","Skip=True","Sort=True")</f>
        <v>14.297004103967167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50555</v>
      </c>
      <c r="T4794" s="43">
        <f ca="1">_xll.BInterpol('Base CDI'!$H$4:$H$28,'Base CDI'!$J$4:$J$29,S4794,"Cubic","Extrapolate=Linear","MultiX=Average","Skip=True","Sort=True")</f>
        <v>14.459807113543093</v>
      </c>
      <c r="U4794" s="43">
        <f ca="1">_xll.BInterpol('Base CDI'!$H$4:$H$28,'Base CDI'!$I$4:$I$29,S4794,"Cubic","Extrapolate=Linear","MultiX=Average","Skip=True","Sort=True")</f>
        <v>14.297017783857727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50556</v>
      </c>
      <c r="T4795" s="43">
        <f ca="1">_xll.BInterpol('Base CDI'!$H$4:$H$28,'Base CDI'!$J$4:$J$29,S4795,"Cubic","Extrapolate=Linear","MultiX=Average","Skip=True","Sort=True")</f>
        <v>14.459812585499318</v>
      </c>
      <c r="U4795" s="43">
        <f ca="1">_xll.BInterpol('Base CDI'!$H$4:$H$28,'Base CDI'!$I$4:$I$29,S4795,"Cubic","Extrapolate=Linear","MultiX=Average","Skip=True","Sort=True")</f>
        <v>14.297031463748288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50557</v>
      </c>
      <c r="T4796" s="43">
        <f ca="1">_xll.BInterpol('Base CDI'!$H$4:$H$28,'Base CDI'!$J$4:$J$29,S4796,"Cubic","Extrapolate=Linear","MultiX=Average","Skip=True","Sort=True")</f>
        <v>14.459818057455543</v>
      </c>
      <c r="U4796" s="43">
        <f ca="1">_xll.BInterpol('Base CDI'!$H$4:$H$28,'Base CDI'!$I$4:$I$29,S4796,"Cubic","Extrapolate=Linear","MultiX=Average","Skip=True","Sort=True")</f>
        <v>14.297045143638849</v>
      </c>
    </row>
    <row r="4797" spans="16:21" x14ac:dyDescent="0.25">
      <c r="P4797" s="10">
        <v>41488</v>
      </c>
      <c r="Q4797">
        <v>30.93796</v>
      </c>
      <c r="S4797" s="42">
        <f t="shared" ca="1" si="79"/>
        <v>50558</v>
      </c>
      <c r="T4797" s="43">
        <f ca="1">_xll.BInterpol('Base CDI'!$H$4:$H$28,'Base CDI'!$J$4:$J$29,S4797,"Cubic","Extrapolate=Linear","MultiX=Average","Skip=True","Sort=True")</f>
        <v>14.459823529411766</v>
      </c>
      <c r="U4797" s="43">
        <f ca="1">_xll.BInterpol('Base CDI'!$H$4:$H$28,'Base CDI'!$I$4:$I$29,S4797,"Cubic","Extrapolate=Linear","MultiX=Average","Skip=True","Sort=True")</f>
        <v>14.297058823529412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50559</v>
      </c>
      <c r="T4798" s="43">
        <f ca="1">_xll.BInterpol('Base CDI'!$H$4:$H$28,'Base CDI'!$J$4:$J$29,S4798,"Cubic","Extrapolate=Linear","MultiX=Average","Skip=True","Sort=True")</f>
        <v>14.459829001367991</v>
      </c>
      <c r="U4798" s="43">
        <f ca="1">_xll.BInterpol('Base CDI'!$H$4:$H$28,'Base CDI'!$I$4:$I$29,S4798,"Cubic","Extrapolate=Linear","MultiX=Average","Skip=True","Sort=True")</f>
        <v>14.297072503419972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50560</v>
      </c>
      <c r="T4799" s="43">
        <f ca="1">_xll.BInterpol('Base CDI'!$H$4:$H$28,'Base CDI'!$J$4:$J$29,S4799,"Cubic","Extrapolate=Linear","MultiX=Average","Skip=True","Sort=True")</f>
        <v>14.459834473324214</v>
      </c>
      <c r="U4799" s="43">
        <f ca="1">_xll.BInterpol('Base CDI'!$H$4:$H$28,'Base CDI'!$I$4:$I$29,S4799,"Cubic","Extrapolate=Linear","MultiX=Average","Skip=True","Sort=True")</f>
        <v>14.297086183310533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50561</v>
      </c>
      <c r="T4800" s="43">
        <f ca="1">_xll.BInterpol('Base CDI'!$H$4:$H$28,'Base CDI'!$J$4:$J$29,S4800,"Cubic","Extrapolate=Linear","MultiX=Average","Skip=True","Sort=True")</f>
        <v>14.459839945280439</v>
      </c>
      <c r="U4800" s="43">
        <f ca="1">_xll.BInterpol('Base CDI'!$H$4:$H$28,'Base CDI'!$I$4:$I$29,S4800,"Cubic","Extrapolate=Linear","MultiX=Average","Skip=True","Sort=True")</f>
        <v>14.297099863201094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50562</v>
      </c>
      <c r="T4801" s="43">
        <f ca="1">_xll.BInterpol('Base CDI'!$H$4:$H$28,'Base CDI'!$J$4:$J$29,S4801,"Cubic","Extrapolate=Linear","MultiX=Average","Skip=True","Sort=True")</f>
        <v>14.459845417236664</v>
      </c>
      <c r="U4801" s="43">
        <f ca="1">_xll.BInterpol('Base CDI'!$H$4:$H$28,'Base CDI'!$I$4:$I$29,S4801,"Cubic","Extrapolate=Linear","MultiX=Average","Skip=True","Sort=True")</f>
        <v>14.297113543091655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50563</v>
      </c>
      <c r="T4802" s="43">
        <f ca="1">_xll.BInterpol('Base CDI'!$H$4:$H$28,'Base CDI'!$J$4:$J$29,S4802,"Cubic","Extrapolate=Linear","MultiX=Average","Skip=True","Sort=True")</f>
        <v>14.459850889192888</v>
      </c>
      <c r="U4802" s="43">
        <f ca="1">_xll.BInterpol('Base CDI'!$H$4:$H$28,'Base CDI'!$I$4:$I$29,S4802,"Cubic","Extrapolate=Linear","MultiX=Average","Skip=True","Sort=True")</f>
        <v>14.297127222982215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50564</v>
      </c>
      <c r="T4803" s="43">
        <f ca="1">_xll.BInterpol('Base CDI'!$H$4:$H$28,'Base CDI'!$J$4:$J$29,S4803,"Cubic","Extrapolate=Linear","MultiX=Average","Skip=True","Sort=True")</f>
        <v>14.459856361149113</v>
      </c>
      <c r="U4803" s="43">
        <f ca="1">_xll.BInterpol('Base CDI'!$H$4:$H$28,'Base CDI'!$I$4:$I$29,S4803,"Cubic","Extrapolate=Linear","MultiX=Average","Skip=True","Sort=True")</f>
        <v>14.297140902872776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50565</v>
      </c>
      <c r="T4804" s="43">
        <f ca="1">_xll.BInterpol('Base CDI'!$H$4:$H$28,'Base CDI'!$J$4:$J$29,S4804,"Cubic","Extrapolate=Linear","MultiX=Average","Skip=True","Sort=True")</f>
        <v>14.459861833105338</v>
      </c>
      <c r="U4804" s="43">
        <f ca="1">_xll.BInterpol('Base CDI'!$H$4:$H$28,'Base CDI'!$I$4:$I$29,S4804,"Cubic","Extrapolate=Linear","MultiX=Average","Skip=True","Sort=True")</f>
        <v>14.297154582763337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50566</v>
      </c>
      <c r="T4805" s="43">
        <f ca="1">_xll.BInterpol('Base CDI'!$H$4:$H$28,'Base CDI'!$J$4:$J$29,S4805,"Cubic","Extrapolate=Linear","MultiX=Average","Skip=True","Sort=True")</f>
        <v>14.459867305061561</v>
      </c>
      <c r="U4805" s="43">
        <f ca="1">_xll.BInterpol('Base CDI'!$H$4:$H$28,'Base CDI'!$I$4:$I$29,S4805,"Cubic","Extrapolate=Linear","MultiX=Average","Skip=True","Sort=True")</f>
        <v>14.297168262653898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50567</v>
      </c>
      <c r="T4806" s="43">
        <f ca="1">_xll.BInterpol('Base CDI'!$H$4:$H$28,'Base CDI'!$J$4:$J$29,S4806,"Cubic","Extrapolate=Linear","MultiX=Average","Skip=True","Sort=True")</f>
        <v>14.459872777017786</v>
      </c>
      <c r="U4806" s="43">
        <f ca="1">_xll.BInterpol('Base CDI'!$H$4:$H$28,'Base CDI'!$I$4:$I$29,S4806,"Cubic","Extrapolate=Linear","MultiX=Average","Skip=True","Sort=True")</f>
        <v>14.297181942544459</v>
      </c>
    </row>
    <row r="4807" spans="16:21" x14ac:dyDescent="0.25">
      <c r="P4807" s="10">
        <v>41502</v>
      </c>
      <c r="Q4807">
        <v>31.0351</v>
      </c>
      <c r="S4807" s="42">
        <f t="shared" ca="1" si="79"/>
        <v>50568</v>
      </c>
      <c r="T4807" s="43">
        <f ca="1">_xll.BInterpol('Base CDI'!$H$4:$H$28,'Base CDI'!$J$4:$J$29,S4807,"Cubic","Extrapolate=Linear","MultiX=Average","Skip=True","Sort=True")</f>
        <v>14.459878248974009</v>
      </c>
      <c r="U4807" s="43">
        <f ca="1">_xll.BInterpol('Base CDI'!$H$4:$H$28,'Base CDI'!$I$4:$I$29,S4807,"Cubic","Extrapolate=Linear","MultiX=Average","Skip=True","Sort=True")</f>
        <v>14.297195622435019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50569</v>
      </c>
      <c r="T4808" s="43">
        <f ca="1">_xll.BInterpol('Base CDI'!$H$4:$H$28,'Base CDI'!$J$4:$J$29,S4808,"Cubic","Extrapolate=Linear","MultiX=Average","Skip=True","Sort=True")</f>
        <v>14.459883720930234</v>
      </c>
      <c r="U4808" s="43">
        <f ca="1">_xll.BInterpol('Base CDI'!$H$4:$H$28,'Base CDI'!$I$4:$I$29,S4808,"Cubic","Extrapolate=Linear","MultiX=Average","Skip=True","Sort=True")</f>
        <v>14.29720930232558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50570</v>
      </c>
      <c r="T4809" s="43">
        <f ca="1">_xll.BInterpol('Base CDI'!$H$4:$H$28,'Base CDI'!$J$4:$J$29,S4809,"Cubic","Extrapolate=Linear","MultiX=Average","Skip=True","Sort=True")</f>
        <v>14.459889192886459</v>
      </c>
      <c r="U4809" s="43">
        <f ca="1">_xll.BInterpol('Base CDI'!$H$4:$H$28,'Base CDI'!$I$4:$I$29,S4809,"Cubic","Extrapolate=Linear","MultiX=Average","Skip=True","Sort=True")</f>
        <v>14.297222982216141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50571</v>
      </c>
      <c r="T4810" s="43">
        <f ca="1">_xll.BInterpol('Base CDI'!$H$4:$H$28,'Base CDI'!$J$4:$J$29,S4810,"Cubic","Extrapolate=Linear","MultiX=Average","Skip=True","Sort=True")</f>
        <v>14.459894664842682</v>
      </c>
      <c r="U4810" s="43">
        <f ca="1">_xll.BInterpol('Base CDI'!$H$4:$H$28,'Base CDI'!$I$4:$I$29,S4810,"Cubic","Extrapolate=Linear","MultiX=Average","Skip=True","Sort=True")</f>
        <v>14.297236662106702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50572</v>
      </c>
      <c r="T4811" s="43">
        <f ca="1">_xll.BInterpol('Base CDI'!$H$4:$H$28,'Base CDI'!$J$4:$J$29,S4811,"Cubic","Extrapolate=Linear","MultiX=Average","Skip=True","Sort=True")</f>
        <v>14.459900136798908</v>
      </c>
      <c r="U4811" s="43">
        <f ca="1">_xll.BInterpol('Base CDI'!$H$4:$H$28,'Base CDI'!$I$4:$I$29,S4811,"Cubic","Extrapolate=Linear","MultiX=Average","Skip=True","Sort=True")</f>
        <v>14.297250341997263</v>
      </c>
    </row>
    <row r="4812" spans="16:21" x14ac:dyDescent="0.25">
      <c r="P4812" s="10">
        <v>41509</v>
      </c>
      <c r="Q4812">
        <v>31.08379</v>
      </c>
      <c r="S4812" s="42">
        <f t="shared" ca="1" si="80"/>
        <v>50573</v>
      </c>
      <c r="T4812" s="43">
        <f ca="1">_xll.BInterpol('Base CDI'!$H$4:$H$28,'Base CDI'!$J$4:$J$29,S4812,"Cubic","Extrapolate=Linear","MultiX=Average","Skip=True","Sort=True")</f>
        <v>14.459905608755133</v>
      </c>
      <c r="U4812" s="43">
        <f ca="1">_xll.BInterpol('Base CDI'!$H$4:$H$28,'Base CDI'!$I$4:$I$29,S4812,"Cubic","Extrapolate=Linear","MultiX=Average","Skip=True","Sort=True")</f>
        <v>14.297264021887823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50574</v>
      </c>
      <c r="T4813" s="43">
        <f ca="1">_xll.BInterpol('Base CDI'!$H$4:$H$28,'Base CDI'!$J$4:$J$29,S4813,"Cubic","Extrapolate=Linear","MultiX=Average","Skip=True","Sort=True")</f>
        <v>14.459911080711356</v>
      </c>
      <c r="U4813" s="43">
        <f ca="1">_xll.BInterpol('Base CDI'!$H$4:$H$28,'Base CDI'!$I$4:$I$29,S4813,"Cubic","Extrapolate=Linear","MultiX=Average","Skip=True","Sort=True")</f>
        <v>14.297277701778384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50575</v>
      </c>
      <c r="T4814" s="43">
        <f ca="1">_xll.BInterpol('Base CDI'!$H$4:$H$28,'Base CDI'!$J$4:$J$29,S4814,"Cubic","Extrapolate=Linear","MultiX=Average","Skip=True","Sort=True")</f>
        <v>14.459916552667581</v>
      </c>
      <c r="U4814" s="43">
        <f ca="1">_xll.BInterpol('Base CDI'!$H$4:$H$28,'Base CDI'!$I$4:$I$29,S4814,"Cubic","Extrapolate=Linear","MultiX=Average","Skip=True","Sort=True")</f>
        <v>14.297291381668945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50576</v>
      </c>
      <c r="T4815" s="43">
        <f ca="1">_xll.BInterpol('Base CDI'!$H$4:$H$28,'Base CDI'!$J$4:$J$29,S4815,"Cubic","Extrapolate=Linear","MultiX=Average","Skip=True","Sort=True")</f>
        <v>14.459922024623804</v>
      </c>
      <c r="U4815" s="43">
        <f ca="1">_xll.BInterpol('Base CDI'!$H$4:$H$28,'Base CDI'!$I$4:$I$29,S4815,"Cubic","Extrapolate=Linear","MultiX=Average","Skip=True","Sort=True")</f>
        <v>14.297305061559506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50577</v>
      </c>
      <c r="T4816" s="43">
        <f ca="1">_xll.BInterpol('Base CDI'!$H$4:$H$28,'Base CDI'!$J$4:$J$29,S4816,"Cubic","Extrapolate=Linear","MultiX=Average","Skip=True","Sort=True")</f>
        <v>14.459927496580029</v>
      </c>
      <c r="U4816" s="43">
        <f ca="1">_xll.BInterpol('Base CDI'!$H$4:$H$28,'Base CDI'!$I$4:$I$29,S4816,"Cubic","Extrapolate=Linear","MultiX=Average","Skip=True","Sort=True")</f>
        <v>14.297318741450068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50578</v>
      </c>
      <c r="T4817" s="43">
        <f ca="1">_xll.BInterpol('Base CDI'!$H$4:$H$28,'Base CDI'!$J$4:$J$29,S4817,"Cubic","Extrapolate=Linear","MultiX=Average","Skip=True","Sort=True")</f>
        <v>14.459932968536254</v>
      </c>
      <c r="U4817" s="43">
        <f ca="1">_xll.BInterpol('Base CDI'!$H$4:$H$28,'Base CDI'!$I$4:$I$29,S4817,"Cubic","Extrapolate=Linear","MultiX=Average","Skip=True","Sort=True")</f>
        <v>14.297332421340629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50579</v>
      </c>
      <c r="T4818" s="43">
        <f ca="1">_xll.BInterpol('Base CDI'!$H$4:$H$28,'Base CDI'!$J$4:$J$29,S4818,"Cubic","Extrapolate=Linear","MultiX=Average","Skip=True","Sort=True")</f>
        <v>14.459938440492477</v>
      </c>
      <c r="U4818" s="43">
        <f ca="1">_xll.BInterpol('Base CDI'!$H$4:$H$28,'Base CDI'!$I$4:$I$29,S4818,"Cubic","Extrapolate=Linear","MultiX=Average","Skip=True","Sort=True")</f>
        <v>14.29734610123119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50580</v>
      </c>
      <c r="T4819" s="43">
        <f ca="1">_xll.BInterpol('Base CDI'!$H$4:$H$28,'Base CDI'!$J$4:$J$29,S4819,"Cubic","Extrapolate=Linear","MultiX=Average","Skip=True","Sort=True")</f>
        <v>14.459943912448702</v>
      </c>
      <c r="U4819" s="43">
        <f ca="1">_xll.BInterpol('Base CDI'!$H$4:$H$28,'Base CDI'!$I$4:$I$29,S4819,"Cubic","Extrapolate=Linear","MultiX=Average","Skip=True","Sort=True")</f>
        <v>14.297359781121751</v>
      </c>
    </row>
    <row r="4820" spans="16:21" x14ac:dyDescent="0.25">
      <c r="P4820" s="10">
        <v>41521</v>
      </c>
      <c r="Q4820">
        <v>31.16412</v>
      </c>
      <c r="S4820" s="42">
        <f t="shared" ca="1" si="80"/>
        <v>50581</v>
      </c>
      <c r="T4820" s="43">
        <f ca="1">_xll.BInterpol('Base CDI'!$H$4:$H$28,'Base CDI'!$J$4:$J$29,S4820,"Cubic","Extrapolate=Linear","MultiX=Average","Skip=True","Sort=True")</f>
        <v>14.459949384404926</v>
      </c>
      <c r="U4820" s="43">
        <f ca="1">_xll.BInterpol('Base CDI'!$H$4:$H$28,'Base CDI'!$I$4:$I$29,S4820,"Cubic","Extrapolate=Linear","MultiX=Average","Skip=True","Sort=True")</f>
        <v>14.297373461012311</v>
      </c>
    </row>
    <row r="4821" spans="16:21" x14ac:dyDescent="0.25">
      <c r="P4821" s="10">
        <v>41522</v>
      </c>
      <c r="Q4821">
        <v>31.17446</v>
      </c>
      <c r="S4821" s="42">
        <f t="shared" ca="1" si="80"/>
        <v>50582</v>
      </c>
      <c r="T4821" s="43">
        <f ca="1">_xll.BInterpol('Base CDI'!$H$4:$H$28,'Base CDI'!$J$4:$J$29,S4821,"Cubic","Extrapolate=Linear","MultiX=Average","Skip=True","Sort=True")</f>
        <v>14.459954856361151</v>
      </c>
      <c r="U4821" s="43">
        <f ca="1">_xll.BInterpol('Base CDI'!$H$4:$H$28,'Base CDI'!$I$4:$I$29,S4821,"Cubic","Extrapolate=Linear","MultiX=Average","Skip=True","Sort=True")</f>
        <v>14.297387140902872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50583</v>
      </c>
      <c r="T4822" s="43">
        <f ca="1">_xll.BInterpol('Base CDI'!$H$4:$H$28,'Base CDI'!$J$4:$J$29,S4822,"Cubic","Extrapolate=Linear","MultiX=Average","Skip=True","Sort=True")</f>
        <v>14.459960328317376</v>
      </c>
      <c r="U4822" s="43">
        <f ca="1">_xll.BInterpol('Base CDI'!$H$4:$H$28,'Base CDI'!$I$4:$I$29,S4822,"Cubic","Extrapolate=Linear","MultiX=Average","Skip=True","Sort=True")</f>
        <v>14.297400820793433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50584</v>
      </c>
      <c r="T4823" s="43">
        <f ca="1">_xll.BInterpol('Base CDI'!$H$4:$H$28,'Base CDI'!$J$4:$J$29,S4823,"Cubic","Extrapolate=Linear","MultiX=Average","Skip=True","Sort=True")</f>
        <v>14.459965800273599</v>
      </c>
      <c r="U4823" s="43">
        <f ca="1">_xll.BInterpol('Base CDI'!$H$4:$H$28,'Base CDI'!$I$4:$I$29,S4823,"Cubic","Extrapolate=Linear","MultiX=Average","Skip=True","Sort=True")</f>
        <v>14.297414500683994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50585</v>
      </c>
      <c r="T4824" s="43">
        <f ca="1">_xll.BInterpol('Base CDI'!$H$4:$H$28,'Base CDI'!$J$4:$J$29,S4824,"Cubic","Extrapolate=Linear","MultiX=Average","Skip=True","Sort=True")</f>
        <v>14.459971272229824</v>
      </c>
      <c r="U4824" s="43">
        <f ca="1">_xll.BInterpol('Base CDI'!$H$4:$H$28,'Base CDI'!$I$4:$I$29,S4824,"Cubic","Extrapolate=Linear","MultiX=Average","Skip=True","Sort=True")</f>
        <v>14.297428180574554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50586</v>
      </c>
      <c r="T4825" s="43">
        <f ca="1">_xll.BInterpol('Base CDI'!$H$4:$H$28,'Base CDI'!$J$4:$J$29,S4825,"Cubic","Extrapolate=Linear","MultiX=Average","Skip=True","Sort=True")</f>
        <v>14.459976744186049</v>
      </c>
      <c r="U4825" s="43">
        <f ca="1">_xll.BInterpol('Base CDI'!$H$4:$H$28,'Base CDI'!$I$4:$I$29,S4825,"Cubic","Extrapolate=Linear","MultiX=Average","Skip=True","Sort=True")</f>
        <v>14.297441860465115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50587</v>
      </c>
      <c r="T4826" s="43">
        <f ca="1">_xll.BInterpol('Base CDI'!$H$4:$H$28,'Base CDI'!$J$4:$J$29,S4826,"Cubic","Extrapolate=Linear","MultiX=Average","Skip=True","Sort=True")</f>
        <v>14.459982216142272</v>
      </c>
      <c r="U4826" s="43">
        <f ca="1">_xll.BInterpol('Base CDI'!$H$4:$H$28,'Base CDI'!$I$4:$I$29,S4826,"Cubic","Extrapolate=Linear","MultiX=Average","Skip=True","Sort=True")</f>
        <v>14.297455540355676</v>
      </c>
    </row>
    <row r="4827" spans="16:21" x14ac:dyDescent="0.25">
      <c r="P4827" s="10">
        <v>41530</v>
      </c>
      <c r="Q4827">
        <v>31.23658</v>
      </c>
      <c r="S4827" s="42">
        <f t="shared" ca="1" si="80"/>
        <v>50588</v>
      </c>
      <c r="T4827" s="43">
        <f ca="1">_xll.BInterpol('Base CDI'!$H$4:$H$28,'Base CDI'!$J$4:$J$29,S4827,"Cubic","Extrapolate=Linear","MultiX=Average","Skip=True","Sort=True")</f>
        <v>14.459987688098497</v>
      </c>
      <c r="U4827" s="43">
        <f ca="1">_xll.BInterpol('Base CDI'!$H$4:$H$28,'Base CDI'!$I$4:$I$29,S4827,"Cubic","Extrapolate=Linear","MultiX=Average","Skip=True","Sort=True")</f>
        <v>14.297469220246237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50589</v>
      </c>
      <c r="T4828" s="43">
        <f ca="1">_xll.BInterpol('Base CDI'!$H$4:$H$28,'Base CDI'!$J$4:$J$29,S4828,"Cubic","Extrapolate=Linear","MultiX=Average","Skip=True","Sort=True")</f>
        <v>14.45999316005472</v>
      </c>
      <c r="U4828" s="43">
        <f ca="1">_xll.BInterpol('Base CDI'!$H$4:$H$28,'Base CDI'!$I$4:$I$29,S4828,"Cubic","Extrapolate=Linear","MultiX=Average","Skip=True","Sort=True")</f>
        <v>14.297482900136798</v>
      </c>
    </row>
    <row r="4829" spans="16:21" x14ac:dyDescent="0.25">
      <c r="P4829" s="10">
        <v>41534</v>
      </c>
      <c r="Q4829">
        <v>31.25731</v>
      </c>
      <c r="S4829" s="42">
        <f t="shared" ca="1" si="80"/>
        <v>50590</v>
      </c>
      <c r="T4829" s="43">
        <f ca="1">_xll.BInterpol('Base CDI'!$H$4:$H$28,'Base CDI'!$J$4:$J$29,S4829,"Cubic","Extrapolate=Linear","MultiX=Average","Skip=True","Sort=True")</f>
        <v>14.459998632010945</v>
      </c>
      <c r="U4829" s="43">
        <f ca="1">_xll.BInterpol('Base CDI'!$H$4:$H$28,'Base CDI'!$I$4:$I$29,S4829,"Cubic","Extrapolate=Linear","MultiX=Average","Skip=True","Sort=True")</f>
        <v>14.297496580027358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50591</v>
      </c>
      <c r="T4830" s="43">
        <f ca="1">_xll.BInterpol('Base CDI'!$H$4:$H$28,'Base CDI'!$J$4:$J$29,S4830,"Cubic","Extrapolate=Linear","MultiX=Average","Skip=True","Sort=True")</f>
        <v>14.460004103967171</v>
      </c>
      <c r="U4830" s="43">
        <f ca="1">_xll.BInterpol('Base CDI'!$H$4:$H$28,'Base CDI'!$I$4:$I$29,S4830,"Cubic","Extrapolate=Linear","MultiX=Average","Skip=True","Sort=True")</f>
        <v>14.297510259917919</v>
      </c>
    </row>
    <row r="4831" spans="16:21" x14ac:dyDescent="0.25">
      <c r="P4831" s="10">
        <v>41536</v>
      </c>
      <c r="Q4831">
        <v>31.27806</v>
      </c>
      <c r="S4831" s="42">
        <f t="shared" ca="1" si="80"/>
        <v>50592</v>
      </c>
      <c r="T4831" s="43">
        <f ca="1">_xll.BInterpol('Base CDI'!$H$4:$H$28,'Base CDI'!$J$4:$J$29,S4831,"Cubic","Extrapolate=Linear","MultiX=Average","Skip=True","Sort=True")</f>
        <v>14.460009575923394</v>
      </c>
      <c r="U4831" s="43">
        <f ca="1">_xll.BInterpol('Base CDI'!$H$4:$H$28,'Base CDI'!$I$4:$I$29,S4831,"Cubic","Extrapolate=Linear","MultiX=Average","Skip=True","Sort=True")</f>
        <v>14.29752393980848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50593</v>
      </c>
      <c r="T4832" s="43">
        <f ca="1">_xll.BInterpol('Base CDI'!$H$4:$H$28,'Base CDI'!$J$4:$J$29,S4832,"Cubic","Extrapolate=Linear","MultiX=Average","Skip=True","Sort=True")</f>
        <v>14.460015047879619</v>
      </c>
      <c r="U4832" s="43">
        <f ca="1">_xll.BInterpol('Base CDI'!$H$4:$H$28,'Base CDI'!$I$4:$I$29,S4832,"Cubic","Extrapolate=Linear","MultiX=Average","Skip=True","Sort=True")</f>
        <v>14.297537619699041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50594</v>
      </c>
      <c r="T4833" s="43">
        <f ca="1">_xll.BInterpol('Base CDI'!$H$4:$H$28,'Base CDI'!$J$4:$J$29,S4833,"Cubic","Extrapolate=Linear","MultiX=Average","Skip=True","Sort=True")</f>
        <v>14.460020519835844</v>
      </c>
      <c r="U4833" s="43">
        <f ca="1">_xll.BInterpol('Base CDI'!$H$4:$H$28,'Base CDI'!$I$4:$I$29,S4833,"Cubic","Extrapolate=Linear","MultiX=Average","Skip=True","Sort=True")</f>
        <v>14.297551299589601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50595</v>
      </c>
      <c r="T4834" s="43">
        <f ca="1">_xll.BInterpol('Base CDI'!$H$4:$H$28,'Base CDI'!$J$4:$J$29,S4834,"Cubic","Extrapolate=Linear","MultiX=Average","Skip=True","Sort=True")</f>
        <v>14.460025991792067</v>
      </c>
      <c r="U4834" s="43">
        <f ca="1">_xll.BInterpol('Base CDI'!$H$4:$H$28,'Base CDI'!$I$4:$I$29,S4834,"Cubic","Extrapolate=Linear","MultiX=Average","Skip=True","Sort=True")</f>
        <v>14.297564979480164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50596</v>
      </c>
      <c r="T4835" s="43">
        <f ca="1">_xll.BInterpol('Base CDI'!$H$4:$H$28,'Base CDI'!$J$4:$J$29,S4835,"Cubic","Extrapolate=Linear","MultiX=Average","Skip=True","Sort=True")</f>
        <v>14.460031463748292</v>
      </c>
      <c r="U4835" s="43">
        <f ca="1">_xll.BInterpol('Base CDI'!$H$4:$H$28,'Base CDI'!$I$4:$I$29,S4835,"Cubic","Extrapolate=Linear","MultiX=Average","Skip=True","Sort=True")</f>
        <v>14.297578659370725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50597</v>
      </c>
      <c r="T4836" s="43">
        <f ca="1">_xll.BInterpol('Base CDI'!$H$4:$H$28,'Base CDI'!$J$4:$J$29,S4836,"Cubic","Extrapolate=Linear","MultiX=Average","Skip=True","Sort=True")</f>
        <v>14.460036935704515</v>
      </c>
      <c r="U4836" s="43">
        <f ca="1">_xll.BInterpol('Base CDI'!$H$4:$H$28,'Base CDI'!$I$4:$I$29,S4836,"Cubic","Extrapolate=Linear","MultiX=Average","Skip=True","Sort=True")</f>
        <v>14.297592339261286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50598</v>
      </c>
      <c r="T4837" s="43">
        <f ca="1">_xll.BInterpol('Base CDI'!$H$4:$H$28,'Base CDI'!$J$4:$J$29,S4837,"Cubic","Extrapolate=Linear","MultiX=Average","Skip=True","Sort=True")</f>
        <v>14.46004240766074</v>
      </c>
      <c r="U4837" s="43">
        <f ca="1">_xll.BInterpol('Base CDI'!$H$4:$H$28,'Base CDI'!$I$4:$I$29,S4837,"Cubic","Extrapolate=Linear","MultiX=Average","Skip=True","Sort=True")</f>
        <v>14.297606019151846</v>
      </c>
    </row>
    <row r="4838" spans="16:21" x14ac:dyDescent="0.25">
      <c r="P4838" s="10">
        <v>41547</v>
      </c>
      <c r="Q4838">
        <v>31.35079</v>
      </c>
      <c r="S4838" s="42">
        <f t="shared" ca="1" si="80"/>
        <v>50599</v>
      </c>
      <c r="T4838" s="43">
        <f ca="1">_xll.BInterpol('Base CDI'!$H$4:$H$28,'Base CDI'!$J$4:$J$29,S4838,"Cubic","Extrapolate=Linear","MultiX=Average","Skip=True","Sort=True")</f>
        <v>14.460047879616965</v>
      </c>
      <c r="U4838" s="43">
        <f ca="1">_xll.BInterpol('Base CDI'!$H$4:$H$28,'Base CDI'!$I$4:$I$29,S4838,"Cubic","Extrapolate=Linear","MultiX=Average","Skip=True","Sort=True")</f>
        <v>14.297619699042407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50600</v>
      </c>
      <c r="T4839" s="43">
        <f ca="1">_xll.BInterpol('Base CDI'!$H$4:$H$28,'Base CDI'!$J$4:$J$29,S4839,"Cubic","Extrapolate=Linear","MultiX=Average","Skip=True","Sort=True")</f>
        <v>14.460053351573189</v>
      </c>
      <c r="U4839" s="43">
        <f ca="1">_xll.BInterpol('Base CDI'!$H$4:$H$28,'Base CDI'!$I$4:$I$29,S4839,"Cubic","Extrapolate=Linear","MultiX=Average","Skip=True","Sort=True")</f>
        <v>14.297633378932968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50601</v>
      </c>
      <c r="T4840" s="43">
        <f ca="1">_xll.BInterpol('Base CDI'!$H$4:$H$28,'Base CDI'!$J$4:$J$29,S4840,"Cubic","Extrapolate=Linear","MultiX=Average","Skip=True","Sort=True")</f>
        <v>14.460058823529414</v>
      </c>
      <c r="U4840" s="43">
        <f ca="1">_xll.BInterpol('Base CDI'!$H$4:$H$28,'Base CDI'!$I$4:$I$29,S4840,"Cubic","Extrapolate=Linear","MultiX=Average","Skip=True","Sort=True")</f>
        <v>14.297647058823529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50602</v>
      </c>
      <c r="T4841" s="43">
        <f ca="1">_xll.BInterpol('Base CDI'!$H$4:$H$28,'Base CDI'!$J$4:$J$29,S4841,"Cubic","Extrapolate=Linear","MultiX=Average","Skip=True","Sort=True")</f>
        <v>14.460064295485639</v>
      </c>
      <c r="U4841" s="43">
        <f ca="1">_xll.BInterpol('Base CDI'!$H$4:$H$28,'Base CDI'!$I$4:$I$29,S4841,"Cubic","Extrapolate=Linear","MultiX=Average","Skip=True","Sort=True")</f>
        <v>14.297660738714089</v>
      </c>
    </row>
    <row r="4842" spans="16:21" x14ac:dyDescent="0.25">
      <c r="P4842" s="10">
        <v>41551</v>
      </c>
      <c r="Q4842">
        <v>31.39235</v>
      </c>
      <c r="S4842" s="42">
        <f t="shared" ca="1" si="80"/>
        <v>50603</v>
      </c>
      <c r="T4842" s="43">
        <f ca="1">_xll.BInterpol('Base CDI'!$H$4:$H$28,'Base CDI'!$J$4:$J$29,S4842,"Cubic","Extrapolate=Linear","MultiX=Average","Skip=True","Sort=True")</f>
        <v>14.460069767441862</v>
      </c>
      <c r="U4842" s="43">
        <f ca="1">_xll.BInterpol('Base CDI'!$H$4:$H$28,'Base CDI'!$I$4:$I$29,S4842,"Cubic","Extrapolate=Linear","MultiX=Average","Skip=True","Sort=True")</f>
        <v>14.29767441860465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50604</v>
      </c>
      <c r="T4843" s="43">
        <f ca="1">_xll.BInterpol('Base CDI'!$H$4:$H$28,'Base CDI'!$J$4:$J$29,S4843,"Cubic","Extrapolate=Linear","MultiX=Average","Skip=True","Sort=True")</f>
        <v>14.460075239398087</v>
      </c>
      <c r="U4843" s="43">
        <f ca="1">_xll.BInterpol('Base CDI'!$H$4:$H$28,'Base CDI'!$I$4:$I$29,S4843,"Cubic","Extrapolate=Linear","MultiX=Average","Skip=True","Sort=True")</f>
        <v>14.297688098495211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50605</v>
      </c>
      <c r="T4844" s="43">
        <f ca="1">_xll.BInterpol('Base CDI'!$H$4:$H$28,'Base CDI'!$J$4:$J$29,S4844,"Cubic","Extrapolate=Linear","MultiX=Average","Skip=True","Sort=True")</f>
        <v>14.46008071135431</v>
      </c>
      <c r="U4844" s="43">
        <f ca="1">_xll.BInterpol('Base CDI'!$H$4:$H$28,'Base CDI'!$I$4:$I$29,S4844,"Cubic","Extrapolate=Linear","MultiX=Average","Skip=True","Sort=True")</f>
        <v>14.297701778385772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50606</v>
      </c>
      <c r="T4845" s="43">
        <f ca="1">_xll.BInterpol('Base CDI'!$H$4:$H$28,'Base CDI'!$J$4:$J$29,S4845,"Cubic","Extrapolate=Linear","MultiX=Average","Skip=True","Sort=True")</f>
        <v>14.460086183310535</v>
      </c>
      <c r="U4845" s="43">
        <f ca="1">_xll.BInterpol('Base CDI'!$H$4:$H$28,'Base CDI'!$I$4:$I$29,S4845,"Cubic","Extrapolate=Linear","MultiX=Average","Skip=True","Sort=True")</f>
        <v>14.297715458276333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50607</v>
      </c>
      <c r="T4846" s="43">
        <f ca="1">_xll.BInterpol('Base CDI'!$H$4:$H$28,'Base CDI'!$J$4:$J$29,S4846,"Cubic","Extrapolate=Linear","MultiX=Average","Skip=True","Sort=True")</f>
        <v>14.46009165526676</v>
      </c>
      <c r="U4846" s="43">
        <f ca="1">_xll.BInterpol('Base CDI'!$H$4:$H$28,'Base CDI'!$I$4:$I$29,S4846,"Cubic","Extrapolate=Linear","MultiX=Average","Skip=True","Sort=True")</f>
        <v>14.297729138166893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50608</v>
      </c>
      <c r="T4847" s="43">
        <f ca="1">_xll.BInterpol('Base CDI'!$H$4:$H$28,'Base CDI'!$J$4:$J$29,S4847,"Cubic","Extrapolate=Linear","MultiX=Average","Skip=True","Sort=True")</f>
        <v>14.460097127222983</v>
      </c>
      <c r="U4847" s="43">
        <f ca="1">_xll.BInterpol('Base CDI'!$H$4:$H$28,'Base CDI'!$I$4:$I$29,S4847,"Cubic","Extrapolate=Linear","MultiX=Average","Skip=True","Sort=True")</f>
        <v>14.297742818057454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50609</v>
      </c>
      <c r="T4848" s="43">
        <f ca="1">_xll.BInterpol('Base CDI'!$H$4:$H$28,'Base CDI'!$J$4:$J$29,S4848,"Cubic","Extrapolate=Linear","MultiX=Average","Skip=True","Sort=True")</f>
        <v>14.460102599179208</v>
      </c>
      <c r="U4848" s="43">
        <f ca="1">_xll.BInterpol('Base CDI'!$H$4:$H$28,'Base CDI'!$I$4:$I$29,S4848,"Cubic","Extrapolate=Linear","MultiX=Average","Skip=True","Sort=True")</f>
        <v>14.297756497948015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50610</v>
      </c>
      <c r="T4849" s="43">
        <f ca="1">_xll.BInterpol('Base CDI'!$H$4:$H$28,'Base CDI'!$J$4:$J$29,S4849,"Cubic","Extrapolate=Linear","MultiX=Average","Skip=True","Sort=True")</f>
        <v>14.460108071135434</v>
      </c>
      <c r="U4849" s="43">
        <f ca="1">_xll.BInterpol('Base CDI'!$H$4:$H$28,'Base CDI'!$I$4:$I$29,S4849,"Cubic","Extrapolate=Linear","MultiX=Average","Skip=True","Sort=True")</f>
        <v>14.297770177838576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50611</v>
      </c>
      <c r="T4850" s="43">
        <f ca="1">_xll.BInterpol('Base CDI'!$H$4:$H$28,'Base CDI'!$J$4:$J$29,S4850,"Cubic","Extrapolate=Linear","MultiX=Average","Skip=True","Sort=True")</f>
        <v>14.460113543091657</v>
      </c>
      <c r="U4850" s="43">
        <f ca="1">_xll.BInterpol('Base CDI'!$H$4:$H$28,'Base CDI'!$I$4:$I$29,S4850,"Cubic","Extrapolate=Linear","MultiX=Average","Skip=True","Sort=True")</f>
        <v>14.297783857729137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50612</v>
      </c>
      <c r="T4851" s="43">
        <f ca="1">_xll.BInterpol('Base CDI'!$H$4:$H$28,'Base CDI'!$J$4:$J$29,S4851,"Cubic","Extrapolate=Linear","MultiX=Average","Skip=True","Sort=True")</f>
        <v>14.460119015047882</v>
      </c>
      <c r="U4851" s="43">
        <f ca="1">_xll.BInterpol('Base CDI'!$H$4:$H$28,'Base CDI'!$I$4:$I$29,S4851,"Cubic","Extrapolate=Linear","MultiX=Average","Skip=True","Sort=True")</f>
        <v>14.297797537619697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50613</v>
      </c>
      <c r="T4852" s="43">
        <f ca="1">_xll.BInterpol('Base CDI'!$H$4:$H$28,'Base CDI'!$J$4:$J$29,S4852,"Cubic","Extrapolate=Linear","MultiX=Average","Skip=True","Sort=True")</f>
        <v>14.460124487004105</v>
      </c>
      <c r="U4852" s="43">
        <f ca="1">_xll.BInterpol('Base CDI'!$H$4:$H$28,'Base CDI'!$I$4:$I$29,S4852,"Cubic","Extrapolate=Linear","MultiX=Average","Skip=True","Sort=True")</f>
        <v>14.297811217510258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50614</v>
      </c>
      <c r="T4853" s="43">
        <f ca="1">_xll.BInterpol('Base CDI'!$H$4:$H$28,'Base CDI'!$J$4:$J$29,S4853,"Cubic","Extrapolate=Linear","MultiX=Average","Skip=True","Sort=True")</f>
        <v>14.46012995896033</v>
      </c>
      <c r="U4853" s="43">
        <f ca="1">_xll.BInterpol('Base CDI'!$H$4:$H$28,'Base CDI'!$I$4:$I$29,S4853,"Cubic","Extrapolate=Linear","MultiX=Average","Skip=True","Sort=True")</f>
        <v>14.297824897400821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50615</v>
      </c>
      <c r="T4854" s="43">
        <f ca="1">_xll.BInterpol('Base CDI'!$H$4:$H$28,'Base CDI'!$J$4:$J$29,S4854,"Cubic","Extrapolate=Linear","MultiX=Average","Skip=True","Sort=True")</f>
        <v>14.460135430916555</v>
      </c>
      <c r="U4854" s="43">
        <f ca="1">_xll.BInterpol('Base CDI'!$H$4:$H$28,'Base CDI'!$I$4:$I$29,S4854,"Cubic","Extrapolate=Linear","MultiX=Average","Skip=True","Sort=True")</f>
        <v>14.297838577291381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50616</v>
      </c>
      <c r="T4855" s="43">
        <f ca="1">_xll.BInterpol('Base CDI'!$H$4:$H$28,'Base CDI'!$J$4:$J$29,S4855,"Cubic","Extrapolate=Linear","MultiX=Average","Skip=True","Sort=True")</f>
        <v>14.460140902872778</v>
      </c>
      <c r="U4855" s="43">
        <f ca="1">_xll.BInterpol('Base CDI'!$H$4:$H$28,'Base CDI'!$I$4:$I$29,S4855,"Cubic","Extrapolate=Linear","MultiX=Average","Skip=True","Sort=True")</f>
        <v>14.297852257181942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50617</v>
      </c>
      <c r="T4856" s="43">
        <f ca="1">_xll.BInterpol('Base CDI'!$H$4:$H$28,'Base CDI'!$J$4:$J$29,S4856,"Cubic","Extrapolate=Linear","MultiX=Average","Skip=True","Sort=True")</f>
        <v>14.460146374829003</v>
      </c>
      <c r="U4856" s="43">
        <f ca="1">_xll.BInterpol('Base CDI'!$H$4:$H$28,'Base CDI'!$I$4:$I$29,S4856,"Cubic","Extrapolate=Linear","MultiX=Average","Skip=True","Sort=True")</f>
        <v>14.297865937072503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50618</v>
      </c>
      <c r="T4857" s="43">
        <f ca="1">_xll.BInterpol('Base CDI'!$H$4:$H$28,'Base CDI'!$J$4:$J$29,S4857,"Cubic","Extrapolate=Linear","MultiX=Average","Skip=True","Sort=True")</f>
        <v>14.460151846785228</v>
      </c>
      <c r="U4857" s="43">
        <f ca="1">_xll.BInterpol('Base CDI'!$H$4:$H$28,'Base CDI'!$I$4:$I$29,S4857,"Cubic","Extrapolate=Linear","MultiX=Average","Skip=True","Sort=True")</f>
        <v>14.297879616963064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50619</v>
      </c>
      <c r="T4858" s="43">
        <f ca="1">_xll.BInterpol('Base CDI'!$H$4:$H$28,'Base CDI'!$J$4:$J$29,S4858,"Cubic","Extrapolate=Linear","MultiX=Average","Skip=True","Sort=True")</f>
        <v>14.460157318741452</v>
      </c>
      <c r="U4858" s="43">
        <f ca="1">_xll.BInterpol('Base CDI'!$H$4:$H$28,'Base CDI'!$I$4:$I$29,S4858,"Cubic","Extrapolate=Linear","MultiX=Average","Skip=True","Sort=True")</f>
        <v>14.297893296853625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50620</v>
      </c>
      <c r="T4859" s="43">
        <f ca="1">_xll.BInterpol('Base CDI'!$H$4:$H$28,'Base CDI'!$J$4:$J$29,S4859,"Cubic","Extrapolate=Linear","MultiX=Average","Skip=True","Sort=True")</f>
        <v>14.460162790697677</v>
      </c>
      <c r="U4859" s="43">
        <f ca="1">_xll.BInterpol('Base CDI'!$H$4:$H$28,'Base CDI'!$I$4:$I$29,S4859,"Cubic","Extrapolate=Linear","MultiX=Average","Skip=True","Sort=True")</f>
        <v>14.297906976744185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50621</v>
      </c>
      <c r="T4860" s="43">
        <f ca="1">_xll.BInterpol('Base CDI'!$H$4:$H$28,'Base CDI'!$J$4:$J$29,S4860,"Cubic","Extrapolate=Linear","MultiX=Average","Skip=True","Sort=True")</f>
        <v>14.4601682626539</v>
      </c>
      <c r="U4860" s="43">
        <f ca="1">_xll.BInterpol('Base CDI'!$H$4:$H$28,'Base CDI'!$I$4:$I$29,S4860,"Cubic","Extrapolate=Linear","MultiX=Average","Skip=True","Sort=True")</f>
        <v>14.297920656634746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50622</v>
      </c>
      <c r="T4861" s="43">
        <f ca="1">_xll.BInterpol('Base CDI'!$H$4:$H$28,'Base CDI'!$J$4:$J$29,S4861,"Cubic","Extrapolate=Linear","MultiX=Average","Skip=True","Sort=True")</f>
        <v>14.460173734610125</v>
      </c>
      <c r="U4861" s="43">
        <f ca="1">_xll.BInterpol('Base CDI'!$H$4:$H$28,'Base CDI'!$I$4:$I$29,S4861,"Cubic","Extrapolate=Linear","MultiX=Average","Skip=True","Sort=True")</f>
        <v>14.297934336525307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50623</v>
      </c>
      <c r="T4862" s="43">
        <f ca="1">_xll.BInterpol('Base CDI'!$H$4:$H$28,'Base CDI'!$J$4:$J$29,S4862,"Cubic","Extrapolate=Linear","MultiX=Average","Skip=True","Sort=True")</f>
        <v>14.46017920656635</v>
      </c>
      <c r="U4862" s="43">
        <f ca="1">_xll.BInterpol('Base CDI'!$H$4:$H$28,'Base CDI'!$I$4:$I$29,S4862,"Cubic","Extrapolate=Linear","MultiX=Average","Skip=True","Sort=True")</f>
        <v>14.297948016415868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50624</v>
      </c>
      <c r="T4863" s="43">
        <f ca="1">_xll.BInterpol('Base CDI'!$H$4:$H$28,'Base CDI'!$J$4:$J$29,S4863,"Cubic","Extrapolate=Linear","MultiX=Average","Skip=True","Sort=True")</f>
        <v>14.460184678522573</v>
      </c>
      <c r="U4863" s="43">
        <f ca="1">_xll.BInterpol('Base CDI'!$H$4:$H$28,'Base CDI'!$I$4:$I$29,S4863,"Cubic","Extrapolate=Linear","MultiX=Average","Skip=True","Sort=True")</f>
        <v>14.297961696306428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50625</v>
      </c>
      <c r="T4864" s="43">
        <f ca="1">_xll.BInterpol('Base CDI'!$H$4:$H$28,'Base CDI'!$J$4:$J$29,S4864,"Cubic","Extrapolate=Linear","MultiX=Average","Skip=True","Sort=True")</f>
        <v>14.460190150478798</v>
      </c>
      <c r="U4864" s="43">
        <f ca="1">_xll.BInterpol('Base CDI'!$H$4:$H$28,'Base CDI'!$I$4:$I$29,S4864,"Cubic","Extrapolate=Linear","MultiX=Average","Skip=True","Sort=True")</f>
        <v>14.297975376196989</v>
      </c>
    </row>
    <row r="4865" spans="16:21" x14ac:dyDescent="0.25">
      <c r="P4865" s="10">
        <v>41584</v>
      </c>
      <c r="Q4865">
        <v>31.64659</v>
      </c>
      <c r="S4865" s="42">
        <f t="shared" ca="1" si="80"/>
        <v>50626</v>
      </c>
      <c r="T4865" s="43">
        <f ca="1">_xll.BInterpol('Base CDI'!$H$4:$H$28,'Base CDI'!$J$4:$J$29,S4865,"Cubic","Extrapolate=Linear","MultiX=Average","Skip=True","Sort=True")</f>
        <v>14.460195622435023</v>
      </c>
      <c r="U4865" s="43">
        <f ca="1">_xll.BInterpol('Base CDI'!$H$4:$H$28,'Base CDI'!$I$4:$I$29,S4865,"Cubic","Extrapolate=Linear","MultiX=Average","Skip=True","Sort=True")</f>
        <v>14.29798905608755</v>
      </c>
    </row>
    <row r="4866" spans="16:21" x14ac:dyDescent="0.25">
      <c r="P4866" s="10">
        <v>41585</v>
      </c>
      <c r="Q4866">
        <v>31.65774</v>
      </c>
      <c r="S4866" s="42">
        <f t="shared" ca="1" si="80"/>
        <v>50627</v>
      </c>
      <c r="T4866" s="43">
        <f ca="1">_xll.BInterpol('Base CDI'!$H$4:$H$28,'Base CDI'!$J$4:$J$29,S4866,"Cubic","Extrapolate=Linear","MultiX=Average","Skip=True","Sort=True")</f>
        <v>14.460201094391246</v>
      </c>
      <c r="U4866" s="43">
        <f ca="1">_xll.BInterpol('Base CDI'!$H$4:$H$28,'Base CDI'!$I$4:$I$29,S4866,"Cubic","Extrapolate=Linear","MultiX=Average","Skip=True","Sort=True")</f>
        <v>14.298002735978111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50628</v>
      </c>
      <c r="T4867" s="43">
        <f ca="1">_xll.BInterpol('Base CDI'!$H$4:$H$28,'Base CDI'!$J$4:$J$29,S4867,"Cubic","Extrapolate=Linear","MultiX=Average","Skip=True","Sort=True")</f>
        <v>14.460206566347471</v>
      </c>
      <c r="U4867" s="43">
        <f ca="1">_xll.BInterpol('Base CDI'!$H$4:$H$28,'Base CDI'!$I$4:$I$29,S4867,"Cubic","Extrapolate=Linear","MultiX=Average","Skip=True","Sort=True")</f>
        <v>14.298016415868672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50629</v>
      </c>
      <c r="T4868" s="43">
        <f ca="1">_xll.BInterpol('Base CDI'!$H$4:$H$28,'Base CDI'!$J$4:$J$29,S4868,"Cubic","Extrapolate=Linear","MultiX=Average","Skip=True","Sort=True")</f>
        <v>14.460212038303695</v>
      </c>
      <c r="U4868" s="43">
        <f ca="1">_xll.BInterpol('Base CDI'!$H$4:$H$28,'Base CDI'!$I$4:$I$29,S4868,"Cubic","Extrapolate=Linear","MultiX=Average","Skip=True","Sort=True")</f>
        <v>14.298030095759232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50630</v>
      </c>
      <c r="T4869" s="43">
        <f ca="1">_xll.BInterpol('Base CDI'!$H$4:$H$28,'Base CDI'!$J$4:$J$29,S4869,"Cubic","Extrapolate=Linear","MultiX=Average","Skip=True","Sort=True")</f>
        <v>14.46021751025992</v>
      </c>
      <c r="U4869" s="43">
        <f ca="1">_xll.BInterpol('Base CDI'!$H$4:$H$28,'Base CDI'!$I$4:$I$29,S4869,"Cubic","Extrapolate=Linear","MultiX=Average","Skip=True","Sort=True")</f>
        <v>14.298043775649793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50631</v>
      </c>
      <c r="T4870" s="43">
        <f ca="1">_xll.BInterpol('Base CDI'!$H$4:$H$28,'Base CDI'!$J$4:$J$29,S4870,"Cubic","Extrapolate=Linear","MultiX=Average","Skip=True","Sort=True")</f>
        <v>14.460222982216145</v>
      </c>
      <c r="U4870" s="43">
        <f ca="1">_xll.BInterpol('Base CDI'!$H$4:$H$28,'Base CDI'!$I$4:$I$29,S4870,"Cubic","Extrapolate=Linear","MultiX=Average","Skip=True","Sort=True")</f>
        <v>14.298057455540354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50632</v>
      </c>
      <c r="T4871" s="43">
        <f ca="1">_xll.BInterpol('Base CDI'!$H$4:$H$28,'Base CDI'!$J$4:$J$29,S4871,"Cubic","Extrapolate=Linear","MultiX=Average","Skip=True","Sort=True")</f>
        <v>14.460228454172368</v>
      </c>
      <c r="U4871" s="43">
        <f ca="1">_xll.BInterpol('Base CDI'!$H$4:$H$28,'Base CDI'!$I$4:$I$29,S4871,"Cubic","Extrapolate=Linear","MultiX=Average","Skip=True","Sort=True")</f>
        <v>14.298071135430915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50633</v>
      </c>
      <c r="T4872" s="43">
        <f ca="1">_xll.BInterpol('Base CDI'!$H$4:$H$28,'Base CDI'!$J$4:$J$29,S4872,"Cubic","Extrapolate=Linear","MultiX=Average","Skip=True","Sort=True")</f>
        <v>14.460233926128593</v>
      </c>
      <c r="U4872" s="43">
        <f ca="1">_xll.BInterpol('Base CDI'!$H$4:$H$28,'Base CDI'!$I$4:$I$29,S4872,"Cubic","Extrapolate=Linear","MultiX=Average","Skip=True","Sort=True")</f>
        <v>14.298084815321477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50634</v>
      </c>
      <c r="T4873" s="43">
        <f ca="1">_xll.BInterpol('Base CDI'!$H$4:$H$28,'Base CDI'!$J$4:$J$29,S4873,"Cubic","Extrapolate=Linear","MultiX=Average","Skip=True","Sort=True")</f>
        <v>14.460239398084816</v>
      </c>
      <c r="U4873" s="43">
        <f ca="1">_xll.BInterpol('Base CDI'!$H$4:$H$28,'Base CDI'!$I$4:$I$29,S4873,"Cubic","Extrapolate=Linear","MultiX=Average","Skip=True","Sort=True")</f>
        <v>14.298098495212038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50635</v>
      </c>
      <c r="T4874" s="43">
        <f ca="1">_xll.BInterpol('Base CDI'!$H$4:$H$28,'Base CDI'!$J$4:$J$29,S4874,"Cubic","Extrapolate=Linear","MultiX=Average","Skip=True","Sort=True")</f>
        <v>14.460244870041041</v>
      </c>
      <c r="U4874" s="43">
        <f ca="1">_xll.BInterpol('Base CDI'!$H$4:$H$28,'Base CDI'!$I$4:$I$29,S4874,"Cubic","Extrapolate=Linear","MultiX=Average","Skip=True","Sort=True")</f>
        <v>14.298112175102599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50636</v>
      </c>
      <c r="T4875" s="43">
        <f ca="1">_xll.BInterpol('Base CDI'!$H$4:$H$28,'Base CDI'!$J$4:$J$29,S4875,"Cubic","Extrapolate=Linear","MultiX=Average","Skip=True","Sort=True")</f>
        <v>14.460250341997266</v>
      </c>
      <c r="U4875" s="43">
        <f ca="1">_xll.BInterpol('Base CDI'!$H$4:$H$28,'Base CDI'!$I$4:$I$29,S4875,"Cubic","Extrapolate=Linear","MultiX=Average","Skip=True","Sort=True")</f>
        <v>14.29812585499316</v>
      </c>
    </row>
    <row r="4876" spans="16:21" x14ac:dyDescent="0.25">
      <c r="P4876" s="10">
        <v>41600</v>
      </c>
      <c r="Q4876">
        <v>31.76942</v>
      </c>
      <c r="S4876" s="42">
        <f t="shared" ca="1" si="81"/>
        <v>50637</v>
      </c>
      <c r="T4876" s="43">
        <f ca="1">_xll.BInterpol('Base CDI'!$H$4:$H$28,'Base CDI'!$J$4:$J$29,S4876,"Cubic","Extrapolate=Linear","MultiX=Average","Skip=True","Sort=True")</f>
        <v>14.46025581395349</v>
      </c>
      <c r="U4876" s="43">
        <f ca="1">_xll.BInterpol('Base CDI'!$H$4:$H$28,'Base CDI'!$I$4:$I$29,S4876,"Cubic","Extrapolate=Linear","MultiX=Average","Skip=True","Sort=True")</f>
        <v>14.29813953488372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50638</v>
      </c>
      <c r="T4877" s="43">
        <f ca="1">_xll.BInterpol('Base CDI'!$H$4:$H$28,'Base CDI'!$J$4:$J$29,S4877,"Cubic","Extrapolate=Linear","MultiX=Average","Skip=True","Sort=True")</f>
        <v>14.460261285909715</v>
      </c>
      <c r="U4877" s="43">
        <f ca="1">_xll.BInterpol('Base CDI'!$H$4:$H$28,'Base CDI'!$I$4:$I$29,S4877,"Cubic","Extrapolate=Linear","MultiX=Average","Skip=True","Sort=True")</f>
        <v>14.298153214774281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50639</v>
      </c>
      <c r="T4878" s="43">
        <f ca="1">_xll.BInterpol('Base CDI'!$H$4:$H$28,'Base CDI'!$J$4:$J$29,S4878,"Cubic","Extrapolate=Linear","MultiX=Average","Skip=True","Sort=True")</f>
        <v>14.46026675786594</v>
      </c>
      <c r="U4878" s="43">
        <f ca="1">_xll.BInterpol('Base CDI'!$H$4:$H$28,'Base CDI'!$I$4:$I$29,S4878,"Cubic","Extrapolate=Linear","MultiX=Average","Skip=True","Sort=True")</f>
        <v>14.298166894664842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50640</v>
      </c>
      <c r="T4879" s="43">
        <f ca="1">_xll.BInterpol('Base CDI'!$H$4:$H$28,'Base CDI'!$J$4:$J$29,S4879,"Cubic","Extrapolate=Linear","MultiX=Average","Skip=True","Sort=True")</f>
        <v>14.460272229822163</v>
      </c>
      <c r="U4879" s="43">
        <f ca="1">_xll.BInterpol('Base CDI'!$H$4:$H$28,'Base CDI'!$I$4:$I$29,S4879,"Cubic","Extrapolate=Linear","MultiX=Average","Skip=True","Sort=True")</f>
        <v>14.298180574555403</v>
      </c>
    </row>
    <row r="4880" spans="16:21" x14ac:dyDescent="0.25">
      <c r="P4880" s="10">
        <v>41606</v>
      </c>
      <c r="Q4880">
        <v>31.8142</v>
      </c>
      <c r="S4880" s="42">
        <f t="shared" ca="1" si="81"/>
        <v>50641</v>
      </c>
      <c r="T4880" s="43">
        <f ca="1">_xll.BInterpol('Base CDI'!$H$4:$H$28,'Base CDI'!$J$4:$J$29,S4880,"Cubic","Extrapolate=Linear","MultiX=Average","Skip=True","Sort=True")</f>
        <v>14.460277701778388</v>
      </c>
      <c r="U4880" s="43">
        <f ca="1">_xll.BInterpol('Base CDI'!$H$4:$H$28,'Base CDI'!$I$4:$I$29,S4880,"Cubic","Extrapolate=Linear","MultiX=Average","Skip=True","Sort=True")</f>
        <v>14.298194254445963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50642</v>
      </c>
      <c r="T4881" s="43">
        <f ca="1">_xll.BInterpol('Base CDI'!$H$4:$H$28,'Base CDI'!$J$4:$J$29,S4881,"Cubic","Extrapolate=Linear","MultiX=Average","Skip=True","Sort=True")</f>
        <v>14.460283173734611</v>
      </c>
      <c r="U4881" s="43">
        <f ca="1">_xll.BInterpol('Base CDI'!$H$4:$H$28,'Base CDI'!$I$4:$I$29,S4881,"Cubic","Extrapolate=Linear","MultiX=Average","Skip=True","Sort=True")</f>
        <v>14.298207934336524</v>
      </c>
    </row>
    <row r="4882" spans="16:21" x14ac:dyDescent="0.25">
      <c r="P4882" s="10">
        <v>41610</v>
      </c>
      <c r="Q4882">
        <v>31.83775</v>
      </c>
      <c r="S4882" s="42">
        <f t="shared" ca="1" si="81"/>
        <v>50643</v>
      </c>
      <c r="T4882" s="43">
        <f ca="1">_xll.BInterpol('Base CDI'!$H$4:$H$28,'Base CDI'!$J$4:$J$29,S4882,"Cubic","Extrapolate=Linear","MultiX=Average","Skip=True","Sort=True")</f>
        <v>14.460288645690836</v>
      </c>
      <c r="U4882" s="43">
        <f ca="1">_xll.BInterpol('Base CDI'!$H$4:$H$28,'Base CDI'!$I$4:$I$29,S4882,"Cubic","Extrapolate=Linear","MultiX=Average","Skip=True","Sort=True")</f>
        <v>14.298221614227085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50644</v>
      </c>
      <c r="T4883" s="43">
        <f ca="1">_xll.BInterpol('Base CDI'!$H$4:$H$28,'Base CDI'!$J$4:$J$29,S4883,"Cubic","Extrapolate=Linear","MultiX=Average","Skip=True","Sort=True")</f>
        <v>14.460294117647061</v>
      </c>
      <c r="U4883" s="43">
        <f ca="1">_xll.BInterpol('Base CDI'!$H$4:$H$28,'Base CDI'!$I$4:$I$29,S4883,"Cubic","Extrapolate=Linear","MultiX=Average","Skip=True","Sort=True")</f>
        <v>14.298235294117646</v>
      </c>
    </row>
    <row r="4884" spans="16:21" x14ac:dyDescent="0.25">
      <c r="P4884" s="10">
        <v>41612</v>
      </c>
      <c r="Q4884">
        <v>31.86131</v>
      </c>
      <c r="S4884" s="42">
        <f t="shared" ca="1" si="81"/>
        <v>50645</v>
      </c>
      <c r="T4884" s="43">
        <f ca="1">_xll.BInterpol('Base CDI'!$H$4:$H$28,'Base CDI'!$J$4:$J$29,S4884,"Cubic","Extrapolate=Linear","MultiX=Average","Skip=True","Sort=True")</f>
        <v>14.460299589603284</v>
      </c>
      <c r="U4884" s="43">
        <f ca="1">_xll.BInterpol('Base CDI'!$H$4:$H$28,'Base CDI'!$I$4:$I$29,S4884,"Cubic","Extrapolate=Linear","MultiX=Average","Skip=True","Sort=True")</f>
        <v>14.298248974008207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50646</v>
      </c>
      <c r="T4885" s="43">
        <f ca="1">_xll.BInterpol('Base CDI'!$H$4:$H$28,'Base CDI'!$J$4:$J$29,S4885,"Cubic","Extrapolate=Linear","MultiX=Average","Skip=True","Sort=True")</f>
        <v>14.460305061559509</v>
      </c>
      <c r="U4885" s="43">
        <f ca="1">_xll.BInterpol('Base CDI'!$H$4:$H$28,'Base CDI'!$I$4:$I$29,S4885,"Cubic","Extrapolate=Linear","MultiX=Average","Skip=True","Sort=True")</f>
        <v>14.298262653898767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50647</v>
      </c>
      <c r="T4886" s="43">
        <f ca="1">_xll.BInterpol('Base CDI'!$H$4:$H$28,'Base CDI'!$J$4:$J$29,S4886,"Cubic","Extrapolate=Linear","MultiX=Average","Skip=True","Sort=True")</f>
        <v>14.460310533515734</v>
      </c>
      <c r="U4886" s="43">
        <f ca="1">_xll.BInterpol('Base CDI'!$H$4:$H$28,'Base CDI'!$I$4:$I$29,S4886,"Cubic","Extrapolate=Linear","MultiX=Average","Skip=True","Sort=True")</f>
        <v>14.298276333789328</v>
      </c>
    </row>
    <row r="4887" spans="16:21" x14ac:dyDescent="0.25">
      <c r="P4887" s="10">
        <v>41617</v>
      </c>
      <c r="Q4887">
        <v>31.89668</v>
      </c>
      <c r="S4887" s="42">
        <f t="shared" ca="1" si="81"/>
        <v>50648</v>
      </c>
      <c r="T4887" s="43">
        <f ca="1">_xll.BInterpol('Base CDI'!$H$4:$H$28,'Base CDI'!$J$4:$J$29,S4887,"Cubic","Extrapolate=Linear","MultiX=Average","Skip=True","Sort=True")</f>
        <v>14.460316005471958</v>
      </c>
      <c r="U4887" s="43">
        <f ca="1">_xll.BInterpol('Base CDI'!$H$4:$H$28,'Base CDI'!$I$4:$I$29,S4887,"Cubic","Extrapolate=Linear","MultiX=Average","Skip=True","Sort=True")</f>
        <v>14.298290013679889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50649</v>
      </c>
      <c r="T4888" s="43">
        <f ca="1">_xll.BInterpol('Base CDI'!$H$4:$H$28,'Base CDI'!$J$4:$J$29,S4888,"Cubic","Extrapolate=Linear","MultiX=Average","Skip=True","Sort=True")</f>
        <v>14.460321477428183</v>
      </c>
      <c r="U4888" s="43">
        <f ca="1">_xll.BInterpol('Base CDI'!$H$4:$H$28,'Base CDI'!$I$4:$I$29,S4888,"Cubic","Extrapolate=Linear","MultiX=Average","Skip=True","Sort=True")</f>
        <v>14.29830369357045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50650</v>
      </c>
      <c r="T4889" s="43">
        <f ca="1">_xll.BInterpol('Base CDI'!$H$4:$H$28,'Base CDI'!$J$4:$J$29,S4889,"Cubic","Extrapolate=Linear","MultiX=Average","Skip=True","Sort=True")</f>
        <v>14.460326949384406</v>
      </c>
      <c r="U4889" s="43">
        <f ca="1">_xll.BInterpol('Base CDI'!$H$4:$H$28,'Base CDI'!$I$4:$I$29,S4889,"Cubic","Extrapolate=Linear","MultiX=Average","Skip=True","Sort=True")</f>
        <v>14.298317373461011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50651</v>
      </c>
      <c r="T4890" s="43">
        <f ca="1">_xll.BInterpol('Base CDI'!$H$4:$H$28,'Base CDI'!$J$4:$J$29,S4890,"Cubic","Extrapolate=Linear","MultiX=Average","Skip=True","Sort=True")</f>
        <v>14.460332421340631</v>
      </c>
      <c r="U4890" s="43">
        <f ca="1">_xll.BInterpol('Base CDI'!$H$4:$H$28,'Base CDI'!$I$4:$I$29,S4890,"Cubic","Extrapolate=Linear","MultiX=Average","Skip=True","Sort=True")</f>
        <v>14.298331053351571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50652</v>
      </c>
      <c r="T4891" s="43">
        <f ca="1">_xll.BInterpol('Base CDI'!$H$4:$H$28,'Base CDI'!$J$4:$J$29,S4891,"Cubic","Extrapolate=Linear","MultiX=Average","Skip=True","Sort=True")</f>
        <v>14.460337893296856</v>
      </c>
      <c r="U4891" s="43">
        <f ca="1">_xll.BInterpol('Base CDI'!$H$4:$H$28,'Base CDI'!$I$4:$I$29,S4891,"Cubic","Extrapolate=Linear","MultiX=Average","Skip=True","Sort=True")</f>
        <v>14.298344733242134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50653</v>
      </c>
      <c r="T4892" s="43">
        <f ca="1">_xll.BInterpol('Base CDI'!$H$4:$H$28,'Base CDI'!$J$4:$J$29,S4892,"Cubic","Extrapolate=Linear","MultiX=Average","Skip=True","Sort=True")</f>
        <v>14.460343365253079</v>
      </c>
      <c r="U4892" s="43">
        <f ca="1">_xll.BInterpol('Base CDI'!$H$4:$H$28,'Base CDI'!$I$4:$I$29,S4892,"Cubic","Extrapolate=Linear","MultiX=Average","Skip=True","Sort=True")</f>
        <v>14.298358413132695</v>
      </c>
    </row>
    <row r="4893" spans="16:21" x14ac:dyDescent="0.25">
      <c r="P4893" s="10">
        <v>41625</v>
      </c>
      <c r="Q4893">
        <v>31.96773</v>
      </c>
      <c r="S4893" s="42">
        <f t="shared" ca="1" si="81"/>
        <v>50654</v>
      </c>
      <c r="T4893" s="43">
        <f ca="1">_xll.BInterpol('Base CDI'!$H$4:$H$28,'Base CDI'!$J$4:$J$29,S4893,"Cubic","Extrapolate=Linear","MultiX=Average","Skip=True","Sort=True")</f>
        <v>14.460348837209304</v>
      </c>
      <c r="U4893" s="43">
        <f ca="1">_xll.BInterpol('Base CDI'!$H$4:$H$28,'Base CDI'!$I$4:$I$29,S4893,"Cubic","Extrapolate=Linear","MultiX=Average","Skip=True","Sort=True")</f>
        <v>14.298372093023255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50655</v>
      </c>
      <c r="T4894" s="43">
        <f ca="1">_xll.BInterpol('Base CDI'!$H$4:$H$28,'Base CDI'!$J$4:$J$29,S4894,"Cubic","Extrapolate=Linear","MultiX=Average","Skip=True","Sort=True")</f>
        <v>14.460354309165529</v>
      </c>
      <c r="U4894" s="43">
        <f ca="1">_xll.BInterpol('Base CDI'!$H$4:$H$28,'Base CDI'!$I$4:$I$29,S4894,"Cubic","Extrapolate=Linear","MultiX=Average","Skip=True","Sort=True")</f>
        <v>14.298385772913816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50656</v>
      </c>
      <c r="T4895" s="43">
        <f ca="1">_xll.BInterpol('Base CDI'!$H$4:$H$28,'Base CDI'!$J$4:$J$29,S4895,"Cubic","Extrapolate=Linear","MultiX=Average","Skip=True","Sort=True")</f>
        <v>14.460359781121753</v>
      </c>
      <c r="U4895" s="43">
        <f ca="1">_xll.BInterpol('Base CDI'!$H$4:$H$28,'Base CDI'!$I$4:$I$29,S4895,"Cubic","Extrapolate=Linear","MultiX=Average","Skip=True","Sort=True")</f>
        <v>14.298399452804377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50657</v>
      </c>
      <c r="T4896" s="43">
        <f ca="1">_xll.BInterpol('Base CDI'!$H$4:$H$28,'Base CDI'!$J$4:$J$29,S4896,"Cubic","Extrapolate=Linear","MultiX=Average","Skip=True","Sort=True")</f>
        <v>14.460365253077978</v>
      </c>
      <c r="U4896" s="43">
        <f ca="1">_xll.BInterpol('Base CDI'!$H$4:$H$28,'Base CDI'!$I$4:$I$29,S4896,"Cubic","Extrapolate=Linear","MultiX=Average","Skip=True","Sort=True")</f>
        <v>14.298413132694938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50658</v>
      </c>
      <c r="T4897" s="43">
        <f ca="1">_xll.BInterpol('Base CDI'!$H$4:$H$28,'Base CDI'!$J$4:$J$29,S4897,"Cubic","Extrapolate=Linear","MultiX=Average","Skip=True","Sort=True")</f>
        <v>14.460370725034201</v>
      </c>
      <c r="U4897" s="43">
        <f ca="1">_xll.BInterpol('Base CDI'!$H$4:$H$28,'Base CDI'!$I$4:$I$29,S4897,"Cubic","Extrapolate=Linear","MultiX=Average","Skip=True","Sort=True")</f>
        <v>14.298426812585499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50659</v>
      </c>
      <c r="T4898" s="43">
        <f ca="1">_xll.BInterpol('Base CDI'!$H$4:$H$28,'Base CDI'!$J$4:$J$29,S4898,"Cubic","Extrapolate=Linear","MultiX=Average","Skip=True","Sort=True")</f>
        <v>14.460376196990426</v>
      </c>
      <c r="U4898" s="43">
        <f ca="1">_xll.BInterpol('Base CDI'!$H$4:$H$28,'Base CDI'!$I$4:$I$29,S4898,"Cubic","Extrapolate=Linear","MultiX=Average","Skip=True","Sort=True")</f>
        <v>14.298440492476059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50660</v>
      </c>
      <c r="T4899" s="43">
        <f ca="1">_xll.BInterpol('Base CDI'!$H$4:$H$28,'Base CDI'!$J$4:$J$29,S4899,"Cubic","Extrapolate=Linear","MultiX=Average","Skip=True","Sort=True")</f>
        <v>14.460381668946651</v>
      </c>
      <c r="U4899" s="43">
        <f ca="1">_xll.BInterpol('Base CDI'!$H$4:$H$28,'Base CDI'!$I$4:$I$29,S4899,"Cubic","Extrapolate=Linear","MultiX=Average","Skip=True","Sort=True")</f>
        <v>14.29845417236662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50661</v>
      </c>
      <c r="T4900" s="43">
        <f ca="1">_xll.BInterpol('Base CDI'!$H$4:$H$28,'Base CDI'!$J$4:$J$29,S4900,"Cubic","Extrapolate=Linear","MultiX=Average","Skip=True","Sort=True")</f>
        <v>14.460387140902874</v>
      </c>
      <c r="U4900" s="43">
        <f ca="1">_xll.BInterpol('Base CDI'!$H$4:$H$28,'Base CDI'!$I$4:$I$29,S4900,"Cubic","Extrapolate=Linear","MultiX=Average","Skip=True","Sort=True")</f>
        <v>14.298467852257181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50662</v>
      </c>
      <c r="T4901" s="43">
        <f ca="1">_xll.BInterpol('Base CDI'!$H$4:$H$28,'Base CDI'!$J$4:$J$29,S4901,"Cubic","Extrapolate=Linear","MultiX=Average","Skip=True","Sort=True")</f>
        <v>14.460392612859099</v>
      </c>
      <c r="U4901" s="43">
        <f ca="1">_xll.BInterpol('Base CDI'!$H$4:$H$28,'Base CDI'!$I$4:$I$29,S4901,"Cubic","Extrapolate=Linear","MultiX=Average","Skip=True","Sort=True")</f>
        <v>14.298481532147742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50663</v>
      </c>
      <c r="T4902" s="43">
        <f ca="1">_xll.BInterpol('Base CDI'!$H$4:$H$28,'Base CDI'!$J$4:$J$29,S4902,"Cubic","Extrapolate=Linear","MultiX=Average","Skip=True","Sort=True")</f>
        <v>14.460398084815324</v>
      </c>
      <c r="U4902" s="43">
        <f ca="1">_xll.BInterpol('Base CDI'!$H$4:$H$28,'Base CDI'!$I$4:$I$29,S4902,"Cubic","Extrapolate=Linear","MultiX=Average","Skip=True","Sort=True")</f>
        <v>14.298495212038302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50664</v>
      </c>
      <c r="T4903" s="43">
        <f ca="1">_xll.BInterpol('Base CDI'!$H$4:$H$28,'Base CDI'!$J$4:$J$29,S4903,"Cubic","Extrapolate=Linear","MultiX=Average","Skip=True","Sort=True")</f>
        <v>14.460403556771547</v>
      </c>
      <c r="U4903" s="43">
        <f ca="1">_xll.BInterpol('Base CDI'!$H$4:$H$28,'Base CDI'!$I$4:$I$29,S4903,"Cubic","Extrapolate=Linear","MultiX=Average","Skip=True","Sort=True")</f>
        <v>14.298508891928863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50665</v>
      </c>
      <c r="T4904" s="43">
        <f ca="1">_xll.BInterpol('Base CDI'!$H$4:$H$28,'Base CDI'!$J$4:$J$29,S4904,"Cubic","Extrapolate=Linear","MultiX=Average","Skip=True","Sort=True")</f>
        <v>14.460409028727772</v>
      </c>
      <c r="U4904" s="43">
        <f ca="1">_xll.BInterpol('Base CDI'!$H$4:$H$28,'Base CDI'!$I$4:$I$29,S4904,"Cubic","Extrapolate=Linear","MultiX=Average","Skip=True","Sort=True")</f>
        <v>14.298522571819424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50666</v>
      </c>
      <c r="T4905" s="43">
        <f ca="1">_xll.BInterpol('Base CDI'!$H$4:$H$28,'Base CDI'!$J$4:$J$29,S4905,"Cubic","Extrapolate=Linear","MultiX=Average","Skip=True","Sort=True")</f>
        <v>14.460414500683996</v>
      </c>
      <c r="U4905" s="43">
        <f ca="1">_xll.BInterpol('Base CDI'!$H$4:$H$28,'Base CDI'!$I$4:$I$29,S4905,"Cubic","Extrapolate=Linear","MultiX=Average","Skip=True","Sort=True")</f>
        <v>14.298536251709985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50667</v>
      </c>
      <c r="T4906" s="43">
        <f ca="1">_xll.BInterpol('Base CDI'!$H$4:$H$28,'Base CDI'!$J$4:$J$29,S4906,"Cubic","Extrapolate=Linear","MultiX=Average","Skip=True","Sort=True")</f>
        <v>14.460419972640221</v>
      </c>
      <c r="U4906" s="43">
        <f ca="1">_xll.BInterpol('Base CDI'!$H$4:$H$28,'Base CDI'!$I$4:$I$29,S4906,"Cubic","Extrapolate=Linear","MultiX=Average","Skip=True","Sort=True")</f>
        <v>14.298549931600546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50668</v>
      </c>
      <c r="T4907" s="43">
        <f ca="1">_xll.BInterpol('Base CDI'!$H$4:$H$28,'Base CDI'!$J$4:$J$29,S4907,"Cubic","Extrapolate=Linear","MultiX=Average","Skip=True","Sort=True")</f>
        <v>14.460425444596446</v>
      </c>
      <c r="U4907" s="43">
        <f ca="1">_xll.BInterpol('Base CDI'!$H$4:$H$28,'Base CDI'!$I$4:$I$29,S4907,"Cubic","Extrapolate=Linear","MultiX=Average","Skip=True","Sort=True")</f>
        <v>14.298563611491106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50669</v>
      </c>
      <c r="T4908" s="43">
        <f ca="1">_xll.BInterpol('Base CDI'!$H$4:$H$28,'Base CDI'!$J$4:$J$29,S4908,"Cubic","Extrapolate=Linear","MultiX=Average","Skip=True","Sort=True")</f>
        <v>14.460430916552669</v>
      </c>
      <c r="U4908" s="43">
        <f ca="1">_xll.BInterpol('Base CDI'!$H$4:$H$28,'Base CDI'!$I$4:$I$29,S4908,"Cubic","Extrapolate=Linear","MultiX=Average","Skip=True","Sort=True")</f>
        <v>14.298577291381667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50670</v>
      </c>
      <c r="T4909" s="43">
        <f ca="1">_xll.BInterpol('Base CDI'!$H$4:$H$28,'Base CDI'!$J$4:$J$29,S4909,"Cubic","Extrapolate=Linear","MultiX=Average","Skip=True","Sort=True")</f>
        <v>14.460436388508894</v>
      </c>
      <c r="U4909" s="43">
        <f ca="1">_xll.BInterpol('Base CDI'!$H$4:$H$28,'Base CDI'!$I$4:$I$29,S4909,"Cubic","Extrapolate=Linear","MultiX=Average","Skip=True","Sort=True")</f>
        <v>14.29859097127223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50671</v>
      </c>
      <c r="T4910" s="43">
        <f ca="1">_xll.BInterpol('Base CDI'!$H$4:$H$28,'Base CDI'!$J$4:$J$29,S4910,"Cubic","Extrapolate=Linear","MultiX=Average","Skip=True","Sort=True")</f>
        <v>14.460441860465119</v>
      </c>
      <c r="U4910" s="43">
        <f ca="1">_xll.BInterpol('Base CDI'!$H$4:$H$28,'Base CDI'!$I$4:$I$29,S4910,"Cubic","Extrapolate=Linear","MultiX=Average","Skip=True","Sort=True")</f>
        <v>14.29860465116279</v>
      </c>
    </row>
    <row r="4911" spans="16:21" x14ac:dyDescent="0.25">
      <c r="P4911" s="10">
        <v>41653</v>
      </c>
      <c r="Q4911">
        <v>32.1813</v>
      </c>
      <c r="S4911" s="42">
        <f t="shared" ca="1" si="81"/>
        <v>50672</v>
      </c>
      <c r="T4911" s="43">
        <f ca="1">_xll.BInterpol('Base CDI'!$H$4:$H$28,'Base CDI'!$J$4:$J$29,S4911,"Cubic","Extrapolate=Linear","MultiX=Average","Skip=True","Sort=True")</f>
        <v>14.460447332421342</v>
      </c>
      <c r="U4911" s="43">
        <f ca="1">_xll.BInterpol('Base CDI'!$H$4:$H$28,'Base CDI'!$I$4:$I$29,S4911,"Cubic","Extrapolate=Linear","MultiX=Average","Skip=True","Sort=True")</f>
        <v>14.298618331053351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50673</v>
      </c>
      <c r="T4912" s="43">
        <f ca="1">_xll.BInterpol('Base CDI'!$H$4:$H$28,'Base CDI'!$J$4:$J$29,S4912,"Cubic","Extrapolate=Linear","MultiX=Average","Skip=True","Sort=True")</f>
        <v>14.460452804377567</v>
      </c>
      <c r="U4912" s="43">
        <f ca="1">_xll.BInterpol('Base CDI'!$H$4:$H$28,'Base CDI'!$I$4:$I$29,S4912,"Cubic","Extrapolate=Linear","MultiX=Average","Skip=True","Sort=True")</f>
        <v>14.298632010943912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50674</v>
      </c>
      <c r="T4913" s="43">
        <f ca="1">_xll.BInterpol('Base CDI'!$H$4:$H$28,'Base CDI'!$J$4:$J$29,S4913,"Cubic","Extrapolate=Linear","MultiX=Average","Skip=True","Sort=True")</f>
        <v>14.460458276333791</v>
      </c>
      <c r="U4913" s="43">
        <f ca="1">_xll.BInterpol('Base CDI'!$H$4:$H$28,'Base CDI'!$I$4:$I$29,S4913,"Cubic","Extrapolate=Linear","MultiX=Average","Skip=True","Sort=True")</f>
        <v>14.298645690834473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50675</v>
      </c>
      <c r="T4914" s="43">
        <f ca="1">_xll.BInterpol('Base CDI'!$H$4:$H$28,'Base CDI'!$J$4:$J$29,S4914,"Cubic","Extrapolate=Linear","MultiX=Average","Skip=True","Sort=True")</f>
        <v>14.460463748290016</v>
      </c>
      <c r="U4914" s="43">
        <f ca="1">_xll.BInterpol('Base CDI'!$H$4:$H$28,'Base CDI'!$I$4:$I$29,S4914,"Cubic","Extrapolate=Linear","MultiX=Average","Skip=True","Sort=True")</f>
        <v>14.298659370725034</v>
      </c>
    </row>
    <row r="4915" spans="16:21" x14ac:dyDescent="0.25">
      <c r="P4915" s="10">
        <v>41659</v>
      </c>
      <c r="Q4915">
        <v>32.23019</v>
      </c>
      <c r="S4915" s="42">
        <f t="shared" ca="1" si="81"/>
        <v>50676</v>
      </c>
      <c r="T4915" s="43">
        <f ca="1">_xll.BInterpol('Base CDI'!$H$4:$H$28,'Base CDI'!$J$4:$J$29,S4915,"Cubic","Extrapolate=Linear","MultiX=Average","Skip=True","Sort=True")</f>
        <v>14.460469220246241</v>
      </c>
      <c r="U4915" s="43">
        <f ca="1">_xll.BInterpol('Base CDI'!$H$4:$H$28,'Base CDI'!$I$4:$I$29,S4915,"Cubic","Extrapolate=Linear","MultiX=Average","Skip=True","Sort=True")</f>
        <v>14.298673050615594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50677</v>
      </c>
      <c r="T4916" s="43">
        <f ca="1">_xll.BInterpol('Base CDI'!$H$4:$H$28,'Base CDI'!$J$4:$J$29,S4916,"Cubic","Extrapolate=Linear","MultiX=Average","Skip=True","Sort=True")</f>
        <v>14.460474692202464</v>
      </c>
      <c r="U4916" s="43">
        <f ca="1">_xll.BInterpol('Base CDI'!$H$4:$H$28,'Base CDI'!$I$4:$I$29,S4916,"Cubic","Extrapolate=Linear","MultiX=Average","Skip=True","Sort=True")</f>
        <v>14.298686730506155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50678</v>
      </c>
      <c r="T4917" s="43">
        <f ca="1">_xll.BInterpol('Base CDI'!$H$4:$H$28,'Base CDI'!$J$4:$J$29,S4917,"Cubic","Extrapolate=Linear","MultiX=Average","Skip=True","Sort=True")</f>
        <v>14.460480164158689</v>
      </c>
      <c r="U4917" s="43">
        <f ca="1">_xll.BInterpol('Base CDI'!$H$4:$H$28,'Base CDI'!$I$4:$I$29,S4917,"Cubic","Extrapolate=Linear","MultiX=Average","Skip=True","Sort=True")</f>
        <v>14.298700410396716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50679</v>
      </c>
      <c r="T4918" s="43">
        <f ca="1">_xll.BInterpol('Base CDI'!$H$4:$H$28,'Base CDI'!$J$4:$J$29,S4918,"Cubic","Extrapolate=Linear","MultiX=Average","Skip=True","Sort=True")</f>
        <v>14.460485636114912</v>
      </c>
      <c r="U4918" s="43">
        <f ca="1">_xll.BInterpol('Base CDI'!$H$4:$H$28,'Base CDI'!$I$4:$I$29,S4918,"Cubic","Extrapolate=Linear","MultiX=Average","Skip=True","Sort=True")</f>
        <v>14.298714090287277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50680</v>
      </c>
      <c r="T4919" s="43">
        <f ca="1">_xll.BInterpol('Base CDI'!$H$4:$H$28,'Base CDI'!$J$4:$J$29,S4919,"Cubic","Extrapolate=Linear","MultiX=Average","Skip=True","Sort=True")</f>
        <v>14.460491108071137</v>
      </c>
      <c r="U4919" s="43">
        <f ca="1">_xll.BInterpol('Base CDI'!$H$4:$H$28,'Base CDI'!$I$4:$I$29,S4919,"Cubic","Extrapolate=Linear","MultiX=Average","Skip=True","Sort=True")</f>
        <v>14.298727770177837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50681</v>
      </c>
      <c r="T4920" s="43">
        <f ca="1">_xll.BInterpol('Base CDI'!$H$4:$H$28,'Base CDI'!$J$4:$J$29,S4920,"Cubic","Extrapolate=Linear","MultiX=Average","Skip=True","Sort=True")</f>
        <v>14.460496580027362</v>
      </c>
      <c r="U4920" s="43">
        <f ca="1">_xll.BInterpol('Base CDI'!$H$4:$H$28,'Base CDI'!$I$4:$I$29,S4920,"Cubic","Extrapolate=Linear","MultiX=Average","Skip=True","Sort=True")</f>
        <v>14.298741450068398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50682</v>
      </c>
      <c r="T4921" s="43">
        <f ca="1">_xll.BInterpol('Base CDI'!$H$4:$H$28,'Base CDI'!$J$4:$J$29,S4921,"Cubic","Extrapolate=Linear","MultiX=Average","Skip=True","Sort=True")</f>
        <v>14.460502051983585</v>
      </c>
      <c r="U4921" s="43">
        <f ca="1">_xll.BInterpol('Base CDI'!$H$4:$H$28,'Base CDI'!$I$4:$I$29,S4921,"Cubic","Extrapolate=Linear","MultiX=Average","Skip=True","Sort=True")</f>
        <v>14.298755129958959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50683</v>
      </c>
      <c r="T4922" s="43">
        <f ca="1">_xll.BInterpol('Base CDI'!$H$4:$H$28,'Base CDI'!$J$4:$J$29,S4922,"Cubic","Extrapolate=Linear","MultiX=Average","Skip=True","Sort=True")</f>
        <v>14.46050752393981</v>
      </c>
      <c r="U4922" s="43">
        <f ca="1">_xll.BInterpol('Base CDI'!$H$4:$H$28,'Base CDI'!$I$4:$I$29,S4922,"Cubic","Extrapolate=Linear","MultiX=Average","Skip=True","Sort=True")</f>
        <v>14.29876880984952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50684</v>
      </c>
      <c r="T4923" s="43">
        <f ca="1">_xll.BInterpol('Base CDI'!$H$4:$H$28,'Base CDI'!$J$4:$J$29,S4923,"Cubic","Extrapolate=Linear","MultiX=Average","Skip=True","Sort=True")</f>
        <v>14.460512995896035</v>
      </c>
      <c r="U4923" s="43">
        <f ca="1">_xll.BInterpol('Base CDI'!$H$4:$H$28,'Base CDI'!$I$4:$I$29,S4923,"Cubic","Extrapolate=Linear","MultiX=Average","Skip=True","Sort=True")</f>
        <v>14.298782489740081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50685</v>
      </c>
      <c r="T4924" s="43">
        <f ca="1">_xll.BInterpol('Base CDI'!$H$4:$H$28,'Base CDI'!$J$4:$J$29,S4924,"Cubic","Extrapolate=Linear","MultiX=Average","Skip=True","Sort=True")</f>
        <v>14.460518467852259</v>
      </c>
      <c r="U4924" s="43">
        <f ca="1">_xll.BInterpol('Base CDI'!$H$4:$H$28,'Base CDI'!$I$4:$I$29,S4924,"Cubic","Extrapolate=Linear","MultiX=Average","Skip=True","Sort=True")</f>
        <v>14.298796169630641</v>
      </c>
    </row>
    <row r="4925" spans="16:21" x14ac:dyDescent="0.25">
      <c r="P4925" s="10">
        <v>41673</v>
      </c>
      <c r="Q4925">
        <v>32.35566</v>
      </c>
      <c r="S4925" s="42">
        <f t="shared" ca="1" si="81"/>
        <v>50686</v>
      </c>
      <c r="T4925" s="43">
        <f ca="1">_xll.BInterpol('Base CDI'!$H$4:$H$28,'Base CDI'!$J$4:$J$29,S4925,"Cubic","Extrapolate=Linear","MultiX=Average","Skip=True","Sort=True")</f>
        <v>14.460523939808484</v>
      </c>
      <c r="U4925" s="43">
        <f ca="1">_xll.BInterpol('Base CDI'!$H$4:$H$28,'Base CDI'!$I$4:$I$29,S4925,"Cubic","Extrapolate=Linear","MultiX=Average","Skip=True","Sort=True")</f>
        <v>14.298809849521202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50687</v>
      </c>
      <c r="T4926" s="43">
        <f ca="1">_xll.BInterpol('Base CDI'!$H$4:$H$28,'Base CDI'!$J$4:$J$29,S4926,"Cubic","Extrapolate=Linear","MultiX=Average","Skip=True","Sort=True")</f>
        <v>14.460529411764707</v>
      </c>
      <c r="U4926" s="43">
        <f ca="1">_xll.BInterpol('Base CDI'!$H$4:$H$28,'Base CDI'!$I$4:$I$29,S4926,"Cubic","Extrapolate=Linear","MultiX=Average","Skip=True","Sort=True")</f>
        <v>14.298823529411763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50688</v>
      </c>
      <c r="T4927" s="43">
        <f ca="1">_xll.BInterpol('Base CDI'!$H$4:$H$28,'Base CDI'!$J$4:$J$29,S4927,"Cubic","Extrapolate=Linear","MultiX=Average","Skip=True","Sort=True")</f>
        <v>14.460534883720932</v>
      </c>
      <c r="U4927" s="43">
        <f ca="1">_xll.BInterpol('Base CDI'!$H$4:$H$28,'Base CDI'!$I$4:$I$29,S4927,"Cubic","Extrapolate=Linear","MultiX=Average","Skip=True","Sort=True")</f>
        <v>14.298837209302324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50689</v>
      </c>
      <c r="T4928" s="43">
        <f ca="1">_xll.BInterpol('Base CDI'!$H$4:$H$28,'Base CDI'!$J$4:$J$29,S4928,"Cubic","Extrapolate=Linear","MultiX=Average","Skip=True","Sort=True")</f>
        <v>14.460540355677157</v>
      </c>
      <c r="U4928" s="43">
        <f ca="1">_xll.BInterpol('Base CDI'!$H$4:$H$28,'Base CDI'!$I$4:$I$29,S4928,"Cubic","Extrapolate=Linear","MultiX=Average","Skip=True","Sort=True")</f>
        <v>14.298850889192886</v>
      </c>
    </row>
    <row r="4929" spans="16:21" x14ac:dyDescent="0.25">
      <c r="P4929" s="10">
        <v>41677</v>
      </c>
      <c r="Q4929">
        <v>32.40598</v>
      </c>
      <c r="S4929" s="42">
        <f t="shared" ca="1" si="81"/>
        <v>50690</v>
      </c>
      <c r="T4929" s="43">
        <f ca="1">_xll.BInterpol('Base CDI'!$H$4:$H$28,'Base CDI'!$J$4:$J$29,S4929,"Cubic","Extrapolate=Linear","MultiX=Average","Skip=True","Sort=True")</f>
        <v>14.46054582763338</v>
      </c>
      <c r="U4929" s="43">
        <f ca="1">_xll.BInterpol('Base CDI'!$H$4:$H$28,'Base CDI'!$I$4:$I$29,S4929,"Cubic","Extrapolate=Linear","MultiX=Average","Skip=True","Sort=True")</f>
        <v>14.298864569083447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50691</v>
      </c>
      <c r="T4930" s="43">
        <f ca="1">_xll.BInterpol('Base CDI'!$H$4:$H$28,'Base CDI'!$J$4:$J$29,S4930,"Cubic","Extrapolate=Linear","MultiX=Average","Skip=True","Sort=True")</f>
        <v>14.460551299589605</v>
      </c>
      <c r="U4930" s="43">
        <f ca="1">_xll.BInterpol('Base CDI'!$H$4:$H$28,'Base CDI'!$I$4:$I$29,S4930,"Cubic","Extrapolate=Linear","MultiX=Average","Skip=True","Sort=True")</f>
        <v>14.298878248974008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50692</v>
      </c>
      <c r="T4931" s="43">
        <f ca="1">_xll.BInterpol('Base CDI'!$H$4:$H$28,'Base CDI'!$J$4:$J$29,S4931,"Cubic","Extrapolate=Linear","MultiX=Average","Skip=True","Sort=True")</f>
        <v>14.46055677154583</v>
      </c>
      <c r="U4931" s="43">
        <f ca="1">_xll.BInterpol('Base CDI'!$H$4:$H$28,'Base CDI'!$I$4:$I$29,S4931,"Cubic","Extrapolate=Linear","MultiX=Average","Skip=True","Sort=True")</f>
        <v>14.298891928864569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50693</v>
      </c>
      <c r="T4932" s="43">
        <f ca="1">_xll.BInterpol('Base CDI'!$H$4:$H$28,'Base CDI'!$J$4:$J$29,S4932,"Cubic","Extrapolate=Linear","MultiX=Average","Skip=True","Sort=True")</f>
        <v>14.460562243502054</v>
      </c>
      <c r="U4932" s="43">
        <f ca="1">_xll.BInterpol('Base CDI'!$H$4:$H$28,'Base CDI'!$I$4:$I$29,S4932,"Cubic","Extrapolate=Linear","MultiX=Average","Skip=True","Sort=True")</f>
        <v>14.298905608755129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50694</v>
      </c>
      <c r="T4933" s="43">
        <f ca="1">_xll.BInterpol('Base CDI'!$H$4:$H$28,'Base CDI'!$J$4:$J$29,S4933,"Cubic","Extrapolate=Linear","MultiX=Average","Skip=True","Sort=True")</f>
        <v>14.460567715458279</v>
      </c>
      <c r="U4933" s="43">
        <f ca="1">_xll.BInterpol('Base CDI'!$H$4:$H$28,'Base CDI'!$I$4:$I$29,S4933,"Cubic","Extrapolate=Linear","MultiX=Average","Skip=True","Sort=True")</f>
        <v>14.29891928864569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50695</v>
      </c>
      <c r="T4934" s="43">
        <f ca="1">_xll.BInterpol('Base CDI'!$H$4:$H$28,'Base CDI'!$J$4:$J$29,S4934,"Cubic","Extrapolate=Linear","MultiX=Average","Skip=True","Sort=True")</f>
        <v>14.460573187414502</v>
      </c>
      <c r="U4934" s="43">
        <f ca="1">_xll.BInterpol('Base CDI'!$H$4:$H$28,'Base CDI'!$I$4:$I$29,S4934,"Cubic","Extrapolate=Linear","MultiX=Average","Skip=True","Sort=True")</f>
        <v>14.298932968536251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50696</v>
      </c>
      <c r="T4935" s="43">
        <f ca="1">_xll.BInterpol('Base CDI'!$H$4:$H$28,'Base CDI'!$J$4:$J$29,S4935,"Cubic","Extrapolate=Linear","MultiX=Average","Skip=True","Sort=True")</f>
        <v>14.460578659370727</v>
      </c>
      <c r="U4935" s="43">
        <f ca="1">_xll.BInterpol('Base CDI'!$H$4:$H$28,'Base CDI'!$I$4:$I$29,S4935,"Cubic","Extrapolate=Linear","MultiX=Average","Skip=True","Sort=True")</f>
        <v>14.298946648426812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50697</v>
      </c>
      <c r="T4936" s="43">
        <f ca="1">_xll.BInterpol('Base CDI'!$H$4:$H$28,'Base CDI'!$J$4:$J$29,S4936,"Cubic","Extrapolate=Linear","MultiX=Average","Skip=True","Sort=True")</f>
        <v>14.460584131326952</v>
      </c>
      <c r="U4936" s="43">
        <f ca="1">_xll.BInterpol('Base CDI'!$H$4:$H$28,'Base CDI'!$I$4:$I$29,S4936,"Cubic","Extrapolate=Linear","MultiX=Average","Skip=True","Sort=True")</f>
        <v>14.298960328317373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50698</v>
      </c>
      <c r="T4937" s="43">
        <f ca="1">_xll.BInterpol('Base CDI'!$H$4:$H$28,'Base CDI'!$J$4:$J$29,S4937,"Cubic","Extrapolate=Linear","MultiX=Average","Skip=True","Sort=True")</f>
        <v>14.460589603283175</v>
      </c>
      <c r="U4937" s="43">
        <f ca="1">_xll.BInterpol('Base CDI'!$H$4:$H$28,'Base CDI'!$I$4:$I$29,S4937,"Cubic","Extrapolate=Linear","MultiX=Average","Skip=True","Sort=True")</f>
        <v>14.298974008207933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50699</v>
      </c>
      <c r="T4938" s="43">
        <f ca="1">_xll.BInterpol('Base CDI'!$H$4:$H$28,'Base CDI'!$J$4:$J$29,S4938,"Cubic","Extrapolate=Linear","MultiX=Average","Skip=True","Sort=True")</f>
        <v>14.4605950752394</v>
      </c>
      <c r="U4938" s="43">
        <f ca="1">_xll.BInterpol('Base CDI'!$H$4:$H$28,'Base CDI'!$I$4:$I$29,S4938,"Cubic","Extrapolate=Linear","MultiX=Average","Skip=True","Sort=True")</f>
        <v>14.298987688098494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50700</v>
      </c>
      <c r="T4939" s="43">
        <f ca="1">_xll.BInterpol('Base CDI'!$H$4:$H$28,'Base CDI'!$J$4:$J$29,S4939,"Cubic","Extrapolate=Linear","MultiX=Average","Skip=True","Sort=True")</f>
        <v>14.460600547195625</v>
      </c>
      <c r="U4939" s="43">
        <f ca="1">_xll.BInterpol('Base CDI'!$H$4:$H$28,'Base CDI'!$I$4:$I$29,S4939,"Cubic","Extrapolate=Linear","MultiX=Average","Skip=True","Sort=True")</f>
        <v>14.299001367989055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50701</v>
      </c>
      <c r="T4940" s="43">
        <f ca="1">_xll.BInterpol('Base CDI'!$H$4:$H$28,'Base CDI'!$J$4:$J$29,S4940,"Cubic","Extrapolate=Linear","MultiX=Average","Skip=True","Sort=True")</f>
        <v>14.460606019151848</v>
      </c>
      <c r="U4940" s="43">
        <f ca="1">_xll.BInterpol('Base CDI'!$H$4:$H$28,'Base CDI'!$I$4:$I$29,S4940,"Cubic","Extrapolate=Linear","MultiX=Average","Skip=True","Sort=True")</f>
        <v>14.299015047879616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50702</v>
      </c>
      <c r="T4941" s="43">
        <f ca="1">_xll.BInterpol('Base CDI'!$H$4:$H$28,'Base CDI'!$J$4:$J$29,S4941,"Cubic","Extrapolate=Linear","MultiX=Average","Skip=True","Sort=True")</f>
        <v>14.460611491108073</v>
      </c>
      <c r="U4941" s="43">
        <f ca="1">_xll.BInterpol('Base CDI'!$H$4:$H$28,'Base CDI'!$I$4:$I$29,S4941,"Cubic","Extrapolate=Linear","MultiX=Average","Skip=True","Sort=True")</f>
        <v>14.299028727770176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50703</v>
      </c>
      <c r="T4942" s="43">
        <f ca="1">_xll.BInterpol('Base CDI'!$H$4:$H$28,'Base CDI'!$J$4:$J$29,S4942,"Cubic","Extrapolate=Linear","MultiX=Average","Skip=True","Sort=True")</f>
        <v>14.460616963064297</v>
      </c>
      <c r="U4942" s="43">
        <f ca="1">_xll.BInterpol('Base CDI'!$H$4:$H$28,'Base CDI'!$I$4:$I$29,S4942,"Cubic","Extrapolate=Linear","MultiX=Average","Skip=True","Sort=True")</f>
        <v>14.299042407660737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50704</v>
      </c>
      <c r="T4943" s="43">
        <f ca="1">_xll.BInterpol('Base CDI'!$H$4:$H$28,'Base CDI'!$J$4:$J$29,S4943,"Cubic","Extrapolate=Linear","MultiX=Average","Skip=True","Sort=True")</f>
        <v>14.460622435020522</v>
      </c>
      <c r="U4943" s="43">
        <f ca="1">_xll.BInterpol('Base CDI'!$H$4:$H$28,'Base CDI'!$I$4:$I$29,S4943,"Cubic","Extrapolate=Linear","MultiX=Average","Skip=True","Sort=True")</f>
        <v>14.299056087551298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50705</v>
      </c>
      <c r="T4944" s="43">
        <f ca="1">_xll.BInterpol('Base CDI'!$H$4:$H$28,'Base CDI'!$J$4:$J$29,S4944,"Cubic","Extrapolate=Linear","MultiX=Average","Skip=True","Sort=True")</f>
        <v>14.460627906976747</v>
      </c>
      <c r="U4944" s="43">
        <f ca="1">_xll.BInterpol('Base CDI'!$H$4:$H$28,'Base CDI'!$I$4:$I$29,S4944,"Cubic","Extrapolate=Linear","MultiX=Average","Skip=True","Sort=True")</f>
        <v>14.299069767441859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50706</v>
      </c>
      <c r="T4945" s="43">
        <f ca="1">_xll.BInterpol('Base CDI'!$H$4:$H$28,'Base CDI'!$J$4:$J$29,S4945,"Cubic","Extrapolate=Linear","MultiX=Average","Skip=True","Sort=True")</f>
        <v>14.46063337893297</v>
      </c>
      <c r="U4945" s="43">
        <f ca="1">_xll.BInterpol('Base CDI'!$H$4:$H$28,'Base CDI'!$I$4:$I$29,S4945,"Cubic","Extrapolate=Linear","MultiX=Average","Skip=True","Sort=True")</f>
        <v>14.29908344733242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50707</v>
      </c>
      <c r="T4946" s="43">
        <f ca="1">_xll.BInterpol('Base CDI'!$H$4:$H$28,'Base CDI'!$J$4:$J$29,S4946,"Cubic","Extrapolate=Linear","MultiX=Average","Skip=True","Sort=True")</f>
        <v>14.460638850889195</v>
      </c>
      <c r="U4946" s="43">
        <f ca="1">_xll.BInterpol('Base CDI'!$H$4:$H$28,'Base CDI'!$I$4:$I$29,S4946,"Cubic","Extrapolate=Linear","MultiX=Average","Skip=True","Sort=True")</f>
        <v>14.29909712722298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50708</v>
      </c>
      <c r="T4947" s="43">
        <f ca="1">_xll.BInterpol('Base CDI'!$H$4:$H$28,'Base CDI'!$J$4:$J$29,S4947,"Cubic","Extrapolate=Linear","MultiX=Average","Skip=True","Sort=True")</f>
        <v>14.46064432284542</v>
      </c>
      <c r="U4947" s="43">
        <f ca="1">_xll.BInterpol('Base CDI'!$H$4:$H$28,'Base CDI'!$I$4:$I$29,S4947,"Cubic","Extrapolate=Linear","MultiX=Average","Skip=True","Sort=True")</f>
        <v>14.299110807113543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50709</v>
      </c>
      <c r="T4948" s="43">
        <f ca="1">_xll.BInterpol('Base CDI'!$H$4:$H$28,'Base CDI'!$J$4:$J$29,S4948,"Cubic","Extrapolate=Linear","MultiX=Average","Skip=True","Sort=True")</f>
        <v>14.460649794801643</v>
      </c>
      <c r="U4948" s="43">
        <f ca="1">_xll.BInterpol('Base CDI'!$H$4:$H$28,'Base CDI'!$I$4:$I$29,S4948,"Cubic","Extrapolate=Linear","MultiX=Average","Skip=True","Sort=True")</f>
        <v>14.299124487004104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50710</v>
      </c>
      <c r="T4949" s="43">
        <f ca="1">_xll.BInterpol('Base CDI'!$H$4:$H$28,'Base CDI'!$J$4:$J$29,S4949,"Cubic","Extrapolate=Linear","MultiX=Average","Skip=True","Sort=True")</f>
        <v>14.460655266757868</v>
      </c>
      <c r="U4949" s="43">
        <f ca="1">_xll.BInterpol('Base CDI'!$H$4:$H$28,'Base CDI'!$I$4:$I$29,S4949,"Cubic","Extrapolate=Linear","MultiX=Average","Skip=True","Sort=True")</f>
        <v>14.299138166894664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50711</v>
      </c>
      <c r="T4950" s="43">
        <f ca="1">_xll.BInterpol('Base CDI'!$H$4:$H$28,'Base CDI'!$J$4:$J$29,S4950,"Cubic","Extrapolate=Linear","MultiX=Average","Skip=True","Sort=True")</f>
        <v>14.460660738714092</v>
      </c>
      <c r="U4950" s="43">
        <f ca="1">_xll.BInterpol('Base CDI'!$H$4:$H$28,'Base CDI'!$I$4:$I$29,S4950,"Cubic","Extrapolate=Linear","MultiX=Average","Skip=True","Sort=True")</f>
        <v>14.299151846785225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50712</v>
      </c>
      <c r="T4951" s="43">
        <f ca="1">_xll.BInterpol('Base CDI'!$H$4:$H$28,'Base CDI'!$J$4:$J$29,S4951,"Cubic","Extrapolate=Linear","MultiX=Average","Skip=True","Sort=True")</f>
        <v>14.460666210670317</v>
      </c>
      <c r="U4951" s="43">
        <f ca="1">_xll.BInterpol('Base CDI'!$H$4:$H$28,'Base CDI'!$I$4:$I$29,S4951,"Cubic","Extrapolate=Linear","MultiX=Average","Skip=True","Sort=True")</f>
        <v>14.299165526675786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50713</v>
      </c>
      <c r="T4952" s="43">
        <f ca="1">_xll.BInterpol('Base CDI'!$H$4:$H$28,'Base CDI'!$J$4:$J$29,S4952,"Cubic","Extrapolate=Linear","MultiX=Average","Skip=True","Sort=True")</f>
        <v>14.460671682626542</v>
      </c>
      <c r="U4952" s="43">
        <f ca="1">_xll.BInterpol('Base CDI'!$H$4:$H$28,'Base CDI'!$I$4:$I$29,S4952,"Cubic","Extrapolate=Linear","MultiX=Average","Skip=True","Sort=True")</f>
        <v>14.299179206566347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50714</v>
      </c>
      <c r="T4953" s="43">
        <f ca="1">_xll.BInterpol('Base CDI'!$H$4:$H$28,'Base CDI'!$J$4:$J$29,S4953,"Cubic","Extrapolate=Linear","MultiX=Average","Skip=True","Sort=True")</f>
        <v>14.460677154582765</v>
      </c>
      <c r="U4953" s="43">
        <f ca="1">_xll.BInterpol('Base CDI'!$H$4:$H$28,'Base CDI'!$I$4:$I$29,S4953,"Cubic","Extrapolate=Linear","MultiX=Average","Skip=True","Sort=True")</f>
        <v>14.299192886456908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50715</v>
      </c>
      <c r="T4954" s="43">
        <f ca="1">_xll.BInterpol('Base CDI'!$H$4:$H$28,'Base CDI'!$J$4:$J$29,S4954,"Cubic","Extrapolate=Linear","MultiX=Average","Skip=True","Sort=True")</f>
        <v>14.46068262653899</v>
      </c>
      <c r="U4954" s="43">
        <f ca="1">_xll.BInterpol('Base CDI'!$H$4:$H$28,'Base CDI'!$I$4:$I$29,S4954,"Cubic","Extrapolate=Linear","MultiX=Average","Skip=True","Sort=True")</f>
        <v>14.299206566347468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50716</v>
      </c>
      <c r="T4955" s="43">
        <f ca="1">_xll.BInterpol('Base CDI'!$H$4:$H$28,'Base CDI'!$J$4:$J$29,S4955,"Cubic","Extrapolate=Linear","MultiX=Average","Skip=True","Sort=True")</f>
        <v>14.460688098495215</v>
      </c>
      <c r="U4955" s="43">
        <f ca="1">_xll.BInterpol('Base CDI'!$H$4:$H$28,'Base CDI'!$I$4:$I$29,S4955,"Cubic","Extrapolate=Linear","MultiX=Average","Skip=True","Sort=True")</f>
        <v>14.299220246238029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50717</v>
      </c>
      <c r="T4956" s="43">
        <f ca="1">_xll.BInterpol('Base CDI'!$H$4:$H$28,'Base CDI'!$J$4:$J$29,S4956,"Cubic","Extrapolate=Linear","MultiX=Average","Skip=True","Sort=True")</f>
        <v>14.460693570451438</v>
      </c>
      <c r="U4956" s="43">
        <f ca="1">_xll.BInterpol('Base CDI'!$H$4:$H$28,'Base CDI'!$I$4:$I$29,S4956,"Cubic","Extrapolate=Linear","MultiX=Average","Skip=True","Sort=True")</f>
        <v>14.29923392612859</v>
      </c>
    </row>
    <row r="4957" spans="16:21" x14ac:dyDescent="0.25">
      <c r="P4957" s="10">
        <v>41719</v>
      </c>
      <c r="Q4957">
        <v>32.76511</v>
      </c>
      <c r="S4957" s="42">
        <f t="shared" ca="1" si="82"/>
        <v>50718</v>
      </c>
      <c r="T4957" s="43">
        <f ca="1">_xll.BInterpol('Base CDI'!$H$4:$H$28,'Base CDI'!$J$4:$J$29,S4957,"Cubic","Extrapolate=Linear","MultiX=Average","Skip=True","Sort=True")</f>
        <v>14.460699042407663</v>
      </c>
      <c r="U4957" s="43">
        <f ca="1">_xll.BInterpol('Base CDI'!$H$4:$H$28,'Base CDI'!$I$4:$I$29,S4957,"Cubic","Extrapolate=Linear","MultiX=Average","Skip=True","Sort=True")</f>
        <v>14.299247606019151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50719</v>
      </c>
      <c r="T4958" s="43">
        <f ca="1">_xll.BInterpol('Base CDI'!$H$4:$H$28,'Base CDI'!$J$4:$J$29,S4958,"Cubic","Extrapolate=Linear","MultiX=Average","Skip=True","Sort=True")</f>
        <v>14.460704514363886</v>
      </c>
      <c r="U4958" s="43">
        <f ca="1">_xll.BInterpol('Base CDI'!$H$4:$H$28,'Base CDI'!$I$4:$I$29,S4958,"Cubic","Extrapolate=Linear","MultiX=Average","Skip=True","Sort=True")</f>
        <v>14.299261285909711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50720</v>
      </c>
      <c r="T4959" s="43">
        <f ca="1">_xll.BInterpol('Base CDI'!$H$4:$H$28,'Base CDI'!$J$4:$J$29,S4959,"Cubic","Extrapolate=Linear","MultiX=Average","Skip=True","Sort=True")</f>
        <v>14.460709986320111</v>
      </c>
      <c r="U4959" s="43">
        <f ca="1">_xll.BInterpol('Base CDI'!$H$4:$H$28,'Base CDI'!$I$4:$I$29,S4959,"Cubic","Extrapolate=Linear","MultiX=Average","Skip=True","Sort=True")</f>
        <v>14.299274965800272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50721</v>
      </c>
      <c r="T4960" s="43">
        <f ca="1">_xll.BInterpol('Base CDI'!$H$4:$H$28,'Base CDI'!$J$4:$J$29,S4960,"Cubic","Extrapolate=Linear","MultiX=Average","Skip=True","Sort=True")</f>
        <v>14.460715458276336</v>
      </c>
      <c r="U4960" s="43">
        <f ca="1">_xll.BInterpol('Base CDI'!$H$4:$H$28,'Base CDI'!$I$4:$I$29,S4960,"Cubic","Extrapolate=Linear","MultiX=Average","Skip=True","Sort=True")</f>
        <v>14.299288645690833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50722</v>
      </c>
      <c r="T4961" s="43">
        <f ca="1">_xll.BInterpol('Base CDI'!$H$4:$H$28,'Base CDI'!$J$4:$J$29,S4961,"Cubic","Extrapolate=Linear","MultiX=Average","Skip=True","Sort=True")</f>
        <v>14.46072093023256</v>
      </c>
      <c r="U4961" s="43">
        <f ca="1">_xll.BInterpol('Base CDI'!$H$4:$H$28,'Base CDI'!$I$4:$I$29,S4961,"Cubic","Extrapolate=Linear","MultiX=Average","Skip=True","Sort=True")</f>
        <v>14.299302325581394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50723</v>
      </c>
      <c r="T4962" s="43">
        <f ca="1">_xll.BInterpol('Base CDI'!$H$4:$H$28,'Base CDI'!$J$4:$J$29,S4962,"Cubic","Extrapolate=Linear","MultiX=Average","Skip=True","Sort=True")</f>
        <v>14.460726402188785</v>
      </c>
      <c r="U4962" s="43">
        <f ca="1">_xll.BInterpol('Base CDI'!$H$4:$H$28,'Base CDI'!$I$4:$I$29,S4962,"Cubic","Extrapolate=Linear","MultiX=Average","Skip=True","Sort=True")</f>
        <v>14.299316005471955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50724</v>
      </c>
      <c r="T4963" s="43">
        <f ca="1">_xll.BInterpol('Base CDI'!$H$4:$H$28,'Base CDI'!$J$4:$J$29,S4963,"Cubic","Extrapolate=Linear","MultiX=Average","Skip=True","Sort=True")</f>
        <v>14.46073187414501</v>
      </c>
      <c r="U4963" s="43">
        <f ca="1">_xll.BInterpol('Base CDI'!$H$4:$H$28,'Base CDI'!$I$4:$I$29,S4963,"Cubic","Extrapolate=Linear","MultiX=Average","Skip=True","Sort=True")</f>
        <v>14.299329685362515</v>
      </c>
    </row>
    <row r="4964" spans="16:21" x14ac:dyDescent="0.25">
      <c r="P4964" s="10">
        <v>41730</v>
      </c>
      <c r="Q4964">
        <v>32.85671</v>
      </c>
      <c r="S4964" s="42">
        <f t="shared" ca="1" si="82"/>
        <v>50725</v>
      </c>
      <c r="T4964" s="43">
        <f ca="1">_xll.BInterpol('Base CDI'!$H$4:$H$28,'Base CDI'!$J$4:$J$29,S4964,"Cubic","Extrapolate=Linear","MultiX=Average","Skip=True","Sort=True")</f>
        <v>14.460737346101233</v>
      </c>
      <c r="U4964" s="43">
        <f ca="1">_xll.BInterpol('Base CDI'!$H$4:$H$28,'Base CDI'!$I$4:$I$29,S4964,"Cubic","Extrapolate=Linear","MultiX=Average","Skip=True","Sort=True")</f>
        <v>14.299343365253076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50726</v>
      </c>
      <c r="T4965" s="43">
        <f ca="1">_xll.BInterpol('Base CDI'!$H$4:$H$28,'Base CDI'!$J$4:$J$29,S4965,"Cubic","Extrapolate=Linear","MultiX=Average","Skip=True","Sort=True")</f>
        <v>14.460742818057458</v>
      </c>
      <c r="U4965" s="43">
        <f ca="1">_xll.BInterpol('Base CDI'!$H$4:$H$28,'Base CDI'!$I$4:$I$29,S4965,"Cubic","Extrapolate=Linear","MultiX=Average","Skip=True","Sort=True")</f>
        <v>14.299357045143637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50727</v>
      </c>
      <c r="T4966" s="43">
        <f ca="1">_xll.BInterpol('Base CDI'!$H$4:$H$28,'Base CDI'!$J$4:$J$29,S4966,"Cubic","Extrapolate=Linear","MultiX=Average","Skip=True","Sort=True")</f>
        <v>14.460748290013681</v>
      </c>
      <c r="U4966" s="43">
        <f ca="1">_xll.BInterpol('Base CDI'!$H$4:$H$28,'Base CDI'!$I$4:$I$29,S4966,"Cubic","Extrapolate=Linear","MultiX=Average","Skip=True","Sort=True")</f>
        <v>14.299370725034199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50728</v>
      </c>
      <c r="T4967" s="43">
        <f ca="1">_xll.BInterpol('Base CDI'!$H$4:$H$28,'Base CDI'!$J$4:$J$29,S4967,"Cubic","Extrapolate=Linear","MultiX=Average","Skip=True","Sort=True")</f>
        <v>14.460753761969906</v>
      </c>
      <c r="U4967" s="43">
        <f ca="1">_xll.BInterpol('Base CDI'!$H$4:$H$28,'Base CDI'!$I$4:$I$29,S4967,"Cubic","Extrapolate=Linear","MultiX=Average","Skip=True","Sort=True")</f>
        <v>14.29938440492476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50729</v>
      </c>
      <c r="T4968" s="43">
        <f ca="1">_xll.BInterpol('Base CDI'!$H$4:$H$28,'Base CDI'!$J$4:$J$29,S4968,"Cubic","Extrapolate=Linear","MultiX=Average","Skip=True","Sort=True")</f>
        <v>14.460759233926131</v>
      </c>
      <c r="U4968" s="43">
        <f ca="1">_xll.BInterpol('Base CDI'!$H$4:$H$28,'Base CDI'!$I$4:$I$29,S4968,"Cubic","Extrapolate=Linear","MultiX=Average","Skip=True","Sort=True")</f>
        <v>14.299398084815321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50730</v>
      </c>
      <c r="T4969" s="43">
        <f ca="1">_xll.BInterpol('Base CDI'!$H$4:$H$28,'Base CDI'!$J$4:$J$29,S4969,"Cubic","Extrapolate=Linear","MultiX=Average","Skip=True","Sort=True")</f>
        <v>14.460764705882355</v>
      </c>
      <c r="U4969" s="43">
        <f ca="1">_xll.BInterpol('Base CDI'!$H$4:$H$28,'Base CDI'!$I$4:$I$29,S4969,"Cubic","Extrapolate=Linear","MultiX=Average","Skip=True","Sort=True")</f>
        <v>14.299411764705882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50731</v>
      </c>
      <c r="T4970" s="43">
        <f ca="1">_xll.BInterpol('Base CDI'!$H$4:$H$28,'Base CDI'!$J$4:$J$29,S4970,"Cubic","Extrapolate=Linear","MultiX=Average","Skip=True","Sort=True")</f>
        <v>14.46077017783858</v>
      </c>
      <c r="U4970" s="43">
        <f ca="1">_xll.BInterpol('Base CDI'!$H$4:$H$28,'Base CDI'!$I$4:$I$29,S4970,"Cubic","Extrapolate=Linear","MultiX=Average","Skip=True","Sort=True")</f>
        <v>14.299425444596443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50732</v>
      </c>
      <c r="T4971" s="43">
        <f ca="1">_xll.BInterpol('Base CDI'!$H$4:$H$28,'Base CDI'!$J$4:$J$29,S4971,"Cubic","Extrapolate=Linear","MultiX=Average","Skip=True","Sort=True")</f>
        <v>14.460775649794803</v>
      </c>
      <c r="U4971" s="43">
        <f ca="1">_xll.BInterpol('Base CDI'!$H$4:$H$28,'Base CDI'!$I$4:$I$29,S4971,"Cubic","Extrapolate=Linear","MultiX=Average","Skip=True","Sort=True")</f>
        <v>14.299439124487003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50733</v>
      </c>
      <c r="T4972" s="43">
        <f ca="1">_xll.BInterpol('Base CDI'!$H$4:$H$28,'Base CDI'!$J$4:$J$29,S4972,"Cubic","Extrapolate=Linear","MultiX=Average","Skip=True","Sort=True")</f>
        <v>14.460781121751028</v>
      </c>
      <c r="U4972" s="43">
        <f ca="1">_xll.BInterpol('Base CDI'!$H$4:$H$28,'Base CDI'!$I$4:$I$29,S4972,"Cubic","Extrapolate=Linear","MultiX=Average","Skip=True","Sort=True")</f>
        <v>14.299452804377564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50734</v>
      </c>
      <c r="T4973" s="43">
        <f ca="1">_xll.BInterpol('Base CDI'!$H$4:$H$28,'Base CDI'!$J$4:$J$29,S4973,"Cubic","Extrapolate=Linear","MultiX=Average","Skip=True","Sort=True")</f>
        <v>14.460786593707253</v>
      </c>
      <c r="U4973" s="43">
        <f ca="1">_xll.BInterpol('Base CDI'!$H$4:$H$28,'Base CDI'!$I$4:$I$29,S4973,"Cubic","Extrapolate=Linear","MultiX=Average","Skip=True","Sort=True")</f>
        <v>14.299466484268125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50735</v>
      </c>
      <c r="T4974" s="43">
        <f ca="1">_xll.BInterpol('Base CDI'!$H$4:$H$28,'Base CDI'!$J$4:$J$29,S4974,"Cubic","Extrapolate=Linear","MultiX=Average","Skip=True","Sort=True")</f>
        <v>14.460792065663476</v>
      </c>
      <c r="U4974" s="43">
        <f ca="1">_xll.BInterpol('Base CDI'!$H$4:$H$28,'Base CDI'!$I$4:$I$29,S4974,"Cubic","Extrapolate=Linear","MultiX=Average","Skip=True","Sort=True")</f>
        <v>14.299480164158686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50736</v>
      </c>
      <c r="T4975" s="43">
        <f ca="1">_xll.BInterpol('Base CDI'!$H$4:$H$28,'Base CDI'!$J$4:$J$29,S4975,"Cubic","Extrapolate=Linear","MultiX=Average","Skip=True","Sort=True")</f>
        <v>14.460797537619701</v>
      </c>
      <c r="U4975" s="43">
        <f ca="1">_xll.BInterpol('Base CDI'!$H$4:$H$28,'Base CDI'!$I$4:$I$29,S4975,"Cubic","Extrapolate=Linear","MultiX=Average","Skip=True","Sort=True")</f>
        <v>14.299493844049247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50737</v>
      </c>
      <c r="T4976" s="43">
        <f ca="1">_xll.BInterpol('Base CDI'!$H$4:$H$28,'Base CDI'!$J$4:$J$29,S4976,"Cubic","Extrapolate=Linear","MultiX=Average","Skip=True","Sort=True")</f>
        <v>14.460803009575926</v>
      </c>
      <c r="U4976" s="43">
        <f ca="1">_xll.BInterpol('Base CDI'!$H$4:$H$28,'Base CDI'!$I$4:$I$29,S4976,"Cubic","Extrapolate=Linear","MultiX=Average","Skip=True","Sort=True")</f>
        <v>14.299507523939807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50738</v>
      </c>
      <c r="T4977" s="43">
        <f ca="1">_xll.BInterpol('Base CDI'!$H$4:$H$28,'Base CDI'!$J$4:$J$29,S4977,"Cubic","Extrapolate=Linear","MultiX=Average","Skip=True","Sort=True")</f>
        <v>14.460808481532149</v>
      </c>
      <c r="U4977" s="43">
        <f ca="1">_xll.BInterpol('Base CDI'!$H$4:$H$28,'Base CDI'!$I$4:$I$29,S4977,"Cubic","Extrapolate=Linear","MultiX=Average","Skip=True","Sort=True")</f>
        <v>14.299521203830368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50739</v>
      </c>
      <c r="T4978" s="43">
        <f ca="1">_xll.BInterpol('Base CDI'!$H$4:$H$28,'Base CDI'!$J$4:$J$29,S4978,"Cubic","Extrapolate=Linear","MultiX=Average","Skip=True","Sort=True")</f>
        <v>14.460813953488374</v>
      </c>
      <c r="U4978" s="43">
        <f ca="1">_xll.BInterpol('Base CDI'!$H$4:$H$28,'Base CDI'!$I$4:$I$29,S4978,"Cubic","Extrapolate=Linear","MultiX=Average","Skip=True","Sort=True")</f>
        <v>14.299534883720929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50740</v>
      </c>
      <c r="T4979" s="43">
        <f ca="1">_xll.BInterpol('Base CDI'!$H$4:$H$28,'Base CDI'!$J$4:$J$29,S4979,"Cubic","Extrapolate=Linear","MultiX=Average","Skip=True","Sort=True")</f>
        <v>14.460819425444598</v>
      </c>
      <c r="U4979" s="43">
        <f ca="1">_xll.BInterpol('Base CDI'!$H$4:$H$28,'Base CDI'!$I$4:$I$29,S4979,"Cubic","Extrapolate=Linear","MultiX=Average","Skip=True","Sort=True")</f>
        <v>14.29954856361149</v>
      </c>
    </row>
    <row r="4980" spans="16:21" x14ac:dyDescent="0.25">
      <c r="P4980" s="10">
        <v>41754</v>
      </c>
      <c r="Q4980">
        <v>33.07076</v>
      </c>
      <c r="S4980" s="42">
        <f t="shared" ca="1" si="82"/>
        <v>50741</v>
      </c>
      <c r="T4980" s="43">
        <f ca="1">_xll.BInterpol('Base CDI'!$H$4:$H$28,'Base CDI'!$J$4:$J$29,S4980,"Cubic","Extrapolate=Linear","MultiX=Average","Skip=True","Sort=True")</f>
        <v>14.460824897400823</v>
      </c>
      <c r="U4980" s="43">
        <f ca="1">_xll.BInterpol('Base CDI'!$H$4:$H$28,'Base CDI'!$I$4:$I$29,S4980,"Cubic","Extrapolate=Linear","MultiX=Average","Skip=True","Sort=True")</f>
        <v>14.29956224350205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50742</v>
      </c>
      <c r="T4981" s="43">
        <f ca="1">_xll.BInterpol('Base CDI'!$H$4:$H$28,'Base CDI'!$J$4:$J$29,S4981,"Cubic","Extrapolate=Linear","MultiX=Average","Skip=True","Sort=True")</f>
        <v>14.460830369357048</v>
      </c>
      <c r="U4981" s="43">
        <f ca="1">_xll.BInterpol('Base CDI'!$H$4:$H$28,'Base CDI'!$I$4:$I$29,S4981,"Cubic","Extrapolate=Linear","MultiX=Average","Skip=True","Sort=True")</f>
        <v>14.299575923392611</v>
      </c>
    </row>
    <row r="4982" spans="16:21" x14ac:dyDescent="0.25">
      <c r="P4982" s="10">
        <v>41758</v>
      </c>
      <c r="Q4982">
        <v>33.09769</v>
      </c>
      <c r="S4982" s="42">
        <f t="shared" ca="1" si="82"/>
        <v>50743</v>
      </c>
      <c r="T4982" s="43">
        <f ca="1">_xll.BInterpol('Base CDI'!$H$4:$H$28,'Base CDI'!$J$4:$J$29,S4982,"Cubic","Extrapolate=Linear","MultiX=Average","Skip=True","Sort=True")</f>
        <v>14.460835841313271</v>
      </c>
      <c r="U4982" s="43">
        <f ca="1">_xll.BInterpol('Base CDI'!$H$4:$H$28,'Base CDI'!$I$4:$I$29,S4982,"Cubic","Extrapolate=Linear","MultiX=Average","Skip=True","Sort=True")</f>
        <v>14.299589603283172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50744</v>
      </c>
      <c r="T4983" s="43">
        <f ca="1">_xll.BInterpol('Base CDI'!$H$4:$H$28,'Base CDI'!$J$4:$J$29,S4983,"Cubic","Extrapolate=Linear","MultiX=Average","Skip=True","Sort=True")</f>
        <v>14.460841313269496</v>
      </c>
      <c r="U4983" s="43">
        <f ca="1">_xll.BInterpol('Base CDI'!$H$4:$H$28,'Base CDI'!$I$4:$I$29,S4983,"Cubic","Extrapolate=Linear","MultiX=Average","Skip=True","Sort=True")</f>
        <v>14.299603283173733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50745</v>
      </c>
      <c r="T4984" s="43">
        <f ca="1">_xll.BInterpol('Base CDI'!$H$4:$H$28,'Base CDI'!$J$4:$J$29,S4984,"Cubic","Extrapolate=Linear","MultiX=Average","Skip=True","Sort=True")</f>
        <v>14.460846785225721</v>
      </c>
      <c r="U4984" s="43">
        <f ca="1">_xll.BInterpol('Base CDI'!$H$4:$H$28,'Base CDI'!$I$4:$I$29,S4984,"Cubic","Extrapolate=Linear","MultiX=Average","Skip=True","Sort=True")</f>
        <v>14.299616963064295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50746</v>
      </c>
      <c r="T4985" s="43">
        <f ca="1">_xll.BInterpol('Base CDI'!$H$4:$H$28,'Base CDI'!$J$4:$J$29,S4985,"Cubic","Extrapolate=Linear","MultiX=Average","Skip=True","Sort=True")</f>
        <v>14.460852257181944</v>
      </c>
      <c r="U4985" s="43">
        <f ca="1">_xll.BInterpol('Base CDI'!$H$4:$H$28,'Base CDI'!$I$4:$I$29,S4985,"Cubic","Extrapolate=Linear","MultiX=Average","Skip=True","Sort=True")</f>
        <v>14.299630642954856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50747</v>
      </c>
      <c r="T4986" s="43">
        <f ca="1">_xll.BInterpol('Base CDI'!$H$4:$H$28,'Base CDI'!$J$4:$J$29,S4986,"Cubic","Extrapolate=Linear","MultiX=Average","Skip=True","Sort=True")</f>
        <v>14.460857729138169</v>
      </c>
      <c r="U4986" s="43">
        <f ca="1">_xll.BInterpol('Base CDI'!$H$4:$H$28,'Base CDI'!$I$4:$I$29,S4986,"Cubic","Extrapolate=Linear","MultiX=Average","Skip=True","Sort=True")</f>
        <v>14.299644322845417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50748</v>
      </c>
      <c r="T4987" s="43">
        <f ca="1">_xll.BInterpol('Base CDI'!$H$4:$H$28,'Base CDI'!$J$4:$J$29,S4987,"Cubic","Extrapolate=Linear","MultiX=Average","Skip=True","Sort=True")</f>
        <v>14.460863201094392</v>
      </c>
      <c r="U4987" s="43">
        <f ca="1">_xll.BInterpol('Base CDI'!$H$4:$H$28,'Base CDI'!$I$4:$I$29,S4987,"Cubic","Extrapolate=Linear","MultiX=Average","Skip=True","Sort=True")</f>
        <v>14.299658002735978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50749</v>
      </c>
      <c r="T4988" s="43">
        <f ca="1">_xll.BInterpol('Base CDI'!$H$4:$H$28,'Base CDI'!$J$4:$J$29,S4988,"Cubic","Extrapolate=Linear","MultiX=Average","Skip=True","Sort=True")</f>
        <v>14.460868673050618</v>
      </c>
      <c r="U4988" s="43">
        <f ca="1">_xll.BInterpol('Base CDI'!$H$4:$H$28,'Base CDI'!$I$4:$I$29,S4988,"Cubic","Extrapolate=Linear","MultiX=Average","Skip=True","Sort=True")</f>
        <v>14.299671682626538</v>
      </c>
    </row>
    <row r="4989" spans="16:21" x14ac:dyDescent="0.25">
      <c r="P4989" s="10">
        <v>41768</v>
      </c>
      <c r="Q4989">
        <v>33.19211</v>
      </c>
      <c r="S4989" s="42">
        <f t="shared" ca="1" si="82"/>
        <v>50750</v>
      </c>
      <c r="T4989" s="43">
        <f ca="1">_xll.BInterpol('Base CDI'!$H$4:$H$28,'Base CDI'!$J$4:$J$29,S4989,"Cubic","Extrapolate=Linear","MultiX=Average","Skip=True","Sort=True")</f>
        <v>14.460874145006843</v>
      </c>
      <c r="U4989" s="43">
        <f ca="1">_xll.BInterpol('Base CDI'!$H$4:$H$28,'Base CDI'!$I$4:$I$29,S4989,"Cubic","Extrapolate=Linear","MultiX=Average","Skip=True","Sort=True")</f>
        <v>14.299685362517099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50751</v>
      </c>
      <c r="T4990" s="43">
        <f ca="1">_xll.BInterpol('Base CDI'!$H$4:$H$28,'Base CDI'!$J$4:$J$29,S4990,"Cubic","Extrapolate=Linear","MultiX=Average","Skip=True","Sort=True")</f>
        <v>14.460879616963066</v>
      </c>
      <c r="U4990" s="43">
        <f ca="1">_xll.BInterpol('Base CDI'!$H$4:$H$28,'Base CDI'!$I$4:$I$29,S4990,"Cubic","Extrapolate=Linear","MultiX=Average","Skip=True","Sort=True")</f>
        <v>14.29969904240766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50752</v>
      </c>
      <c r="T4991" s="43">
        <f ca="1">_xll.BInterpol('Base CDI'!$H$4:$H$28,'Base CDI'!$J$4:$J$29,S4991,"Cubic","Extrapolate=Linear","MultiX=Average","Skip=True","Sort=True")</f>
        <v>14.460885088919291</v>
      </c>
      <c r="U4991" s="43">
        <f ca="1">_xll.BInterpol('Base CDI'!$H$4:$H$28,'Base CDI'!$I$4:$I$29,S4991,"Cubic","Extrapolate=Linear","MultiX=Average","Skip=True","Sort=True")</f>
        <v>14.299712722298221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50753</v>
      </c>
      <c r="T4992" s="43">
        <f ca="1">_xll.BInterpol('Base CDI'!$H$4:$H$28,'Base CDI'!$J$4:$J$29,S4992,"Cubic","Extrapolate=Linear","MultiX=Average","Skip=True","Sort=True")</f>
        <v>14.460890560875516</v>
      </c>
      <c r="U4992" s="43">
        <f ca="1">_xll.BInterpol('Base CDI'!$H$4:$H$28,'Base CDI'!$I$4:$I$29,S4992,"Cubic","Extrapolate=Linear","MultiX=Average","Skip=True","Sort=True")</f>
        <v>14.299726402188782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50754</v>
      </c>
      <c r="T4993" s="43">
        <f ca="1">_xll.BInterpol('Base CDI'!$H$4:$H$28,'Base CDI'!$J$4:$J$29,S4993,"Cubic","Extrapolate=Linear","MultiX=Average","Skip=True","Sort=True")</f>
        <v>14.460896032831739</v>
      </c>
      <c r="U4993" s="43">
        <f ca="1">_xll.BInterpol('Base CDI'!$H$4:$H$28,'Base CDI'!$I$4:$I$29,S4993,"Cubic","Extrapolate=Linear","MultiX=Average","Skip=True","Sort=True")</f>
        <v>14.299740082079342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50755</v>
      </c>
      <c r="T4994" s="43">
        <f ca="1">_xll.BInterpol('Base CDI'!$H$4:$H$28,'Base CDI'!$J$4:$J$29,S4994,"Cubic","Extrapolate=Linear","MultiX=Average","Skip=True","Sort=True")</f>
        <v>14.460901504787964</v>
      </c>
      <c r="U4994" s="43">
        <f ca="1">_xll.BInterpol('Base CDI'!$H$4:$H$28,'Base CDI'!$I$4:$I$29,S4994,"Cubic","Extrapolate=Linear","MultiX=Average","Skip=True","Sort=True")</f>
        <v>14.299753761969903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50756</v>
      </c>
      <c r="T4995" s="43">
        <f ca="1">_xll.BInterpol('Base CDI'!$H$4:$H$28,'Base CDI'!$J$4:$J$29,S4995,"Cubic","Extrapolate=Linear","MultiX=Average","Skip=True","Sort=True")</f>
        <v>14.460906976744187</v>
      </c>
      <c r="U4995" s="43">
        <f ca="1">_xll.BInterpol('Base CDI'!$H$4:$H$28,'Base CDI'!$I$4:$I$29,S4995,"Cubic","Extrapolate=Linear","MultiX=Average","Skip=True","Sort=True")</f>
        <v>14.299767441860464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50757</v>
      </c>
      <c r="T4996" s="43">
        <f ca="1">_xll.BInterpol('Base CDI'!$H$4:$H$28,'Base CDI'!$J$4:$J$29,S4996,"Cubic","Extrapolate=Linear","MultiX=Average","Skip=True","Sort=True")</f>
        <v>14.460912448700412</v>
      </c>
      <c r="U4996" s="43">
        <f ca="1">_xll.BInterpol('Base CDI'!$H$4:$H$28,'Base CDI'!$I$4:$I$29,S4996,"Cubic","Extrapolate=Linear","MultiX=Average","Skip=True","Sort=True")</f>
        <v>14.299781121751025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50758</v>
      </c>
      <c r="T4997" s="43">
        <f ca="1">_xll.BInterpol('Base CDI'!$H$4:$H$28,'Base CDI'!$J$4:$J$29,S4997,"Cubic","Extrapolate=Linear","MultiX=Average","Skip=True","Sort=True")</f>
        <v>14.460917920656637</v>
      </c>
      <c r="U4997" s="43">
        <f ca="1">_xll.BInterpol('Base CDI'!$H$4:$H$28,'Base CDI'!$I$4:$I$29,S4997,"Cubic","Extrapolate=Linear","MultiX=Average","Skip=True","Sort=True")</f>
        <v>14.299794801641585</v>
      </c>
    </row>
    <row r="4998" spans="16:21" x14ac:dyDescent="0.25">
      <c r="P4998" s="10">
        <v>41781</v>
      </c>
      <c r="Q4998">
        <v>33.31391</v>
      </c>
      <c r="S4998" s="42">
        <f t="shared" ca="1" si="82"/>
        <v>50759</v>
      </c>
      <c r="T4998" s="43">
        <f ca="1">_xll.BInterpol('Base CDI'!$H$4:$H$28,'Base CDI'!$J$4:$J$29,S4998,"Cubic","Extrapolate=Linear","MultiX=Average","Skip=True","Sort=True")</f>
        <v>14.460923392612861</v>
      </c>
      <c r="U4998" s="43">
        <f ca="1">_xll.BInterpol('Base CDI'!$H$4:$H$28,'Base CDI'!$I$4:$I$29,S4998,"Cubic","Extrapolate=Linear","MultiX=Average","Skip=True","Sort=True")</f>
        <v>14.299808481532146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50760</v>
      </c>
      <c r="T4999" s="43">
        <f ca="1">_xll.BInterpol('Base CDI'!$H$4:$H$28,'Base CDI'!$J$4:$J$29,S4999,"Cubic","Extrapolate=Linear","MultiX=Average","Skip=True","Sort=True")</f>
        <v>14.460928864569086</v>
      </c>
      <c r="U4999" s="43">
        <f ca="1">_xll.BInterpol('Base CDI'!$H$4:$H$28,'Base CDI'!$I$4:$I$29,S4999,"Cubic","Extrapolate=Linear","MultiX=Average","Skip=True","Sort=True")</f>
        <v>14.299822161422707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50761</v>
      </c>
      <c r="T5000" s="43">
        <f ca="1">_xll.BInterpol('Base CDI'!$H$4:$H$28,'Base CDI'!$J$4:$J$29,S5000,"Cubic","Extrapolate=Linear","MultiX=Average","Skip=True","Sort=True")</f>
        <v>14.460934336525311</v>
      </c>
      <c r="U5000" s="43">
        <f ca="1">_xll.BInterpol('Base CDI'!$H$4:$H$28,'Base CDI'!$I$4:$I$29,S5000,"Cubic","Extrapolate=Linear","MultiX=Average","Skip=True","Sort=True")</f>
        <v>14.299835841313268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50762</v>
      </c>
      <c r="T5001" s="43">
        <f ca="1">_xll.BInterpol('Base CDI'!$H$4:$H$28,'Base CDI'!$J$4:$J$29,S5001,"Cubic","Extrapolate=Linear","MultiX=Average","Skip=True","Sort=True")</f>
        <v>14.460939808481534</v>
      </c>
      <c r="U5001" s="43">
        <f ca="1">_xll.BInterpol('Base CDI'!$H$4:$H$28,'Base CDI'!$I$4:$I$29,S5001,"Cubic","Extrapolate=Linear","MultiX=Average","Skip=True","Sort=True")</f>
        <v>14.299849521203829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50763</v>
      </c>
      <c r="T5002" s="43">
        <f ca="1">_xll.BInterpol('Base CDI'!$H$4:$H$28,'Base CDI'!$J$4:$J$29,S5002,"Cubic","Extrapolate=Linear","MultiX=Average","Skip=True","Sort=True")</f>
        <v>14.460945280437759</v>
      </c>
      <c r="U5002" s="43">
        <f ca="1">_xll.BInterpol('Base CDI'!$H$4:$H$28,'Base CDI'!$I$4:$I$29,S5002,"Cubic","Extrapolate=Linear","MultiX=Average","Skip=True","Sort=True")</f>
        <v>14.299863201094389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50764</v>
      </c>
      <c r="T5003" s="43">
        <f ca="1">_xll.BInterpol('Base CDI'!$H$4:$H$28,'Base CDI'!$J$4:$J$29,S5003,"Cubic","Extrapolate=Linear","MultiX=Average","Skip=True","Sort=True")</f>
        <v>14.460950752393982</v>
      </c>
      <c r="U5003" s="43">
        <f ca="1">_xll.BInterpol('Base CDI'!$H$4:$H$28,'Base CDI'!$I$4:$I$29,S5003,"Cubic","Extrapolate=Linear","MultiX=Average","Skip=True","Sort=True")</f>
        <v>14.299876880984952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50765</v>
      </c>
      <c r="T5004" s="43">
        <f ca="1">_xll.BInterpol('Base CDI'!$H$4:$H$28,'Base CDI'!$J$4:$J$29,S5004,"Cubic","Extrapolate=Linear","MultiX=Average","Skip=True","Sort=True")</f>
        <v>14.460956224350207</v>
      </c>
      <c r="U5004" s="43">
        <f ca="1">_xll.BInterpol('Base CDI'!$H$4:$H$28,'Base CDI'!$I$4:$I$29,S5004,"Cubic","Extrapolate=Linear","MultiX=Average","Skip=True","Sort=True")</f>
        <v>14.299890560875513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50766</v>
      </c>
      <c r="T5005" s="43">
        <f ca="1">_xll.BInterpol('Base CDI'!$H$4:$H$28,'Base CDI'!$J$4:$J$29,S5005,"Cubic","Extrapolate=Linear","MultiX=Average","Skip=True","Sort=True")</f>
        <v>14.460961696306432</v>
      </c>
      <c r="U5005" s="43">
        <f ca="1">_xll.BInterpol('Base CDI'!$H$4:$H$28,'Base CDI'!$I$4:$I$29,S5005,"Cubic","Extrapolate=Linear","MultiX=Average","Skip=True","Sort=True")</f>
        <v>14.299904240766073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50767</v>
      </c>
      <c r="T5006" s="43">
        <f ca="1">_xll.BInterpol('Base CDI'!$H$4:$H$28,'Base CDI'!$J$4:$J$29,S5006,"Cubic","Extrapolate=Linear","MultiX=Average","Skip=True","Sort=True")</f>
        <v>14.460967168262655</v>
      </c>
      <c r="U5006" s="43">
        <f ca="1">_xll.BInterpol('Base CDI'!$H$4:$H$28,'Base CDI'!$I$4:$I$29,S5006,"Cubic","Extrapolate=Linear","MultiX=Average","Skip=True","Sort=True")</f>
        <v>14.299917920656634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50768</v>
      </c>
      <c r="T5007" s="43">
        <f ca="1">_xll.BInterpol('Base CDI'!$H$4:$H$28,'Base CDI'!$J$4:$J$29,S5007,"Cubic","Extrapolate=Linear","MultiX=Average","Skip=True","Sort=True")</f>
        <v>14.460972640218881</v>
      </c>
      <c r="U5007" s="43">
        <f ca="1">_xll.BInterpol('Base CDI'!$H$4:$H$28,'Base CDI'!$I$4:$I$29,S5007,"Cubic","Extrapolate=Linear","MultiX=Average","Skip=True","Sort=True")</f>
        <v>14.299931600547195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50769</v>
      </c>
      <c r="T5008" s="43">
        <f ca="1">_xll.BInterpol('Base CDI'!$H$4:$H$28,'Base CDI'!$J$4:$J$29,S5008,"Cubic","Extrapolate=Linear","MultiX=Average","Skip=True","Sort=True")</f>
        <v>14.460978112175106</v>
      </c>
      <c r="U5008" s="43">
        <f ca="1">_xll.BInterpol('Base CDI'!$H$4:$H$28,'Base CDI'!$I$4:$I$29,S5008,"Cubic","Extrapolate=Linear","MultiX=Average","Skip=True","Sort=True")</f>
        <v>14.299945280437756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50770</v>
      </c>
      <c r="T5009" s="43">
        <f ca="1">_xll.BInterpol('Base CDI'!$H$4:$H$28,'Base CDI'!$J$4:$J$29,S5009,"Cubic","Extrapolate=Linear","MultiX=Average","Skip=True","Sort=True")</f>
        <v>14.460983584131329</v>
      </c>
      <c r="U5009" s="43">
        <f ca="1">_xll.BInterpol('Base CDI'!$H$4:$H$28,'Base CDI'!$I$4:$I$29,S5009,"Cubic","Extrapolate=Linear","MultiX=Average","Skip=True","Sort=True")</f>
        <v>14.299958960328317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50771</v>
      </c>
      <c r="T5010" s="43">
        <f ca="1">_xll.BInterpol('Base CDI'!$H$4:$H$28,'Base CDI'!$J$4:$J$29,S5010,"Cubic","Extrapolate=Linear","MultiX=Average","Skip=True","Sort=True")</f>
        <v>14.460989056087554</v>
      </c>
      <c r="U5010" s="43">
        <f ca="1">_xll.BInterpol('Base CDI'!$H$4:$H$28,'Base CDI'!$I$4:$I$29,S5010,"Cubic","Extrapolate=Linear","MultiX=Average","Skip=True","Sort=True")</f>
        <v>14.299972640218877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50772</v>
      </c>
      <c r="T5011" s="43">
        <f ca="1">_xll.BInterpol('Base CDI'!$H$4:$H$28,'Base CDI'!$J$4:$J$29,S5011,"Cubic","Extrapolate=Linear","MultiX=Average","Skip=True","Sort=True")</f>
        <v>14.460994528043777</v>
      </c>
      <c r="U5011" s="43">
        <f ca="1">_xll.BInterpol('Base CDI'!$H$4:$H$28,'Base CDI'!$I$4:$I$29,S5011,"Cubic","Extrapolate=Linear","MultiX=Average","Skip=True","Sort=True")</f>
        <v>14.299986320109438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50773</v>
      </c>
      <c r="T5012" s="43">
        <f ca="1">_xll.BInterpol('Base CDI'!$H$4:$H$28,'Base CDI'!$J$4:$J$29,S5012,"Cubic","Extrapolate=Linear","MultiX=Average","Skip=True","Sort=True")</f>
        <v>14.461000000000002</v>
      </c>
      <c r="U5012" s="43">
        <f ca="1">_xll.BInterpol('Base CDI'!$H$4:$H$28,'Base CDI'!$I$4:$I$29,S5012,"Cubic","Extrapolate=Linear","MultiX=Average","Skip=True","Sort=True")</f>
        <v>14.299999999999999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50774</v>
      </c>
      <c r="T5013" s="43">
        <f ca="1">_xll.BInterpol('Base CDI'!$H$4:$H$28,'Base CDI'!$J$4:$J$29,S5013,"Cubic","Extrapolate=Linear","MultiX=Average","Skip=True","Sort=True")</f>
        <v>14.461005471956227</v>
      </c>
      <c r="U5013" s="43">
        <f ca="1">_xll.BInterpol('Base CDI'!$H$4:$H$28,'Base CDI'!$I$4:$I$29,S5013,"Cubic","Extrapolate=Linear","MultiX=Average","Skip=True","Sort=True")</f>
        <v>14.30001367989056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50775</v>
      </c>
      <c r="T5014" s="43">
        <f ca="1">_xll.BInterpol('Base CDI'!$H$4:$H$28,'Base CDI'!$J$4:$J$29,S5014,"Cubic","Extrapolate=Linear","MultiX=Average","Skip=True","Sort=True")</f>
        <v>14.46101094391245</v>
      </c>
      <c r="U5014" s="43">
        <f ca="1">_xll.BInterpol('Base CDI'!$H$4:$H$28,'Base CDI'!$I$4:$I$29,S5014,"Cubic","Extrapolate=Linear","MultiX=Average","Skip=True","Sort=True")</f>
        <v>14.30002735978112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50776</v>
      </c>
      <c r="T5015" s="43">
        <f ca="1">_xll.BInterpol('Base CDI'!$H$4:$H$28,'Base CDI'!$J$4:$J$29,S5015,"Cubic","Extrapolate=Linear","MultiX=Average","Skip=True","Sort=True")</f>
        <v>14.461016415868675</v>
      </c>
      <c r="U5015" s="43">
        <f ca="1">_xll.BInterpol('Base CDI'!$H$4:$H$28,'Base CDI'!$I$4:$I$29,S5015,"Cubic","Extrapolate=Linear","MultiX=Average","Skip=True","Sort=True")</f>
        <v>14.300041039671681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50777</v>
      </c>
      <c r="T5016" s="43">
        <f ca="1">_xll.BInterpol('Base CDI'!$H$4:$H$28,'Base CDI'!$J$4:$J$29,S5016,"Cubic","Extrapolate=Linear","MultiX=Average","Skip=True","Sort=True")</f>
        <v>14.461021887824899</v>
      </c>
      <c r="U5016" s="43">
        <f ca="1">_xll.BInterpol('Base CDI'!$H$4:$H$28,'Base CDI'!$I$4:$I$29,S5016,"Cubic","Extrapolate=Linear","MultiX=Average","Skip=True","Sort=True")</f>
        <v>14.300054719562242</v>
      </c>
    </row>
    <row r="5017" spans="16:21" x14ac:dyDescent="0.25">
      <c r="P5017" s="10">
        <v>41808</v>
      </c>
      <c r="Q5017">
        <v>33.57255</v>
      </c>
      <c r="S5017" s="42">
        <f t="shared" ca="1" si="83"/>
        <v>50778</v>
      </c>
      <c r="T5017" s="43">
        <f ca="1">_xll.BInterpol('Base CDI'!$H$4:$H$28,'Base CDI'!$J$4:$J$29,S5017,"Cubic","Extrapolate=Linear","MultiX=Average","Skip=True","Sort=True")</f>
        <v>14.461027359781124</v>
      </c>
      <c r="U5017" s="43">
        <f ca="1">_xll.BInterpol('Base CDI'!$H$4:$H$28,'Base CDI'!$I$4:$I$29,S5017,"Cubic","Extrapolate=Linear","MultiX=Average","Skip=True","Sort=True")</f>
        <v>14.300068399452803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50779</v>
      </c>
      <c r="T5018" s="43">
        <f ca="1">_xll.BInterpol('Base CDI'!$H$4:$H$28,'Base CDI'!$J$4:$J$29,S5018,"Cubic","Extrapolate=Linear","MultiX=Average","Skip=True","Sort=True")</f>
        <v>14.461032831737349</v>
      </c>
      <c r="U5018" s="43">
        <f ca="1">_xll.BInterpol('Base CDI'!$H$4:$H$28,'Base CDI'!$I$4:$I$29,S5018,"Cubic","Extrapolate=Linear","MultiX=Average","Skip=True","Sort=True")</f>
        <v>14.300082079343364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50780</v>
      </c>
      <c r="T5019" s="43">
        <f ca="1">_xll.BInterpol('Base CDI'!$H$4:$H$28,'Base CDI'!$J$4:$J$29,S5019,"Cubic","Extrapolate=Linear","MultiX=Average","Skip=True","Sort=True")</f>
        <v>14.461038303693572</v>
      </c>
      <c r="U5019" s="43">
        <f ca="1">_xll.BInterpol('Base CDI'!$H$4:$H$28,'Base CDI'!$I$4:$I$29,S5019,"Cubic","Extrapolate=Linear","MultiX=Average","Skip=True","Sort=True")</f>
        <v>14.300095759233924</v>
      </c>
    </row>
    <row r="5020" spans="16:21" x14ac:dyDescent="0.25">
      <c r="P5020" s="10">
        <v>41814</v>
      </c>
      <c r="Q5020">
        <v>33.61356</v>
      </c>
      <c r="S5020" s="42">
        <f t="shared" ca="1" si="83"/>
        <v>50781</v>
      </c>
      <c r="T5020" s="43">
        <f ca="1">_xll.BInterpol('Base CDI'!$H$4:$H$28,'Base CDI'!$J$4:$J$29,S5020,"Cubic","Extrapolate=Linear","MultiX=Average","Skip=True","Sort=True")</f>
        <v>14.461043775649797</v>
      </c>
      <c r="U5020" s="43">
        <f ca="1">_xll.BInterpol('Base CDI'!$H$4:$H$28,'Base CDI'!$I$4:$I$29,S5020,"Cubic","Extrapolate=Linear","MultiX=Average","Skip=True","Sort=True")</f>
        <v>14.300109439124485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50782</v>
      </c>
      <c r="T5021" s="43">
        <f ca="1">_xll.BInterpol('Base CDI'!$H$4:$H$28,'Base CDI'!$J$4:$J$29,S5021,"Cubic","Extrapolate=Linear","MultiX=Average","Skip=True","Sort=True")</f>
        <v>14.461049247606022</v>
      </c>
      <c r="U5021" s="43">
        <f ca="1">_xll.BInterpol('Base CDI'!$H$4:$H$28,'Base CDI'!$I$4:$I$29,S5021,"Cubic","Extrapolate=Linear","MultiX=Average","Skip=True","Sort=True")</f>
        <v>14.300123119015046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50783</v>
      </c>
      <c r="T5022" s="43">
        <f ca="1">_xll.BInterpol('Base CDI'!$H$4:$H$28,'Base CDI'!$J$4:$J$29,S5022,"Cubic","Extrapolate=Linear","MultiX=Average","Skip=True","Sort=True")</f>
        <v>14.461054719562245</v>
      </c>
      <c r="U5022" s="43">
        <f ca="1">_xll.BInterpol('Base CDI'!$H$4:$H$28,'Base CDI'!$I$4:$I$29,S5022,"Cubic","Extrapolate=Linear","MultiX=Average","Skip=True","Sort=True")</f>
        <v>14.300136798905609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50784</v>
      </c>
      <c r="T5023" s="43">
        <f ca="1">_xll.BInterpol('Base CDI'!$H$4:$H$28,'Base CDI'!$J$4:$J$29,S5023,"Cubic","Extrapolate=Linear","MultiX=Average","Skip=True","Sort=True")</f>
        <v>14.46106019151847</v>
      </c>
      <c r="U5023" s="43">
        <f ca="1">_xll.BInterpol('Base CDI'!$H$4:$H$28,'Base CDI'!$I$4:$I$29,S5023,"Cubic","Extrapolate=Linear","MultiX=Average","Skip=True","Sort=True")</f>
        <v>14.300150478796169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50785</v>
      </c>
      <c r="T5024" s="43">
        <f ca="1">_xll.BInterpol('Base CDI'!$H$4:$H$28,'Base CDI'!$J$4:$J$29,S5024,"Cubic","Extrapolate=Linear","MultiX=Average","Skip=True","Sort=True")</f>
        <v>14.461065663474693</v>
      </c>
      <c r="U5024" s="43">
        <f ca="1">_xll.BInterpol('Base CDI'!$H$4:$H$28,'Base CDI'!$I$4:$I$29,S5024,"Cubic","Extrapolate=Linear","MultiX=Average","Skip=True","Sort=True")</f>
        <v>14.30016415868673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50786</v>
      </c>
      <c r="T5025" s="43">
        <f ca="1">_xll.BInterpol('Base CDI'!$H$4:$H$28,'Base CDI'!$J$4:$J$29,S5025,"Cubic","Extrapolate=Linear","MultiX=Average","Skip=True","Sort=True")</f>
        <v>14.461071135430918</v>
      </c>
      <c r="U5025" s="43">
        <f ca="1">_xll.BInterpol('Base CDI'!$H$4:$H$28,'Base CDI'!$I$4:$I$29,S5025,"Cubic","Extrapolate=Linear","MultiX=Average","Skip=True","Sort=True")</f>
        <v>14.300177838577291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50787</v>
      </c>
      <c r="T5026" s="43">
        <f ca="1">_xll.BInterpol('Base CDI'!$H$4:$H$28,'Base CDI'!$J$4:$J$29,S5026,"Cubic","Extrapolate=Linear","MultiX=Average","Skip=True","Sort=True")</f>
        <v>14.461076607387144</v>
      </c>
      <c r="U5026" s="43">
        <f ca="1">_xll.BInterpol('Base CDI'!$H$4:$H$28,'Base CDI'!$I$4:$I$29,S5026,"Cubic","Extrapolate=Linear","MultiX=Average","Skip=True","Sort=True")</f>
        <v>14.300191518467852</v>
      </c>
    </row>
    <row r="5027" spans="16:21" x14ac:dyDescent="0.25">
      <c r="P5027" s="10">
        <v>41823</v>
      </c>
      <c r="Q5027">
        <v>33.70946</v>
      </c>
      <c r="S5027" s="42">
        <f t="shared" ca="1" si="83"/>
        <v>50788</v>
      </c>
      <c r="T5027" s="43">
        <f ca="1">_xll.BInterpol('Base CDI'!$H$4:$H$28,'Base CDI'!$J$4:$J$29,S5027,"Cubic","Extrapolate=Linear","MultiX=Average","Skip=True","Sort=True")</f>
        <v>14.461082079343367</v>
      </c>
      <c r="U5027" s="43">
        <f ca="1">_xll.BInterpol('Base CDI'!$H$4:$H$28,'Base CDI'!$I$4:$I$29,S5027,"Cubic","Extrapolate=Linear","MultiX=Average","Skip=True","Sort=True")</f>
        <v>14.300205198358412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50789</v>
      </c>
      <c r="T5028" s="43">
        <f ca="1">_xll.BInterpol('Base CDI'!$H$4:$H$28,'Base CDI'!$J$4:$J$29,S5028,"Cubic","Extrapolate=Linear","MultiX=Average","Skip=True","Sort=True")</f>
        <v>14.461087551299592</v>
      </c>
      <c r="U5028" s="43">
        <f ca="1">_xll.BInterpol('Base CDI'!$H$4:$H$28,'Base CDI'!$I$4:$I$29,S5028,"Cubic","Extrapolate=Linear","MultiX=Average","Skip=True","Sort=True")</f>
        <v>14.300218878248973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50790</v>
      </c>
      <c r="T5029" s="43">
        <f ca="1">_xll.BInterpol('Base CDI'!$H$4:$H$28,'Base CDI'!$J$4:$J$29,S5029,"Cubic","Extrapolate=Linear","MultiX=Average","Skip=True","Sort=True")</f>
        <v>14.461093023255817</v>
      </c>
      <c r="U5029" s="43">
        <f ca="1">_xll.BInterpol('Base CDI'!$H$4:$H$28,'Base CDI'!$I$4:$I$29,S5029,"Cubic","Extrapolate=Linear","MultiX=Average","Skip=True","Sort=True")</f>
        <v>14.300232558139534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50791</v>
      </c>
      <c r="T5030" s="43">
        <f ca="1">_xll.BInterpol('Base CDI'!$H$4:$H$28,'Base CDI'!$J$4:$J$29,S5030,"Cubic","Extrapolate=Linear","MultiX=Average","Skip=True","Sort=True")</f>
        <v>14.46109849521204</v>
      </c>
      <c r="U5030" s="43">
        <f ca="1">_xll.BInterpol('Base CDI'!$H$4:$H$28,'Base CDI'!$I$4:$I$29,S5030,"Cubic","Extrapolate=Linear","MultiX=Average","Skip=True","Sort=True")</f>
        <v>14.300246238030095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50792</v>
      </c>
      <c r="T5031" s="43">
        <f ca="1">_xll.BInterpol('Base CDI'!$H$4:$H$28,'Base CDI'!$J$4:$J$29,S5031,"Cubic","Extrapolate=Linear","MultiX=Average","Skip=True","Sort=True")</f>
        <v>14.461103967168265</v>
      </c>
      <c r="U5031" s="43">
        <f ca="1">_xll.BInterpol('Base CDI'!$H$4:$H$28,'Base CDI'!$I$4:$I$29,S5031,"Cubic","Extrapolate=Linear","MultiX=Average","Skip=True","Sort=True")</f>
        <v>14.300259917920656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50793</v>
      </c>
      <c r="T5032" s="43">
        <f ca="1">_xll.BInterpol('Base CDI'!$H$4:$H$28,'Base CDI'!$J$4:$J$29,S5032,"Cubic","Extrapolate=Linear","MultiX=Average","Skip=True","Sort=True")</f>
        <v>14.461109439124488</v>
      </c>
      <c r="U5032" s="43">
        <f ca="1">_xll.BInterpol('Base CDI'!$H$4:$H$28,'Base CDI'!$I$4:$I$29,S5032,"Cubic","Extrapolate=Linear","MultiX=Average","Skip=True","Sort=True")</f>
        <v>14.300273597811216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50794</v>
      </c>
      <c r="T5033" s="43">
        <f ca="1">_xll.BInterpol('Base CDI'!$H$4:$H$28,'Base CDI'!$J$4:$J$29,S5033,"Cubic","Extrapolate=Linear","MultiX=Average","Skip=True","Sort=True")</f>
        <v>14.461114911080713</v>
      </c>
      <c r="U5033" s="43">
        <f ca="1">_xll.BInterpol('Base CDI'!$H$4:$H$28,'Base CDI'!$I$4:$I$29,S5033,"Cubic","Extrapolate=Linear","MultiX=Average","Skip=True","Sort=True")</f>
        <v>14.300287277701777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50795</v>
      </c>
      <c r="T5034" s="43">
        <f ca="1">_xll.BInterpol('Base CDI'!$H$4:$H$28,'Base CDI'!$J$4:$J$29,S5034,"Cubic","Extrapolate=Linear","MultiX=Average","Skip=True","Sort=True")</f>
        <v>14.461120383036938</v>
      </c>
      <c r="U5034" s="43">
        <f ca="1">_xll.BInterpol('Base CDI'!$H$4:$H$28,'Base CDI'!$I$4:$I$29,S5034,"Cubic","Extrapolate=Linear","MultiX=Average","Skip=True","Sort=True")</f>
        <v>14.300300957592338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50796</v>
      </c>
      <c r="T5035" s="43">
        <f ca="1">_xll.BInterpol('Base CDI'!$H$4:$H$28,'Base CDI'!$J$4:$J$29,S5035,"Cubic","Extrapolate=Linear","MultiX=Average","Skip=True","Sort=True")</f>
        <v>14.461125854993162</v>
      </c>
      <c r="U5035" s="43">
        <f ca="1">_xll.BInterpol('Base CDI'!$H$4:$H$28,'Base CDI'!$I$4:$I$29,S5035,"Cubic","Extrapolate=Linear","MultiX=Average","Skip=True","Sort=True")</f>
        <v>14.300314637482899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50797</v>
      </c>
      <c r="T5036" s="43">
        <f ca="1">_xll.BInterpol('Base CDI'!$H$4:$H$28,'Base CDI'!$J$4:$J$29,S5036,"Cubic","Extrapolate=Linear","MultiX=Average","Skip=True","Sort=True")</f>
        <v>14.461131326949387</v>
      </c>
      <c r="U5036" s="43">
        <f ca="1">_xll.BInterpol('Base CDI'!$H$4:$H$28,'Base CDI'!$I$4:$I$29,S5036,"Cubic","Extrapolate=Linear","MultiX=Average","Skip=True","Sort=True")</f>
        <v>14.300328317373459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50798</v>
      </c>
      <c r="T5037" s="43">
        <f ca="1">_xll.BInterpol('Base CDI'!$H$4:$H$28,'Base CDI'!$J$4:$J$29,S5037,"Cubic","Extrapolate=Linear","MultiX=Average","Skip=True","Sort=True")</f>
        <v>14.461136798905612</v>
      </c>
      <c r="U5037" s="43">
        <f ca="1">_xll.BInterpol('Base CDI'!$H$4:$H$28,'Base CDI'!$I$4:$I$29,S5037,"Cubic","Extrapolate=Linear","MultiX=Average","Skip=True","Sort=True")</f>
        <v>14.30034199726402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50799</v>
      </c>
      <c r="T5038" s="43">
        <f ca="1">_xll.BInterpol('Base CDI'!$H$4:$H$28,'Base CDI'!$J$4:$J$29,S5038,"Cubic","Extrapolate=Linear","MultiX=Average","Skip=True","Sort=True")</f>
        <v>14.461142270861835</v>
      </c>
      <c r="U5038" s="43">
        <f ca="1">_xll.BInterpol('Base CDI'!$H$4:$H$28,'Base CDI'!$I$4:$I$29,S5038,"Cubic","Extrapolate=Linear","MultiX=Average","Skip=True","Sort=True")</f>
        <v>14.300355677154581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50800</v>
      </c>
      <c r="T5039" s="43">
        <f ca="1">_xll.BInterpol('Base CDI'!$H$4:$H$28,'Base CDI'!$J$4:$J$29,S5039,"Cubic","Extrapolate=Linear","MultiX=Average","Skip=True","Sort=True")</f>
        <v>14.46114774281806</v>
      </c>
      <c r="U5039" s="43">
        <f ca="1">_xll.BInterpol('Base CDI'!$H$4:$H$28,'Base CDI'!$I$4:$I$29,S5039,"Cubic","Extrapolate=Linear","MultiX=Average","Skip=True","Sort=True")</f>
        <v>14.300369357045142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50801</v>
      </c>
      <c r="T5040" s="43">
        <f ca="1">_xll.BInterpol('Base CDI'!$H$4:$H$28,'Base CDI'!$J$4:$J$29,S5040,"Cubic","Extrapolate=Linear","MultiX=Average","Skip=True","Sort=True")</f>
        <v>14.461153214774283</v>
      </c>
      <c r="U5040" s="43">
        <f ca="1">_xll.BInterpol('Base CDI'!$H$4:$H$28,'Base CDI'!$I$4:$I$29,S5040,"Cubic","Extrapolate=Linear","MultiX=Average","Skip=True","Sort=True")</f>
        <v>14.300383036935703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50802</v>
      </c>
      <c r="T5041" s="43">
        <f ca="1">_xll.BInterpol('Base CDI'!$H$4:$H$28,'Base CDI'!$J$4:$J$29,S5041,"Cubic","Extrapolate=Linear","MultiX=Average","Skip=True","Sort=True")</f>
        <v>14.461158686730508</v>
      </c>
      <c r="U5041" s="43">
        <f ca="1">_xll.BInterpol('Base CDI'!$H$4:$H$28,'Base CDI'!$I$4:$I$29,S5041,"Cubic","Extrapolate=Linear","MultiX=Average","Skip=True","Sort=True")</f>
        <v>14.300396716826265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50803</v>
      </c>
      <c r="T5042" s="43">
        <f ca="1">_xll.BInterpol('Base CDI'!$H$4:$H$28,'Base CDI'!$J$4:$J$29,S5042,"Cubic","Extrapolate=Linear","MultiX=Average","Skip=True","Sort=True")</f>
        <v>14.461164158686733</v>
      </c>
      <c r="U5042" s="43">
        <f ca="1">_xll.BInterpol('Base CDI'!$H$4:$H$28,'Base CDI'!$I$4:$I$29,S5042,"Cubic","Extrapolate=Linear","MultiX=Average","Skip=True","Sort=True")</f>
        <v>14.300410396716826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50804</v>
      </c>
      <c r="T5043" s="43">
        <f ca="1">_xll.BInterpol('Base CDI'!$H$4:$H$28,'Base CDI'!$J$4:$J$29,S5043,"Cubic","Extrapolate=Linear","MultiX=Average","Skip=True","Sort=True")</f>
        <v>14.461169630642956</v>
      </c>
      <c r="U5043" s="43">
        <f ca="1">_xll.BInterpol('Base CDI'!$H$4:$H$28,'Base CDI'!$I$4:$I$29,S5043,"Cubic","Extrapolate=Linear","MultiX=Average","Skip=True","Sort=True")</f>
        <v>14.300424076607387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50805</v>
      </c>
      <c r="T5044" s="43">
        <f ca="1">_xll.BInterpol('Base CDI'!$H$4:$H$28,'Base CDI'!$J$4:$J$29,S5044,"Cubic","Extrapolate=Linear","MultiX=Average","Skip=True","Sort=True")</f>
        <v>14.461175102599181</v>
      </c>
      <c r="U5044" s="43">
        <f ca="1">_xll.BInterpol('Base CDI'!$H$4:$H$28,'Base CDI'!$I$4:$I$29,S5044,"Cubic","Extrapolate=Linear","MultiX=Average","Skip=True","Sort=True")</f>
        <v>14.300437756497947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50806</v>
      </c>
      <c r="T5045" s="43">
        <f ca="1">_xll.BInterpol('Base CDI'!$H$4:$H$28,'Base CDI'!$J$4:$J$29,S5045,"Cubic","Extrapolate=Linear","MultiX=Average","Skip=True","Sort=True")</f>
        <v>14.461180574555407</v>
      </c>
      <c r="U5045" s="43">
        <f ca="1">_xll.BInterpol('Base CDI'!$H$4:$H$28,'Base CDI'!$I$4:$I$29,S5045,"Cubic","Extrapolate=Linear","MultiX=Average","Skip=True","Sort=True")</f>
        <v>14.300451436388508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50807</v>
      </c>
      <c r="T5046" s="43">
        <f ca="1">_xll.BInterpol('Base CDI'!$H$4:$H$28,'Base CDI'!$J$4:$J$29,S5046,"Cubic","Extrapolate=Linear","MultiX=Average","Skip=True","Sort=True")</f>
        <v>14.46118604651163</v>
      </c>
      <c r="U5046" s="43">
        <f ca="1">_xll.BInterpol('Base CDI'!$H$4:$H$28,'Base CDI'!$I$4:$I$29,S5046,"Cubic","Extrapolate=Linear","MultiX=Average","Skip=True","Sort=True")</f>
        <v>14.300465116279069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50808</v>
      </c>
      <c r="T5047" s="43">
        <f ca="1">_xll.BInterpol('Base CDI'!$H$4:$H$28,'Base CDI'!$J$4:$J$29,S5047,"Cubic","Extrapolate=Linear","MultiX=Average","Skip=True","Sort=True")</f>
        <v>14.461191518467855</v>
      </c>
      <c r="U5047" s="43">
        <f ca="1">_xll.BInterpol('Base CDI'!$H$4:$H$28,'Base CDI'!$I$4:$I$29,S5047,"Cubic","Extrapolate=Linear","MultiX=Average","Skip=True","Sort=True")</f>
        <v>14.30047879616963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50809</v>
      </c>
      <c r="T5048" s="43">
        <f ca="1">_xll.BInterpol('Base CDI'!$H$4:$H$28,'Base CDI'!$J$4:$J$29,S5048,"Cubic","Extrapolate=Linear","MultiX=Average","Skip=True","Sort=True")</f>
        <v>14.461196990424078</v>
      </c>
      <c r="U5048" s="43">
        <f ca="1">_xll.BInterpol('Base CDI'!$H$4:$H$28,'Base CDI'!$I$4:$I$29,S5048,"Cubic","Extrapolate=Linear","MultiX=Average","Skip=True","Sort=True")</f>
        <v>14.300492476060191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50810</v>
      </c>
      <c r="T5049" s="43">
        <f ca="1">_xll.BInterpol('Base CDI'!$H$4:$H$28,'Base CDI'!$J$4:$J$29,S5049,"Cubic","Extrapolate=Linear","MultiX=Average","Skip=True","Sort=True")</f>
        <v>14.461202462380303</v>
      </c>
      <c r="U5049" s="43">
        <f ca="1">_xll.BInterpol('Base CDI'!$H$4:$H$28,'Base CDI'!$I$4:$I$29,S5049,"Cubic","Extrapolate=Linear","MultiX=Average","Skip=True","Sort=True")</f>
        <v>14.300506155950751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50811</v>
      </c>
      <c r="T5050" s="43">
        <f ca="1">_xll.BInterpol('Base CDI'!$H$4:$H$28,'Base CDI'!$J$4:$J$29,S5050,"Cubic","Extrapolate=Linear","MultiX=Average","Skip=True","Sort=True")</f>
        <v>14.461207934336528</v>
      </c>
      <c r="U5050" s="43">
        <f ca="1">_xll.BInterpol('Base CDI'!$H$4:$H$28,'Base CDI'!$I$4:$I$29,S5050,"Cubic","Extrapolate=Linear","MultiX=Average","Skip=True","Sort=True")</f>
        <v>14.300519835841312</v>
      </c>
    </row>
    <row r="5051" spans="16:21" x14ac:dyDescent="0.25">
      <c r="P5051" s="10">
        <v>41857</v>
      </c>
      <c r="Q5051">
        <v>34.04034</v>
      </c>
      <c r="S5051" s="42">
        <f t="shared" ca="1" si="83"/>
        <v>50812</v>
      </c>
      <c r="T5051" s="43">
        <f ca="1">_xll.BInterpol('Base CDI'!$H$4:$H$28,'Base CDI'!$J$4:$J$29,S5051,"Cubic","Extrapolate=Linear","MultiX=Average","Skip=True","Sort=True")</f>
        <v>14.461213406292751</v>
      </c>
      <c r="U5051" s="43">
        <f ca="1">_xll.BInterpol('Base CDI'!$H$4:$H$28,'Base CDI'!$I$4:$I$29,S5051,"Cubic","Extrapolate=Linear","MultiX=Average","Skip=True","Sort=True")</f>
        <v>14.300533515731873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50813</v>
      </c>
      <c r="T5052" s="43">
        <f ca="1">_xll.BInterpol('Base CDI'!$H$4:$H$28,'Base CDI'!$J$4:$J$29,S5052,"Cubic","Extrapolate=Linear","MultiX=Average","Skip=True","Sort=True")</f>
        <v>14.461218878248976</v>
      </c>
      <c r="U5052" s="43">
        <f ca="1">_xll.BInterpol('Base CDI'!$H$4:$H$28,'Base CDI'!$I$4:$I$29,S5052,"Cubic","Extrapolate=Linear","MultiX=Average","Skip=True","Sort=True")</f>
        <v>14.300547195622434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50814</v>
      </c>
      <c r="T5053" s="43">
        <f ca="1">_xll.BInterpol('Base CDI'!$H$4:$H$28,'Base CDI'!$J$4:$J$29,S5053,"Cubic","Extrapolate=Linear","MultiX=Average","Skip=True","Sort=True")</f>
        <v>14.461224350205201</v>
      </c>
      <c r="U5053" s="43">
        <f ca="1">_xll.BInterpol('Base CDI'!$H$4:$H$28,'Base CDI'!$I$4:$I$29,S5053,"Cubic","Extrapolate=Linear","MultiX=Average","Skip=True","Sort=True")</f>
        <v>14.300560875512994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50815</v>
      </c>
      <c r="T5054" s="43">
        <f ca="1">_xll.BInterpol('Base CDI'!$H$4:$H$28,'Base CDI'!$J$4:$J$29,S5054,"Cubic","Extrapolate=Linear","MultiX=Average","Skip=True","Sort=True")</f>
        <v>14.461229822161425</v>
      </c>
      <c r="U5054" s="43">
        <f ca="1">_xll.BInterpol('Base CDI'!$H$4:$H$28,'Base CDI'!$I$4:$I$29,S5054,"Cubic","Extrapolate=Linear","MultiX=Average","Skip=True","Sort=True")</f>
        <v>14.300574555403555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50816</v>
      </c>
      <c r="T5055" s="43">
        <f ca="1">_xll.BInterpol('Base CDI'!$H$4:$H$28,'Base CDI'!$J$4:$J$29,S5055,"Cubic","Extrapolate=Linear","MultiX=Average","Skip=True","Sort=True")</f>
        <v>14.46123529411765</v>
      </c>
      <c r="U5055" s="43">
        <f ca="1">_xll.BInterpol('Base CDI'!$H$4:$H$28,'Base CDI'!$I$4:$I$29,S5055,"Cubic","Extrapolate=Linear","MultiX=Average","Skip=True","Sort=True")</f>
        <v>14.300588235294116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50817</v>
      </c>
      <c r="T5056" s="43">
        <f ca="1">_xll.BInterpol('Base CDI'!$H$4:$H$28,'Base CDI'!$J$4:$J$29,S5056,"Cubic","Extrapolate=Linear","MultiX=Average","Skip=True","Sort=True")</f>
        <v>14.461240766073873</v>
      </c>
      <c r="U5056" s="43">
        <f ca="1">_xll.BInterpol('Base CDI'!$H$4:$H$28,'Base CDI'!$I$4:$I$29,S5056,"Cubic","Extrapolate=Linear","MultiX=Average","Skip=True","Sort=True")</f>
        <v>14.300601915184677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50818</v>
      </c>
      <c r="T5057" s="43">
        <f ca="1">_xll.BInterpol('Base CDI'!$H$4:$H$28,'Base CDI'!$J$4:$J$29,S5057,"Cubic","Extrapolate=Linear","MultiX=Average","Skip=True","Sort=True")</f>
        <v>14.461246238030098</v>
      </c>
      <c r="U5057" s="43">
        <f ca="1">_xll.BInterpol('Base CDI'!$H$4:$H$28,'Base CDI'!$I$4:$I$29,S5057,"Cubic","Extrapolate=Linear","MultiX=Average","Skip=True","Sort=True")</f>
        <v>14.300615595075238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50819</v>
      </c>
      <c r="T5058" s="43">
        <f ca="1">_xll.BInterpol('Base CDI'!$H$4:$H$28,'Base CDI'!$J$4:$J$29,S5058,"Cubic","Extrapolate=Linear","MultiX=Average","Skip=True","Sort=True")</f>
        <v>14.461251709986323</v>
      </c>
      <c r="U5058" s="43">
        <f ca="1">_xll.BInterpol('Base CDI'!$H$4:$H$28,'Base CDI'!$I$4:$I$29,S5058,"Cubic","Extrapolate=Linear","MultiX=Average","Skip=True","Sort=True")</f>
        <v>14.300629274965798</v>
      </c>
    </row>
    <row r="5059" spans="16:21" x14ac:dyDescent="0.25">
      <c r="P5059" s="10">
        <v>41869</v>
      </c>
      <c r="Q5059">
        <v>34.15146</v>
      </c>
      <c r="S5059" s="42">
        <f t="shared" ca="1" si="83"/>
        <v>50820</v>
      </c>
      <c r="T5059" s="43">
        <f ca="1">_xll.BInterpol('Base CDI'!$H$4:$H$28,'Base CDI'!$J$4:$J$29,S5059,"Cubic","Extrapolate=Linear","MultiX=Average","Skip=True","Sort=True")</f>
        <v>14.461257181942546</v>
      </c>
      <c r="U5059" s="43">
        <f ca="1">_xll.BInterpol('Base CDI'!$H$4:$H$28,'Base CDI'!$I$4:$I$29,S5059,"Cubic","Extrapolate=Linear","MultiX=Average","Skip=True","Sort=True")</f>
        <v>14.300642954856361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50821</v>
      </c>
      <c r="T5060" s="43">
        <f ca="1">_xll.BInterpol('Base CDI'!$H$4:$H$28,'Base CDI'!$J$4:$J$29,S5060,"Cubic","Extrapolate=Linear","MultiX=Average","Skip=True","Sort=True")</f>
        <v>14.461262653898771</v>
      </c>
      <c r="U5060" s="43">
        <f ca="1">_xll.BInterpol('Base CDI'!$H$4:$H$28,'Base CDI'!$I$4:$I$29,S5060,"Cubic","Extrapolate=Linear","MultiX=Average","Skip=True","Sort=True")</f>
        <v>14.300656634746922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50822</v>
      </c>
      <c r="T5061" s="43">
        <f ca="1">_xll.BInterpol('Base CDI'!$H$4:$H$28,'Base CDI'!$J$4:$J$29,S5061,"Cubic","Extrapolate=Linear","MultiX=Average","Skip=True","Sort=True")</f>
        <v>14.461268125854994</v>
      </c>
      <c r="U5061" s="43">
        <f ca="1">_xll.BInterpol('Base CDI'!$H$4:$H$28,'Base CDI'!$I$4:$I$29,S5061,"Cubic","Extrapolate=Linear","MultiX=Average","Skip=True","Sort=True")</f>
        <v>14.300670314637483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50823</v>
      </c>
      <c r="T5062" s="43">
        <f ca="1">_xll.BInterpol('Base CDI'!$H$4:$H$28,'Base CDI'!$J$4:$J$29,S5062,"Cubic","Extrapolate=Linear","MultiX=Average","Skip=True","Sort=True")</f>
        <v>14.461273597811219</v>
      </c>
      <c r="U5062" s="43">
        <f ca="1">_xll.BInterpol('Base CDI'!$H$4:$H$28,'Base CDI'!$I$4:$I$29,S5062,"Cubic","Extrapolate=Linear","MultiX=Average","Skip=True","Sort=True")</f>
        <v>14.300683994528043</v>
      </c>
    </row>
    <row r="5063" spans="16:21" x14ac:dyDescent="0.25">
      <c r="P5063" s="10">
        <v>41873</v>
      </c>
      <c r="Q5063">
        <v>34.2072</v>
      </c>
      <c r="S5063" s="42">
        <f t="shared" ca="1" si="83"/>
        <v>50824</v>
      </c>
      <c r="T5063" s="43">
        <f ca="1">_xll.BInterpol('Base CDI'!$H$4:$H$28,'Base CDI'!$J$4:$J$29,S5063,"Cubic","Extrapolate=Linear","MultiX=Average","Skip=True","Sort=True")</f>
        <v>14.461279069767444</v>
      </c>
      <c r="U5063" s="43">
        <f ca="1">_xll.BInterpol('Base CDI'!$H$4:$H$28,'Base CDI'!$I$4:$I$29,S5063,"Cubic","Extrapolate=Linear","MultiX=Average","Skip=True","Sort=True")</f>
        <v>14.300697674418604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50825</v>
      </c>
      <c r="T5064" s="43">
        <f ca="1">_xll.BInterpol('Base CDI'!$H$4:$H$28,'Base CDI'!$J$4:$J$29,S5064,"Cubic","Extrapolate=Linear","MultiX=Average","Skip=True","Sort=True")</f>
        <v>14.461284541723668</v>
      </c>
      <c r="U5064" s="43">
        <f ca="1">_xll.BInterpol('Base CDI'!$H$4:$H$28,'Base CDI'!$I$4:$I$29,S5064,"Cubic","Extrapolate=Linear","MultiX=Average","Skip=True","Sort=True")</f>
        <v>14.300711354309165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50826</v>
      </c>
      <c r="T5065" s="43">
        <f ca="1">_xll.BInterpol('Base CDI'!$H$4:$H$28,'Base CDI'!$J$4:$J$29,S5065,"Cubic","Extrapolate=Linear","MultiX=Average","Skip=True","Sort=True")</f>
        <v>14.461290013679893</v>
      </c>
      <c r="U5065" s="43">
        <f ca="1">_xll.BInterpol('Base CDI'!$H$4:$H$28,'Base CDI'!$I$4:$I$29,S5065,"Cubic","Extrapolate=Linear","MultiX=Average","Skip=True","Sort=True")</f>
        <v>14.300725034199726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50827</v>
      </c>
      <c r="T5066" s="43">
        <f ca="1">_xll.BInterpol('Base CDI'!$H$4:$H$28,'Base CDI'!$J$4:$J$29,S5066,"Cubic","Extrapolate=Linear","MultiX=Average","Skip=True","Sort=True")</f>
        <v>14.461295485636118</v>
      </c>
      <c r="U5066" s="43">
        <f ca="1">_xll.BInterpol('Base CDI'!$H$4:$H$28,'Base CDI'!$I$4:$I$29,S5066,"Cubic","Extrapolate=Linear","MultiX=Average","Skip=True","Sort=True")</f>
        <v>14.300738714090286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50828</v>
      </c>
      <c r="T5067" s="43">
        <f ca="1">_xll.BInterpol('Base CDI'!$H$4:$H$28,'Base CDI'!$J$4:$J$29,S5067,"Cubic","Extrapolate=Linear","MultiX=Average","Skip=True","Sort=True")</f>
        <v>14.461300957592341</v>
      </c>
      <c r="U5067" s="43">
        <f ca="1">_xll.BInterpol('Base CDI'!$H$4:$H$28,'Base CDI'!$I$4:$I$29,S5067,"Cubic","Extrapolate=Linear","MultiX=Average","Skip=True","Sort=True")</f>
        <v>14.300752393980847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50829</v>
      </c>
      <c r="T5068" s="43">
        <f ca="1">_xll.BInterpol('Base CDI'!$H$4:$H$28,'Base CDI'!$J$4:$J$29,S5068,"Cubic","Extrapolate=Linear","MultiX=Average","Skip=True","Sort=True")</f>
        <v>14.461306429548566</v>
      </c>
      <c r="U5068" s="43">
        <f ca="1">_xll.BInterpol('Base CDI'!$H$4:$H$28,'Base CDI'!$I$4:$I$29,S5068,"Cubic","Extrapolate=Linear","MultiX=Average","Skip=True","Sort=True")</f>
        <v>14.300766073871408</v>
      </c>
    </row>
    <row r="5069" spans="16:21" x14ac:dyDescent="0.25">
      <c r="P5069" s="10">
        <v>41883</v>
      </c>
      <c r="Q5069">
        <v>34.29101</v>
      </c>
      <c r="S5069" s="42">
        <f t="shared" ca="1" si="84"/>
        <v>50830</v>
      </c>
      <c r="T5069" s="43">
        <f ca="1">_xll.BInterpol('Base CDI'!$H$4:$H$28,'Base CDI'!$J$4:$J$29,S5069,"Cubic","Extrapolate=Linear","MultiX=Average","Skip=True","Sort=True")</f>
        <v>14.461311901504789</v>
      </c>
      <c r="U5069" s="43">
        <f ca="1">_xll.BInterpol('Base CDI'!$H$4:$H$28,'Base CDI'!$I$4:$I$29,S5069,"Cubic","Extrapolate=Linear","MultiX=Average","Skip=True","Sort=True")</f>
        <v>14.300779753761969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50831</v>
      </c>
      <c r="T5070" s="43">
        <f ca="1">_xll.BInterpol('Base CDI'!$H$4:$H$28,'Base CDI'!$J$4:$J$29,S5070,"Cubic","Extrapolate=Linear","MultiX=Average","Skip=True","Sort=True")</f>
        <v>14.461317373461014</v>
      </c>
      <c r="U5070" s="43">
        <f ca="1">_xll.BInterpol('Base CDI'!$H$4:$H$28,'Base CDI'!$I$4:$I$29,S5070,"Cubic","Extrapolate=Linear","MultiX=Average","Skip=True","Sort=True")</f>
        <v>14.30079343365253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50832</v>
      </c>
      <c r="T5071" s="43">
        <f ca="1">_xll.BInterpol('Base CDI'!$H$4:$H$28,'Base CDI'!$J$4:$J$29,S5071,"Cubic","Extrapolate=Linear","MultiX=Average","Skip=True","Sort=True")</f>
        <v>14.461322845417239</v>
      </c>
      <c r="U5071" s="43">
        <f ca="1">_xll.BInterpol('Base CDI'!$H$4:$H$28,'Base CDI'!$I$4:$I$29,S5071,"Cubic","Extrapolate=Linear","MultiX=Average","Skip=True","Sort=True")</f>
        <v>14.30080711354309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50833</v>
      </c>
      <c r="T5072" s="43">
        <f ca="1">_xll.BInterpol('Base CDI'!$H$4:$H$28,'Base CDI'!$J$4:$J$29,S5072,"Cubic","Extrapolate=Linear","MultiX=Average","Skip=True","Sort=True")</f>
        <v>14.461328317373463</v>
      </c>
      <c r="U5072" s="43">
        <f ca="1">_xll.BInterpol('Base CDI'!$H$4:$H$28,'Base CDI'!$I$4:$I$29,S5072,"Cubic","Extrapolate=Linear","MultiX=Average","Skip=True","Sort=True")</f>
        <v>14.300820793433651</v>
      </c>
    </row>
    <row r="5073" spans="16:21" x14ac:dyDescent="0.25">
      <c r="P5073" s="10">
        <v>41887</v>
      </c>
      <c r="Q5073">
        <v>34.34693</v>
      </c>
      <c r="S5073" s="42">
        <f t="shared" ca="1" si="84"/>
        <v>50834</v>
      </c>
      <c r="T5073" s="43">
        <f ca="1">_xll.BInterpol('Base CDI'!$H$4:$H$28,'Base CDI'!$J$4:$J$29,S5073,"Cubic","Extrapolate=Linear","MultiX=Average","Skip=True","Sort=True")</f>
        <v>14.461333789329688</v>
      </c>
      <c r="U5073" s="43">
        <f ca="1">_xll.BInterpol('Base CDI'!$H$4:$H$28,'Base CDI'!$I$4:$I$29,S5073,"Cubic","Extrapolate=Linear","MultiX=Average","Skip=True","Sort=True")</f>
        <v>14.300834473324212</v>
      </c>
    </row>
    <row r="5074" spans="16:21" x14ac:dyDescent="0.25">
      <c r="P5074" s="10">
        <v>41890</v>
      </c>
      <c r="Q5074">
        <v>34.36092</v>
      </c>
      <c r="S5074" s="42">
        <f t="shared" ca="1" si="84"/>
        <v>50835</v>
      </c>
      <c r="T5074" s="43">
        <f ca="1">_xll.BInterpol('Base CDI'!$H$4:$H$28,'Base CDI'!$J$4:$J$29,S5074,"Cubic","Extrapolate=Linear","MultiX=Average","Skip=True","Sort=True")</f>
        <v>14.461339261285913</v>
      </c>
      <c r="U5074" s="43">
        <f ca="1">_xll.BInterpol('Base CDI'!$H$4:$H$28,'Base CDI'!$I$4:$I$29,S5074,"Cubic","Extrapolate=Linear","MultiX=Average","Skip=True","Sort=True")</f>
        <v>14.300848153214773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50836</v>
      </c>
      <c r="T5075" s="43">
        <f ca="1">_xll.BInterpol('Base CDI'!$H$4:$H$28,'Base CDI'!$J$4:$J$29,S5075,"Cubic","Extrapolate=Linear","MultiX=Average","Skip=True","Sort=True")</f>
        <v>14.461344733242136</v>
      </c>
      <c r="U5075" s="43">
        <f ca="1">_xll.BInterpol('Base CDI'!$H$4:$H$28,'Base CDI'!$I$4:$I$29,S5075,"Cubic","Extrapolate=Linear","MultiX=Average","Skip=True","Sort=True")</f>
        <v>14.300861833105333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50837</v>
      </c>
      <c r="T5076" s="43">
        <f ca="1">_xll.BInterpol('Base CDI'!$H$4:$H$28,'Base CDI'!$J$4:$J$29,S5076,"Cubic","Extrapolate=Linear","MultiX=Average","Skip=True","Sort=True")</f>
        <v>14.461350205198361</v>
      </c>
      <c r="U5076" s="43">
        <f ca="1">_xll.BInterpol('Base CDI'!$H$4:$H$28,'Base CDI'!$I$4:$I$29,S5076,"Cubic","Extrapolate=Linear","MultiX=Average","Skip=True","Sort=True")</f>
        <v>14.300875512995894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50838</v>
      </c>
      <c r="T5077" s="43">
        <f ca="1">_xll.BInterpol('Base CDI'!$H$4:$H$28,'Base CDI'!$J$4:$J$29,S5077,"Cubic","Extrapolate=Linear","MultiX=Average","Skip=True","Sort=True")</f>
        <v>14.461355677154584</v>
      </c>
      <c r="U5077" s="43">
        <f ca="1">_xll.BInterpol('Base CDI'!$H$4:$H$28,'Base CDI'!$I$4:$I$29,S5077,"Cubic","Extrapolate=Linear","MultiX=Average","Skip=True","Sort=True")</f>
        <v>14.300889192886455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50839</v>
      </c>
      <c r="T5078" s="43">
        <f ca="1">_xll.BInterpol('Base CDI'!$H$4:$H$28,'Base CDI'!$J$4:$J$29,S5078,"Cubic","Extrapolate=Linear","MultiX=Average","Skip=True","Sort=True")</f>
        <v>14.461361149110809</v>
      </c>
      <c r="U5078" s="43">
        <f ca="1">_xll.BInterpol('Base CDI'!$H$4:$H$28,'Base CDI'!$I$4:$I$29,S5078,"Cubic","Extrapolate=Linear","MultiX=Average","Skip=True","Sort=True")</f>
        <v>14.300902872777018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50840</v>
      </c>
      <c r="T5079" s="43">
        <f ca="1">_xll.BInterpol('Base CDI'!$H$4:$H$28,'Base CDI'!$J$4:$J$29,S5079,"Cubic","Extrapolate=Linear","MultiX=Average","Skip=True","Sort=True")</f>
        <v>14.461366621067034</v>
      </c>
      <c r="U5079" s="43">
        <f ca="1">_xll.BInterpol('Base CDI'!$H$4:$H$28,'Base CDI'!$I$4:$I$29,S5079,"Cubic","Extrapolate=Linear","MultiX=Average","Skip=True","Sort=True")</f>
        <v>14.300916552667578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50841</v>
      </c>
      <c r="T5080" s="43">
        <f ca="1">_xll.BInterpol('Base CDI'!$H$4:$H$28,'Base CDI'!$J$4:$J$29,S5080,"Cubic","Extrapolate=Linear","MultiX=Average","Skip=True","Sort=True")</f>
        <v>14.461372093023257</v>
      </c>
      <c r="U5080" s="43">
        <f ca="1">_xll.BInterpol('Base CDI'!$H$4:$H$28,'Base CDI'!$I$4:$I$29,S5080,"Cubic","Extrapolate=Linear","MultiX=Average","Skip=True","Sort=True")</f>
        <v>14.300930232558139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50842</v>
      </c>
      <c r="T5081" s="43">
        <f ca="1">_xll.BInterpol('Base CDI'!$H$4:$H$28,'Base CDI'!$J$4:$J$29,S5081,"Cubic","Extrapolate=Linear","MultiX=Average","Skip=True","Sort=True")</f>
        <v>14.461377564979482</v>
      </c>
      <c r="U5081" s="43">
        <f ca="1">_xll.BInterpol('Base CDI'!$H$4:$H$28,'Base CDI'!$I$4:$I$29,S5081,"Cubic","Extrapolate=Linear","MultiX=Average","Skip=True","Sort=True")</f>
        <v>14.3009439124487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50843</v>
      </c>
      <c r="T5082" s="43">
        <f ca="1">_xll.BInterpol('Base CDI'!$H$4:$H$28,'Base CDI'!$J$4:$J$29,S5082,"Cubic","Extrapolate=Linear","MultiX=Average","Skip=True","Sort=True")</f>
        <v>14.461383036935707</v>
      </c>
      <c r="U5082" s="43">
        <f ca="1">_xll.BInterpol('Base CDI'!$H$4:$H$28,'Base CDI'!$I$4:$I$29,S5082,"Cubic","Extrapolate=Linear","MultiX=Average","Skip=True","Sort=True")</f>
        <v>14.300957592339261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50844</v>
      </c>
      <c r="T5083" s="43">
        <f ca="1">_xll.BInterpol('Base CDI'!$H$4:$H$28,'Base CDI'!$J$4:$J$29,S5083,"Cubic","Extrapolate=Linear","MultiX=Average","Skip=True","Sort=True")</f>
        <v>14.461388508891931</v>
      </c>
      <c r="U5083" s="43">
        <f ca="1">_xll.BInterpol('Base CDI'!$H$4:$H$28,'Base CDI'!$I$4:$I$29,S5083,"Cubic","Extrapolate=Linear","MultiX=Average","Skip=True","Sort=True")</f>
        <v>14.300971272229821</v>
      </c>
    </row>
    <row r="5084" spans="16:21" x14ac:dyDescent="0.25">
      <c r="P5084" s="10">
        <v>41904</v>
      </c>
      <c r="Q5084">
        <v>34.50121</v>
      </c>
      <c r="S5084" s="42">
        <f t="shared" ca="1" si="84"/>
        <v>50845</v>
      </c>
      <c r="T5084" s="43">
        <f ca="1">_xll.BInterpol('Base CDI'!$H$4:$H$28,'Base CDI'!$J$4:$J$29,S5084,"Cubic","Extrapolate=Linear","MultiX=Average","Skip=True","Sort=True")</f>
        <v>14.461393980848156</v>
      </c>
      <c r="U5084" s="43">
        <f ca="1">_xll.BInterpol('Base CDI'!$H$4:$H$28,'Base CDI'!$I$4:$I$29,S5084,"Cubic","Extrapolate=Linear","MultiX=Average","Skip=True","Sort=True")</f>
        <v>14.300984952120382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50846</v>
      </c>
      <c r="T5085" s="43">
        <f ca="1">_xll.BInterpol('Base CDI'!$H$4:$H$28,'Base CDI'!$J$4:$J$29,S5085,"Cubic","Extrapolate=Linear","MultiX=Average","Skip=True","Sort=True")</f>
        <v>14.461399452804379</v>
      </c>
      <c r="U5085" s="43">
        <f ca="1">_xll.BInterpol('Base CDI'!$H$4:$H$28,'Base CDI'!$I$4:$I$29,S5085,"Cubic","Extrapolate=Linear","MultiX=Average","Skip=True","Sort=True")</f>
        <v>14.300998632010943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50847</v>
      </c>
      <c r="T5086" s="43">
        <f ca="1">_xll.BInterpol('Base CDI'!$H$4:$H$28,'Base CDI'!$J$4:$J$29,S5086,"Cubic","Extrapolate=Linear","MultiX=Average","Skip=True","Sort=True")</f>
        <v>14.461404924760604</v>
      </c>
      <c r="U5086" s="43">
        <f ca="1">_xll.BInterpol('Base CDI'!$H$4:$H$28,'Base CDI'!$I$4:$I$29,S5086,"Cubic","Extrapolate=Linear","MultiX=Average","Skip=True","Sort=True")</f>
        <v>14.301012311901504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50848</v>
      </c>
      <c r="T5087" s="43">
        <f ca="1">_xll.BInterpol('Base CDI'!$H$4:$H$28,'Base CDI'!$J$4:$J$29,S5087,"Cubic","Extrapolate=Linear","MultiX=Average","Skip=True","Sort=True")</f>
        <v>14.461410396716829</v>
      </c>
      <c r="U5087" s="43">
        <f ca="1">_xll.BInterpol('Base CDI'!$H$4:$H$28,'Base CDI'!$I$4:$I$29,S5087,"Cubic","Extrapolate=Linear","MultiX=Average","Skip=True","Sort=True")</f>
        <v>14.301025991792065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50849</v>
      </c>
      <c r="T5088" s="43">
        <f ca="1">_xll.BInterpol('Base CDI'!$H$4:$H$28,'Base CDI'!$J$4:$J$29,S5088,"Cubic","Extrapolate=Linear","MultiX=Average","Skip=True","Sort=True")</f>
        <v>14.461415868673052</v>
      </c>
      <c r="U5088" s="43">
        <f ca="1">_xll.BInterpol('Base CDI'!$H$4:$H$28,'Base CDI'!$I$4:$I$29,S5088,"Cubic","Extrapolate=Linear","MultiX=Average","Skip=True","Sort=True")</f>
        <v>14.301039671682625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50850</v>
      </c>
      <c r="T5089" s="43">
        <f ca="1">_xll.BInterpol('Base CDI'!$H$4:$H$28,'Base CDI'!$J$4:$J$29,S5089,"Cubic","Extrapolate=Linear","MultiX=Average","Skip=True","Sort=True")</f>
        <v>14.461421340629277</v>
      </c>
      <c r="U5089" s="43">
        <f ca="1">_xll.BInterpol('Base CDI'!$H$4:$H$28,'Base CDI'!$I$4:$I$29,S5089,"Cubic","Extrapolate=Linear","MultiX=Average","Skip=True","Sort=True")</f>
        <v>14.301053351573186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50851</v>
      </c>
      <c r="T5090" s="43">
        <f ca="1">_xll.BInterpol('Base CDI'!$H$4:$H$28,'Base CDI'!$J$4:$J$29,S5090,"Cubic","Extrapolate=Linear","MultiX=Average","Skip=True","Sort=True")</f>
        <v>14.461426812585502</v>
      </c>
      <c r="U5090" s="43">
        <f ca="1">_xll.BInterpol('Base CDI'!$H$4:$H$28,'Base CDI'!$I$4:$I$29,S5090,"Cubic","Extrapolate=Linear","MultiX=Average","Skip=True","Sort=True")</f>
        <v>14.301067031463747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50852</v>
      </c>
      <c r="T5091" s="43">
        <f ca="1">_xll.BInterpol('Base CDI'!$H$4:$H$28,'Base CDI'!$J$4:$J$29,S5091,"Cubic","Extrapolate=Linear","MultiX=Average","Skip=True","Sort=True")</f>
        <v>14.461432284541726</v>
      </c>
      <c r="U5091" s="43">
        <f ca="1">_xll.BInterpol('Base CDI'!$H$4:$H$28,'Base CDI'!$I$4:$I$29,S5091,"Cubic","Extrapolate=Linear","MultiX=Average","Skip=True","Sort=True")</f>
        <v>14.301080711354308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50853</v>
      </c>
      <c r="T5092" s="43">
        <f ca="1">_xll.BInterpol('Base CDI'!$H$4:$H$28,'Base CDI'!$J$4:$J$29,S5092,"Cubic","Extrapolate=Linear","MultiX=Average","Skip=True","Sort=True")</f>
        <v>14.461437756497951</v>
      </c>
      <c r="U5092" s="43">
        <f ca="1">_xll.BInterpol('Base CDI'!$H$4:$H$28,'Base CDI'!$I$4:$I$29,S5092,"Cubic","Extrapolate=Linear","MultiX=Average","Skip=True","Sort=True")</f>
        <v>14.301094391244868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50854</v>
      </c>
      <c r="T5093" s="43">
        <f ca="1">_xll.BInterpol('Base CDI'!$H$4:$H$28,'Base CDI'!$J$4:$J$29,S5093,"Cubic","Extrapolate=Linear","MultiX=Average","Skip=True","Sort=True")</f>
        <v>14.461443228454174</v>
      </c>
      <c r="U5093" s="43">
        <f ca="1">_xll.BInterpol('Base CDI'!$H$4:$H$28,'Base CDI'!$I$4:$I$29,S5093,"Cubic","Extrapolate=Linear","MultiX=Average","Skip=True","Sort=True")</f>
        <v>14.301108071135429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50855</v>
      </c>
      <c r="T5094" s="43">
        <f ca="1">_xll.BInterpol('Base CDI'!$H$4:$H$28,'Base CDI'!$J$4:$J$29,S5094,"Cubic","Extrapolate=Linear","MultiX=Average","Skip=True","Sort=True")</f>
        <v>14.461448700410399</v>
      </c>
      <c r="U5094" s="43">
        <f ca="1">_xll.BInterpol('Base CDI'!$H$4:$H$28,'Base CDI'!$I$4:$I$29,S5094,"Cubic","Extrapolate=Linear","MultiX=Average","Skip=True","Sort=True")</f>
        <v>14.30112175102599</v>
      </c>
    </row>
    <row r="5095" spans="16:21" x14ac:dyDescent="0.25">
      <c r="P5095" s="10">
        <v>41919</v>
      </c>
      <c r="Q5095">
        <v>34.65625</v>
      </c>
      <c r="S5095" s="42">
        <f t="shared" ca="1" si="84"/>
        <v>50856</v>
      </c>
      <c r="T5095" s="43">
        <f ca="1">_xll.BInterpol('Base CDI'!$H$4:$H$28,'Base CDI'!$J$4:$J$29,S5095,"Cubic","Extrapolate=Linear","MultiX=Average","Skip=True","Sort=True")</f>
        <v>14.461454172366624</v>
      </c>
      <c r="U5095" s="43">
        <f ca="1">_xll.BInterpol('Base CDI'!$H$4:$H$28,'Base CDI'!$I$4:$I$29,S5095,"Cubic","Extrapolate=Linear","MultiX=Average","Skip=True","Sort=True")</f>
        <v>14.301135430916551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50857</v>
      </c>
      <c r="T5096" s="43">
        <f ca="1">_xll.BInterpol('Base CDI'!$H$4:$H$28,'Base CDI'!$J$4:$J$29,S5096,"Cubic","Extrapolate=Linear","MultiX=Average","Skip=True","Sort=True")</f>
        <v>14.461459644322847</v>
      </c>
      <c r="U5096" s="43">
        <f ca="1">_xll.BInterpol('Base CDI'!$H$4:$H$28,'Base CDI'!$I$4:$I$29,S5096,"Cubic","Extrapolate=Linear","MultiX=Average","Skip=True","Sort=True")</f>
        <v>14.301149110807112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50858</v>
      </c>
      <c r="T5097" s="43">
        <f ca="1">_xll.BInterpol('Base CDI'!$H$4:$H$28,'Base CDI'!$J$4:$J$29,S5097,"Cubic","Extrapolate=Linear","MultiX=Average","Skip=True","Sort=True")</f>
        <v>14.461465116279072</v>
      </c>
      <c r="U5097" s="43">
        <f ca="1">_xll.BInterpol('Base CDI'!$H$4:$H$28,'Base CDI'!$I$4:$I$29,S5097,"Cubic","Extrapolate=Linear","MultiX=Average","Skip=True","Sort=True")</f>
        <v>14.301162790697674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50859</v>
      </c>
      <c r="T5098" s="43">
        <f ca="1">_xll.BInterpol('Base CDI'!$H$4:$H$28,'Base CDI'!$J$4:$J$29,S5098,"Cubic","Extrapolate=Linear","MultiX=Average","Skip=True","Sort=True")</f>
        <v>14.461470588235297</v>
      </c>
      <c r="U5098" s="43">
        <f ca="1">_xll.BInterpol('Base CDI'!$H$4:$H$28,'Base CDI'!$I$4:$I$29,S5098,"Cubic","Extrapolate=Linear","MultiX=Average","Skip=True","Sort=True")</f>
        <v>14.301176470588235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50860</v>
      </c>
      <c r="T5099" s="43">
        <f ca="1">_xll.BInterpol('Base CDI'!$H$4:$H$28,'Base CDI'!$J$4:$J$29,S5099,"Cubic","Extrapolate=Linear","MultiX=Average","Skip=True","Sort=True")</f>
        <v>14.46147606019152</v>
      </c>
      <c r="U5099" s="43">
        <f ca="1">_xll.BInterpol('Base CDI'!$H$4:$H$28,'Base CDI'!$I$4:$I$29,S5099,"Cubic","Extrapolate=Linear","MultiX=Average","Skip=True","Sort=True")</f>
        <v>14.301190150478796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50861</v>
      </c>
      <c r="T5100" s="43">
        <f ca="1">_xll.BInterpol('Base CDI'!$H$4:$H$28,'Base CDI'!$J$4:$J$29,S5100,"Cubic","Extrapolate=Linear","MultiX=Average","Skip=True","Sort=True")</f>
        <v>14.461481532147745</v>
      </c>
      <c r="U5100" s="43">
        <f ca="1">_xll.BInterpol('Base CDI'!$H$4:$H$28,'Base CDI'!$I$4:$I$29,S5100,"Cubic","Extrapolate=Linear","MultiX=Average","Skip=True","Sort=True")</f>
        <v>14.301203830369356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50862</v>
      </c>
      <c r="T5101" s="43">
        <f ca="1">_xll.BInterpol('Base CDI'!$H$4:$H$28,'Base CDI'!$J$4:$J$29,S5101,"Cubic","Extrapolate=Linear","MultiX=Average","Skip=True","Sort=True")</f>
        <v>14.461487004103969</v>
      </c>
      <c r="U5101" s="43">
        <f ca="1">_xll.BInterpol('Base CDI'!$H$4:$H$28,'Base CDI'!$I$4:$I$29,S5101,"Cubic","Extrapolate=Linear","MultiX=Average","Skip=True","Sort=True")</f>
        <v>14.301217510259917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50863</v>
      </c>
      <c r="T5102" s="43">
        <f ca="1">_xll.BInterpol('Base CDI'!$H$4:$H$28,'Base CDI'!$J$4:$J$29,S5102,"Cubic","Extrapolate=Linear","MultiX=Average","Skip=True","Sort=True")</f>
        <v>14.461492476060194</v>
      </c>
      <c r="U5102" s="43">
        <f ca="1">_xll.BInterpol('Base CDI'!$H$4:$H$28,'Base CDI'!$I$4:$I$29,S5102,"Cubic","Extrapolate=Linear","MultiX=Average","Skip=True","Sort=True")</f>
        <v>14.301231190150478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50864</v>
      </c>
      <c r="T5103" s="43">
        <f ca="1">_xll.BInterpol('Base CDI'!$H$4:$H$28,'Base CDI'!$J$4:$J$29,S5103,"Cubic","Extrapolate=Linear","MultiX=Average","Skip=True","Sort=True")</f>
        <v>14.461497948016419</v>
      </c>
      <c r="U5103" s="43">
        <f ca="1">_xll.BInterpol('Base CDI'!$H$4:$H$28,'Base CDI'!$I$4:$I$29,S5103,"Cubic","Extrapolate=Linear","MultiX=Average","Skip=True","Sort=True")</f>
        <v>14.301244870041039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50865</v>
      </c>
      <c r="T5104" s="43">
        <f ca="1">_xll.BInterpol('Base CDI'!$H$4:$H$28,'Base CDI'!$J$4:$J$29,S5104,"Cubic","Extrapolate=Linear","MultiX=Average","Skip=True","Sort=True")</f>
        <v>14.461503419972642</v>
      </c>
      <c r="U5104" s="43">
        <f ca="1">_xll.BInterpol('Base CDI'!$H$4:$H$28,'Base CDI'!$I$4:$I$29,S5104,"Cubic","Extrapolate=Linear","MultiX=Average","Skip=True","Sort=True")</f>
        <v>14.3012585499316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50866</v>
      </c>
      <c r="T5105" s="43">
        <f ca="1">_xll.BInterpol('Base CDI'!$H$4:$H$28,'Base CDI'!$J$4:$J$29,S5105,"Cubic","Extrapolate=Linear","MultiX=Average","Skip=True","Sort=True")</f>
        <v>14.461508891928867</v>
      </c>
      <c r="U5105" s="43">
        <f ca="1">_xll.BInterpol('Base CDI'!$H$4:$H$28,'Base CDI'!$I$4:$I$29,S5105,"Cubic","Extrapolate=Linear","MultiX=Average","Skip=True","Sort=True")</f>
        <v>14.30127222982216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50867</v>
      </c>
      <c r="T5106" s="43">
        <f ca="1">_xll.BInterpol('Base CDI'!$H$4:$H$28,'Base CDI'!$J$4:$J$29,S5106,"Cubic","Extrapolate=Linear","MultiX=Average","Skip=True","Sort=True")</f>
        <v>14.461514363885092</v>
      </c>
      <c r="U5106" s="43">
        <f ca="1">_xll.BInterpol('Base CDI'!$H$4:$H$28,'Base CDI'!$I$4:$I$29,S5106,"Cubic","Extrapolate=Linear","MultiX=Average","Skip=True","Sort=True")</f>
        <v>14.301285909712721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50868</v>
      </c>
      <c r="T5107" s="43">
        <f ca="1">_xll.BInterpol('Base CDI'!$H$4:$H$28,'Base CDI'!$J$4:$J$29,S5107,"Cubic","Extrapolate=Linear","MultiX=Average","Skip=True","Sort=True")</f>
        <v>14.461519835841315</v>
      </c>
      <c r="U5107" s="43">
        <f ca="1">_xll.BInterpol('Base CDI'!$H$4:$H$28,'Base CDI'!$I$4:$I$29,S5107,"Cubic","Extrapolate=Linear","MultiX=Average","Skip=True","Sort=True")</f>
        <v>14.301299589603282</v>
      </c>
    </row>
    <row r="5108" spans="16:21" x14ac:dyDescent="0.25">
      <c r="P5108" s="10">
        <v>41936</v>
      </c>
      <c r="Q5108">
        <v>34.84066</v>
      </c>
      <c r="S5108" s="42">
        <f t="shared" ca="1" si="84"/>
        <v>50869</v>
      </c>
      <c r="T5108" s="43">
        <f ca="1">_xll.BInterpol('Base CDI'!$H$4:$H$28,'Base CDI'!$J$4:$J$29,S5108,"Cubic","Extrapolate=Linear","MultiX=Average","Skip=True","Sort=True")</f>
        <v>14.46152530779754</v>
      </c>
      <c r="U5108" s="43">
        <f ca="1">_xll.BInterpol('Base CDI'!$H$4:$H$28,'Base CDI'!$I$4:$I$29,S5108,"Cubic","Extrapolate=Linear","MultiX=Average","Skip=True","Sort=True")</f>
        <v>14.301313269493843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50870</v>
      </c>
      <c r="T5109" s="43">
        <f ca="1">_xll.BInterpol('Base CDI'!$H$4:$H$28,'Base CDI'!$J$4:$J$29,S5109,"Cubic","Extrapolate=Linear","MultiX=Average","Skip=True","Sort=True")</f>
        <v>14.461530779753764</v>
      </c>
      <c r="U5109" s="43">
        <f ca="1">_xll.BInterpol('Base CDI'!$H$4:$H$28,'Base CDI'!$I$4:$I$29,S5109,"Cubic","Extrapolate=Linear","MultiX=Average","Skip=True","Sort=True")</f>
        <v>14.301326949384404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50871</v>
      </c>
      <c r="T5110" s="43">
        <f ca="1">_xll.BInterpol('Base CDI'!$H$4:$H$28,'Base CDI'!$J$4:$J$29,S5110,"Cubic","Extrapolate=Linear","MultiX=Average","Skip=True","Sort=True")</f>
        <v>14.461536251709989</v>
      </c>
      <c r="U5110" s="43">
        <f ca="1">_xll.BInterpol('Base CDI'!$H$4:$H$28,'Base CDI'!$I$4:$I$29,S5110,"Cubic","Extrapolate=Linear","MultiX=Average","Skip=True","Sort=True")</f>
        <v>14.301340629274964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50872</v>
      </c>
      <c r="T5111" s="43">
        <f ca="1">_xll.BInterpol('Base CDI'!$H$4:$H$28,'Base CDI'!$J$4:$J$29,S5111,"Cubic","Extrapolate=Linear","MultiX=Average","Skip=True","Sort=True")</f>
        <v>14.461541723666214</v>
      </c>
      <c r="U5111" s="43">
        <f ca="1">_xll.BInterpol('Base CDI'!$H$4:$H$28,'Base CDI'!$I$4:$I$29,S5111,"Cubic","Extrapolate=Linear","MultiX=Average","Skip=True","Sort=True")</f>
        <v>14.301354309165525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50873</v>
      </c>
      <c r="T5112" s="43">
        <f ca="1">_xll.BInterpol('Base CDI'!$H$4:$H$28,'Base CDI'!$J$4:$J$29,S5112,"Cubic","Extrapolate=Linear","MultiX=Average","Skip=True","Sort=True")</f>
        <v>14.461547195622437</v>
      </c>
      <c r="U5112" s="43">
        <f ca="1">_xll.BInterpol('Base CDI'!$H$4:$H$28,'Base CDI'!$I$4:$I$29,S5112,"Cubic","Extrapolate=Linear","MultiX=Average","Skip=True","Sort=True")</f>
        <v>14.301367989056086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50874</v>
      </c>
      <c r="T5113" s="43">
        <f ca="1">_xll.BInterpol('Base CDI'!$H$4:$H$28,'Base CDI'!$J$4:$J$29,S5113,"Cubic","Extrapolate=Linear","MultiX=Average","Skip=True","Sort=True")</f>
        <v>14.461552667578662</v>
      </c>
      <c r="U5113" s="43">
        <f ca="1">_xll.BInterpol('Base CDI'!$H$4:$H$28,'Base CDI'!$I$4:$I$29,S5113,"Cubic","Extrapolate=Linear","MultiX=Average","Skip=True","Sort=True")</f>
        <v>14.301381668946647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50875</v>
      </c>
      <c r="T5114" s="43">
        <f ca="1">_xll.BInterpol('Base CDI'!$H$4:$H$28,'Base CDI'!$J$4:$J$29,S5114,"Cubic","Extrapolate=Linear","MultiX=Average","Skip=True","Sort=True")</f>
        <v>14.461558139534885</v>
      </c>
      <c r="U5114" s="43">
        <f ca="1">_xll.BInterpol('Base CDI'!$H$4:$H$28,'Base CDI'!$I$4:$I$29,S5114,"Cubic","Extrapolate=Linear","MultiX=Average","Skip=True","Sort=True")</f>
        <v>14.301395348837207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50876</v>
      </c>
      <c r="T5115" s="43">
        <f ca="1">_xll.BInterpol('Base CDI'!$H$4:$H$28,'Base CDI'!$J$4:$J$29,S5115,"Cubic","Extrapolate=Linear","MultiX=Average","Skip=True","Sort=True")</f>
        <v>14.46156361149111</v>
      </c>
      <c r="U5115" s="43">
        <f ca="1">_xll.BInterpol('Base CDI'!$H$4:$H$28,'Base CDI'!$I$4:$I$29,S5115,"Cubic","Extrapolate=Linear","MultiX=Average","Skip=True","Sort=True")</f>
        <v>14.301409028727768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50877</v>
      </c>
      <c r="T5116" s="43">
        <f ca="1">_xll.BInterpol('Base CDI'!$H$4:$H$28,'Base CDI'!$J$4:$J$29,S5116,"Cubic","Extrapolate=Linear","MultiX=Average","Skip=True","Sort=True")</f>
        <v>14.461569083447335</v>
      </c>
      <c r="U5116" s="43">
        <f ca="1">_xll.BInterpol('Base CDI'!$H$4:$H$28,'Base CDI'!$I$4:$I$29,S5116,"Cubic","Extrapolate=Linear","MultiX=Average","Skip=True","Sort=True")</f>
        <v>14.301422708618331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50878</v>
      </c>
      <c r="T5117" s="43">
        <f ca="1">_xll.BInterpol('Base CDI'!$H$4:$H$28,'Base CDI'!$J$4:$J$29,S5117,"Cubic","Extrapolate=Linear","MultiX=Average","Skip=True","Sort=True")</f>
        <v>14.461574555403558</v>
      </c>
      <c r="U5117" s="43">
        <f ca="1">_xll.BInterpol('Base CDI'!$H$4:$H$28,'Base CDI'!$I$4:$I$29,S5117,"Cubic","Extrapolate=Linear","MultiX=Average","Skip=True","Sort=True")</f>
        <v>14.301436388508892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50879</v>
      </c>
      <c r="T5118" s="43">
        <f ca="1">_xll.BInterpol('Base CDI'!$H$4:$H$28,'Base CDI'!$J$4:$J$29,S5118,"Cubic","Extrapolate=Linear","MultiX=Average","Skip=True","Sort=True")</f>
        <v>14.461580027359783</v>
      </c>
      <c r="U5118" s="43">
        <f ca="1">_xll.BInterpol('Base CDI'!$H$4:$H$28,'Base CDI'!$I$4:$I$29,S5118,"Cubic","Extrapolate=Linear","MultiX=Average","Skip=True","Sort=True")</f>
        <v>14.301450068399452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50880</v>
      </c>
      <c r="T5119" s="43">
        <f ca="1">_xll.BInterpol('Base CDI'!$H$4:$H$28,'Base CDI'!$J$4:$J$29,S5119,"Cubic","Extrapolate=Linear","MultiX=Average","Skip=True","Sort=True")</f>
        <v>14.461585499316008</v>
      </c>
      <c r="U5119" s="43">
        <f ca="1">_xll.BInterpol('Base CDI'!$H$4:$H$28,'Base CDI'!$I$4:$I$29,S5119,"Cubic","Extrapolate=Linear","MultiX=Average","Skip=True","Sort=True")</f>
        <v>14.301463748290013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50881</v>
      </c>
      <c r="T5120" s="43">
        <f ca="1">_xll.BInterpol('Base CDI'!$H$4:$H$28,'Base CDI'!$J$4:$J$29,S5120,"Cubic","Extrapolate=Linear","MultiX=Average","Skip=True","Sort=True")</f>
        <v>14.461590971272232</v>
      </c>
      <c r="U5120" s="43">
        <f ca="1">_xll.BInterpol('Base CDI'!$H$4:$H$28,'Base CDI'!$I$4:$I$29,S5120,"Cubic","Extrapolate=Linear","MultiX=Average","Skip=True","Sort=True")</f>
        <v>14.301477428180574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50882</v>
      </c>
      <c r="T5121" s="43">
        <f ca="1">_xll.BInterpol('Base CDI'!$H$4:$H$28,'Base CDI'!$J$4:$J$29,S5121,"Cubic","Extrapolate=Linear","MultiX=Average","Skip=True","Sort=True")</f>
        <v>14.461596443228457</v>
      </c>
      <c r="U5121" s="43">
        <f ca="1">_xll.BInterpol('Base CDI'!$H$4:$H$28,'Base CDI'!$I$4:$I$29,S5121,"Cubic","Extrapolate=Linear","MultiX=Average","Skip=True","Sort=True")</f>
        <v>14.301491108071135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50883</v>
      </c>
      <c r="T5122" s="43">
        <f ca="1">_xll.BInterpol('Base CDI'!$H$4:$H$28,'Base CDI'!$J$4:$J$29,S5122,"Cubic","Extrapolate=Linear","MultiX=Average","Skip=True","Sort=True")</f>
        <v>14.46160191518468</v>
      </c>
      <c r="U5122" s="43">
        <f ca="1">_xll.BInterpol('Base CDI'!$H$4:$H$28,'Base CDI'!$I$4:$I$29,S5122,"Cubic","Extrapolate=Linear","MultiX=Average","Skip=True","Sort=True")</f>
        <v>14.301504787961695</v>
      </c>
    </row>
    <row r="5123" spans="16:21" x14ac:dyDescent="0.25">
      <c r="P5123" s="10">
        <v>41957</v>
      </c>
      <c r="Q5123">
        <v>35.05809</v>
      </c>
      <c r="S5123" s="42">
        <f t="shared" ca="1" si="84"/>
        <v>50884</v>
      </c>
      <c r="T5123" s="43">
        <f ca="1">_xll.BInterpol('Base CDI'!$H$4:$H$28,'Base CDI'!$J$4:$J$29,S5123,"Cubic","Extrapolate=Linear","MultiX=Average","Skip=True","Sort=True")</f>
        <v>14.461607387140905</v>
      </c>
      <c r="U5123" s="43">
        <f ca="1">_xll.BInterpol('Base CDI'!$H$4:$H$28,'Base CDI'!$I$4:$I$29,S5123,"Cubic","Extrapolate=Linear","MultiX=Average","Skip=True","Sort=True")</f>
        <v>14.301518467852256</v>
      </c>
    </row>
    <row r="5124" spans="16:21" x14ac:dyDescent="0.25">
      <c r="P5124" s="10">
        <v>41960</v>
      </c>
      <c r="Q5124">
        <v>35.07273</v>
      </c>
      <c r="S5124" s="42">
        <f t="shared" ca="1" si="84"/>
        <v>50885</v>
      </c>
      <c r="T5124" s="43">
        <f ca="1">_xll.BInterpol('Base CDI'!$H$4:$H$28,'Base CDI'!$J$4:$J$29,S5124,"Cubic","Extrapolate=Linear","MultiX=Average","Skip=True","Sort=True")</f>
        <v>14.46161285909713</v>
      </c>
      <c r="U5124" s="43">
        <f ca="1">_xll.BInterpol('Base CDI'!$H$4:$H$28,'Base CDI'!$I$4:$I$29,S5124,"Cubic","Extrapolate=Linear","MultiX=Average","Skip=True","Sort=True")</f>
        <v>14.301532147742817</v>
      </c>
    </row>
    <row r="5125" spans="16:21" x14ac:dyDescent="0.25">
      <c r="P5125" s="10">
        <v>41961</v>
      </c>
      <c r="Q5125">
        <v>35.08737</v>
      </c>
      <c r="S5125" s="42">
        <f t="shared" ca="1" si="84"/>
        <v>50886</v>
      </c>
      <c r="T5125" s="43">
        <f ca="1">_xll.BInterpol('Base CDI'!$H$4:$H$28,'Base CDI'!$J$4:$J$29,S5125,"Cubic","Extrapolate=Linear","MultiX=Average","Skip=True","Sort=True")</f>
        <v>14.461618331053353</v>
      </c>
      <c r="U5125" s="43">
        <f ca="1">_xll.BInterpol('Base CDI'!$H$4:$H$28,'Base CDI'!$I$4:$I$29,S5125,"Cubic","Extrapolate=Linear","MultiX=Average","Skip=True","Sort=True")</f>
        <v>14.301545827633378</v>
      </c>
    </row>
    <row r="5126" spans="16:21" x14ac:dyDescent="0.25">
      <c r="P5126" s="10">
        <v>41962</v>
      </c>
      <c r="Q5126">
        <v>35.10201</v>
      </c>
      <c r="S5126" s="42">
        <f t="shared" ca="1" si="84"/>
        <v>50887</v>
      </c>
      <c r="T5126" s="43">
        <f ca="1">_xll.BInterpol('Base CDI'!$H$4:$H$28,'Base CDI'!$J$4:$J$29,S5126,"Cubic","Extrapolate=Linear","MultiX=Average","Skip=True","Sort=True")</f>
        <v>14.461623803009578</v>
      </c>
      <c r="U5126" s="43">
        <f ca="1">_xll.BInterpol('Base CDI'!$H$4:$H$28,'Base CDI'!$I$4:$I$29,S5126,"Cubic","Extrapolate=Linear","MultiX=Average","Skip=True","Sort=True")</f>
        <v>14.301559507523939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50888</v>
      </c>
      <c r="T5127" s="43">
        <f ca="1">_xll.BInterpol('Base CDI'!$H$4:$H$28,'Base CDI'!$J$4:$J$29,S5127,"Cubic","Extrapolate=Linear","MultiX=Average","Skip=True","Sort=True")</f>
        <v>14.461629274965803</v>
      </c>
      <c r="U5127" s="43">
        <f ca="1">_xll.BInterpol('Base CDI'!$H$4:$H$28,'Base CDI'!$I$4:$I$29,S5127,"Cubic","Extrapolate=Linear","MultiX=Average","Skip=True","Sort=True")</f>
        <v>14.301573187414499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50889</v>
      </c>
      <c r="T5128" s="43">
        <f ca="1">_xll.BInterpol('Base CDI'!$H$4:$H$28,'Base CDI'!$J$4:$J$29,S5128,"Cubic","Extrapolate=Linear","MultiX=Average","Skip=True","Sort=True")</f>
        <v>14.461634746922027</v>
      </c>
      <c r="U5128" s="43">
        <f ca="1">_xll.BInterpol('Base CDI'!$H$4:$H$28,'Base CDI'!$I$4:$I$29,S5128,"Cubic","Extrapolate=Linear","MultiX=Average","Skip=True","Sort=True")</f>
        <v>14.30158686730506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50890</v>
      </c>
      <c r="T5129" s="43">
        <f ca="1">_xll.BInterpol('Base CDI'!$H$4:$H$28,'Base CDI'!$J$4:$J$29,S5129,"Cubic","Extrapolate=Linear","MultiX=Average","Skip=True","Sort=True")</f>
        <v>14.461640218878252</v>
      </c>
      <c r="U5129" s="43">
        <f ca="1">_xll.BInterpol('Base CDI'!$H$4:$H$28,'Base CDI'!$I$4:$I$29,S5129,"Cubic","Extrapolate=Linear","MultiX=Average","Skip=True","Sort=True")</f>
        <v>14.301600547195621</v>
      </c>
    </row>
    <row r="5130" spans="16:21" x14ac:dyDescent="0.25">
      <c r="P5130" s="10">
        <v>41968</v>
      </c>
      <c r="Q5130">
        <v>35.16066</v>
      </c>
      <c r="S5130" s="42">
        <f t="shared" ca="1" si="84"/>
        <v>50891</v>
      </c>
      <c r="T5130" s="43">
        <f ca="1">_xll.BInterpol('Base CDI'!$H$4:$H$28,'Base CDI'!$J$4:$J$29,S5130,"Cubic","Extrapolate=Linear","MultiX=Average","Skip=True","Sort=True")</f>
        <v>14.461645690834475</v>
      </c>
      <c r="U5130" s="43">
        <f ca="1">_xll.BInterpol('Base CDI'!$H$4:$H$28,'Base CDI'!$I$4:$I$29,S5130,"Cubic","Extrapolate=Linear","MultiX=Average","Skip=True","Sort=True")</f>
        <v>14.301614227086182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50892</v>
      </c>
      <c r="T5131" s="43">
        <f ca="1">_xll.BInterpol('Base CDI'!$H$4:$H$28,'Base CDI'!$J$4:$J$29,S5131,"Cubic","Extrapolate=Linear","MultiX=Average","Skip=True","Sort=True")</f>
        <v>14.4616511627907</v>
      </c>
      <c r="U5131" s="43">
        <f ca="1">_xll.BInterpol('Base CDI'!$H$4:$H$28,'Base CDI'!$I$4:$I$29,S5131,"Cubic","Extrapolate=Linear","MultiX=Average","Skip=True","Sort=True")</f>
        <v>14.301627906976742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50893</v>
      </c>
      <c r="T5132" s="43">
        <f ca="1">_xll.BInterpol('Base CDI'!$H$4:$H$28,'Base CDI'!$J$4:$J$29,S5132,"Cubic","Extrapolate=Linear","MultiX=Average","Skip=True","Sort=True")</f>
        <v>14.461656634746925</v>
      </c>
      <c r="U5132" s="43">
        <f ca="1">_xll.BInterpol('Base CDI'!$H$4:$H$28,'Base CDI'!$I$4:$I$29,S5132,"Cubic","Extrapolate=Linear","MultiX=Average","Skip=True","Sort=True")</f>
        <v>14.301641586867303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50894</v>
      </c>
      <c r="T5133" s="43">
        <f ca="1">_xll.BInterpol('Base CDI'!$H$4:$H$28,'Base CDI'!$J$4:$J$29,S5133,"Cubic","Extrapolate=Linear","MultiX=Average","Skip=True","Sort=True")</f>
        <v>14.461662106703148</v>
      </c>
      <c r="U5133" s="43">
        <f ca="1">_xll.BInterpol('Base CDI'!$H$4:$H$28,'Base CDI'!$I$4:$I$29,S5133,"Cubic","Extrapolate=Linear","MultiX=Average","Skip=True","Sort=True")</f>
        <v>14.301655266757864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50895</v>
      </c>
      <c r="T5134" s="43">
        <f ca="1">_xll.BInterpol('Base CDI'!$H$4:$H$28,'Base CDI'!$J$4:$J$29,S5134,"Cubic","Extrapolate=Linear","MultiX=Average","Skip=True","Sort=True")</f>
        <v>14.461667578659373</v>
      </c>
      <c r="U5134" s="43">
        <f ca="1">_xll.BInterpol('Base CDI'!$H$4:$H$28,'Base CDI'!$I$4:$I$29,S5134,"Cubic","Extrapolate=Linear","MultiX=Average","Skip=True","Sort=True")</f>
        <v>14.301668946648427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50896</v>
      </c>
      <c r="T5135" s="43">
        <f ca="1">_xll.BInterpol('Base CDI'!$H$4:$H$28,'Base CDI'!$J$4:$J$29,S5135,"Cubic","Extrapolate=Linear","MultiX=Average","Skip=True","Sort=True")</f>
        <v>14.461673050615598</v>
      </c>
      <c r="U5135" s="43">
        <f ca="1">_xll.BInterpol('Base CDI'!$H$4:$H$28,'Base CDI'!$I$4:$I$29,S5135,"Cubic","Extrapolate=Linear","MultiX=Average","Skip=True","Sort=True")</f>
        <v>14.301682626538987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50897</v>
      </c>
      <c r="T5136" s="43">
        <f ca="1">_xll.BInterpol('Base CDI'!$H$4:$H$28,'Base CDI'!$J$4:$J$29,S5136,"Cubic","Extrapolate=Linear","MultiX=Average","Skip=True","Sort=True")</f>
        <v>14.461678522571821</v>
      </c>
      <c r="U5136" s="43">
        <f ca="1">_xll.BInterpol('Base CDI'!$H$4:$H$28,'Base CDI'!$I$4:$I$29,S5136,"Cubic","Extrapolate=Linear","MultiX=Average","Skip=True","Sort=True")</f>
        <v>14.301696306429548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50898</v>
      </c>
      <c r="T5137" s="43">
        <f ca="1">_xll.BInterpol('Base CDI'!$H$4:$H$28,'Base CDI'!$J$4:$J$29,S5137,"Cubic","Extrapolate=Linear","MultiX=Average","Skip=True","Sort=True")</f>
        <v>14.461683994528046</v>
      </c>
      <c r="U5137" s="43">
        <f ca="1">_xll.BInterpol('Base CDI'!$H$4:$H$28,'Base CDI'!$I$4:$I$29,S5137,"Cubic","Extrapolate=Linear","MultiX=Average","Skip=True","Sort=True")</f>
        <v>14.301709986320109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50899</v>
      </c>
      <c r="T5138" s="43">
        <f ca="1">_xll.BInterpol('Base CDI'!$H$4:$H$28,'Base CDI'!$J$4:$J$29,S5138,"Cubic","Extrapolate=Linear","MultiX=Average","Skip=True","Sort=True")</f>
        <v>14.46168946648427</v>
      </c>
      <c r="U5138" s="43">
        <f ca="1">_xll.BInterpol('Base CDI'!$H$4:$H$28,'Base CDI'!$I$4:$I$29,S5138,"Cubic","Extrapolate=Linear","MultiX=Average","Skip=True","Sort=True")</f>
        <v>14.30172366621067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50900</v>
      </c>
      <c r="T5139" s="43">
        <f ca="1">_xll.BInterpol('Base CDI'!$H$4:$H$28,'Base CDI'!$J$4:$J$29,S5139,"Cubic","Extrapolate=Linear","MultiX=Average","Skip=True","Sort=True")</f>
        <v>14.461694938440495</v>
      </c>
      <c r="U5139" s="43">
        <f ca="1">_xll.BInterpol('Base CDI'!$H$4:$H$28,'Base CDI'!$I$4:$I$29,S5139,"Cubic","Extrapolate=Linear","MultiX=Average","Skip=True","Sort=True")</f>
        <v>14.30173734610123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50901</v>
      </c>
      <c r="T5140" s="43">
        <f ca="1">_xll.BInterpol('Base CDI'!$H$4:$H$28,'Base CDI'!$J$4:$J$29,S5140,"Cubic","Extrapolate=Linear","MultiX=Average","Skip=True","Sort=True")</f>
        <v>14.46170041039672</v>
      </c>
      <c r="U5140" s="43">
        <f ca="1">_xll.BInterpol('Base CDI'!$H$4:$H$28,'Base CDI'!$I$4:$I$29,S5140,"Cubic","Extrapolate=Linear","MultiX=Average","Skip=True","Sort=True")</f>
        <v>14.301751025991791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50902</v>
      </c>
      <c r="T5141" s="43">
        <f ca="1">_xll.BInterpol('Base CDI'!$H$4:$H$28,'Base CDI'!$J$4:$J$29,S5141,"Cubic","Extrapolate=Linear","MultiX=Average","Skip=True","Sort=True")</f>
        <v>14.461705882352943</v>
      </c>
      <c r="U5141" s="43">
        <f ca="1">_xll.BInterpol('Base CDI'!$H$4:$H$28,'Base CDI'!$I$4:$I$29,S5141,"Cubic","Extrapolate=Linear","MultiX=Average","Skip=True","Sort=True")</f>
        <v>14.301764705882352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50903</v>
      </c>
      <c r="T5142" s="43">
        <f ca="1">_xll.BInterpol('Base CDI'!$H$4:$H$28,'Base CDI'!$J$4:$J$29,S5142,"Cubic","Extrapolate=Linear","MultiX=Average","Skip=True","Sort=True")</f>
        <v>14.461711354309168</v>
      </c>
      <c r="U5142" s="43">
        <f ca="1">_xll.BInterpol('Base CDI'!$H$4:$H$28,'Base CDI'!$I$4:$I$29,S5142,"Cubic","Extrapolate=Linear","MultiX=Average","Skip=True","Sort=True")</f>
        <v>14.301778385772913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50904</v>
      </c>
      <c r="T5143" s="43">
        <f ca="1">_xll.BInterpol('Base CDI'!$H$4:$H$28,'Base CDI'!$J$4:$J$29,S5143,"Cubic","Extrapolate=Linear","MultiX=Average","Skip=True","Sort=True")</f>
        <v>14.461716826265393</v>
      </c>
      <c r="U5143" s="43">
        <f ca="1">_xll.BInterpol('Base CDI'!$H$4:$H$28,'Base CDI'!$I$4:$I$29,S5143,"Cubic","Extrapolate=Linear","MultiX=Average","Skip=True","Sort=True")</f>
        <v>14.301792065663474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50905</v>
      </c>
      <c r="T5144" s="43">
        <f ca="1">_xll.BInterpol('Base CDI'!$H$4:$H$28,'Base CDI'!$J$4:$J$29,S5144,"Cubic","Extrapolate=Linear","MultiX=Average","Skip=True","Sort=True")</f>
        <v>14.461722298221616</v>
      </c>
      <c r="U5144" s="43">
        <f ca="1">_xll.BInterpol('Base CDI'!$H$4:$H$28,'Base CDI'!$I$4:$I$29,S5144,"Cubic","Extrapolate=Linear","MultiX=Average","Skip=True","Sort=True")</f>
        <v>14.301805745554034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50906</v>
      </c>
      <c r="T5145" s="43">
        <f ca="1">_xll.BInterpol('Base CDI'!$H$4:$H$28,'Base CDI'!$J$4:$J$29,S5145,"Cubic","Extrapolate=Linear","MultiX=Average","Skip=True","Sort=True")</f>
        <v>14.461727770177841</v>
      </c>
      <c r="U5145" s="43">
        <f ca="1">_xll.BInterpol('Base CDI'!$H$4:$H$28,'Base CDI'!$I$4:$I$29,S5145,"Cubic","Extrapolate=Linear","MultiX=Average","Skip=True","Sort=True")</f>
        <v>14.301819425444595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50907</v>
      </c>
      <c r="T5146" s="43">
        <f ca="1">_xll.BInterpol('Base CDI'!$H$4:$H$28,'Base CDI'!$J$4:$J$29,S5146,"Cubic","Extrapolate=Linear","MultiX=Average","Skip=True","Sort=True")</f>
        <v>14.461733242134065</v>
      </c>
      <c r="U5146" s="43">
        <f ca="1">_xll.BInterpol('Base CDI'!$H$4:$H$28,'Base CDI'!$I$4:$I$29,S5146,"Cubic","Extrapolate=Linear","MultiX=Average","Skip=True","Sort=True")</f>
        <v>14.301833105335156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50908</v>
      </c>
      <c r="T5147" s="43">
        <f ca="1">_xll.BInterpol('Base CDI'!$H$4:$H$28,'Base CDI'!$J$4:$J$29,S5147,"Cubic","Extrapolate=Linear","MultiX=Average","Skip=True","Sort=True")</f>
        <v>14.46173871409029</v>
      </c>
      <c r="U5147" s="43">
        <f ca="1">_xll.BInterpol('Base CDI'!$H$4:$H$28,'Base CDI'!$I$4:$I$29,S5147,"Cubic","Extrapolate=Linear","MultiX=Average","Skip=True","Sort=True")</f>
        <v>14.301846785225717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50909</v>
      </c>
      <c r="T5148" s="43">
        <f ca="1">_xll.BInterpol('Base CDI'!$H$4:$H$28,'Base CDI'!$J$4:$J$29,S5148,"Cubic","Extrapolate=Linear","MultiX=Average","Skip=True","Sort=True")</f>
        <v>14.461744186046515</v>
      </c>
      <c r="U5148" s="43">
        <f ca="1">_xll.BInterpol('Base CDI'!$H$4:$H$28,'Base CDI'!$I$4:$I$29,S5148,"Cubic","Extrapolate=Linear","MultiX=Average","Skip=True","Sort=True")</f>
        <v>14.301860465116278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50910</v>
      </c>
      <c r="T5149" s="43">
        <f ca="1">_xll.BInterpol('Base CDI'!$H$4:$H$28,'Base CDI'!$J$4:$J$29,S5149,"Cubic","Extrapolate=Linear","MultiX=Average","Skip=True","Sort=True")</f>
        <v>14.461749658002738</v>
      </c>
      <c r="U5149" s="43">
        <f ca="1">_xll.BInterpol('Base CDI'!$H$4:$H$28,'Base CDI'!$I$4:$I$29,S5149,"Cubic","Extrapolate=Linear","MultiX=Average","Skip=True","Sort=True")</f>
        <v>14.301874145006838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50911</v>
      </c>
      <c r="T5150" s="43">
        <f ca="1">_xll.BInterpol('Base CDI'!$H$4:$H$28,'Base CDI'!$J$4:$J$29,S5150,"Cubic","Extrapolate=Linear","MultiX=Average","Skip=True","Sort=True")</f>
        <v>14.461755129958963</v>
      </c>
      <c r="U5150" s="43">
        <f ca="1">_xll.BInterpol('Base CDI'!$H$4:$H$28,'Base CDI'!$I$4:$I$29,S5150,"Cubic","Extrapolate=Linear","MultiX=Average","Skip=True","Sort=True")</f>
        <v>14.301887824897399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50912</v>
      </c>
      <c r="T5151" s="43">
        <f ca="1">_xll.BInterpol('Base CDI'!$H$4:$H$28,'Base CDI'!$J$4:$J$29,S5151,"Cubic","Extrapolate=Linear","MultiX=Average","Skip=True","Sort=True")</f>
        <v>14.461760601915188</v>
      </c>
      <c r="U5151" s="43">
        <f ca="1">_xll.BInterpol('Base CDI'!$H$4:$H$28,'Base CDI'!$I$4:$I$29,S5151,"Cubic","Extrapolate=Linear","MultiX=Average","Skip=True","Sort=True")</f>
        <v>14.30190150478796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50913</v>
      </c>
      <c r="T5152" s="43">
        <f ca="1">_xll.BInterpol('Base CDI'!$H$4:$H$28,'Base CDI'!$J$4:$J$29,S5152,"Cubic","Extrapolate=Linear","MultiX=Average","Skip=True","Sort=True")</f>
        <v>14.461766073871411</v>
      </c>
      <c r="U5152" s="43">
        <f ca="1">_xll.BInterpol('Base CDI'!$H$4:$H$28,'Base CDI'!$I$4:$I$29,S5152,"Cubic","Extrapolate=Linear","MultiX=Average","Skip=True","Sort=True")</f>
        <v>14.301915184678521</v>
      </c>
    </row>
    <row r="5153" spans="16:21" x14ac:dyDescent="0.25">
      <c r="P5153" s="10">
        <v>42002</v>
      </c>
      <c r="Q5153">
        <v>35.50967</v>
      </c>
      <c r="S5153" s="42">
        <f t="shared" ca="1" si="85"/>
        <v>50914</v>
      </c>
      <c r="T5153" s="43">
        <f ca="1">_xll.BInterpol('Base CDI'!$H$4:$H$28,'Base CDI'!$J$4:$J$29,S5153,"Cubic","Extrapolate=Linear","MultiX=Average","Skip=True","Sort=True")</f>
        <v>14.461771545827636</v>
      </c>
      <c r="U5153" s="43">
        <f ca="1">_xll.BInterpol('Base CDI'!$H$4:$H$28,'Base CDI'!$I$4:$I$29,S5153,"Cubic","Extrapolate=Linear","MultiX=Average","Skip=True","Sort=True")</f>
        <v>14.301928864569083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50915</v>
      </c>
      <c r="T5154" s="43">
        <f ca="1">_xll.BInterpol('Base CDI'!$H$4:$H$28,'Base CDI'!$J$4:$J$29,S5154,"Cubic","Extrapolate=Linear","MultiX=Average","Skip=True","Sort=True")</f>
        <v>14.461777017783859</v>
      </c>
      <c r="U5154" s="43">
        <f ca="1">_xll.BInterpol('Base CDI'!$H$4:$H$28,'Base CDI'!$I$4:$I$29,S5154,"Cubic","Extrapolate=Linear","MultiX=Average","Skip=True","Sort=True")</f>
        <v>14.301942544459644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50916</v>
      </c>
      <c r="T5155" s="43">
        <f ca="1">_xll.BInterpol('Base CDI'!$H$4:$H$28,'Base CDI'!$J$4:$J$29,S5155,"Cubic","Extrapolate=Linear","MultiX=Average","Skip=True","Sort=True")</f>
        <v>14.461782489740084</v>
      </c>
      <c r="U5155" s="43">
        <f ca="1">_xll.BInterpol('Base CDI'!$H$4:$H$28,'Base CDI'!$I$4:$I$29,S5155,"Cubic","Extrapolate=Linear","MultiX=Average","Skip=True","Sort=True")</f>
        <v>14.301956224350205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50917</v>
      </c>
      <c r="T5156" s="43">
        <f ca="1">_xll.BInterpol('Base CDI'!$H$4:$H$28,'Base CDI'!$J$4:$J$29,S5156,"Cubic","Extrapolate=Linear","MultiX=Average","Skip=True","Sort=True")</f>
        <v>14.461787961696309</v>
      </c>
      <c r="U5156" s="43">
        <f ca="1">_xll.BInterpol('Base CDI'!$H$4:$H$28,'Base CDI'!$I$4:$I$29,S5156,"Cubic","Extrapolate=Linear","MultiX=Average","Skip=True","Sort=True")</f>
        <v>14.301969904240766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50918</v>
      </c>
      <c r="T5157" s="43">
        <f ca="1">_xll.BInterpol('Base CDI'!$H$4:$H$28,'Base CDI'!$J$4:$J$29,S5157,"Cubic","Extrapolate=Linear","MultiX=Average","Skip=True","Sort=True")</f>
        <v>14.461793433652533</v>
      </c>
      <c r="U5157" s="43">
        <f ca="1">_xll.BInterpol('Base CDI'!$H$4:$H$28,'Base CDI'!$I$4:$I$29,S5157,"Cubic","Extrapolate=Linear","MultiX=Average","Skip=True","Sort=True")</f>
        <v>14.301983584131326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50919</v>
      </c>
      <c r="T5158" s="43">
        <f ca="1">_xll.BInterpol('Base CDI'!$H$4:$H$28,'Base CDI'!$J$4:$J$29,S5158,"Cubic","Extrapolate=Linear","MultiX=Average","Skip=True","Sort=True")</f>
        <v>14.461798905608758</v>
      </c>
      <c r="U5158" s="43">
        <f ca="1">_xll.BInterpol('Base CDI'!$H$4:$H$28,'Base CDI'!$I$4:$I$29,S5158,"Cubic","Extrapolate=Linear","MultiX=Average","Skip=True","Sort=True")</f>
        <v>14.301997264021887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50920</v>
      </c>
      <c r="T5159" s="43">
        <f ca="1">_xll.BInterpol('Base CDI'!$H$4:$H$28,'Base CDI'!$J$4:$J$29,S5159,"Cubic","Extrapolate=Linear","MultiX=Average","Skip=True","Sort=True")</f>
        <v>14.461804377564981</v>
      </c>
      <c r="U5159" s="43">
        <f ca="1">_xll.BInterpol('Base CDI'!$H$4:$H$28,'Base CDI'!$I$4:$I$29,S5159,"Cubic","Extrapolate=Linear","MultiX=Average","Skip=True","Sort=True")</f>
        <v>14.302010943912448</v>
      </c>
    </row>
    <row r="5160" spans="16:21" x14ac:dyDescent="0.25">
      <c r="P5160" s="10">
        <v>42012</v>
      </c>
      <c r="Q5160">
        <v>35.61786</v>
      </c>
      <c r="S5160" s="42">
        <f t="shared" ca="1" si="85"/>
        <v>50921</v>
      </c>
      <c r="T5160" s="43">
        <f ca="1">_xll.BInterpol('Base CDI'!$H$4:$H$28,'Base CDI'!$J$4:$J$29,S5160,"Cubic","Extrapolate=Linear","MultiX=Average","Skip=True","Sort=True")</f>
        <v>14.461809849521206</v>
      </c>
      <c r="U5160" s="43">
        <f ca="1">_xll.BInterpol('Base CDI'!$H$4:$H$28,'Base CDI'!$I$4:$I$29,S5160,"Cubic","Extrapolate=Linear","MultiX=Average","Skip=True","Sort=True")</f>
        <v>14.302024623803009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50922</v>
      </c>
      <c r="T5161" s="43">
        <f ca="1">_xll.BInterpol('Base CDI'!$H$4:$H$28,'Base CDI'!$J$4:$J$29,S5161,"Cubic","Extrapolate=Linear","MultiX=Average","Skip=True","Sort=True")</f>
        <v>14.461815321477431</v>
      </c>
      <c r="U5161" s="43">
        <f ca="1">_xll.BInterpol('Base CDI'!$H$4:$H$28,'Base CDI'!$I$4:$I$29,S5161,"Cubic","Extrapolate=Linear","MultiX=Average","Skip=True","Sort=True")</f>
        <v>14.302038303693569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50923</v>
      </c>
      <c r="T5162" s="43">
        <f ca="1">_xll.BInterpol('Base CDI'!$H$4:$H$28,'Base CDI'!$J$4:$J$29,S5162,"Cubic","Extrapolate=Linear","MultiX=Average","Skip=True","Sort=True")</f>
        <v>14.461820793433654</v>
      </c>
      <c r="U5162" s="43">
        <f ca="1">_xll.BInterpol('Base CDI'!$H$4:$H$28,'Base CDI'!$I$4:$I$29,S5162,"Cubic","Extrapolate=Linear","MultiX=Average","Skip=True","Sort=True")</f>
        <v>14.30205198358413</v>
      </c>
    </row>
    <row r="5163" spans="16:21" x14ac:dyDescent="0.25">
      <c r="P5163" s="10">
        <v>42017</v>
      </c>
      <c r="Q5163">
        <v>35.66431</v>
      </c>
      <c r="S5163" s="42">
        <f t="shared" ca="1" si="85"/>
        <v>50924</v>
      </c>
      <c r="T5163" s="43">
        <f ca="1">_xll.BInterpol('Base CDI'!$H$4:$H$28,'Base CDI'!$J$4:$J$29,S5163,"Cubic","Extrapolate=Linear","MultiX=Average","Skip=True","Sort=True")</f>
        <v>14.461826265389879</v>
      </c>
      <c r="U5163" s="43">
        <f ca="1">_xll.BInterpol('Base CDI'!$H$4:$H$28,'Base CDI'!$I$4:$I$29,S5163,"Cubic","Extrapolate=Linear","MultiX=Average","Skip=True","Sort=True")</f>
        <v>14.302065663474691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50925</v>
      </c>
      <c r="T5164" s="43">
        <f ca="1">_xll.BInterpol('Base CDI'!$H$4:$H$28,'Base CDI'!$J$4:$J$29,S5164,"Cubic","Extrapolate=Linear","MultiX=Average","Skip=True","Sort=True")</f>
        <v>14.461831737346104</v>
      </c>
      <c r="U5164" s="43">
        <f ca="1">_xll.BInterpol('Base CDI'!$H$4:$H$28,'Base CDI'!$I$4:$I$29,S5164,"Cubic","Extrapolate=Linear","MultiX=Average","Skip=True","Sort=True")</f>
        <v>14.302079343365252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50926</v>
      </c>
      <c r="T5165" s="43">
        <f ca="1">_xll.BInterpol('Base CDI'!$H$4:$H$28,'Base CDI'!$J$4:$J$29,S5165,"Cubic","Extrapolate=Linear","MultiX=Average","Skip=True","Sort=True")</f>
        <v>14.461837209302328</v>
      </c>
      <c r="U5165" s="43">
        <f ca="1">_xll.BInterpol('Base CDI'!$H$4:$H$28,'Base CDI'!$I$4:$I$29,S5165,"Cubic","Extrapolate=Linear","MultiX=Average","Skip=True","Sort=True")</f>
        <v>14.302093023255813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50927</v>
      </c>
      <c r="T5166" s="43">
        <f ca="1">_xll.BInterpol('Base CDI'!$H$4:$H$28,'Base CDI'!$J$4:$J$29,S5166,"Cubic","Extrapolate=Linear","MultiX=Average","Skip=True","Sort=True")</f>
        <v>14.461842681258553</v>
      </c>
      <c r="U5166" s="43">
        <f ca="1">_xll.BInterpol('Base CDI'!$H$4:$H$28,'Base CDI'!$I$4:$I$29,S5166,"Cubic","Extrapolate=Linear","MultiX=Average","Skip=True","Sort=True")</f>
        <v>14.302106703146373</v>
      </c>
    </row>
    <row r="5167" spans="16:21" x14ac:dyDescent="0.25">
      <c r="P5167" s="10">
        <v>42023</v>
      </c>
      <c r="Q5167">
        <v>35.72634</v>
      </c>
      <c r="S5167" s="42">
        <f t="shared" ca="1" si="85"/>
        <v>50928</v>
      </c>
      <c r="T5167" s="43">
        <f ca="1">_xll.BInterpol('Base CDI'!$H$4:$H$28,'Base CDI'!$J$4:$J$29,S5167,"Cubic","Extrapolate=Linear","MultiX=Average","Skip=True","Sort=True")</f>
        <v>14.461848153214776</v>
      </c>
      <c r="U5167" s="43">
        <f ca="1">_xll.BInterpol('Base CDI'!$H$4:$H$28,'Base CDI'!$I$4:$I$29,S5167,"Cubic","Extrapolate=Linear","MultiX=Average","Skip=True","Sort=True")</f>
        <v>14.302120383036934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50929</v>
      </c>
      <c r="T5168" s="43">
        <f ca="1">_xll.BInterpol('Base CDI'!$H$4:$H$28,'Base CDI'!$J$4:$J$29,S5168,"Cubic","Extrapolate=Linear","MultiX=Average","Skip=True","Sort=True")</f>
        <v>14.461853625171001</v>
      </c>
      <c r="U5168" s="43">
        <f ca="1">_xll.BInterpol('Base CDI'!$H$4:$H$28,'Base CDI'!$I$4:$I$29,S5168,"Cubic","Extrapolate=Linear","MultiX=Average","Skip=True","Sort=True")</f>
        <v>14.302134062927495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50930</v>
      </c>
      <c r="T5169" s="43">
        <f ca="1">_xll.BInterpol('Base CDI'!$H$4:$H$28,'Base CDI'!$J$4:$J$29,S5169,"Cubic","Extrapolate=Linear","MultiX=Average","Skip=True","Sort=True")</f>
        <v>14.461859097127226</v>
      </c>
      <c r="U5169" s="43">
        <f ca="1">_xll.BInterpol('Base CDI'!$H$4:$H$28,'Base CDI'!$I$4:$I$29,S5169,"Cubic","Extrapolate=Linear","MultiX=Average","Skip=True","Sort=True")</f>
        <v>14.302147742818056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50931</v>
      </c>
      <c r="T5170" s="43">
        <f ca="1">_xll.BInterpol('Base CDI'!$H$4:$H$28,'Base CDI'!$J$4:$J$29,S5170,"Cubic","Extrapolate=Linear","MultiX=Average","Skip=True","Sort=True")</f>
        <v>14.461864569083449</v>
      </c>
      <c r="U5170" s="43">
        <f ca="1">_xll.BInterpol('Base CDI'!$H$4:$H$28,'Base CDI'!$I$4:$I$29,S5170,"Cubic","Extrapolate=Linear","MultiX=Average","Skip=True","Sort=True")</f>
        <v>14.302161422708616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50932</v>
      </c>
      <c r="T5171" s="43">
        <f ca="1">_xll.BInterpol('Base CDI'!$H$4:$H$28,'Base CDI'!$J$4:$J$29,S5171,"Cubic","Extrapolate=Linear","MultiX=Average","Skip=True","Sort=True")</f>
        <v>14.461870041039674</v>
      </c>
      <c r="U5171" s="43">
        <f ca="1">_xll.BInterpol('Base CDI'!$H$4:$H$28,'Base CDI'!$I$4:$I$29,S5171,"Cubic","Extrapolate=Linear","MultiX=Average","Skip=True","Sort=True")</f>
        <v>14.302175102599177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50933</v>
      </c>
      <c r="T5172" s="43">
        <f ca="1">_xll.BInterpol('Base CDI'!$H$4:$H$28,'Base CDI'!$J$4:$J$29,S5172,"Cubic","Extrapolate=Linear","MultiX=Average","Skip=True","Sort=True")</f>
        <v>14.461875512995899</v>
      </c>
      <c r="U5172" s="43">
        <f ca="1">_xll.BInterpol('Base CDI'!$H$4:$H$28,'Base CDI'!$I$4:$I$29,S5172,"Cubic","Extrapolate=Linear","MultiX=Average","Skip=True","Sort=True")</f>
        <v>14.30218878248974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50934</v>
      </c>
      <c r="T5173" s="43">
        <f ca="1">_xll.BInterpol('Base CDI'!$H$4:$H$28,'Base CDI'!$J$4:$J$29,S5173,"Cubic","Extrapolate=Linear","MultiX=Average","Skip=True","Sort=True")</f>
        <v>14.461880984952122</v>
      </c>
      <c r="U5173" s="43">
        <f ca="1">_xll.BInterpol('Base CDI'!$H$4:$H$28,'Base CDI'!$I$4:$I$29,S5173,"Cubic","Extrapolate=Linear","MultiX=Average","Skip=True","Sort=True")</f>
        <v>14.302202462380301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50935</v>
      </c>
      <c r="T5174" s="43">
        <f ca="1">_xll.BInterpol('Base CDI'!$H$4:$H$28,'Base CDI'!$J$4:$J$29,S5174,"Cubic","Extrapolate=Linear","MultiX=Average","Skip=True","Sort=True")</f>
        <v>14.461886456908347</v>
      </c>
      <c r="U5174" s="43">
        <f ca="1">_xll.BInterpol('Base CDI'!$H$4:$H$28,'Base CDI'!$I$4:$I$29,S5174,"Cubic","Extrapolate=Linear","MultiX=Average","Skip=True","Sort=True")</f>
        <v>14.302216142270861</v>
      </c>
    </row>
    <row r="5175" spans="16:21" x14ac:dyDescent="0.25">
      <c r="P5175" s="10">
        <v>42033</v>
      </c>
      <c r="Q5175">
        <v>35.85398</v>
      </c>
      <c r="S5175" s="42">
        <f t="shared" ca="1" si="85"/>
        <v>50936</v>
      </c>
      <c r="T5175" s="43">
        <f ca="1">_xll.BInterpol('Base CDI'!$H$4:$H$28,'Base CDI'!$J$4:$J$29,S5175,"Cubic","Extrapolate=Linear","MultiX=Average","Skip=True","Sort=True")</f>
        <v>14.461891928864571</v>
      </c>
      <c r="U5175" s="43">
        <f ca="1">_xll.BInterpol('Base CDI'!$H$4:$H$28,'Base CDI'!$I$4:$I$29,S5175,"Cubic","Extrapolate=Linear","MultiX=Average","Skip=True","Sort=True")</f>
        <v>14.302229822161422</v>
      </c>
    </row>
    <row r="5176" spans="16:21" x14ac:dyDescent="0.25">
      <c r="P5176" s="10">
        <v>42034</v>
      </c>
      <c r="Q5176">
        <v>35.87021</v>
      </c>
      <c r="S5176" s="42">
        <f t="shared" ca="1" si="85"/>
        <v>50937</v>
      </c>
      <c r="T5176" s="43">
        <f ca="1">_xll.BInterpol('Base CDI'!$H$4:$H$28,'Base CDI'!$J$4:$J$29,S5176,"Cubic","Extrapolate=Linear","MultiX=Average","Skip=True","Sort=True")</f>
        <v>14.461897400820796</v>
      </c>
      <c r="U5176" s="43">
        <f ca="1">_xll.BInterpol('Base CDI'!$H$4:$H$28,'Base CDI'!$I$4:$I$29,S5176,"Cubic","Extrapolate=Linear","MultiX=Average","Skip=True","Sort=True")</f>
        <v>14.302243502051983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50938</v>
      </c>
      <c r="T5177" s="43">
        <f ca="1">_xll.BInterpol('Base CDI'!$H$4:$H$28,'Base CDI'!$J$4:$J$29,S5177,"Cubic","Extrapolate=Linear","MultiX=Average","Skip=True","Sort=True")</f>
        <v>14.461902872777021</v>
      </c>
      <c r="U5177" s="43">
        <f ca="1">_xll.BInterpol('Base CDI'!$H$4:$H$28,'Base CDI'!$I$4:$I$29,S5177,"Cubic","Extrapolate=Linear","MultiX=Average","Skip=True","Sort=True")</f>
        <v>14.302257181942544</v>
      </c>
    </row>
    <row r="5178" spans="16:21" x14ac:dyDescent="0.25">
      <c r="P5178" s="10">
        <v>42038</v>
      </c>
      <c r="Q5178">
        <v>35.90269</v>
      </c>
      <c r="S5178" s="42">
        <f t="shared" ca="1" si="85"/>
        <v>50939</v>
      </c>
      <c r="T5178" s="43">
        <f ca="1">_xll.BInterpol('Base CDI'!$H$4:$H$28,'Base CDI'!$J$4:$J$29,S5178,"Cubic","Extrapolate=Linear","MultiX=Average","Skip=True","Sort=True")</f>
        <v>14.461908344733244</v>
      </c>
      <c r="U5178" s="43">
        <f ca="1">_xll.BInterpol('Base CDI'!$H$4:$H$28,'Base CDI'!$I$4:$I$29,S5178,"Cubic","Extrapolate=Linear","MultiX=Average","Skip=True","Sort=True")</f>
        <v>14.302270861833104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50940</v>
      </c>
      <c r="T5179" s="43">
        <f ca="1">_xll.BInterpol('Base CDI'!$H$4:$H$28,'Base CDI'!$J$4:$J$29,S5179,"Cubic","Extrapolate=Linear","MultiX=Average","Skip=True","Sort=True")</f>
        <v>14.461913816689469</v>
      </c>
      <c r="U5179" s="43">
        <f ca="1">_xll.BInterpol('Base CDI'!$H$4:$H$28,'Base CDI'!$I$4:$I$29,S5179,"Cubic","Extrapolate=Linear","MultiX=Average","Skip=True","Sort=True")</f>
        <v>14.302284541723665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50941</v>
      </c>
      <c r="T5180" s="43">
        <f ca="1">_xll.BInterpol('Base CDI'!$H$4:$H$28,'Base CDI'!$J$4:$J$29,S5180,"Cubic","Extrapolate=Linear","MultiX=Average","Skip=True","Sort=True")</f>
        <v>14.461919288645694</v>
      </c>
      <c r="U5180" s="43">
        <f ca="1">_xll.BInterpol('Base CDI'!$H$4:$H$28,'Base CDI'!$I$4:$I$29,S5180,"Cubic","Extrapolate=Linear","MultiX=Average","Skip=True","Sort=True")</f>
        <v>14.302298221614226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50942</v>
      </c>
      <c r="T5181" s="43">
        <f ca="1">_xll.BInterpol('Base CDI'!$H$4:$H$28,'Base CDI'!$J$4:$J$29,S5181,"Cubic","Extrapolate=Linear","MultiX=Average","Skip=True","Sort=True")</f>
        <v>14.461924760601917</v>
      </c>
      <c r="U5181" s="43">
        <f ca="1">_xll.BInterpol('Base CDI'!$H$4:$H$28,'Base CDI'!$I$4:$I$29,S5181,"Cubic","Extrapolate=Linear","MultiX=Average","Skip=True","Sort=True")</f>
        <v>14.302311901504787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50943</v>
      </c>
      <c r="T5182" s="43">
        <f ca="1">_xll.BInterpol('Base CDI'!$H$4:$H$28,'Base CDI'!$J$4:$J$29,S5182,"Cubic","Extrapolate=Linear","MultiX=Average","Skip=True","Sort=True")</f>
        <v>14.461930232558142</v>
      </c>
      <c r="U5182" s="43">
        <f ca="1">_xll.BInterpol('Base CDI'!$H$4:$H$28,'Base CDI'!$I$4:$I$29,S5182,"Cubic","Extrapolate=Linear","MultiX=Average","Skip=True","Sort=True")</f>
        <v>14.302325581395348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50944</v>
      </c>
      <c r="T5183" s="43">
        <f ca="1">_xll.BInterpol('Base CDI'!$H$4:$H$28,'Base CDI'!$J$4:$J$29,S5183,"Cubic","Extrapolate=Linear","MultiX=Average","Skip=True","Sort=True")</f>
        <v>14.461935704514365</v>
      </c>
      <c r="U5183" s="43">
        <f ca="1">_xll.BInterpol('Base CDI'!$H$4:$H$28,'Base CDI'!$I$4:$I$29,S5183,"Cubic","Extrapolate=Linear","MultiX=Average","Skip=True","Sort=True")</f>
        <v>14.302339261285908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50945</v>
      </c>
      <c r="T5184" s="43">
        <f ca="1">_xll.BInterpol('Base CDI'!$H$4:$H$28,'Base CDI'!$J$4:$J$29,S5184,"Cubic","Extrapolate=Linear","MultiX=Average","Skip=True","Sort=True")</f>
        <v>14.461941176470591</v>
      </c>
      <c r="U5184" s="43">
        <f ca="1">_xll.BInterpol('Base CDI'!$H$4:$H$28,'Base CDI'!$I$4:$I$29,S5184,"Cubic","Extrapolate=Linear","MultiX=Average","Skip=True","Sort=True")</f>
        <v>14.302352941176469</v>
      </c>
    </row>
    <row r="5185" spans="16:21" x14ac:dyDescent="0.25">
      <c r="P5185" s="10">
        <v>42047</v>
      </c>
      <c r="Q5185">
        <v>36.0167</v>
      </c>
      <c r="S5185" s="42">
        <f t="shared" ca="1" si="85"/>
        <v>50946</v>
      </c>
      <c r="T5185" s="43">
        <f ca="1">_xll.BInterpol('Base CDI'!$H$4:$H$28,'Base CDI'!$J$4:$J$29,S5185,"Cubic","Extrapolate=Linear","MultiX=Average","Skip=True","Sort=True")</f>
        <v>14.461946648426816</v>
      </c>
      <c r="U5185" s="43">
        <f ca="1">_xll.BInterpol('Base CDI'!$H$4:$H$28,'Base CDI'!$I$4:$I$29,S5185,"Cubic","Extrapolate=Linear","MultiX=Average","Skip=True","Sort=True")</f>
        <v>14.30236662106703</v>
      </c>
    </row>
    <row r="5186" spans="16:21" x14ac:dyDescent="0.25">
      <c r="P5186" s="10">
        <v>42048</v>
      </c>
      <c r="Q5186">
        <v>36.03302</v>
      </c>
      <c r="S5186" s="42">
        <f t="shared" ca="1" si="85"/>
        <v>50947</v>
      </c>
      <c r="T5186" s="43">
        <f ca="1">_xll.BInterpol('Base CDI'!$H$4:$H$28,'Base CDI'!$J$4:$J$29,S5186,"Cubic","Extrapolate=Linear","MultiX=Average","Skip=True","Sort=True")</f>
        <v>14.461952120383039</v>
      </c>
      <c r="U5186" s="43">
        <f ca="1">_xll.BInterpol('Base CDI'!$H$4:$H$28,'Base CDI'!$I$4:$I$29,S5186,"Cubic","Extrapolate=Linear","MultiX=Average","Skip=True","Sort=True")</f>
        <v>14.302380300957591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50948</v>
      </c>
      <c r="T5187" s="43">
        <f ca="1">_xll.BInterpol('Base CDI'!$H$4:$H$28,'Base CDI'!$J$4:$J$29,S5187,"Cubic","Extrapolate=Linear","MultiX=Average","Skip=True","Sort=True")</f>
        <v>14.461957592339264</v>
      </c>
      <c r="U5187" s="43">
        <f ca="1">_xll.BInterpol('Base CDI'!$H$4:$H$28,'Base CDI'!$I$4:$I$29,S5187,"Cubic","Extrapolate=Linear","MultiX=Average","Skip=True","Sort=True")</f>
        <v>14.302393980848152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50949</v>
      </c>
      <c r="T5188" s="43">
        <f ca="1">_xll.BInterpol('Base CDI'!$H$4:$H$28,'Base CDI'!$J$4:$J$29,S5188,"Cubic","Extrapolate=Linear","MultiX=Average","Skip=True","Sort=True")</f>
        <v>14.461963064295489</v>
      </c>
      <c r="U5188" s="43">
        <f ca="1">_xll.BInterpol('Base CDI'!$H$4:$H$28,'Base CDI'!$I$4:$I$29,S5188,"Cubic","Extrapolate=Linear","MultiX=Average","Skip=True","Sort=True")</f>
        <v>14.302407660738712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50950</v>
      </c>
      <c r="T5189" s="43">
        <f ca="1">_xll.BInterpol('Base CDI'!$H$4:$H$28,'Base CDI'!$J$4:$J$29,S5189,"Cubic","Extrapolate=Linear","MultiX=Average","Skip=True","Sort=True")</f>
        <v>14.461968536251712</v>
      </c>
      <c r="U5189" s="43">
        <f ca="1">_xll.BInterpol('Base CDI'!$H$4:$H$28,'Base CDI'!$I$4:$I$29,S5189,"Cubic","Extrapolate=Linear","MultiX=Average","Skip=True","Sort=True")</f>
        <v>14.302421340629273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50951</v>
      </c>
      <c r="T5190" s="43">
        <f ca="1">_xll.BInterpol('Base CDI'!$H$4:$H$28,'Base CDI'!$J$4:$J$29,S5190,"Cubic","Extrapolate=Linear","MultiX=Average","Skip=True","Sort=True")</f>
        <v>14.461974008207937</v>
      </c>
      <c r="U5190" s="43">
        <f ca="1">_xll.BInterpol('Base CDI'!$H$4:$H$28,'Base CDI'!$I$4:$I$29,S5190,"Cubic","Extrapolate=Linear","MultiX=Average","Skip=True","Sort=True")</f>
        <v>14.302435020519834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50952</v>
      </c>
      <c r="T5191" s="43">
        <f ca="1">_xll.BInterpol('Base CDI'!$H$4:$H$28,'Base CDI'!$J$4:$J$29,S5191,"Cubic","Extrapolate=Linear","MultiX=Average","Skip=True","Sort=True")</f>
        <v>14.46197948016416</v>
      </c>
      <c r="U5191" s="43">
        <f ca="1">_xll.BInterpol('Base CDI'!$H$4:$H$28,'Base CDI'!$I$4:$I$29,S5191,"Cubic","Extrapolate=Linear","MultiX=Average","Skip=True","Sort=True")</f>
        <v>14.302448700410396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50953</v>
      </c>
      <c r="T5192" s="43">
        <f ca="1">_xll.BInterpol('Base CDI'!$H$4:$H$28,'Base CDI'!$J$4:$J$29,S5192,"Cubic","Extrapolate=Linear","MultiX=Average","Skip=True","Sort=True")</f>
        <v>14.461984952120385</v>
      </c>
      <c r="U5192" s="43">
        <f ca="1">_xll.BInterpol('Base CDI'!$H$4:$H$28,'Base CDI'!$I$4:$I$29,S5192,"Cubic","Extrapolate=Linear","MultiX=Average","Skip=True","Sort=True")</f>
        <v>14.302462380300957</v>
      </c>
    </row>
    <row r="5193" spans="16:21" x14ac:dyDescent="0.25">
      <c r="P5193" s="10">
        <v>42061</v>
      </c>
      <c r="Q5193">
        <v>36.14743</v>
      </c>
      <c r="S5193" s="42">
        <f t="shared" ca="1" si="85"/>
        <v>50954</v>
      </c>
      <c r="T5193" s="43">
        <f ca="1">_xll.BInterpol('Base CDI'!$H$4:$H$28,'Base CDI'!$J$4:$J$29,S5193,"Cubic","Extrapolate=Linear","MultiX=Average","Skip=True","Sort=True")</f>
        <v>14.46199042407661</v>
      </c>
      <c r="U5193" s="43">
        <f ca="1">_xll.BInterpol('Base CDI'!$H$4:$H$28,'Base CDI'!$I$4:$I$29,S5193,"Cubic","Extrapolate=Linear","MultiX=Average","Skip=True","Sort=True")</f>
        <v>14.302476060191518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50955</v>
      </c>
      <c r="T5194" s="43">
        <f ca="1">_xll.BInterpol('Base CDI'!$H$4:$H$28,'Base CDI'!$J$4:$J$29,S5194,"Cubic","Extrapolate=Linear","MultiX=Average","Skip=True","Sort=True")</f>
        <v>14.461995896032834</v>
      </c>
      <c r="U5194" s="43">
        <f ca="1">_xll.BInterpol('Base CDI'!$H$4:$H$28,'Base CDI'!$I$4:$I$29,S5194,"Cubic","Extrapolate=Linear","MultiX=Average","Skip=True","Sort=True")</f>
        <v>14.302489740082079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50956</v>
      </c>
      <c r="T5195" s="43">
        <f ca="1">_xll.BInterpol('Base CDI'!$H$4:$H$28,'Base CDI'!$J$4:$J$29,S5195,"Cubic","Extrapolate=Linear","MultiX=Average","Skip=True","Sort=True")</f>
        <v>14.462001367989059</v>
      </c>
      <c r="U5195" s="43">
        <f ca="1">_xll.BInterpol('Base CDI'!$H$4:$H$28,'Base CDI'!$I$4:$I$29,S5195,"Cubic","Extrapolate=Linear","MultiX=Average","Skip=True","Sort=True")</f>
        <v>14.30250341997264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50957</v>
      </c>
      <c r="T5196" s="43">
        <f ca="1">_xll.BInterpol('Base CDI'!$H$4:$H$28,'Base CDI'!$J$4:$J$29,S5196,"Cubic","Extrapolate=Linear","MultiX=Average","Skip=True","Sort=True")</f>
        <v>14.462006839945284</v>
      </c>
      <c r="U5196" s="43">
        <f ca="1">_xll.BInterpol('Base CDI'!$H$4:$H$28,'Base CDI'!$I$4:$I$29,S5196,"Cubic","Extrapolate=Linear","MultiX=Average","Skip=True","Sort=True")</f>
        <v>14.3025170998632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50958</v>
      </c>
      <c r="T5197" s="43">
        <f ca="1">_xll.BInterpol('Base CDI'!$H$4:$H$28,'Base CDI'!$J$4:$J$29,S5197,"Cubic","Extrapolate=Linear","MultiX=Average","Skip=True","Sort=True")</f>
        <v>14.462012311901507</v>
      </c>
      <c r="U5197" s="43">
        <f ca="1">_xll.BInterpol('Base CDI'!$H$4:$H$28,'Base CDI'!$I$4:$I$29,S5197,"Cubic","Extrapolate=Linear","MultiX=Average","Skip=True","Sort=True")</f>
        <v>14.302530779753761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50959</v>
      </c>
      <c r="T5198" s="43">
        <f ca="1">_xll.BInterpol('Base CDI'!$H$4:$H$28,'Base CDI'!$J$4:$J$29,S5198,"Cubic","Extrapolate=Linear","MultiX=Average","Skip=True","Sort=True")</f>
        <v>14.462017783857732</v>
      </c>
      <c r="U5198" s="43">
        <f ca="1">_xll.BInterpol('Base CDI'!$H$4:$H$28,'Base CDI'!$I$4:$I$29,S5198,"Cubic","Extrapolate=Linear","MultiX=Average","Skip=True","Sort=True")</f>
        <v>14.302544459644322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50960</v>
      </c>
      <c r="T5199" s="43">
        <f ca="1">_xll.BInterpol('Base CDI'!$H$4:$H$28,'Base CDI'!$J$4:$J$29,S5199,"Cubic","Extrapolate=Linear","MultiX=Average","Skip=True","Sort=True")</f>
        <v>14.462023255813955</v>
      </c>
      <c r="U5199" s="43">
        <f ca="1">_xll.BInterpol('Base CDI'!$H$4:$H$28,'Base CDI'!$I$4:$I$29,S5199,"Cubic","Extrapolate=Linear","MultiX=Average","Skip=True","Sort=True")</f>
        <v>14.302558139534883</v>
      </c>
    </row>
    <row r="5200" spans="16:21" x14ac:dyDescent="0.25">
      <c r="P5200" s="10">
        <v>42072</v>
      </c>
      <c r="Q5200">
        <v>36.26352</v>
      </c>
      <c r="S5200" s="42">
        <f t="shared" ca="1" si="86"/>
        <v>50961</v>
      </c>
      <c r="T5200" s="43">
        <f ca="1">_xll.BInterpol('Base CDI'!$H$4:$H$28,'Base CDI'!$J$4:$J$29,S5200,"Cubic","Extrapolate=Linear","MultiX=Average","Skip=True","Sort=True")</f>
        <v>14.46202872777018</v>
      </c>
      <c r="U5200" s="43">
        <f ca="1">_xll.BInterpol('Base CDI'!$H$4:$H$28,'Base CDI'!$I$4:$I$29,S5200,"Cubic","Extrapolate=Linear","MultiX=Average","Skip=True","Sort=True")</f>
        <v>14.302571819425443</v>
      </c>
    </row>
    <row r="5201" spans="16:21" x14ac:dyDescent="0.25">
      <c r="P5201" s="10">
        <v>42073</v>
      </c>
      <c r="Q5201">
        <v>36.2806</v>
      </c>
      <c r="S5201" s="42">
        <f t="shared" ca="1" si="86"/>
        <v>50962</v>
      </c>
      <c r="T5201" s="43">
        <f ca="1">_xll.BInterpol('Base CDI'!$H$4:$H$28,'Base CDI'!$J$4:$J$29,S5201,"Cubic","Extrapolate=Linear","MultiX=Average","Skip=True","Sort=True")</f>
        <v>14.462034199726405</v>
      </c>
      <c r="U5201" s="43">
        <f ca="1">_xll.BInterpol('Base CDI'!$H$4:$H$28,'Base CDI'!$I$4:$I$29,S5201,"Cubic","Extrapolate=Linear","MultiX=Average","Skip=True","Sort=True")</f>
        <v>14.302585499316004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50963</v>
      </c>
      <c r="T5202" s="43">
        <f ca="1">_xll.BInterpol('Base CDI'!$H$4:$H$28,'Base CDI'!$J$4:$J$29,S5202,"Cubic","Extrapolate=Linear","MultiX=Average","Skip=True","Sort=True")</f>
        <v>14.462039671682628</v>
      </c>
      <c r="U5202" s="43">
        <f ca="1">_xll.BInterpol('Base CDI'!$H$4:$H$28,'Base CDI'!$I$4:$I$29,S5202,"Cubic","Extrapolate=Linear","MultiX=Average","Skip=True","Sort=True")</f>
        <v>14.302599179206565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50964</v>
      </c>
      <c r="T5203" s="43">
        <f ca="1">_xll.BInterpol('Base CDI'!$H$4:$H$28,'Base CDI'!$J$4:$J$29,S5203,"Cubic","Extrapolate=Linear","MultiX=Average","Skip=True","Sort=True")</f>
        <v>14.462045143638854</v>
      </c>
      <c r="U5203" s="43">
        <f ca="1">_xll.BInterpol('Base CDI'!$H$4:$H$28,'Base CDI'!$I$4:$I$29,S5203,"Cubic","Extrapolate=Linear","MultiX=Average","Skip=True","Sort=True")</f>
        <v>14.302612859097126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50965</v>
      </c>
      <c r="T5204" s="43">
        <f ca="1">_xll.BInterpol('Base CDI'!$H$4:$H$28,'Base CDI'!$J$4:$J$29,S5204,"Cubic","Extrapolate=Linear","MultiX=Average","Skip=True","Sort=True")</f>
        <v>14.462050615595079</v>
      </c>
      <c r="U5204" s="43">
        <f ca="1">_xll.BInterpol('Base CDI'!$H$4:$H$28,'Base CDI'!$I$4:$I$29,S5204,"Cubic","Extrapolate=Linear","MultiX=Average","Skip=True","Sort=True")</f>
        <v>14.302626538987687</v>
      </c>
    </row>
    <row r="5205" spans="16:21" x14ac:dyDescent="0.25">
      <c r="P5205" s="10">
        <v>42079</v>
      </c>
      <c r="Q5205">
        <v>36.34901</v>
      </c>
      <c r="S5205" s="42">
        <f t="shared" ca="1" si="86"/>
        <v>50966</v>
      </c>
      <c r="T5205" s="43">
        <f ca="1">_xll.BInterpol('Base CDI'!$H$4:$H$28,'Base CDI'!$J$4:$J$29,S5205,"Cubic","Extrapolate=Linear","MultiX=Average","Skip=True","Sort=True")</f>
        <v>14.462056087551302</v>
      </c>
      <c r="U5205" s="43">
        <f ca="1">_xll.BInterpol('Base CDI'!$H$4:$H$28,'Base CDI'!$I$4:$I$29,S5205,"Cubic","Extrapolate=Linear","MultiX=Average","Skip=True","Sort=True")</f>
        <v>14.302640218878247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50967</v>
      </c>
      <c r="T5206" s="43">
        <f ca="1">_xll.BInterpol('Base CDI'!$H$4:$H$28,'Base CDI'!$J$4:$J$29,S5206,"Cubic","Extrapolate=Linear","MultiX=Average","Skip=True","Sort=True")</f>
        <v>14.462061559507527</v>
      </c>
      <c r="U5206" s="43">
        <f ca="1">_xll.BInterpol('Base CDI'!$H$4:$H$28,'Base CDI'!$I$4:$I$29,S5206,"Cubic","Extrapolate=Linear","MultiX=Average","Skip=True","Sort=True")</f>
        <v>14.302653898768808</v>
      </c>
    </row>
    <row r="5207" spans="16:21" x14ac:dyDescent="0.25">
      <c r="P5207" s="10">
        <v>42081</v>
      </c>
      <c r="Q5207">
        <v>36.38326</v>
      </c>
      <c r="S5207" s="42">
        <f t="shared" ca="1" si="86"/>
        <v>50968</v>
      </c>
      <c r="T5207" s="43">
        <f ca="1">_xll.BInterpol('Base CDI'!$H$4:$H$28,'Base CDI'!$J$4:$J$29,S5207,"Cubic","Extrapolate=Linear","MultiX=Average","Skip=True","Sort=True")</f>
        <v>14.46206703146375</v>
      </c>
      <c r="U5207" s="43">
        <f ca="1">_xll.BInterpol('Base CDI'!$H$4:$H$28,'Base CDI'!$I$4:$I$29,S5207,"Cubic","Extrapolate=Linear","MultiX=Average","Skip=True","Sort=True")</f>
        <v>14.302667578659369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50969</v>
      </c>
      <c r="T5208" s="43">
        <f ca="1">_xll.BInterpol('Base CDI'!$H$4:$H$28,'Base CDI'!$J$4:$J$29,S5208,"Cubic","Extrapolate=Linear","MultiX=Average","Skip=True","Sort=True")</f>
        <v>14.462072503419975</v>
      </c>
      <c r="U5208" s="43">
        <f ca="1">_xll.BInterpol('Base CDI'!$H$4:$H$28,'Base CDI'!$I$4:$I$29,S5208,"Cubic","Extrapolate=Linear","MultiX=Average","Skip=True","Sort=True")</f>
        <v>14.30268125854993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50970</v>
      </c>
      <c r="T5209" s="43">
        <f ca="1">_xll.BInterpol('Base CDI'!$H$4:$H$28,'Base CDI'!$J$4:$J$29,S5209,"Cubic","Extrapolate=Linear","MultiX=Average","Skip=True","Sort=True")</f>
        <v>14.4620779753762</v>
      </c>
      <c r="U5209" s="43">
        <f ca="1">_xll.BInterpol('Base CDI'!$H$4:$H$28,'Base CDI'!$I$4:$I$29,S5209,"Cubic","Extrapolate=Linear","MultiX=Average","Skip=True","Sort=True")</f>
        <v>14.302694938440492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50971</v>
      </c>
      <c r="T5210" s="43">
        <f ca="1">_xll.BInterpol('Base CDI'!$H$4:$H$28,'Base CDI'!$J$4:$J$29,S5210,"Cubic","Extrapolate=Linear","MultiX=Average","Skip=True","Sort=True")</f>
        <v>14.462083447332423</v>
      </c>
      <c r="U5210" s="43">
        <f ca="1">_xll.BInterpol('Base CDI'!$H$4:$H$28,'Base CDI'!$I$4:$I$29,S5210,"Cubic","Extrapolate=Linear","MultiX=Average","Skip=True","Sort=True")</f>
        <v>14.302708618331053</v>
      </c>
    </row>
    <row r="5211" spans="16:21" x14ac:dyDescent="0.25">
      <c r="P5211" s="10">
        <v>42087</v>
      </c>
      <c r="Q5211">
        <v>36.45187</v>
      </c>
      <c r="S5211" s="42">
        <f t="shared" ca="1" si="86"/>
        <v>50972</v>
      </c>
      <c r="T5211" s="43">
        <f ca="1">_xll.BInterpol('Base CDI'!$H$4:$H$28,'Base CDI'!$J$4:$J$29,S5211,"Cubic","Extrapolate=Linear","MultiX=Average","Skip=True","Sort=True")</f>
        <v>14.462088919288648</v>
      </c>
      <c r="U5211" s="43">
        <f ca="1">_xll.BInterpol('Base CDI'!$H$4:$H$28,'Base CDI'!$I$4:$I$29,S5211,"Cubic","Extrapolate=Linear","MultiX=Average","Skip=True","Sort=True")</f>
        <v>14.302722298221614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50973</v>
      </c>
      <c r="T5212" s="43">
        <f ca="1">_xll.BInterpol('Base CDI'!$H$4:$H$28,'Base CDI'!$J$4:$J$29,S5212,"Cubic","Extrapolate=Linear","MultiX=Average","Skip=True","Sort=True")</f>
        <v>14.462094391244872</v>
      </c>
      <c r="U5212" s="43">
        <f ca="1">_xll.BInterpol('Base CDI'!$H$4:$H$28,'Base CDI'!$I$4:$I$29,S5212,"Cubic","Extrapolate=Linear","MultiX=Average","Skip=True","Sort=True")</f>
        <v>14.302735978112175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50974</v>
      </c>
      <c r="T5213" s="43">
        <f ca="1">_xll.BInterpol('Base CDI'!$H$4:$H$28,'Base CDI'!$J$4:$J$29,S5213,"Cubic","Extrapolate=Linear","MultiX=Average","Skip=True","Sort=True")</f>
        <v>14.462099863201097</v>
      </c>
      <c r="U5213" s="43">
        <f ca="1">_xll.BInterpol('Base CDI'!$H$4:$H$28,'Base CDI'!$I$4:$I$29,S5213,"Cubic","Extrapolate=Linear","MultiX=Average","Skip=True","Sort=True")</f>
        <v>14.302749658002735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50975</v>
      </c>
      <c r="T5214" s="43">
        <f ca="1">_xll.BInterpol('Base CDI'!$H$4:$H$28,'Base CDI'!$J$4:$J$29,S5214,"Cubic","Extrapolate=Linear","MultiX=Average","Skip=True","Sort=True")</f>
        <v>14.462105335157322</v>
      </c>
      <c r="U5214" s="43">
        <f ca="1">_xll.BInterpol('Base CDI'!$H$4:$H$28,'Base CDI'!$I$4:$I$29,S5214,"Cubic","Extrapolate=Linear","MultiX=Average","Skip=True","Sort=True")</f>
        <v>14.302763337893296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50976</v>
      </c>
      <c r="T5215" s="43">
        <f ca="1">_xll.BInterpol('Base CDI'!$H$4:$H$28,'Base CDI'!$J$4:$J$29,S5215,"Cubic","Extrapolate=Linear","MultiX=Average","Skip=True","Sort=True")</f>
        <v>14.462110807113545</v>
      </c>
      <c r="U5215" s="43">
        <f ca="1">_xll.BInterpol('Base CDI'!$H$4:$H$28,'Base CDI'!$I$4:$I$29,S5215,"Cubic","Extrapolate=Linear","MultiX=Average","Skip=True","Sort=True")</f>
        <v>14.302777017783857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50977</v>
      </c>
      <c r="T5216" s="43">
        <f ca="1">_xll.BInterpol('Base CDI'!$H$4:$H$28,'Base CDI'!$J$4:$J$29,S5216,"Cubic","Extrapolate=Linear","MultiX=Average","Skip=True","Sort=True")</f>
        <v>14.46211627906977</v>
      </c>
      <c r="U5216" s="43">
        <f ca="1">_xll.BInterpol('Base CDI'!$H$4:$H$28,'Base CDI'!$I$4:$I$29,S5216,"Cubic","Extrapolate=Linear","MultiX=Average","Skip=True","Sort=True")</f>
        <v>14.302790697674418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50978</v>
      </c>
      <c r="T5217" s="43">
        <f ca="1">_xll.BInterpol('Base CDI'!$H$4:$H$28,'Base CDI'!$J$4:$J$29,S5217,"Cubic","Extrapolate=Linear","MultiX=Average","Skip=True","Sort=True")</f>
        <v>14.462121751025995</v>
      </c>
      <c r="U5217" s="43">
        <f ca="1">_xll.BInterpol('Base CDI'!$H$4:$H$28,'Base CDI'!$I$4:$I$29,S5217,"Cubic","Extrapolate=Linear","MultiX=Average","Skip=True","Sort=True")</f>
        <v>14.302804377564978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50979</v>
      </c>
      <c r="T5218" s="43">
        <f ca="1">_xll.BInterpol('Base CDI'!$H$4:$H$28,'Base CDI'!$J$4:$J$29,S5218,"Cubic","Extrapolate=Linear","MultiX=Average","Skip=True","Sort=True")</f>
        <v>14.462127222982218</v>
      </c>
      <c r="U5218" s="43">
        <f ca="1">_xll.BInterpol('Base CDI'!$H$4:$H$28,'Base CDI'!$I$4:$I$29,S5218,"Cubic","Extrapolate=Linear","MultiX=Average","Skip=True","Sort=True")</f>
        <v>14.302818057455539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50980</v>
      </c>
      <c r="T5219" s="43">
        <f ca="1">_xll.BInterpol('Base CDI'!$H$4:$H$28,'Base CDI'!$J$4:$J$29,S5219,"Cubic","Extrapolate=Linear","MultiX=Average","Skip=True","Sort=True")</f>
        <v>14.462132694938443</v>
      </c>
      <c r="U5219" s="43">
        <f ca="1">_xll.BInterpol('Base CDI'!$H$4:$H$28,'Base CDI'!$I$4:$I$29,S5219,"Cubic","Extrapolate=Linear","MultiX=Average","Skip=True","Sort=True")</f>
        <v>14.3028317373461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50981</v>
      </c>
      <c r="T5220" s="43">
        <f ca="1">_xll.BInterpol('Base CDI'!$H$4:$H$28,'Base CDI'!$J$4:$J$29,S5220,"Cubic","Extrapolate=Linear","MultiX=Average","Skip=True","Sort=True")</f>
        <v>14.462138166894666</v>
      </c>
      <c r="U5220" s="43">
        <f ca="1">_xll.BInterpol('Base CDI'!$H$4:$H$28,'Base CDI'!$I$4:$I$29,S5220,"Cubic","Extrapolate=Linear","MultiX=Average","Skip=True","Sort=True")</f>
        <v>14.302845417236661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50982</v>
      </c>
      <c r="T5221" s="43">
        <f ca="1">_xll.BInterpol('Base CDI'!$H$4:$H$28,'Base CDI'!$J$4:$J$29,S5221,"Cubic","Extrapolate=Linear","MultiX=Average","Skip=True","Sort=True")</f>
        <v>14.462143638850891</v>
      </c>
      <c r="U5221" s="43">
        <f ca="1">_xll.BInterpol('Base CDI'!$H$4:$H$28,'Base CDI'!$I$4:$I$29,S5221,"Cubic","Extrapolate=Linear","MultiX=Average","Skip=True","Sort=True")</f>
        <v>14.302859097127222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50983</v>
      </c>
      <c r="T5222" s="43">
        <f ca="1">_xll.BInterpol('Base CDI'!$H$4:$H$28,'Base CDI'!$J$4:$J$29,S5222,"Cubic","Extrapolate=Linear","MultiX=Average","Skip=True","Sort=True")</f>
        <v>14.462149110807117</v>
      </c>
      <c r="U5222" s="43">
        <f ca="1">_xll.BInterpol('Base CDI'!$H$4:$H$28,'Base CDI'!$I$4:$I$29,S5222,"Cubic","Extrapolate=Linear","MultiX=Average","Skip=True","Sort=True")</f>
        <v>14.302872777017782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50984</v>
      </c>
      <c r="T5223" s="43">
        <f ca="1">_xll.BInterpol('Base CDI'!$H$4:$H$28,'Base CDI'!$J$4:$J$29,S5223,"Cubic","Extrapolate=Linear","MultiX=Average","Skip=True","Sort=True")</f>
        <v>14.46215458276334</v>
      </c>
      <c r="U5223" s="43">
        <f ca="1">_xll.BInterpol('Base CDI'!$H$4:$H$28,'Base CDI'!$I$4:$I$29,S5223,"Cubic","Extrapolate=Linear","MultiX=Average","Skip=True","Sort=True")</f>
        <v>14.302886456908343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50985</v>
      </c>
      <c r="T5224" s="43">
        <f ca="1">_xll.BInterpol('Base CDI'!$H$4:$H$28,'Base CDI'!$J$4:$J$29,S5224,"Cubic","Extrapolate=Linear","MultiX=Average","Skip=True","Sort=True")</f>
        <v>14.462160054719565</v>
      </c>
      <c r="U5224" s="43">
        <f ca="1">_xll.BInterpol('Base CDI'!$H$4:$H$28,'Base CDI'!$I$4:$I$29,S5224,"Cubic","Extrapolate=Linear","MultiX=Average","Skip=True","Sort=True")</f>
        <v>14.302900136798904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50986</v>
      </c>
      <c r="T5225" s="43">
        <f ca="1">_xll.BInterpol('Base CDI'!$H$4:$H$28,'Base CDI'!$J$4:$J$29,S5225,"Cubic","Extrapolate=Linear","MultiX=Average","Skip=True","Sort=True")</f>
        <v>14.46216552667579</v>
      </c>
      <c r="U5225" s="43">
        <f ca="1">_xll.BInterpol('Base CDI'!$H$4:$H$28,'Base CDI'!$I$4:$I$29,S5225,"Cubic","Extrapolate=Linear","MultiX=Average","Skip=True","Sort=True")</f>
        <v>14.302913816689465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50987</v>
      </c>
      <c r="T5226" s="43">
        <f ca="1">_xll.BInterpol('Base CDI'!$H$4:$H$28,'Base CDI'!$J$4:$J$29,S5226,"Cubic","Extrapolate=Linear","MultiX=Average","Skip=True","Sort=True")</f>
        <v>14.462170998632013</v>
      </c>
      <c r="U5226" s="43">
        <f ca="1">_xll.BInterpol('Base CDI'!$H$4:$H$28,'Base CDI'!$I$4:$I$29,S5226,"Cubic","Extrapolate=Linear","MultiX=Average","Skip=True","Sort=True")</f>
        <v>14.302927496580025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50988</v>
      </c>
      <c r="T5227" s="43">
        <f ca="1">_xll.BInterpol('Base CDI'!$H$4:$H$28,'Base CDI'!$J$4:$J$29,S5227,"Cubic","Extrapolate=Linear","MultiX=Average","Skip=True","Sort=True")</f>
        <v>14.462176470588238</v>
      </c>
      <c r="U5227" s="43">
        <f ca="1">_xll.BInterpol('Base CDI'!$H$4:$H$28,'Base CDI'!$I$4:$I$29,S5227,"Cubic","Extrapolate=Linear","MultiX=Average","Skip=True","Sort=True")</f>
        <v>14.302941176470586</v>
      </c>
    </row>
    <row r="5228" spans="16:21" x14ac:dyDescent="0.25">
      <c r="P5228" s="10">
        <v>42111</v>
      </c>
      <c r="Q5228">
        <v>36.74492</v>
      </c>
      <c r="S5228" s="42">
        <f t="shared" ca="1" si="86"/>
        <v>50989</v>
      </c>
      <c r="T5228" s="43">
        <f ca="1">_xll.BInterpol('Base CDI'!$H$4:$H$28,'Base CDI'!$J$4:$J$29,S5228,"Cubic","Extrapolate=Linear","MultiX=Average","Skip=True","Sort=True")</f>
        <v>14.462181942544461</v>
      </c>
      <c r="U5228" s="43">
        <f ca="1">_xll.BInterpol('Base CDI'!$H$4:$H$28,'Base CDI'!$I$4:$I$29,S5228,"Cubic","Extrapolate=Linear","MultiX=Average","Skip=True","Sort=True")</f>
        <v>14.302954856361149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50990</v>
      </c>
      <c r="T5229" s="43">
        <f ca="1">_xll.BInterpol('Base CDI'!$H$4:$H$28,'Base CDI'!$J$4:$J$29,S5229,"Cubic","Extrapolate=Linear","MultiX=Average","Skip=True","Sort=True")</f>
        <v>14.462187414500686</v>
      </c>
      <c r="U5229" s="43">
        <f ca="1">_xll.BInterpol('Base CDI'!$H$4:$H$28,'Base CDI'!$I$4:$I$29,S5229,"Cubic","Extrapolate=Linear","MultiX=Average","Skip=True","Sort=True")</f>
        <v>14.30296853625171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50991</v>
      </c>
      <c r="T5230" s="43">
        <f ca="1">_xll.BInterpol('Base CDI'!$H$4:$H$28,'Base CDI'!$J$4:$J$29,S5230,"Cubic","Extrapolate=Linear","MultiX=Average","Skip=True","Sort=True")</f>
        <v>14.462192886456911</v>
      </c>
      <c r="U5230" s="43">
        <f ca="1">_xll.BInterpol('Base CDI'!$H$4:$H$28,'Base CDI'!$I$4:$I$29,S5230,"Cubic","Extrapolate=Linear","MultiX=Average","Skip=True","Sort=True")</f>
        <v>14.30298221614227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50992</v>
      </c>
      <c r="T5231" s="43">
        <f ca="1">_xll.BInterpol('Base CDI'!$H$4:$H$28,'Base CDI'!$J$4:$J$29,S5231,"Cubic","Extrapolate=Linear","MultiX=Average","Skip=True","Sort=True")</f>
        <v>14.462198358413135</v>
      </c>
      <c r="U5231" s="43">
        <f ca="1">_xll.BInterpol('Base CDI'!$H$4:$H$28,'Base CDI'!$I$4:$I$29,S5231,"Cubic","Extrapolate=Linear","MultiX=Average","Skip=True","Sort=True")</f>
        <v>14.302995896032831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50993</v>
      </c>
      <c r="T5232" s="43">
        <f ca="1">_xll.BInterpol('Base CDI'!$H$4:$H$28,'Base CDI'!$J$4:$J$29,S5232,"Cubic","Extrapolate=Linear","MultiX=Average","Skip=True","Sort=True")</f>
        <v>14.46220383036936</v>
      </c>
      <c r="U5232" s="43">
        <f ca="1">_xll.BInterpol('Base CDI'!$H$4:$H$28,'Base CDI'!$I$4:$I$29,S5232,"Cubic","Extrapolate=Linear","MultiX=Average","Skip=True","Sort=True")</f>
        <v>14.303009575923392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50994</v>
      </c>
      <c r="T5233" s="43">
        <f ca="1">_xll.BInterpol('Base CDI'!$H$4:$H$28,'Base CDI'!$J$4:$J$29,S5233,"Cubic","Extrapolate=Linear","MultiX=Average","Skip=True","Sort=True")</f>
        <v>14.462209302325585</v>
      </c>
      <c r="U5233" s="43">
        <f ca="1">_xll.BInterpol('Base CDI'!$H$4:$H$28,'Base CDI'!$I$4:$I$29,S5233,"Cubic","Extrapolate=Linear","MultiX=Average","Skip=True","Sort=True")</f>
        <v>14.303023255813953</v>
      </c>
    </row>
    <row r="5234" spans="16:21" x14ac:dyDescent="0.25">
      <c r="P5234" s="10">
        <v>42122</v>
      </c>
      <c r="Q5234">
        <v>36.8489</v>
      </c>
      <c r="S5234" s="42">
        <f t="shared" ca="1" si="86"/>
        <v>50995</v>
      </c>
      <c r="T5234" s="43">
        <f ca="1">_xll.BInterpol('Base CDI'!$H$4:$H$28,'Base CDI'!$J$4:$J$29,S5234,"Cubic","Extrapolate=Linear","MultiX=Average","Skip=True","Sort=True")</f>
        <v>14.462214774281808</v>
      </c>
      <c r="U5234" s="43">
        <f ca="1">_xll.BInterpol('Base CDI'!$H$4:$H$28,'Base CDI'!$I$4:$I$29,S5234,"Cubic","Extrapolate=Linear","MultiX=Average","Skip=True","Sort=True")</f>
        <v>14.303036935704514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50996</v>
      </c>
      <c r="T5235" s="43">
        <f ca="1">_xll.BInterpol('Base CDI'!$H$4:$H$28,'Base CDI'!$J$4:$J$29,S5235,"Cubic","Extrapolate=Linear","MultiX=Average","Skip=True","Sort=True")</f>
        <v>14.462220246238033</v>
      </c>
      <c r="U5235" s="43">
        <f ca="1">_xll.BInterpol('Base CDI'!$H$4:$H$28,'Base CDI'!$I$4:$I$29,S5235,"Cubic","Extrapolate=Linear","MultiX=Average","Skip=True","Sort=True")</f>
        <v>14.303050615595074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50997</v>
      </c>
      <c r="T5236" s="43">
        <f ca="1">_xll.BInterpol('Base CDI'!$H$4:$H$28,'Base CDI'!$J$4:$J$29,S5236,"Cubic","Extrapolate=Linear","MultiX=Average","Skip=True","Sort=True")</f>
        <v>14.462225718194256</v>
      </c>
      <c r="U5236" s="43">
        <f ca="1">_xll.BInterpol('Base CDI'!$H$4:$H$28,'Base CDI'!$I$4:$I$29,S5236,"Cubic","Extrapolate=Linear","MultiX=Average","Skip=True","Sort=True")</f>
        <v>14.303064295485635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50998</v>
      </c>
      <c r="T5237" s="43">
        <f ca="1">_xll.BInterpol('Base CDI'!$H$4:$H$28,'Base CDI'!$J$4:$J$29,S5237,"Cubic","Extrapolate=Linear","MultiX=Average","Skip=True","Sort=True")</f>
        <v>14.462231190150481</v>
      </c>
      <c r="U5237" s="43">
        <f ca="1">_xll.BInterpol('Base CDI'!$H$4:$H$28,'Base CDI'!$I$4:$I$29,S5237,"Cubic","Extrapolate=Linear","MultiX=Average","Skip=True","Sort=True")</f>
        <v>14.303077975376196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50999</v>
      </c>
      <c r="T5238" s="43">
        <f ca="1">_xll.BInterpol('Base CDI'!$H$4:$H$28,'Base CDI'!$J$4:$J$29,S5238,"Cubic","Extrapolate=Linear","MultiX=Average","Skip=True","Sort=True")</f>
        <v>14.462236662106706</v>
      </c>
      <c r="U5238" s="43">
        <f ca="1">_xll.BInterpol('Base CDI'!$H$4:$H$28,'Base CDI'!$I$4:$I$29,S5238,"Cubic","Extrapolate=Linear","MultiX=Average","Skip=True","Sort=True")</f>
        <v>14.303091655266757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51000</v>
      </c>
      <c r="T5239" s="43">
        <f ca="1">_xll.BInterpol('Base CDI'!$H$4:$H$28,'Base CDI'!$J$4:$J$29,S5239,"Cubic","Extrapolate=Linear","MultiX=Average","Skip=True","Sort=True")</f>
        <v>14.462242134062929</v>
      </c>
      <c r="U5239" s="43">
        <f ca="1">_xll.BInterpol('Base CDI'!$H$4:$H$28,'Base CDI'!$I$4:$I$29,S5239,"Cubic","Extrapolate=Linear","MultiX=Average","Skip=True","Sort=True")</f>
        <v>14.303105335157317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51001</v>
      </c>
      <c r="T5240" s="43">
        <f ca="1">_xll.BInterpol('Base CDI'!$H$4:$H$28,'Base CDI'!$J$4:$J$29,S5240,"Cubic","Extrapolate=Linear","MultiX=Average","Skip=True","Sort=True")</f>
        <v>14.462247606019154</v>
      </c>
      <c r="U5240" s="43">
        <f ca="1">_xll.BInterpol('Base CDI'!$H$4:$H$28,'Base CDI'!$I$4:$I$29,S5240,"Cubic","Extrapolate=Linear","MultiX=Average","Skip=True","Sort=True")</f>
        <v>14.303119015047878</v>
      </c>
    </row>
    <row r="5241" spans="16:21" x14ac:dyDescent="0.25">
      <c r="P5241" s="10">
        <v>42132</v>
      </c>
      <c r="Q5241">
        <v>36.97401</v>
      </c>
      <c r="S5241" s="42">
        <f t="shared" ca="1" si="86"/>
        <v>51002</v>
      </c>
      <c r="T5241" s="43">
        <f ca="1">_xll.BInterpol('Base CDI'!$H$4:$H$28,'Base CDI'!$J$4:$J$29,S5241,"Cubic","Extrapolate=Linear","MultiX=Average","Skip=True","Sort=True")</f>
        <v>14.46225307797538</v>
      </c>
      <c r="U5241" s="43">
        <f ca="1">_xll.BInterpol('Base CDI'!$H$4:$H$28,'Base CDI'!$I$4:$I$29,S5241,"Cubic","Extrapolate=Linear","MultiX=Average","Skip=True","Sort=True")</f>
        <v>14.303132694938439</v>
      </c>
    </row>
    <row r="5242" spans="16:21" x14ac:dyDescent="0.25">
      <c r="P5242" s="10">
        <v>42135</v>
      </c>
      <c r="Q5242">
        <v>36.99212</v>
      </c>
      <c r="S5242" s="42">
        <f t="shared" ca="1" si="86"/>
        <v>51003</v>
      </c>
      <c r="T5242" s="43">
        <f ca="1">_xll.BInterpol('Base CDI'!$H$4:$H$28,'Base CDI'!$J$4:$J$29,S5242,"Cubic","Extrapolate=Linear","MultiX=Average","Skip=True","Sort=True")</f>
        <v>14.462258549931603</v>
      </c>
      <c r="U5242" s="43">
        <f ca="1">_xll.BInterpol('Base CDI'!$H$4:$H$28,'Base CDI'!$I$4:$I$29,S5242,"Cubic","Extrapolate=Linear","MultiX=Average","Skip=True","Sort=True")</f>
        <v>14.303146374829</v>
      </c>
    </row>
    <row r="5243" spans="16:21" x14ac:dyDescent="0.25">
      <c r="P5243" s="10">
        <v>42136</v>
      </c>
      <c r="Q5243">
        <v>37.01023</v>
      </c>
      <c r="S5243" s="42">
        <f t="shared" ca="1" si="86"/>
        <v>51004</v>
      </c>
      <c r="T5243" s="43">
        <f ca="1">_xll.BInterpol('Base CDI'!$H$4:$H$28,'Base CDI'!$J$4:$J$29,S5243,"Cubic","Extrapolate=Linear","MultiX=Average","Skip=True","Sort=True")</f>
        <v>14.462264021887828</v>
      </c>
      <c r="U5243" s="43">
        <f ca="1">_xll.BInterpol('Base CDI'!$H$4:$H$28,'Base CDI'!$I$4:$I$29,S5243,"Cubic","Extrapolate=Linear","MultiX=Average","Skip=True","Sort=True")</f>
        <v>14.303160054719561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51005</v>
      </c>
      <c r="T5244" s="43">
        <f ca="1">_xll.BInterpol('Base CDI'!$H$4:$H$28,'Base CDI'!$J$4:$J$29,S5244,"Cubic","Extrapolate=Linear","MultiX=Average","Skip=True","Sort=True")</f>
        <v>14.462269493844051</v>
      </c>
      <c r="U5244" s="43">
        <f ca="1">_xll.BInterpol('Base CDI'!$H$4:$H$28,'Base CDI'!$I$4:$I$29,S5244,"Cubic","Extrapolate=Linear","MultiX=Average","Skip=True","Sort=True")</f>
        <v>14.303173734610121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51006</v>
      </c>
      <c r="T5245" s="43">
        <f ca="1">_xll.BInterpol('Base CDI'!$H$4:$H$28,'Base CDI'!$J$4:$J$29,S5245,"Cubic","Extrapolate=Linear","MultiX=Average","Skip=True","Sort=True")</f>
        <v>14.462274965800276</v>
      </c>
      <c r="U5245" s="43">
        <f ca="1">_xll.BInterpol('Base CDI'!$H$4:$H$28,'Base CDI'!$I$4:$I$29,S5245,"Cubic","Extrapolate=Linear","MultiX=Average","Skip=True","Sort=True")</f>
        <v>14.303187414500682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51007</v>
      </c>
      <c r="T5246" s="43">
        <f ca="1">_xll.BInterpol('Base CDI'!$H$4:$H$28,'Base CDI'!$J$4:$J$29,S5246,"Cubic","Extrapolate=Linear","MultiX=Average","Skip=True","Sort=True")</f>
        <v>14.462280437756501</v>
      </c>
      <c r="U5246" s="43">
        <f ca="1">_xll.BInterpol('Base CDI'!$H$4:$H$28,'Base CDI'!$I$4:$I$29,S5246,"Cubic","Extrapolate=Linear","MultiX=Average","Skip=True","Sort=True")</f>
        <v>14.303201094391243</v>
      </c>
    </row>
    <row r="5247" spans="16:21" x14ac:dyDescent="0.25">
      <c r="P5247" s="10">
        <v>42142</v>
      </c>
      <c r="Q5247">
        <v>37.08278</v>
      </c>
      <c r="S5247" s="42">
        <f t="shared" ca="1" si="86"/>
        <v>51008</v>
      </c>
      <c r="T5247" s="43">
        <f ca="1">_xll.BInterpol('Base CDI'!$H$4:$H$28,'Base CDI'!$J$4:$J$29,S5247,"Cubic","Extrapolate=Linear","MultiX=Average","Skip=True","Sort=True")</f>
        <v>14.462285909712724</v>
      </c>
      <c r="U5247" s="43">
        <f ca="1">_xll.BInterpol('Base CDI'!$H$4:$H$28,'Base CDI'!$I$4:$I$29,S5247,"Cubic","Extrapolate=Linear","MultiX=Average","Skip=True","Sort=True")</f>
        <v>14.303214774281805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51009</v>
      </c>
      <c r="T5248" s="43">
        <f ca="1">_xll.BInterpol('Base CDI'!$H$4:$H$28,'Base CDI'!$J$4:$J$29,S5248,"Cubic","Extrapolate=Linear","MultiX=Average","Skip=True","Sort=True")</f>
        <v>14.462291381668949</v>
      </c>
      <c r="U5248" s="43">
        <f ca="1">_xll.BInterpol('Base CDI'!$H$4:$H$28,'Base CDI'!$I$4:$I$29,S5248,"Cubic","Extrapolate=Linear","MultiX=Average","Skip=True","Sort=True")</f>
        <v>14.303228454172366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51010</v>
      </c>
      <c r="T5249" s="43">
        <f ca="1">_xll.BInterpol('Base CDI'!$H$4:$H$28,'Base CDI'!$J$4:$J$29,S5249,"Cubic","Extrapolate=Linear","MultiX=Average","Skip=True","Sort=True")</f>
        <v>14.462296853625174</v>
      </c>
      <c r="U5249" s="43">
        <f ca="1">_xll.BInterpol('Base CDI'!$H$4:$H$28,'Base CDI'!$I$4:$I$29,S5249,"Cubic","Extrapolate=Linear","MultiX=Average","Skip=True","Sort=True")</f>
        <v>14.303242134062927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51011</v>
      </c>
      <c r="T5250" s="43">
        <f ca="1">_xll.BInterpol('Base CDI'!$H$4:$H$28,'Base CDI'!$J$4:$J$29,S5250,"Cubic","Extrapolate=Linear","MultiX=Average","Skip=True","Sort=True")</f>
        <v>14.462302325581398</v>
      </c>
      <c r="U5250" s="43">
        <f ca="1">_xll.BInterpol('Base CDI'!$H$4:$H$28,'Base CDI'!$I$4:$I$29,S5250,"Cubic","Extrapolate=Linear","MultiX=Average","Skip=True","Sort=True")</f>
        <v>14.303255813953488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51012</v>
      </c>
      <c r="T5251" s="43">
        <f ca="1">_xll.BInterpol('Base CDI'!$H$4:$H$28,'Base CDI'!$J$4:$J$29,S5251,"Cubic","Extrapolate=Linear","MultiX=Average","Skip=True","Sort=True")</f>
        <v>14.462307797537623</v>
      </c>
      <c r="U5251" s="43">
        <f ca="1">_xll.BInterpol('Base CDI'!$H$4:$H$28,'Base CDI'!$I$4:$I$29,S5251,"Cubic","Extrapolate=Linear","MultiX=Average","Skip=True","Sort=True")</f>
        <v>14.303269493844049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51013</v>
      </c>
      <c r="T5252" s="43">
        <f ca="1">_xll.BInterpol('Base CDI'!$H$4:$H$28,'Base CDI'!$J$4:$J$29,S5252,"Cubic","Extrapolate=Linear","MultiX=Average","Skip=True","Sort=True")</f>
        <v>14.462313269493846</v>
      </c>
      <c r="U5252" s="43">
        <f ca="1">_xll.BInterpol('Base CDI'!$H$4:$H$28,'Base CDI'!$I$4:$I$29,S5252,"Cubic","Extrapolate=Linear","MultiX=Average","Skip=True","Sort=True")</f>
        <v>14.303283173734609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51014</v>
      </c>
      <c r="T5253" s="43">
        <f ca="1">_xll.BInterpol('Base CDI'!$H$4:$H$28,'Base CDI'!$J$4:$J$29,S5253,"Cubic","Extrapolate=Linear","MultiX=Average","Skip=True","Sort=True")</f>
        <v>14.462318741450071</v>
      </c>
      <c r="U5253" s="43">
        <f ca="1">_xll.BInterpol('Base CDI'!$H$4:$H$28,'Base CDI'!$I$4:$I$29,S5253,"Cubic","Extrapolate=Linear","MultiX=Average","Skip=True","Sort=True")</f>
        <v>14.30329685362517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51015</v>
      </c>
      <c r="T5254" s="43">
        <f ca="1">_xll.BInterpol('Base CDI'!$H$4:$H$28,'Base CDI'!$J$4:$J$29,S5254,"Cubic","Extrapolate=Linear","MultiX=Average","Skip=True","Sort=True")</f>
        <v>14.462324213406296</v>
      </c>
      <c r="U5254" s="43">
        <f ca="1">_xll.BInterpol('Base CDI'!$H$4:$H$28,'Base CDI'!$I$4:$I$29,S5254,"Cubic","Extrapolate=Linear","MultiX=Average","Skip=True","Sort=True")</f>
        <v>14.303310533515731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51016</v>
      </c>
      <c r="T5255" s="43">
        <f ca="1">_xll.BInterpol('Base CDI'!$H$4:$H$28,'Base CDI'!$J$4:$J$29,S5255,"Cubic","Extrapolate=Linear","MultiX=Average","Skip=True","Sort=True")</f>
        <v>14.462329685362519</v>
      </c>
      <c r="U5255" s="43">
        <f ca="1">_xll.BInterpol('Base CDI'!$H$4:$H$28,'Base CDI'!$I$4:$I$29,S5255,"Cubic","Extrapolate=Linear","MultiX=Average","Skip=True","Sort=True")</f>
        <v>14.303324213406292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51017</v>
      </c>
      <c r="T5256" s="43">
        <f ca="1">_xll.BInterpol('Base CDI'!$H$4:$H$28,'Base CDI'!$J$4:$J$29,S5256,"Cubic","Extrapolate=Linear","MultiX=Average","Skip=True","Sort=True")</f>
        <v>14.462335157318744</v>
      </c>
      <c r="U5256" s="43">
        <f ca="1">_xll.BInterpol('Base CDI'!$H$4:$H$28,'Base CDI'!$I$4:$I$29,S5256,"Cubic","Extrapolate=Linear","MultiX=Average","Skip=True","Sort=True")</f>
        <v>14.303337893296852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51018</v>
      </c>
      <c r="T5257" s="43">
        <f ca="1">_xll.BInterpol('Base CDI'!$H$4:$H$28,'Base CDI'!$J$4:$J$29,S5257,"Cubic","Extrapolate=Linear","MultiX=Average","Skip=True","Sort=True")</f>
        <v>14.462340629274967</v>
      </c>
      <c r="U5257" s="43">
        <f ca="1">_xll.BInterpol('Base CDI'!$H$4:$H$28,'Base CDI'!$I$4:$I$29,S5257,"Cubic","Extrapolate=Linear","MultiX=Average","Skip=True","Sort=True")</f>
        <v>14.303351573187413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51019</v>
      </c>
      <c r="T5258" s="43">
        <f ca="1">_xll.BInterpol('Base CDI'!$H$4:$H$28,'Base CDI'!$J$4:$J$29,S5258,"Cubic","Extrapolate=Linear","MultiX=Average","Skip=True","Sort=True")</f>
        <v>14.462346101231192</v>
      </c>
      <c r="U5258" s="43">
        <f ca="1">_xll.BInterpol('Base CDI'!$H$4:$H$28,'Base CDI'!$I$4:$I$29,S5258,"Cubic","Extrapolate=Linear","MultiX=Average","Skip=True","Sort=True")</f>
        <v>14.303365253077974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51020</v>
      </c>
      <c r="T5259" s="43">
        <f ca="1">_xll.BInterpol('Base CDI'!$H$4:$H$28,'Base CDI'!$J$4:$J$29,S5259,"Cubic","Extrapolate=Linear","MultiX=Average","Skip=True","Sort=True")</f>
        <v>14.462351573187417</v>
      </c>
      <c r="U5259" s="43">
        <f ca="1">_xll.BInterpol('Base CDI'!$H$4:$H$28,'Base CDI'!$I$4:$I$29,S5259,"Cubic","Extrapolate=Linear","MultiX=Average","Skip=True","Sort=True")</f>
        <v>14.303378932968535</v>
      </c>
    </row>
    <row r="5260" spans="16:21" x14ac:dyDescent="0.25">
      <c r="P5260" s="10">
        <v>42160</v>
      </c>
      <c r="Q5260">
        <v>37.31953</v>
      </c>
      <c r="S5260" s="42">
        <f t="shared" ca="1" si="87"/>
        <v>51021</v>
      </c>
      <c r="T5260" s="43">
        <f ca="1">_xll.BInterpol('Base CDI'!$H$4:$H$28,'Base CDI'!$J$4:$J$29,S5260,"Cubic","Extrapolate=Linear","MultiX=Average","Skip=True","Sort=True")</f>
        <v>14.462357045143641</v>
      </c>
      <c r="U5260" s="43">
        <f ca="1">_xll.BInterpol('Base CDI'!$H$4:$H$28,'Base CDI'!$I$4:$I$29,S5260,"Cubic","Extrapolate=Linear","MultiX=Average","Skip=True","Sort=True")</f>
        <v>14.303392612859096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51022</v>
      </c>
      <c r="T5261" s="43">
        <f ca="1">_xll.BInterpol('Base CDI'!$H$4:$H$28,'Base CDI'!$J$4:$J$29,S5261,"Cubic","Extrapolate=Linear","MultiX=Average","Skip=True","Sort=True")</f>
        <v>14.462362517099866</v>
      </c>
      <c r="U5261" s="43">
        <f ca="1">_xll.BInterpol('Base CDI'!$H$4:$H$28,'Base CDI'!$I$4:$I$29,S5261,"Cubic","Extrapolate=Linear","MultiX=Average","Skip=True","Sort=True")</f>
        <v>14.303406292749656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51023</v>
      </c>
      <c r="T5262" s="43">
        <f ca="1">_xll.BInterpol('Base CDI'!$H$4:$H$28,'Base CDI'!$J$4:$J$29,S5262,"Cubic","Extrapolate=Linear","MultiX=Average","Skip=True","Sort=True")</f>
        <v>14.462367989056091</v>
      </c>
      <c r="U5262" s="43">
        <f ca="1">_xll.BInterpol('Base CDI'!$H$4:$H$28,'Base CDI'!$I$4:$I$29,S5262,"Cubic","Extrapolate=Linear","MultiX=Average","Skip=True","Sort=True")</f>
        <v>14.303419972640217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51024</v>
      </c>
      <c r="T5263" s="43">
        <f ca="1">_xll.BInterpol('Base CDI'!$H$4:$H$28,'Base CDI'!$J$4:$J$29,S5263,"Cubic","Extrapolate=Linear","MultiX=Average","Skip=True","Sort=True")</f>
        <v>14.462373461012314</v>
      </c>
      <c r="U5263" s="43">
        <f ca="1">_xll.BInterpol('Base CDI'!$H$4:$H$28,'Base CDI'!$I$4:$I$29,S5263,"Cubic","Extrapolate=Linear","MultiX=Average","Skip=True","Sort=True")</f>
        <v>14.303433652530778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51025</v>
      </c>
      <c r="T5264" s="43">
        <f ca="1">_xll.BInterpol('Base CDI'!$H$4:$H$28,'Base CDI'!$J$4:$J$29,S5264,"Cubic","Extrapolate=Linear","MultiX=Average","Skip=True","Sort=True")</f>
        <v>14.462378932968539</v>
      </c>
      <c r="U5264" s="43">
        <f ca="1">_xll.BInterpol('Base CDI'!$H$4:$H$28,'Base CDI'!$I$4:$I$29,S5264,"Cubic","Extrapolate=Linear","MultiX=Average","Skip=True","Sort=True")</f>
        <v>14.303447332421339</v>
      </c>
    </row>
    <row r="5265" spans="16:21" x14ac:dyDescent="0.25">
      <c r="P5265" s="10">
        <v>42167</v>
      </c>
      <c r="Q5265">
        <v>37.41433</v>
      </c>
      <c r="S5265" s="42">
        <f t="shared" ca="1" si="87"/>
        <v>51026</v>
      </c>
      <c r="T5265" s="43">
        <f ca="1">_xll.BInterpol('Base CDI'!$H$4:$H$28,'Base CDI'!$J$4:$J$29,S5265,"Cubic","Extrapolate=Linear","MultiX=Average","Skip=True","Sort=True")</f>
        <v>14.462384404924762</v>
      </c>
      <c r="U5265" s="43">
        <f ca="1">_xll.BInterpol('Base CDI'!$H$4:$H$28,'Base CDI'!$I$4:$I$29,S5265,"Cubic","Extrapolate=Linear","MultiX=Average","Skip=True","Sort=True")</f>
        <v>14.303461012311899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51027</v>
      </c>
      <c r="T5266" s="43">
        <f ca="1">_xll.BInterpol('Base CDI'!$H$4:$H$28,'Base CDI'!$J$4:$J$29,S5266,"Cubic","Extrapolate=Linear","MultiX=Average","Skip=True","Sort=True")</f>
        <v>14.462389876880987</v>
      </c>
      <c r="U5266" s="43">
        <f ca="1">_xll.BInterpol('Base CDI'!$H$4:$H$28,'Base CDI'!$I$4:$I$29,S5266,"Cubic","Extrapolate=Linear","MultiX=Average","Skip=True","Sort=True")</f>
        <v>14.303474692202462</v>
      </c>
    </row>
    <row r="5267" spans="16:21" x14ac:dyDescent="0.25">
      <c r="P5267" s="10">
        <v>42171</v>
      </c>
      <c r="Q5267">
        <v>37.45232</v>
      </c>
      <c r="S5267" s="42">
        <f t="shared" ca="1" si="87"/>
        <v>51028</v>
      </c>
      <c r="T5267" s="43">
        <f ca="1">_xll.BInterpol('Base CDI'!$H$4:$H$28,'Base CDI'!$J$4:$J$29,S5267,"Cubic","Extrapolate=Linear","MultiX=Average","Skip=True","Sort=True")</f>
        <v>14.462395348837212</v>
      </c>
      <c r="U5267" s="43">
        <f ca="1">_xll.BInterpol('Base CDI'!$H$4:$H$28,'Base CDI'!$I$4:$I$29,S5267,"Cubic","Extrapolate=Linear","MultiX=Average","Skip=True","Sort=True")</f>
        <v>14.303488372093023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51029</v>
      </c>
      <c r="T5268" s="43">
        <f ca="1">_xll.BInterpol('Base CDI'!$H$4:$H$28,'Base CDI'!$J$4:$J$29,S5268,"Cubic","Extrapolate=Linear","MultiX=Average","Skip=True","Sort=True")</f>
        <v>14.462400820793436</v>
      </c>
      <c r="U5268" s="43">
        <f ca="1">_xll.BInterpol('Base CDI'!$H$4:$H$28,'Base CDI'!$I$4:$I$29,S5268,"Cubic","Extrapolate=Linear","MultiX=Average","Skip=True","Sort=True")</f>
        <v>14.303502051983584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51030</v>
      </c>
      <c r="T5269" s="43">
        <f ca="1">_xll.BInterpol('Base CDI'!$H$4:$H$28,'Base CDI'!$J$4:$J$29,S5269,"Cubic","Extrapolate=Linear","MultiX=Average","Skip=True","Sort=True")</f>
        <v>14.462406292749661</v>
      </c>
      <c r="U5269" s="43">
        <f ca="1">_xll.BInterpol('Base CDI'!$H$4:$H$28,'Base CDI'!$I$4:$I$29,S5269,"Cubic","Extrapolate=Linear","MultiX=Average","Skip=True","Sort=True")</f>
        <v>14.303515731874144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51031</v>
      </c>
      <c r="T5270" s="43">
        <f ca="1">_xll.BInterpol('Base CDI'!$H$4:$H$28,'Base CDI'!$J$4:$J$29,S5270,"Cubic","Extrapolate=Linear","MultiX=Average","Skip=True","Sort=True")</f>
        <v>14.462411764705886</v>
      </c>
      <c r="U5270" s="43">
        <f ca="1">_xll.BInterpol('Base CDI'!$H$4:$H$28,'Base CDI'!$I$4:$I$29,S5270,"Cubic","Extrapolate=Linear","MultiX=Average","Skip=True","Sort=True")</f>
        <v>14.303529411764705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51032</v>
      </c>
      <c r="T5271" s="43">
        <f ca="1">_xll.BInterpol('Base CDI'!$H$4:$H$28,'Base CDI'!$J$4:$J$29,S5271,"Cubic","Extrapolate=Linear","MultiX=Average","Skip=True","Sort=True")</f>
        <v>14.462417236662109</v>
      </c>
      <c r="U5271" s="43">
        <f ca="1">_xll.BInterpol('Base CDI'!$H$4:$H$28,'Base CDI'!$I$4:$I$29,S5271,"Cubic","Extrapolate=Linear","MultiX=Average","Skip=True","Sort=True")</f>
        <v>14.303543091655266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51033</v>
      </c>
      <c r="T5272" s="43">
        <f ca="1">_xll.BInterpol('Base CDI'!$H$4:$H$28,'Base CDI'!$J$4:$J$29,S5272,"Cubic","Extrapolate=Linear","MultiX=Average","Skip=True","Sort=True")</f>
        <v>14.462422708618334</v>
      </c>
      <c r="U5272" s="43">
        <f ca="1">_xll.BInterpol('Base CDI'!$H$4:$H$28,'Base CDI'!$I$4:$I$29,S5272,"Cubic","Extrapolate=Linear","MultiX=Average","Skip=True","Sort=True")</f>
        <v>14.303556771545827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51034</v>
      </c>
      <c r="T5273" s="43">
        <f ca="1">_xll.BInterpol('Base CDI'!$H$4:$H$28,'Base CDI'!$J$4:$J$29,S5273,"Cubic","Extrapolate=Linear","MultiX=Average","Skip=True","Sort=True")</f>
        <v>14.462428180574557</v>
      </c>
      <c r="U5273" s="43">
        <f ca="1">_xll.BInterpol('Base CDI'!$H$4:$H$28,'Base CDI'!$I$4:$I$29,S5273,"Cubic","Extrapolate=Linear","MultiX=Average","Skip=True","Sort=True")</f>
        <v>14.303570451436388</v>
      </c>
    </row>
    <row r="5274" spans="16:21" x14ac:dyDescent="0.25">
      <c r="P5274" s="10">
        <v>42180</v>
      </c>
      <c r="Q5274">
        <v>37.58558</v>
      </c>
      <c r="S5274" s="42">
        <f t="shared" ca="1" si="87"/>
        <v>51035</v>
      </c>
      <c r="T5274" s="43">
        <f ca="1">_xll.BInterpol('Base CDI'!$H$4:$H$28,'Base CDI'!$J$4:$J$29,S5274,"Cubic","Extrapolate=Linear","MultiX=Average","Skip=True","Sort=True")</f>
        <v>14.462433652530782</v>
      </c>
      <c r="U5274" s="43">
        <f ca="1">_xll.BInterpol('Base CDI'!$H$4:$H$28,'Base CDI'!$I$4:$I$29,S5274,"Cubic","Extrapolate=Linear","MultiX=Average","Skip=True","Sort=True")</f>
        <v>14.303584131326948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51036</v>
      </c>
      <c r="T5275" s="43">
        <f ca="1">_xll.BInterpol('Base CDI'!$H$4:$H$28,'Base CDI'!$J$4:$J$29,S5275,"Cubic","Extrapolate=Linear","MultiX=Average","Skip=True","Sort=True")</f>
        <v>14.462439124487007</v>
      </c>
      <c r="U5275" s="43">
        <f ca="1">_xll.BInterpol('Base CDI'!$H$4:$H$28,'Base CDI'!$I$4:$I$29,S5275,"Cubic","Extrapolate=Linear","MultiX=Average","Skip=True","Sort=True")</f>
        <v>14.303597811217509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51037</v>
      </c>
      <c r="T5276" s="43">
        <f ca="1">_xll.BInterpol('Base CDI'!$H$4:$H$28,'Base CDI'!$J$4:$J$29,S5276,"Cubic","Extrapolate=Linear","MultiX=Average","Skip=True","Sort=True")</f>
        <v>14.46244459644323</v>
      </c>
      <c r="U5276" s="43">
        <f ca="1">_xll.BInterpol('Base CDI'!$H$4:$H$28,'Base CDI'!$I$4:$I$29,S5276,"Cubic","Extrapolate=Linear","MultiX=Average","Skip=True","Sort=True")</f>
        <v>14.30361149110807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51038</v>
      </c>
      <c r="T5277" s="43">
        <f ca="1">_xll.BInterpol('Base CDI'!$H$4:$H$28,'Base CDI'!$J$4:$J$29,S5277,"Cubic","Extrapolate=Linear","MultiX=Average","Skip=True","Sort=True")</f>
        <v>14.462450068399455</v>
      </c>
      <c r="U5277" s="43">
        <f ca="1">_xll.BInterpol('Base CDI'!$H$4:$H$28,'Base CDI'!$I$4:$I$29,S5277,"Cubic","Extrapolate=Linear","MultiX=Average","Skip=True","Sort=True")</f>
        <v>14.303625170998631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51039</v>
      </c>
      <c r="T5278" s="43">
        <f ca="1">_xll.BInterpol('Base CDI'!$H$4:$H$28,'Base CDI'!$J$4:$J$29,S5278,"Cubic","Extrapolate=Linear","MultiX=Average","Skip=True","Sort=True")</f>
        <v>14.46245554035568</v>
      </c>
      <c r="U5278" s="43">
        <f ca="1">_xll.BInterpol('Base CDI'!$H$4:$H$28,'Base CDI'!$I$4:$I$29,S5278,"Cubic","Extrapolate=Linear","MultiX=Average","Skip=True","Sort=True")</f>
        <v>14.303638850889191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51040</v>
      </c>
      <c r="T5279" s="43">
        <f ca="1">_xll.BInterpol('Base CDI'!$H$4:$H$28,'Base CDI'!$J$4:$J$29,S5279,"Cubic","Extrapolate=Linear","MultiX=Average","Skip=True","Sort=True")</f>
        <v>14.462461012311904</v>
      </c>
      <c r="U5279" s="43">
        <f ca="1">_xll.BInterpol('Base CDI'!$H$4:$H$28,'Base CDI'!$I$4:$I$29,S5279,"Cubic","Extrapolate=Linear","MultiX=Average","Skip=True","Sort=True")</f>
        <v>14.303652530779752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51041</v>
      </c>
      <c r="T5280" s="43">
        <f ca="1">_xll.BInterpol('Base CDI'!$H$4:$H$28,'Base CDI'!$J$4:$J$29,S5280,"Cubic","Extrapolate=Linear","MultiX=Average","Skip=True","Sort=True")</f>
        <v>14.462466484268129</v>
      </c>
      <c r="U5280" s="43">
        <f ca="1">_xll.BInterpol('Base CDI'!$H$4:$H$28,'Base CDI'!$I$4:$I$29,S5280,"Cubic","Extrapolate=Linear","MultiX=Average","Skip=True","Sort=True")</f>
        <v>14.303666210670313</v>
      </c>
    </row>
    <row r="5281" spans="16:21" x14ac:dyDescent="0.25">
      <c r="P5281" s="10">
        <v>42191</v>
      </c>
      <c r="Q5281">
        <v>37.71931</v>
      </c>
      <c r="S5281" s="42">
        <f t="shared" ca="1" si="87"/>
        <v>51042</v>
      </c>
      <c r="T5281" s="43">
        <f ca="1">_xll.BInterpol('Base CDI'!$H$4:$H$28,'Base CDI'!$J$4:$J$29,S5281,"Cubic","Extrapolate=Linear","MultiX=Average","Skip=True","Sort=True")</f>
        <v>14.462471956224352</v>
      </c>
      <c r="U5281" s="43">
        <f ca="1">_xll.BInterpol('Base CDI'!$H$4:$H$28,'Base CDI'!$I$4:$I$29,S5281,"Cubic","Extrapolate=Linear","MultiX=Average","Skip=True","Sort=True")</f>
        <v>14.303679890560874</v>
      </c>
    </row>
    <row r="5282" spans="16:21" x14ac:dyDescent="0.25">
      <c r="P5282" s="10">
        <v>42192</v>
      </c>
      <c r="Q5282">
        <v>37.73845</v>
      </c>
      <c r="S5282" s="42">
        <f t="shared" ca="1" si="87"/>
        <v>51043</v>
      </c>
      <c r="T5282" s="43">
        <f ca="1">_xll.BInterpol('Base CDI'!$H$4:$H$28,'Base CDI'!$J$4:$J$29,S5282,"Cubic","Extrapolate=Linear","MultiX=Average","Skip=True","Sort=True")</f>
        <v>14.462477428180577</v>
      </c>
      <c r="U5282" s="43">
        <f ca="1">_xll.BInterpol('Base CDI'!$H$4:$H$28,'Base CDI'!$I$4:$I$29,S5282,"Cubic","Extrapolate=Linear","MultiX=Average","Skip=True","Sort=True")</f>
        <v>14.303693570451435</v>
      </c>
    </row>
    <row r="5283" spans="16:21" x14ac:dyDescent="0.25">
      <c r="P5283" s="10">
        <v>42193</v>
      </c>
      <c r="Q5283">
        <v>37.75761</v>
      </c>
      <c r="S5283" s="42">
        <f t="shared" ca="1" si="87"/>
        <v>51044</v>
      </c>
      <c r="T5283" s="43">
        <f ca="1">_xll.BInterpol('Base CDI'!$H$4:$H$28,'Base CDI'!$J$4:$J$29,S5283,"Cubic","Extrapolate=Linear","MultiX=Average","Skip=True","Sort=True")</f>
        <v>14.462482900136802</v>
      </c>
      <c r="U5283" s="43">
        <f ca="1">_xll.BInterpol('Base CDI'!$H$4:$H$28,'Base CDI'!$I$4:$I$29,S5283,"Cubic","Extrapolate=Linear","MultiX=Average","Skip=True","Sort=True")</f>
        <v>14.303707250341995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51045</v>
      </c>
      <c r="T5284" s="43">
        <f ca="1">_xll.BInterpol('Base CDI'!$H$4:$H$28,'Base CDI'!$J$4:$J$29,S5284,"Cubic","Extrapolate=Linear","MultiX=Average","Skip=True","Sort=True")</f>
        <v>14.462488372093025</v>
      </c>
      <c r="U5284" s="43">
        <f ca="1">_xll.BInterpol('Base CDI'!$H$4:$H$28,'Base CDI'!$I$4:$I$29,S5284,"Cubic","Extrapolate=Linear","MultiX=Average","Skip=True","Sort=True")</f>
        <v>14.303720930232558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51046</v>
      </c>
      <c r="T5285" s="43">
        <f ca="1">_xll.BInterpol('Base CDI'!$H$4:$H$28,'Base CDI'!$J$4:$J$29,S5285,"Cubic","Extrapolate=Linear","MultiX=Average","Skip=True","Sort=True")</f>
        <v>14.46249384404925</v>
      </c>
      <c r="U5285" s="43">
        <f ca="1">_xll.BInterpol('Base CDI'!$H$4:$H$28,'Base CDI'!$I$4:$I$29,S5285,"Cubic","Extrapolate=Linear","MultiX=Average","Skip=True","Sort=True")</f>
        <v>14.303734610123119</v>
      </c>
    </row>
    <row r="5286" spans="16:21" x14ac:dyDescent="0.25">
      <c r="P5286" s="10">
        <v>42198</v>
      </c>
      <c r="Q5286">
        <v>37.81512</v>
      </c>
      <c r="S5286" s="42">
        <f t="shared" ca="1" si="87"/>
        <v>51047</v>
      </c>
      <c r="T5286" s="43">
        <f ca="1">_xll.BInterpol('Base CDI'!$H$4:$H$28,'Base CDI'!$J$4:$J$29,S5286,"Cubic","Extrapolate=Linear","MultiX=Average","Skip=True","Sort=True")</f>
        <v>14.462499316005475</v>
      </c>
      <c r="U5286" s="43">
        <f ca="1">_xll.BInterpol('Base CDI'!$H$4:$H$28,'Base CDI'!$I$4:$I$29,S5286,"Cubic","Extrapolate=Linear","MultiX=Average","Skip=True","Sort=True")</f>
        <v>14.303748290013679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51048</v>
      </c>
      <c r="T5287" s="43">
        <f ca="1">_xll.BInterpol('Base CDI'!$H$4:$H$28,'Base CDI'!$J$4:$J$29,S5287,"Cubic","Extrapolate=Linear","MultiX=Average","Skip=True","Sort=True")</f>
        <v>14.462504787961699</v>
      </c>
      <c r="U5287" s="43">
        <f ca="1">_xll.BInterpol('Base CDI'!$H$4:$H$28,'Base CDI'!$I$4:$I$29,S5287,"Cubic","Extrapolate=Linear","MultiX=Average","Skip=True","Sort=True")</f>
        <v>14.30376196990424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51049</v>
      </c>
      <c r="T5288" s="43">
        <f ca="1">_xll.BInterpol('Base CDI'!$H$4:$H$28,'Base CDI'!$J$4:$J$29,S5288,"Cubic","Extrapolate=Linear","MultiX=Average","Skip=True","Sort=True")</f>
        <v>14.462510259917924</v>
      </c>
      <c r="U5288" s="43">
        <f ca="1">_xll.BInterpol('Base CDI'!$H$4:$H$28,'Base CDI'!$I$4:$I$29,S5288,"Cubic","Extrapolate=Linear","MultiX=Average","Skip=True","Sort=True")</f>
        <v>14.303775649794801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51050</v>
      </c>
      <c r="T5289" s="43">
        <f ca="1">_xll.BInterpol('Base CDI'!$H$4:$H$28,'Base CDI'!$J$4:$J$29,S5289,"Cubic","Extrapolate=Linear","MultiX=Average","Skip=True","Sort=True")</f>
        <v>14.462515731874147</v>
      </c>
      <c r="U5289" s="43">
        <f ca="1">_xll.BInterpol('Base CDI'!$H$4:$H$28,'Base CDI'!$I$4:$I$29,S5289,"Cubic","Extrapolate=Linear","MultiX=Average","Skip=True","Sort=True")</f>
        <v>14.303789329685362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51051</v>
      </c>
      <c r="T5290" s="43">
        <f ca="1">_xll.BInterpol('Base CDI'!$H$4:$H$28,'Base CDI'!$J$4:$J$29,S5290,"Cubic","Extrapolate=Linear","MultiX=Average","Skip=True","Sort=True")</f>
        <v>14.462521203830372</v>
      </c>
      <c r="U5290" s="43">
        <f ca="1">_xll.BInterpol('Base CDI'!$H$4:$H$28,'Base CDI'!$I$4:$I$29,S5290,"Cubic","Extrapolate=Linear","MultiX=Average","Skip=True","Sort=True")</f>
        <v>14.303803009575923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51052</v>
      </c>
      <c r="T5291" s="43">
        <f ca="1">_xll.BInterpol('Base CDI'!$H$4:$H$28,'Base CDI'!$J$4:$J$29,S5291,"Cubic","Extrapolate=Linear","MultiX=Average","Skip=True","Sort=True")</f>
        <v>14.462526675786597</v>
      </c>
      <c r="U5291" s="43">
        <f ca="1">_xll.BInterpol('Base CDI'!$H$4:$H$28,'Base CDI'!$I$4:$I$29,S5291,"Cubic","Extrapolate=Linear","MultiX=Average","Skip=True","Sort=True")</f>
        <v>14.303816689466483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51053</v>
      </c>
      <c r="T5292" s="43">
        <f ca="1">_xll.BInterpol('Base CDI'!$H$4:$H$28,'Base CDI'!$J$4:$J$29,S5292,"Cubic","Extrapolate=Linear","MultiX=Average","Skip=True","Sort=True")</f>
        <v>14.46253214774282</v>
      </c>
      <c r="U5292" s="43">
        <f ca="1">_xll.BInterpol('Base CDI'!$H$4:$H$28,'Base CDI'!$I$4:$I$29,S5292,"Cubic","Extrapolate=Linear","MultiX=Average","Skip=True","Sort=True")</f>
        <v>14.303830369357044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51054</v>
      </c>
      <c r="T5293" s="43">
        <f ca="1">_xll.BInterpol('Base CDI'!$H$4:$H$28,'Base CDI'!$J$4:$J$29,S5293,"Cubic","Extrapolate=Linear","MultiX=Average","Skip=True","Sort=True")</f>
        <v>14.462537619699045</v>
      </c>
      <c r="U5293" s="43">
        <f ca="1">_xll.BInterpol('Base CDI'!$H$4:$H$28,'Base CDI'!$I$4:$I$29,S5293,"Cubic","Extrapolate=Linear","MultiX=Average","Skip=True","Sort=True")</f>
        <v>14.303844049247605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51055</v>
      </c>
      <c r="T5294" s="43">
        <f ca="1">_xll.BInterpol('Base CDI'!$H$4:$H$28,'Base CDI'!$J$4:$J$29,S5294,"Cubic","Extrapolate=Linear","MultiX=Average","Skip=True","Sort=True")</f>
        <v>14.46254309165527</v>
      </c>
      <c r="U5294" s="43">
        <f ca="1">_xll.BInterpol('Base CDI'!$H$4:$H$28,'Base CDI'!$I$4:$I$29,S5294,"Cubic","Extrapolate=Linear","MultiX=Average","Skip=True","Sort=True")</f>
        <v>14.303857729138166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51056</v>
      </c>
      <c r="T5295" s="43">
        <f ca="1">_xll.BInterpol('Base CDI'!$H$4:$H$28,'Base CDI'!$J$4:$J$29,S5295,"Cubic","Extrapolate=Linear","MultiX=Average","Skip=True","Sort=True")</f>
        <v>14.462548563611493</v>
      </c>
      <c r="U5295" s="43">
        <f ca="1">_xll.BInterpol('Base CDI'!$H$4:$H$28,'Base CDI'!$I$4:$I$29,S5295,"Cubic","Extrapolate=Linear","MultiX=Average","Skip=True","Sort=True")</f>
        <v>14.303871409028726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51057</v>
      </c>
      <c r="T5296" s="43">
        <f ca="1">_xll.BInterpol('Base CDI'!$H$4:$H$28,'Base CDI'!$J$4:$J$29,S5296,"Cubic","Extrapolate=Linear","MultiX=Average","Skip=True","Sort=True")</f>
        <v>14.462554035567718</v>
      </c>
      <c r="U5296" s="43">
        <f ca="1">_xll.BInterpol('Base CDI'!$H$4:$H$28,'Base CDI'!$I$4:$I$29,S5296,"Cubic","Extrapolate=Linear","MultiX=Average","Skip=True","Sort=True")</f>
        <v>14.303885088919287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51058</v>
      </c>
      <c r="T5297" s="43">
        <f ca="1">_xll.BInterpol('Base CDI'!$H$4:$H$28,'Base CDI'!$J$4:$J$29,S5297,"Cubic","Extrapolate=Linear","MultiX=Average","Skip=True","Sort=True")</f>
        <v>14.462559507523942</v>
      </c>
      <c r="U5297" s="43">
        <f ca="1">_xll.BInterpol('Base CDI'!$H$4:$H$28,'Base CDI'!$I$4:$I$29,S5297,"Cubic","Extrapolate=Linear","MultiX=Average","Skip=True","Sort=True")</f>
        <v>14.303898768809848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51059</v>
      </c>
      <c r="T5298" s="43">
        <f ca="1">_xll.BInterpol('Base CDI'!$H$4:$H$28,'Base CDI'!$J$4:$J$29,S5298,"Cubic","Extrapolate=Linear","MultiX=Average","Skip=True","Sort=True")</f>
        <v>14.462564979480167</v>
      </c>
      <c r="U5298" s="43">
        <f ca="1">_xll.BInterpol('Base CDI'!$H$4:$H$28,'Base CDI'!$I$4:$I$29,S5298,"Cubic","Extrapolate=Linear","MultiX=Average","Skip=True","Sort=True")</f>
        <v>14.303912448700409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51060</v>
      </c>
      <c r="T5299" s="43">
        <f ca="1">_xll.BInterpol('Base CDI'!$H$4:$H$28,'Base CDI'!$J$4:$J$29,S5299,"Cubic","Extrapolate=Linear","MultiX=Average","Skip=True","Sort=True")</f>
        <v>14.462570451436392</v>
      </c>
      <c r="U5299" s="43">
        <f ca="1">_xll.BInterpol('Base CDI'!$H$4:$H$28,'Base CDI'!$I$4:$I$29,S5299,"Cubic","Extrapolate=Linear","MultiX=Average","Skip=True","Sort=True")</f>
        <v>14.30392612859097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51061</v>
      </c>
      <c r="T5300" s="43">
        <f ca="1">_xll.BInterpol('Base CDI'!$H$4:$H$28,'Base CDI'!$J$4:$J$29,S5300,"Cubic","Extrapolate=Linear","MultiX=Average","Skip=True","Sort=True")</f>
        <v>14.462575923392615</v>
      </c>
      <c r="U5300" s="43">
        <f ca="1">_xll.BInterpol('Base CDI'!$H$4:$H$28,'Base CDI'!$I$4:$I$29,S5300,"Cubic","Extrapolate=Linear","MultiX=Average","Skip=True","Sort=True")</f>
        <v>14.30393980848153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51062</v>
      </c>
      <c r="T5301" s="43">
        <f ca="1">_xll.BInterpol('Base CDI'!$H$4:$H$28,'Base CDI'!$J$4:$J$29,S5301,"Cubic","Extrapolate=Linear","MultiX=Average","Skip=True","Sort=True")</f>
        <v>14.46258139534884</v>
      </c>
      <c r="U5301" s="43">
        <f ca="1">_xll.BInterpol('Base CDI'!$H$4:$H$28,'Base CDI'!$I$4:$I$29,S5301,"Cubic","Extrapolate=Linear","MultiX=Average","Skip=True","Sort=True")</f>
        <v>14.303953488372091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51063</v>
      </c>
      <c r="T5302" s="43">
        <f ca="1">_xll.BInterpol('Base CDI'!$H$4:$H$28,'Base CDI'!$J$4:$J$29,S5302,"Cubic","Extrapolate=Linear","MultiX=Average","Skip=True","Sort=True")</f>
        <v>14.462586867305065</v>
      </c>
      <c r="U5302" s="43">
        <f ca="1">_xll.BInterpol('Base CDI'!$H$4:$H$28,'Base CDI'!$I$4:$I$29,S5302,"Cubic","Extrapolate=Linear","MultiX=Average","Skip=True","Sort=True")</f>
        <v>14.303967168262652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51064</v>
      </c>
      <c r="T5303" s="43">
        <f ca="1">_xll.BInterpol('Base CDI'!$H$4:$H$28,'Base CDI'!$J$4:$J$29,S5303,"Cubic","Extrapolate=Linear","MultiX=Average","Skip=True","Sort=True")</f>
        <v>14.462592339261288</v>
      </c>
      <c r="U5303" s="43">
        <f ca="1">_xll.BInterpol('Base CDI'!$H$4:$H$28,'Base CDI'!$I$4:$I$29,S5303,"Cubic","Extrapolate=Linear","MultiX=Average","Skip=True","Sort=True")</f>
        <v>14.303980848153214</v>
      </c>
    </row>
    <row r="5304" spans="16:21" x14ac:dyDescent="0.25">
      <c r="P5304" s="10">
        <v>42222</v>
      </c>
      <c r="Q5304">
        <v>38.16534</v>
      </c>
      <c r="S5304" s="42">
        <f t="shared" ca="1" si="87"/>
        <v>51065</v>
      </c>
      <c r="T5304" s="43">
        <f ca="1">_xll.BInterpol('Base CDI'!$H$4:$H$28,'Base CDI'!$J$4:$J$29,S5304,"Cubic","Extrapolate=Linear","MultiX=Average","Skip=True","Sort=True")</f>
        <v>14.462597811217513</v>
      </c>
      <c r="U5304" s="43">
        <f ca="1">_xll.BInterpol('Base CDI'!$H$4:$H$28,'Base CDI'!$I$4:$I$29,S5304,"Cubic","Extrapolate=Linear","MultiX=Average","Skip=True","Sort=True")</f>
        <v>14.303994528043775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51066</v>
      </c>
      <c r="T5305" s="43">
        <f ca="1">_xll.BInterpol('Base CDI'!$H$4:$H$28,'Base CDI'!$J$4:$J$29,S5305,"Cubic","Extrapolate=Linear","MultiX=Average","Skip=True","Sort=True")</f>
        <v>14.462603283173737</v>
      </c>
      <c r="U5305" s="43">
        <f ca="1">_xll.BInterpol('Base CDI'!$H$4:$H$28,'Base CDI'!$I$4:$I$29,S5305,"Cubic","Extrapolate=Linear","MultiX=Average","Skip=True","Sort=True")</f>
        <v>14.304008207934336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51067</v>
      </c>
      <c r="T5306" s="43">
        <f ca="1">_xll.BInterpol('Base CDI'!$H$4:$H$28,'Base CDI'!$J$4:$J$29,S5306,"Cubic","Extrapolate=Linear","MultiX=Average","Skip=True","Sort=True")</f>
        <v>14.462608755129962</v>
      </c>
      <c r="U5306" s="43">
        <f ca="1">_xll.BInterpol('Base CDI'!$H$4:$H$28,'Base CDI'!$I$4:$I$29,S5306,"Cubic","Extrapolate=Linear","MultiX=Average","Skip=True","Sort=True")</f>
        <v>14.304021887824897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51068</v>
      </c>
      <c r="T5307" s="43">
        <f ca="1">_xll.BInterpol('Base CDI'!$H$4:$H$28,'Base CDI'!$J$4:$J$29,S5307,"Cubic","Extrapolate=Linear","MultiX=Average","Skip=True","Sort=True")</f>
        <v>14.462614227086187</v>
      </c>
      <c r="U5307" s="43">
        <f ca="1">_xll.BInterpol('Base CDI'!$H$4:$H$28,'Base CDI'!$I$4:$I$29,S5307,"Cubic","Extrapolate=Linear","MultiX=Average","Skip=True","Sort=True")</f>
        <v>14.304035567715458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51069</v>
      </c>
      <c r="T5308" s="43">
        <f ca="1">_xll.BInterpol('Base CDI'!$H$4:$H$28,'Base CDI'!$J$4:$J$29,S5308,"Cubic","Extrapolate=Linear","MultiX=Average","Skip=True","Sort=True")</f>
        <v>14.46261969904241</v>
      </c>
      <c r="U5308" s="43">
        <f ca="1">_xll.BInterpol('Base CDI'!$H$4:$H$28,'Base CDI'!$I$4:$I$29,S5308,"Cubic","Extrapolate=Linear","MultiX=Average","Skip=True","Sort=True")</f>
        <v>14.304049247606018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51070</v>
      </c>
      <c r="T5309" s="43">
        <f ca="1">_xll.BInterpol('Base CDI'!$H$4:$H$28,'Base CDI'!$J$4:$J$29,S5309,"Cubic","Extrapolate=Linear","MultiX=Average","Skip=True","Sort=True")</f>
        <v>14.462625170998635</v>
      </c>
      <c r="U5309" s="43">
        <f ca="1">_xll.BInterpol('Base CDI'!$H$4:$H$28,'Base CDI'!$I$4:$I$29,S5309,"Cubic","Extrapolate=Linear","MultiX=Average","Skip=True","Sort=True")</f>
        <v>14.304062927496579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51071</v>
      </c>
      <c r="T5310" s="43">
        <f ca="1">_xll.BInterpol('Base CDI'!$H$4:$H$28,'Base CDI'!$J$4:$J$29,S5310,"Cubic","Extrapolate=Linear","MultiX=Average","Skip=True","Sort=True")</f>
        <v>14.462630642954858</v>
      </c>
      <c r="U5310" s="43">
        <f ca="1">_xll.BInterpol('Base CDI'!$H$4:$H$28,'Base CDI'!$I$4:$I$29,S5310,"Cubic","Extrapolate=Linear","MultiX=Average","Skip=True","Sort=True")</f>
        <v>14.30407660738714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51072</v>
      </c>
      <c r="T5311" s="43">
        <f ca="1">_xll.BInterpol('Base CDI'!$H$4:$H$28,'Base CDI'!$J$4:$J$29,S5311,"Cubic","Extrapolate=Linear","MultiX=Average","Skip=True","Sort=True")</f>
        <v>14.462636114911083</v>
      </c>
      <c r="U5311" s="43">
        <f ca="1">_xll.BInterpol('Base CDI'!$H$4:$H$28,'Base CDI'!$I$4:$I$29,S5311,"Cubic","Extrapolate=Linear","MultiX=Average","Skip=True","Sort=True")</f>
        <v>14.304090287277701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51073</v>
      </c>
      <c r="T5312" s="43">
        <f ca="1">_xll.BInterpol('Base CDI'!$H$4:$H$28,'Base CDI'!$J$4:$J$29,S5312,"Cubic","Extrapolate=Linear","MultiX=Average","Skip=True","Sort=True")</f>
        <v>14.462641586867308</v>
      </c>
      <c r="U5312" s="43">
        <f ca="1">_xll.BInterpol('Base CDI'!$H$4:$H$28,'Base CDI'!$I$4:$I$29,S5312,"Cubic","Extrapolate=Linear","MultiX=Average","Skip=True","Sort=True")</f>
        <v>14.304103967168261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51074</v>
      </c>
      <c r="T5313" s="43">
        <f ca="1">_xll.BInterpol('Base CDI'!$H$4:$H$28,'Base CDI'!$J$4:$J$29,S5313,"Cubic","Extrapolate=Linear","MultiX=Average","Skip=True","Sort=True")</f>
        <v>14.462647058823531</v>
      </c>
      <c r="U5313" s="43">
        <f ca="1">_xll.BInterpol('Base CDI'!$H$4:$H$28,'Base CDI'!$I$4:$I$29,S5313,"Cubic","Extrapolate=Linear","MultiX=Average","Skip=True","Sort=True")</f>
        <v>14.304117647058822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51075</v>
      </c>
      <c r="T5314" s="43">
        <f ca="1">_xll.BInterpol('Base CDI'!$H$4:$H$28,'Base CDI'!$J$4:$J$29,S5314,"Cubic","Extrapolate=Linear","MultiX=Average","Skip=True","Sort=True")</f>
        <v>14.462652530779756</v>
      </c>
      <c r="U5314" s="43">
        <f ca="1">_xll.BInterpol('Base CDI'!$H$4:$H$28,'Base CDI'!$I$4:$I$29,S5314,"Cubic","Extrapolate=Linear","MultiX=Average","Skip=True","Sort=True")</f>
        <v>14.304131326949383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51076</v>
      </c>
      <c r="T5315" s="43">
        <f ca="1">_xll.BInterpol('Base CDI'!$H$4:$H$28,'Base CDI'!$J$4:$J$29,S5315,"Cubic","Extrapolate=Linear","MultiX=Average","Skip=True","Sort=True")</f>
        <v>14.462658002735981</v>
      </c>
      <c r="U5315" s="43">
        <f ca="1">_xll.BInterpol('Base CDI'!$H$4:$H$28,'Base CDI'!$I$4:$I$29,S5315,"Cubic","Extrapolate=Linear","MultiX=Average","Skip=True","Sort=True")</f>
        <v>14.304145006839944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51077</v>
      </c>
      <c r="T5316" s="43">
        <f ca="1">_xll.BInterpol('Base CDI'!$H$4:$H$28,'Base CDI'!$J$4:$J$29,S5316,"Cubic","Extrapolate=Linear","MultiX=Average","Skip=True","Sort=True")</f>
        <v>14.462663474692205</v>
      </c>
      <c r="U5316" s="43">
        <f ca="1">_xll.BInterpol('Base CDI'!$H$4:$H$28,'Base CDI'!$I$4:$I$29,S5316,"Cubic","Extrapolate=Linear","MultiX=Average","Skip=True","Sort=True")</f>
        <v>14.304158686730505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51078</v>
      </c>
      <c r="T5317" s="43">
        <f ca="1">_xll.BInterpol('Base CDI'!$H$4:$H$28,'Base CDI'!$J$4:$J$29,S5317,"Cubic","Extrapolate=Linear","MultiX=Average","Skip=True","Sort=True")</f>
        <v>14.46266894664843</v>
      </c>
      <c r="U5317" s="43">
        <f ca="1">_xll.BInterpol('Base CDI'!$H$4:$H$28,'Base CDI'!$I$4:$I$29,S5317,"Cubic","Extrapolate=Linear","MultiX=Average","Skip=True","Sort=True")</f>
        <v>14.304172366621065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51079</v>
      </c>
      <c r="T5318" s="43">
        <f ca="1">_xll.BInterpol('Base CDI'!$H$4:$H$28,'Base CDI'!$J$4:$J$29,S5318,"Cubic","Extrapolate=Linear","MultiX=Average","Skip=True","Sort=True")</f>
        <v>14.462674418604653</v>
      </c>
      <c r="U5318" s="43">
        <f ca="1">_xll.BInterpol('Base CDI'!$H$4:$H$28,'Base CDI'!$I$4:$I$29,S5318,"Cubic","Extrapolate=Linear","MultiX=Average","Skip=True","Sort=True")</f>
        <v>14.304186046511626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51080</v>
      </c>
      <c r="T5319" s="43">
        <f ca="1">_xll.BInterpol('Base CDI'!$H$4:$H$28,'Base CDI'!$J$4:$J$29,S5319,"Cubic","Extrapolate=Linear","MultiX=Average","Skip=True","Sort=True")</f>
        <v>14.462679890560878</v>
      </c>
      <c r="U5319" s="43">
        <f ca="1">_xll.BInterpol('Base CDI'!$H$4:$H$28,'Base CDI'!$I$4:$I$29,S5319,"Cubic","Extrapolate=Linear","MultiX=Average","Skip=True","Sort=True")</f>
        <v>14.304199726402187</v>
      </c>
    </row>
    <row r="5320" spans="16:21" x14ac:dyDescent="0.25">
      <c r="P5320" s="10">
        <v>42244</v>
      </c>
      <c r="Q5320">
        <v>38.48695</v>
      </c>
      <c r="S5320" s="42">
        <f t="shared" ca="1" si="87"/>
        <v>51081</v>
      </c>
      <c r="T5320" s="43">
        <f ca="1">_xll.BInterpol('Base CDI'!$H$4:$H$28,'Base CDI'!$J$4:$J$29,S5320,"Cubic","Extrapolate=Linear","MultiX=Average","Skip=True","Sort=True")</f>
        <v>14.462685362517103</v>
      </c>
      <c r="U5320" s="43">
        <f ca="1">_xll.BInterpol('Base CDI'!$H$4:$H$28,'Base CDI'!$I$4:$I$29,S5320,"Cubic","Extrapolate=Linear","MultiX=Average","Skip=True","Sort=True")</f>
        <v>14.304213406292748</v>
      </c>
    </row>
    <row r="5321" spans="16:21" x14ac:dyDescent="0.25">
      <c r="P5321" s="10">
        <v>42247</v>
      </c>
      <c r="Q5321">
        <v>38.50714</v>
      </c>
      <c r="S5321" s="42">
        <f t="shared" ca="1" si="87"/>
        <v>51082</v>
      </c>
      <c r="T5321" s="43">
        <f ca="1">_xll.BInterpol('Base CDI'!$H$4:$H$28,'Base CDI'!$J$4:$J$29,S5321,"Cubic","Extrapolate=Linear","MultiX=Average","Skip=True","Sort=True")</f>
        <v>14.462690834473326</v>
      </c>
      <c r="U5321" s="43">
        <f ca="1">_xll.BInterpol('Base CDI'!$H$4:$H$28,'Base CDI'!$I$4:$I$29,S5321,"Cubic","Extrapolate=Linear","MultiX=Average","Skip=True","Sort=True")</f>
        <v>14.304227086183309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51083</v>
      </c>
      <c r="T5322" s="43">
        <f ca="1">_xll.BInterpol('Base CDI'!$H$4:$H$28,'Base CDI'!$J$4:$J$29,S5322,"Cubic","Extrapolate=Linear","MultiX=Average","Skip=True","Sort=True")</f>
        <v>14.462696306429551</v>
      </c>
      <c r="U5322" s="43">
        <f ca="1">_xll.BInterpol('Base CDI'!$H$4:$H$28,'Base CDI'!$I$4:$I$29,S5322,"Cubic","Extrapolate=Linear","MultiX=Average","Skip=True","Sort=True")</f>
        <v>14.304240766073871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51084</v>
      </c>
      <c r="T5323" s="43">
        <f ca="1">_xll.BInterpol('Base CDI'!$H$4:$H$28,'Base CDI'!$J$4:$J$29,S5323,"Cubic","Extrapolate=Linear","MultiX=Average","Skip=True","Sort=True")</f>
        <v>14.462701778385776</v>
      </c>
      <c r="U5323" s="43">
        <f ca="1">_xll.BInterpol('Base CDI'!$H$4:$H$28,'Base CDI'!$I$4:$I$29,S5323,"Cubic","Extrapolate=Linear","MultiX=Average","Skip=True","Sort=True")</f>
        <v>14.304254445964432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51085</v>
      </c>
      <c r="T5324" s="43">
        <f ca="1">_xll.BInterpol('Base CDI'!$H$4:$H$28,'Base CDI'!$J$4:$J$29,S5324,"Cubic","Extrapolate=Linear","MultiX=Average","Skip=True","Sort=True")</f>
        <v>14.462707250342</v>
      </c>
      <c r="U5324" s="43">
        <f ca="1">_xll.BInterpol('Base CDI'!$H$4:$H$28,'Base CDI'!$I$4:$I$29,S5324,"Cubic","Extrapolate=Linear","MultiX=Average","Skip=True","Sort=True")</f>
        <v>14.304268125854993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51086</v>
      </c>
      <c r="T5325" s="43">
        <f ca="1">_xll.BInterpol('Base CDI'!$H$4:$H$28,'Base CDI'!$J$4:$J$29,S5325,"Cubic","Extrapolate=Linear","MultiX=Average","Skip=True","Sort=True")</f>
        <v>14.462712722298225</v>
      </c>
      <c r="U5325" s="43">
        <f ca="1">_xll.BInterpol('Base CDI'!$H$4:$H$28,'Base CDI'!$I$4:$I$29,S5325,"Cubic","Extrapolate=Linear","MultiX=Average","Skip=True","Sort=True")</f>
        <v>14.304281805745553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51087</v>
      </c>
      <c r="T5326" s="43">
        <f ca="1">_xll.BInterpol('Base CDI'!$H$4:$H$28,'Base CDI'!$J$4:$J$29,S5326,"Cubic","Extrapolate=Linear","MultiX=Average","Skip=True","Sort=True")</f>
        <v>14.462718194254448</v>
      </c>
      <c r="U5326" s="43">
        <f ca="1">_xll.BInterpol('Base CDI'!$H$4:$H$28,'Base CDI'!$I$4:$I$29,S5326,"Cubic","Extrapolate=Linear","MultiX=Average","Skip=True","Sort=True")</f>
        <v>14.304295485636114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51088</v>
      </c>
      <c r="T5327" s="43">
        <f ca="1">_xll.BInterpol('Base CDI'!$H$4:$H$28,'Base CDI'!$J$4:$J$29,S5327,"Cubic","Extrapolate=Linear","MultiX=Average","Skip=True","Sort=True")</f>
        <v>14.462723666210673</v>
      </c>
      <c r="U5327" s="43">
        <f ca="1">_xll.BInterpol('Base CDI'!$H$4:$H$28,'Base CDI'!$I$4:$I$29,S5327,"Cubic","Extrapolate=Linear","MultiX=Average","Skip=True","Sort=True")</f>
        <v>14.304309165526675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51089</v>
      </c>
      <c r="T5328" s="43">
        <f ca="1">_xll.BInterpol('Base CDI'!$H$4:$H$28,'Base CDI'!$J$4:$J$29,S5328,"Cubic","Extrapolate=Linear","MultiX=Average","Skip=True","Sort=True")</f>
        <v>14.462729138166898</v>
      </c>
      <c r="U5328" s="43">
        <f ca="1">_xll.BInterpol('Base CDI'!$H$4:$H$28,'Base CDI'!$I$4:$I$29,S5328,"Cubic","Extrapolate=Linear","MultiX=Average","Skip=True","Sort=True")</f>
        <v>14.304322845417236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51090</v>
      </c>
      <c r="T5329" s="43">
        <f ca="1">_xll.BInterpol('Base CDI'!$H$4:$H$28,'Base CDI'!$J$4:$J$29,S5329,"Cubic","Extrapolate=Linear","MultiX=Average","Skip=True","Sort=True")</f>
        <v>14.462734610123121</v>
      </c>
      <c r="U5329" s="43">
        <f ca="1">_xll.BInterpol('Base CDI'!$H$4:$H$28,'Base CDI'!$I$4:$I$29,S5329,"Cubic","Extrapolate=Linear","MultiX=Average","Skip=True","Sort=True")</f>
        <v>14.304336525307797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51091</v>
      </c>
      <c r="T5330" s="43">
        <f ca="1">_xll.BInterpol('Base CDI'!$H$4:$H$28,'Base CDI'!$J$4:$J$29,S5330,"Cubic","Extrapolate=Linear","MultiX=Average","Skip=True","Sort=True")</f>
        <v>14.462740082079346</v>
      </c>
      <c r="U5330" s="43">
        <f ca="1">_xll.BInterpol('Base CDI'!$H$4:$H$28,'Base CDI'!$I$4:$I$29,S5330,"Cubic","Extrapolate=Linear","MultiX=Average","Skip=True","Sort=True")</f>
        <v>14.304350205198357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51092</v>
      </c>
      <c r="T5331" s="43">
        <f ca="1">_xll.BInterpol('Base CDI'!$H$4:$H$28,'Base CDI'!$J$4:$J$29,S5331,"Cubic","Extrapolate=Linear","MultiX=Average","Skip=True","Sort=True")</f>
        <v>14.462745554035571</v>
      </c>
      <c r="U5331" s="43">
        <f ca="1">_xll.BInterpol('Base CDI'!$H$4:$H$28,'Base CDI'!$I$4:$I$29,S5331,"Cubic","Extrapolate=Linear","MultiX=Average","Skip=True","Sort=True")</f>
        <v>14.304363885088918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51093</v>
      </c>
      <c r="T5332" s="43">
        <f ca="1">_xll.BInterpol('Base CDI'!$H$4:$H$28,'Base CDI'!$J$4:$J$29,S5332,"Cubic","Extrapolate=Linear","MultiX=Average","Skip=True","Sort=True")</f>
        <v>14.462751025991794</v>
      </c>
      <c r="U5332" s="43">
        <f ca="1">_xll.BInterpol('Base CDI'!$H$4:$H$28,'Base CDI'!$I$4:$I$29,S5332,"Cubic","Extrapolate=Linear","MultiX=Average","Skip=True","Sort=True")</f>
        <v>14.304377564979479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51094</v>
      </c>
      <c r="T5333" s="43">
        <f ca="1">_xll.BInterpol('Base CDI'!$H$4:$H$28,'Base CDI'!$J$4:$J$29,S5333,"Cubic","Extrapolate=Linear","MultiX=Average","Skip=True","Sort=True")</f>
        <v>14.462756497948019</v>
      </c>
      <c r="U5333" s="43">
        <f ca="1">_xll.BInterpol('Base CDI'!$H$4:$H$28,'Base CDI'!$I$4:$I$29,S5333,"Cubic","Extrapolate=Linear","MultiX=Average","Skip=True","Sort=True")</f>
        <v>14.30439124487004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51095</v>
      </c>
      <c r="T5334" s="43">
        <f ca="1">_xll.BInterpol('Base CDI'!$H$4:$H$28,'Base CDI'!$J$4:$J$29,S5334,"Cubic","Extrapolate=Linear","MultiX=Average","Skip=True","Sort=True")</f>
        <v>14.462761969904243</v>
      </c>
      <c r="U5334" s="43">
        <f ca="1">_xll.BInterpol('Base CDI'!$H$4:$H$28,'Base CDI'!$I$4:$I$29,S5334,"Cubic","Extrapolate=Linear","MultiX=Average","Skip=True","Sort=True")</f>
        <v>14.3044049247606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51096</v>
      </c>
      <c r="T5335" s="43">
        <f ca="1">_xll.BInterpol('Base CDI'!$H$4:$H$28,'Base CDI'!$J$4:$J$29,S5335,"Cubic","Extrapolate=Linear","MultiX=Average","Skip=True","Sort=True")</f>
        <v>14.462767441860468</v>
      </c>
      <c r="U5335" s="43">
        <f ca="1">_xll.BInterpol('Base CDI'!$H$4:$H$28,'Base CDI'!$I$4:$I$29,S5335,"Cubic","Extrapolate=Linear","MultiX=Average","Skip=True","Sort=True")</f>
        <v>14.304418604651161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51097</v>
      </c>
      <c r="T5336" s="43">
        <f ca="1">_xll.BInterpol('Base CDI'!$H$4:$H$28,'Base CDI'!$J$4:$J$29,S5336,"Cubic","Extrapolate=Linear","MultiX=Average","Skip=True","Sort=True")</f>
        <v>14.462772913816693</v>
      </c>
      <c r="U5336" s="43">
        <f ca="1">_xll.BInterpol('Base CDI'!$H$4:$H$28,'Base CDI'!$I$4:$I$29,S5336,"Cubic","Extrapolate=Linear","MultiX=Average","Skip=True","Sort=True")</f>
        <v>14.304432284541722</v>
      </c>
    </row>
    <row r="5337" spans="16:21" x14ac:dyDescent="0.25">
      <c r="P5337" s="10">
        <v>42270</v>
      </c>
      <c r="Q5337">
        <v>38.83164</v>
      </c>
      <c r="S5337" s="42">
        <f t="shared" ca="1" si="88"/>
        <v>51098</v>
      </c>
      <c r="T5337" s="43">
        <f ca="1">_xll.BInterpol('Base CDI'!$H$4:$H$28,'Base CDI'!$J$4:$J$29,S5337,"Cubic","Extrapolate=Linear","MultiX=Average","Skip=True","Sort=True")</f>
        <v>14.462778385772916</v>
      </c>
      <c r="U5337" s="43">
        <f ca="1">_xll.BInterpol('Base CDI'!$H$4:$H$28,'Base CDI'!$I$4:$I$29,S5337,"Cubic","Extrapolate=Linear","MultiX=Average","Skip=True","Sort=True")</f>
        <v>14.304445964432283</v>
      </c>
    </row>
    <row r="5338" spans="16:21" x14ac:dyDescent="0.25">
      <c r="P5338" s="10">
        <v>42271</v>
      </c>
      <c r="Q5338">
        <v>38.85201</v>
      </c>
      <c r="S5338" s="42">
        <f t="shared" ca="1" si="88"/>
        <v>51099</v>
      </c>
      <c r="T5338" s="43">
        <f ca="1">_xll.BInterpol('Base CDI'!$H$4:$H$28,'Base CDI'!$J$4:$J$29,S5338,"Cubic","Extrapolate=Linear","MultiX=Average","Skip=True","Sort=True")</f>
        <v>14.462783857729141</v>
      </c>
      <c r="U5338" s="43">
        <f ca="1">_xll.BInterpol('Base CDI'!$H$4:$H$28,'Base CDI'!$I$4:$I$29,S5338,"Cubic","Extrapolate=Linear","MultiX=Average","Skip=True","Sort=True")</f>
        <v>14.304459644322844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51100</v>
      </c>
      <c r="T5339" s="43">
        <f ca="1">_xll.BInterpol('Base CDI'!$H$4:$H$28,'Base CDI'!$J$4:$J$29,S5339,"Cubic","Extrapolate=Linear","MultiX=Average","Skip=True","Sort=True")</f>
        <v>14.462789329685366</v>
      </c>
      <c r="U5339" s="43">
        <f ca="1">_xll.BInterpol('Base CDI'!$H$4:$H$28,'Base CDI'!$I$4:$I$29,S5339,"Cubic","Extrapolate=Linear","MultiX=Average","Skip=True","Sort=True")</f>
        <v>14.304473324213404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51101</v>
      </c>
      <c r="T5340" s="43">
        <f ca="1">_xll.BInterpol('Base CDI'!$H$4:$H$28,'Base CDI'!$J$4:$J$29,S5340,"Cubic","Extrapolate=Linear","MultiX=Average","Skip=True","Sort=True")</f>
        <v>14.462794801641589</v>
      </c>
      <c r="U5340" s="43">
        <f ca="1">_xll.BInterpol('Base CDI'!$H$4:$H$28,'Base CDI'!$I$4:$I$29,S5340,"Cubic","Extrapolate=Linear","MultiX=Average","Skip=True","Sort=True")</f>
        <v>14.304487004103965</v>
      </c>
    </row>
    <row r="5341" spans="16:21" x14ac:dyDescent="0.25">
      <c r="P5341" s="10">
        <v>42276</v>
      </c>
      <c r="Q5341">
        <v>38.91319</v>
      </c>
      <c r="S5341" s="42">
        <f t="shared" ca="1" si="88"/>
        <v>51102</v>
      </c>
      <c r="T5341" s="43">
        <f ca="1">_xll.BInterpol('Base CDI'!$H$4:$H$28,'Base CDI'!$J$4:$J$29,S5341,"Cubic","Extrapolate=Linear","MultiX=Average","Skip=True","Sort=True")</f>
        <v>14.462800273597814</v>
      </c>
      <c r="U5341" s="43">
        <f ca="1">_xll.BInterpol('Base CDI'!$H$4:$H$28,'Base CDI'!$I$4:$I$29,S5341,"Cubic","Extrapolate=Linear","MultiX=Average","Skip=True","Sort=True")</f>
        <v>14.304500683994528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51103</v>
      </c>
      <c r="T5342" s="43">
        <f ca="1">_xll.BInterpol('Base CDI'!$H$4:$H$28,'Base CDI'!$J$4:$J$29,S5342,"Cubic","Extrapolate=Linear","MultiX=Average","Skip=True","Sort=True")</f>
        <v>14.462805745554038</v>
      </c>
      <c r="U5342" s="43">
        <f ca="1">_xll.BInterpol('Base CDI'!$H$4:$H$28,'Base CDI'!$I$4:$I$29,S5342,"Cubic","Extrapolate=Linear","MultiX=Average","Skip=True","Sort=True")</f>
        <v>14.304514363885088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51104</v>
      </c>
      <c r="T5343" s="43">
        <f ca="1">_xll.BInterpol('Base CDI'!$H$4:$H$28,'Base CDI'!$J$4:$J$29,S5343,"Cubic","Extrapolate=Linear","MultiX=Average","Skip=True","Sort=True")</f>
        <v>14.462811217510263</v>
      </c>
      <c r="U5343" s="43">
        <f ca="1">_xll.BInterpol('Base CDI'!$H$4:$H$28,'Base CDI'!$I$4:$I$29,S5343,"Cubic","Extrapolate=Linear","MultiX=Average","Skip=True","Sort=True")</f>
        <v>14.304528043775649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51105</v>
      </c>
      <c r="T5344" s="43">
        <f ca="1">_xll.BInterpol('Base CDI'!$H$4:$H$28,'Base CDI'!$J$4:$J$29,S5344,"Cubic","Extrapolate=Linear","MultiX=Average","Skip=True","Sort=True")</f>
        <v>14.462816689466488</v>
      </c>
      <c r="U5344" s="43">
        <f ca="1">_xll.BInterpol('Base CDI'!$H$4:$H$28,'Base CDI'!$I$4:$I$29,S5344,"Cubic","Extrapolate=Linear","MultiX=Average","Skip=True","Sort=True")</f>
        <v>14.30454172366621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51106</v>
      </c>
      <c r="T5345" s="43">
        <f ca="1">_xll.BInterpol('Base CDI'!$H$4:$H$28,'Base CDI'!$J$4:$J$29,S5345,"Cubic","Extrapolate=Linear","MultiX=Average","Skip=True","Sort=True")</f>
        <v>14.462822161422711</v>
      </c>
      <c r="U5345" s="43">
        <f ca="1">_xll.BInterpol('Base CDI'!$H$4:$H$28,'Base CDI'!$I$4:$I$29,S5345,"Cubic","Extrapolate=Linear","MultiX=Average","Skip=True","Sort=True")</f>
        <v>14.304555403556771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51107</v>
      </c>
      <c r="T5346" s="43">
        <f ca="1">_xll.BInterpol('Base CDI'!$H$4:$H$28,'Base CDI'!$J$4:$J$29,S5346,"Cubic","Extrapolate=Linear","MultiX=Average","Skip=True","Sort=True")</f>
        <v>14.462827633378936</v>
      </c>
      <c r="U5346" s="43">
        <f ca="1">_xll.BInterpol('Base CDI'!$H$4:$H$28,'Base CDI'!$I$4:$I$29,S5346,"Cubic","Extrapolate=Linear","MultiX=Average","Skip=True","Sort=True")</f>
        <v>14.304569083447332</v>
      </c>
    </row>
    <row r="5347" spans="16:21" x14ac:dyDescent="0.25">
      <c r="P5347" s="10">
        <v>42284</v>
      </c>
      <c r="Q5347">
        <v>39.03584</v>
      </c>
      <c r="S5347" s="42">
        <f t="shared" ca="1" si="88"/>
        <v>51108</v>
      </c>
      <c r="T5347" s="43">
        <f ca="1">_xll.BInterpol('Base CDI'!$H$4:$H$28,'Base CDI'!$J$4:$J$29,S5347,"Cubic","Extrapolate=Linear","MultiX=Average","Skip=True","Sort=True")</f>
        <v>14.462833105335161</v>
      </c>
      <c r="U5347" s="43">
        <f ca="1">_xll.BInterpol('Base CDI'!$H$4:$H$28,'Base CDI'!$I$4:$I$29,S5347,"Cubic","Extrapolate=Linear","MultiX=Average","Skip=True","Sort=True")</f>
        <v>14.304582763337892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51109</v>
      </c>
      <c r="T5348" s="43">
        <f ca="1">_xll.BInterpol('Base CDI'!$H$4:$H$28,'Base CDI'!$J$4:$J$29,S5348,"Cubic","Extrapolate=Linear","MultiX=Average","Skip=True","Sort=True")</f>
        <v>14.462838577291384</v>
      </c>
      <c r="U5348" s="43">
        <f ca="1">_xll.BInterpol('Base CDI'!$H$4:$H$28,'Base CDI'!$I$4:$I$29,S5348,"Cubic","Extrapolate=Linear","MultiX=Average","Skip=True","Sort=True")</f>
        <v>14.304596443228453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51110</v>
      </c>
      <c r="T5349" s="43">
        <f ca="1">_xll.BInterpol('Base CDI'!$H$4:$H$28,'Base CDI'!$J$4:$J$29,S5349,"Cubic","Extrapolate=Linear","MultiX=Average","Skip=True","Sort=True")</f>
        <v>14.462844049247609</v>
      </c>
      <c r="U5349" s="43">
        <f ca="1">_xll.BInterpol('Base CDI'!$H$4:$H$28,'Base CDI'!$I$4:$I$29,S5349,"Cubic","Extrapolate=Linear","MultiX=Average","Skip=True","Sort=True")</f>
        <v>14.304610123119014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51111</v>
      </c>
      <c r="T5350" s="43">
        <f ca="1">_xll.BInterpol('Base CDI'!$H$4:$H$28,'Base CDI'!$J$4:$J$29,S5350,"Cubic","Extrapolate=Linear","MultiX=Average","Skip=True","Sort=True")</f>
        <v>14.462849521203832</v>
      </c>
      <c r="U5350" s="43">
        <f ca="1">_xll.BInterpol('Base CDI'!$H$4:$H$28,'Base CDI'!$I$4:$I$29,S5350,"Cubic","Extrapolate=Linear","MultiX=Average","Skip=True","Sort=True")</f>
        <v>14.304623803009575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51112</v>
      </c>
      <c r="T5351" s="43">
        <f ca="1">_xll.BInterpol('Base CDI'!$H$4:$H$28,'Base CDI'!$J$4:$J$29,S5351,"Cubic","Extrapolate=Linear","MultiX=Average","Skip=True","Sort=True")</f>
        <v>14.462854993160057</v>
      </c>
      <c r="U5351" s="43">
        <f ca="1">_xll.BInterpol('Base CDI'!$H$4:$H$28,'Base CDI'!$I$4:$I$29,S5351,"Cubic","Extrapolate=Linear","MultiX=Average","Skip=True","Sort=True")</f>
        <v>14.304637482900135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51113</v>
      </c>
      <c r="T5352" s="43">
        <f ca="1">_xll.BInterpol('Base CDI'!$H$4:$H$28,'Base CDI'!$J$4:$J$29,S5352,"Cubic","Extrapolate=Linear","MultiX=Average","Skip=True","Sort=True")</f>
        <v>14.462860465116282</v>
      </c>
      <c r="U5352" s="43">
        <f ca="1">_xll.BInterpol('Base CDI'!$H$4:$H$28,'Base CDI'!$I$4:$I$29,S5352,"Cubic","Extrapolate=Linear","MultiX=Average","Skip=True","Sort=True")</f>
        <v>14.304651162790696</v>
      </c>
    </row>
    <row r="5353" spans="16:21" x14ac:dyDescent="0.25">
      <c r="P5353" s="10">
        <v>42293</v>
      </c>
      <c r="Q5353">
        <v>39.15887</v>
      </c>
      <c r="S5353" s="42">
        <f t="shared" ca="1" si="88"/>
        <v>51114</v>
      </c>
      <c r="T5353" s="43">
        <f ca="1">_xll.BInterpol('Base CDI'!$H$4:$H$28,'Base CDI'!$J$4:$J$29,S5353,"Cubic","Extrapolate=Linear","MultiX=Average","Skip=True","Sort=True")</f>
        <v>14.462865937072506</v>
      </c>
      <c r="U5353" s="43">
        <f ca="1">_xll.BInterpol('Base CDI'!$H$4:$H$28,'Base CDI'!$I$4:$I$29,S5353,"Cubic","Extrapolate=Linear","MultiX=Average","Skip=True","Sort=True")</f>
        <v>14.304664842681257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51115</v>
      </c>
      <c r="T5354" s="43">
        <f ca="1">_xll.BInterpol('Base CDI'!$H$4:$H$28,'Base CDI'!$J$4:$J$29,S5354,"Cubic","Extrapolate=Linear","MultiX=Average","Skip=True","Sort=True")</f>
        <v>14.462871409028731</v>
      </c>
      <c r="U5354" s="43">
        <f ca="1">_xll.BInterpol('Base CDI'!$H$4:$H$28,'Base CDI'!$I$4:$I$29,S5354,"Cubic","Extrapolate=Linear","MultiX=Average","Skip=True","Sort=True")</f>
        <v>14.304678522571818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51116</v>
      </c>
      <c r="T5355" s="43">
        <f ca="1">_xll.BInterpol('Base CDI'!$H$4:$H$28,'Base CDI'!$J$4:$J$29,S5355,"Cubic","Extrapolate=Linear","MultiX=Average","Skip=True","Sort=True")</f>
        <v>14.462876880984954</v>
      </c>
      <c r="U5355" s="43">
        <f ca="1">_xll.BInterpol('Base CDI'!$H$4:$H$28,'Base CDI'!$I$4:$I$29,S5355,"Cubic","Extrapolate=Linear","MultiX=Average","Skip=True","Sort=True")</f>
        <v>14.304692202462379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51117</v>
      </c>
      <c r="T5356" s="43">
        <f ca="1">_xll.BInterpol('Base CDI'!$H$4:$H$28,'Base CDI'!$J$4:$J$29,S5356,"Cubic","Extrapolate=Linear","MultiX=Average","Skip=True","Sort=True")</f>
        <v>14.462882352941179</v>
      </c>
      <c r="U5356" s="43">
        <f ca="1">_xll.BInterpol('Base CDI'!$H$4:$H$28,'Base CDI'!$I$4:$I$29,S5356,"Cubic","Extrapolate=Linear","MultiX=Average","Skip=True","Sort=True")</f>
        <v>14.304705882352939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51118</v>
      </c>
      <c r="T5357" s="43">
        <f ca="1">_xll.BInterpol('Base CDI'!$H$4:$H$28,'Base CDI'!$J$4:$J$29,S5357,"Cubic","Extrapolate=Linear","MultiX=Average","Skip=True","Sort=True")</f>
        <v>14.462887824897404</v>
      </c>
      <c r="U5357" s="43">
        <f ca="1">_xll.BInterpol('Base CDI'!$H$4:$H$28,'Base CDI'!$I$4:$I$29,S5357,"Cubic","Extrapolate=Linear","MultiX=Average","Skip=True","Sort=True")</f>
        <v>14.3047195622435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51119</v>
      </c>
      <c r="T5358" s="43">
        <f ca="1">_xll.BInterpol('Base CDI'!$H$4:$H$28,'Base CDI'!$J$4:$J$29,S5358,"Cubic","Extrapolate=Linear","MultiX=Average","Skip=True","Sort=True")</f>
        <v>14.462893296853627</v>
      </c>
      <c r="U5358" s="43">
        <f ca="1">_xll.BInterpol('Base CDI'!$H$4:$H$28,'Base CDI'!$I$4:$I$29,S5358,"Cubic","Extrapolate=Linear","MultiX=Average","Skip=True","Sort=True")</f>
        <v>14.304733242134061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51120</v>
      </c>
      <c r="T5359" s="43">
        <f ca="1">_xll.BInterpol('Base CDI'!$H$4:$H$28,'Base CDI'!$J$4:$J$29,S5359,"Cubic","Extrapolate=Linear","MultiX=Average","Skip=True","Sort=True")</f>
        <v>14.462898768809852</v>
      </c>
      <c r="U5359" s="43">
        <f ca="1">_xll.BInterpol('Base CDI'!$H$4:$H$28,'Base CDI'!$I$4:$I$29,S5359,"Cubic","Extrapolate=Linear","MultiX=Average","Skip=True","Sort=True")</f>
        <v>14.304746922024624</v>
      </c>
    </row>
    <row r="5360" spans="16:21" x14ac:dyDescent="0.25">
      <c r="P5360" s="10">
        <v>42304</v>
      </c>
      <c r="Q5360">
        <v>39.30294</v>
      </c>
      <c r="S5360" s="42">
        <f t="shared" ca="1" si="88"/>
        <v>51121</v>
      </c>
      <c r="T5360" s="43">
        <f ca="1">_xll.BInterpol('Base CDI'!$H$4:$H$28,'Base CDI'!$J$4:$J$29,S5360,"Cubic","Extrapolate=Linear","MultiX=Average","Skip=True","Sort=True")</f>
        <v>14.462904240766077</v>
      </c>
      <c r="U5360" s="43">
        <f ca="1">_xll.BInterpol('Base CDI'!$H$4:$H$28,'Base CDI'!$I$4:$I$29,S5360,"Cubic","Extrapolate=Linear","MultiX=Average","Skip=True","Sort=True")</f>
        <v>14.304760601915184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51122</v>
      </c>
      <c r="T5361" s="43">
        <f ca="1">_xll.BInterpol('Base CDI'!$H$4:$H$28,'Base CDI'!$J$4:$J$29,S5361,"Cubic","Extrapolate=Linear","MultiX=Average","Skip=True","Sort=True")</f>
        <v>14.462909712722301</v>
      </c>
      <c r="U5361" s="43">
        <f ca="1">_xll.BInterpol('Base CDI'!$H$4:$H$28,'Base CDI'!$I$4:$I$29,S5361,"Cubic","Extrapolate=Linear","MultiX=Average","Skip=True","Sort=True")</f>
        <v>14.304774281805745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51123</v>
      </c>
      <c r="T5362" s="43">
        <f ca="1">_xll.BInterpol('Base CDI'!$H$4:$H$28,'Base CDI'!$J$4:$J$29,S5362,"Cubic","Extrapolate=Linear","MultiX=Average","Skip=True","Sort=True")</f>
        <v>14.462915184678526</v>
      </c>
      <c r="U5362" s="43">
        <f ca="1">_xll.BInterpol('Base CDI'!$H$4:$H$28,'Base CDI'!$I$4:$I$29,S5362,"Cubic","Extrapolate=Linear","MultiX=Average","Skip=True","Sort=True")</f>
        <v>14.304787961696306</v>
      </c>
    </row>
    <row r="5363" spans="16:21" x14ac:dyDescent="0.25">
      <c r="P5363" s="10">
        <v>42307</v>
      </c>
      <c r="Q5363">
        <v>39.36486</v>
      </c>
      <c r="S5363" s="42">
        <f t="shared" ca="1" si="88"/>
        <v>51124</v>
      </c>
      <c r="T5363" s="43">
        <f ca="1">_xll.BInterpol('Base CDI'!$H$4:$H$28,'Base CDI'!$J$4:$J$29,S5363,"Cubic","Extrapolate=Linear","MultiX=Average","Skip=True","Sort=True")</f>
        <v>14.462920656634749</v>
      </c>
      <c r="U5363" s="43">
        <f ca="1">_xll.BInterpol('Base CDI'!$H$4:$H$28,'Base CDI'!$I$4:$I$29,S5363,"Cubic","Extrapolate=Linear","MultiX=Average","Skip=True","Sort=True")</f>
        <v>14.304801641586867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51125</v>
      </c>
      <c r="T5364" s="43">
        <f ca="1">_xll.BInterpol('Base CDI'!$H$4:$H$28,'Base CDI'!$J$4:$J$29,S5364,"Cubic","Extrapolate=Linear","MultiX=Average","Skip=True","Sort=True")</f>
        <v>14.462926128590974</v>
      </c>
      <c r="U5364" s="43">
        <f ca="1">_xll.BInterpol('Base CDI'!$H$4:$H$28,'Base CDI'!$I$4:$I$29,S5364,"Cubic","Extrapolate=Linear","MultiX=Average","Skip=True","Sort=True")</f>
        <v>14.304815321477427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51126</v>
      </c>
      <c r="T5365" s="43">
        <f ca="1">_xll.BInterpol('Base CDI'!$H$4:$H$28,'Base CDI'!$J$4:$J$29,S5365,"Cubic","Extrapolate=Linear","MultiX=Average","Skip=True","Sort=True")</f>
        <v>14.462931600547199</v>
      </c>
      <c r="U5365" s="43">
        <f ca="1">_xll.BInterpol('Base CDI'!$H$4:$H$28,'Base CDI'!$I$4:$I$29,S5365,"Cubic","Extrapolate=Linear","MultiX=Average","Skip=True","Sort=True")</f>
        <v>14.304829001367988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51127</v>
      </c>
      <c r="T5366" s="43">
        <f ca="1">_xll.BInterpol('Base CDI'!$H$4:$H$28,'Base CDI'!$J$4:$J$29,S5366,"Cubic","Extrapolate=Linear","MultiX=Average","Skip=True","Sort=True")</f>
        <v>14.462937072503422</v>
      </c>
      <c r="U5366" s="43">
        <f ca="1">_xll.BInterpol('Base CDI'!$H$4:$H$28,'Base CDI'!$I$4:$I$29,S5366,"Cubic","Extrapolate=Linear","MultiX=Average","Skip=True","Sort=True")</f>
        <v>14.304842681258549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51128</v>
      </c>
      <c r="T5367" s="43">
        <f ca="1">_xll.BInterpol('Base CDI'!$H$4:$H$28,'Base CDI'!$J$4:$J$29,S5367,"Cubic","Extrapolate=Linear","MultiX=Average","Skip=True","Sort=True")</f>
        <v>14.462942544459647</v>
      </c>
      <c r="U5367" s="43">
        <f ca="1">_xll.BInterpol('Base CDI'!$H$4:$H$28,'Base CDI'!$I$4:$I$29,S5367,"Cubic","Extrapolate=Linear","MultiX=Average","Skip=True","Sort=True")</f>
        <v>14.30485636114911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51129</v>
      </c>
      <c r="T5368" s="43">
        <f ca="1">_xll.BInterpol('Base CDI'!$H$4:$H$28,'Base CDI'!$J$4:$J$29,S5368,"Cubic","Extrapolate=Linear","MultiX=Average","Skip=True","Sort=True")</f>
        <v>14.462948016415872</v>
      </c>
      <c r="U5368" s="43">
        <f ca="1">_xll.BInterpol('Base CDI'!$H$4:$H$28,'Base CDI'!$I$4:$I$29,S5368,"Cubic","Extrapolate=Linear","MultiX=Average","Skip=True","Sort=True")</f>
        <v>14.304870041039671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51130</v>
      </c>
      <c r="T5369" s="43">
        <f ca="1">_xll.BInterpol('Base CDI'!$H$4:$H$28,'Base CDI'!$J$4:$J$29,S5369,"Cubic","Extrapolate=Linear","MultiX=Average","Skip=True","Sort=True")</f>
        <v>14.462953488372095</v>
      </c>
      <c r="U5369" s="43">
        <f ca="1">_xll.BInterpol('Base CDI'!$H$4:$H$28,'Base CDI'!$I$4:$I$29,S5369,"Cubic","Extrapolate=Linear","MultiX=Average","Skip=True","Sort=True")</f>
        <v>14.304883720930231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51131</v>
      </c>
      <c r="T5370" s="43">
        <f ca="1">_xll.BInterpol('Base CDI'!$H$4:$H$28,'Base CDI'!$J$4:$J$29,S5370,"Cubic","Extrapolate=Linear","MultiX=Average","Skip=True","Sort=True")</f>
        <v>14.46295896032832</v>
      </c>
      <c r="U5370" s="43">
        <f ca="1">_xll.BInterpol('Base CDI'!$H$4:$H$28,'Base CDI'!$I$4:$I$29,S5370,"Cubic","Extrapolate=Linear","MultiX=Average","Skip=True","Sort=True")</f>
        <v>14.304897400820792</v>
      </c>
    </row>
    <row r="5371" spans="16:21" x14ac:dyDescent="0.25">
      <c r="P5371" s="10">
        <v>42320</v>
      </c>
      <c r="Q5371">
        <v>39.53049</v>
      </c>
      <c r="S5371" s="42">
        <f t="shared" ca="1" si="88"/>
        <v>51132</v>
      </c>
      <c r="T5371" s="43">
        <f ca="1">_xll.BInterpol('Base CDI'!$H$4:$H$28,'Base CDI'!$J$4:$J$29,S5371,"Cubic","Extrapolate=Linear","MultiX=Average","Skip=True","Sort=True")</f>
        <v>14.462964432284544</v>
      </c>
      <c r="U5371" s="43">
        <f ca="1">_xll.BInterpol('Base CDI'!$H$4:$H$28,'Base CDI'!$I$4:$I$29,S5371,"Cubic","Extrapolate=Linear","MultiX=Average","Skip=True","Sort=True")</f>
        <v>14.304911080711353</v>
      </c>
    </row>
    <row r="5372" spans="16:21" x14ac:dyDescent="0.25">
      <c r="P5372" s="10">
        <v>42321</v>
      </c>
      <c r="Q5372">
        <v>39.55124</v>
      </c>
      <c r="S5372" s="42">
        <f t="shared" ca="1" si="88"/>
        <v>51133</v>
      </c>
      <c r="T5372" s="43">
        <f ca="1">_xll.BInterpol('Base CDI'!$H$4:$H$28,'Base CDI'!$J$4:$J$29,S5372,"Cubic","Extrapolate=Linear","MultiX=Average","Skip=True","Sort=True")</f>
        <v>14.462969904240769</v>
      </c>
      <c r="U5372" s="43">
        <f ca="1">_xll.BInterpol('Base CDI'!$H$4:$H$28,'Base CDI'!$I$4:$I$29,S5372,"Cubic","Extrapolate=Linear","MultiX=Average","Skip=True","Sort=True")</f>
        <v>14.304924760601914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51134</v>
      </c>
      <c r="T5373" s="43">
        <f ca="1">_xll.BInterpol('Base CDI'!$H$4:$H$28,'Base CDI'!$J$4:$J$29,S5373,"Cubic","Extrapolate=Linear","MultiX=Average","Skip=True","Sort=True")</f>
        <v>14.462975376196994</v>
      </c>
      <c r="U5373" s="43">
        <f ca="1">_xll.BInterpol('Base CDI'!$H$4:$H$28,'Base CDI'!$I$4:$I$29,S5373,"Cubic","Extrapolate=Linear","MultiX=Average","Skip=True","Sort=True")</f>
        <v>14.304938440492474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51135</v>
      </c>
      <c r="T5374" s="43">
        <f ca="1">_xll.BInterpol('Base CDI'!$H$4:$H$28,'Base CDI'!$J$4:$J$29,S5374,"Cubic","Extrapolate=Linear","MultiX=Average","Skip=True","Sort=True")</f>
        <v>14.462980848153217</v>
      </c>
      <c r="U5374" s="43">
        <f ca="1">_xll.BInterpol('Base CDI'!$H$4:$H$28,'Base CDI'!$I$4:$I$29,S5374,"Cubic","Extrapolate=Linear","MultiX=Average","Skip=True","Sort=True")</f>
        <v>14.304952120383035</v>
      </c>
    </row>
    <row r="5375" spans="16:21" x14ac:dyDescent="0.25">
      <c r="P5375" s="10">
        <v>42326</v>
      </c>
      <c r="Q5375">
        <v>39.61356</v>
      </c>
      <c r="S5375" s="42">
        <f t="shared" ca="1" si="88"/>
        <v>51136</v>
      </c>
      <c r="T5375" s="43">
        <f ca="1">_xll.BInterpol('Base CDI'!$H$4:$H$28,'Base CDI'!$J$4:$J$29,S5375,"Cubic","Extrapolate=Linear","MultiX=Average","Skip=True","Sort=True")</f>
        <v>14.462986320109442</v>
      </c>
      <c r="U5375" s="43">
        <f ca="1">_xll.BInterpol('Base CDI'!$H$4:$H$28,'Base CDI'!$I$4:$I$29,S5375,"Cubic","Extrapolate=Linear","MultiX=Average","Skip=True","Sort=True")</f>
        <v>14.304965800273596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51137</v>
      </c>
      <c r="T5376" s="43">
        <f ca="1">_xll.BInterpol('Base CDI'!$H$4:$H$28,'Base CDI'!$J$4:$J$29,S5376,"Cubic","Extrapolate=Linear","MultiX=Average","Skip=True","Sort=True")</f>
        <v>14.462991792065667</v>
      </c>
      <c r="U5376" s="43">
        <f ca="1">_xll.BInterpol('Base CDI'!$H$4:$H$28,'Base CDI'!$I$4:$I$29,S5376,"Cubic","Extrapolate=Linear","MultiX=Average","Skip=True","Sort=True")</f>
        <v>14.304979480164157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51138</v>
      </c>
      <c r="T5377" s="43">
        <f ca="1">_xll.BInterpol('Base CDI'!$H$4:$H$28,'Base CDI'!$J$4:$J$29,S5377,"Cubic","Extrapolate=Linear","MultiX=Average","Skip=True","Sort=True")</f>
        <v>14.46299726402189</v>
      </c>
      <c r="U5377" s="43">
        <f ca="1">_xll.BInterpol('Base CDI'!$H$4:$H$28,'Base CDI'!$I$4:$I$29,S5377,"Cubic","Extrapolate=Linear","MultiX=Average","Skip=True","Sort=True")</f>
        <v>14.304993160054718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51139</v>
      </c>
      <c r="T5378" s="43">
        <f ca="1">_xll.BInterpol('Base CDI'!$H$4:$H$28,'Base CDI'!$J$4:$J$29,S5378,"Cubic","Extrapolate=Linear","MultiX=Average","Skip=True","Sort=True")</f>
        <v>14.463002735978115</v>
      </c>
      <c r="U5378" s="43">
        <f ca="1">_xll.BInterpol('Base CDI'!$H$4:$H$28,'Base CDI'!$I$4:$I$29,S5378,"Cubic","Extrapolate=Linear","MultiX=Average","Skip=True","Sort=True")</f>
        <v>14.30500683994528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51140</v>
      </c>
      <c r="T5379" s="43">
        <f ca="1">_xll.BInterpol('Base CDI'!$H$4:$H$28,'Base CDI'!$J$4:$J$29,S5379,"Cubic","Extrapolate=Linear","MultiX=Average","Skip=True","Sort=True")</f>
        <v>14.463008207934339</v>
      </c>
      <c r="U5379" s="43">
        <f ca="1">_xll.BInterpol('Base CDI'!$H$4:$H$28,'Base CDI'!$I$4:$I$29,S5379,"Cubic","Extrapolate=Linear","MultiX=Average","Skip=True","Sort=True")</f>
        <v>14.305020519835841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51141</v>
      </c>
      <c r="T5380" s="43">
        <f ca="1">_xll.BInterpol('Base CDI'!$H$4:$H$28,'Base CDI'!$J$4:$J$29,S5380,"Cubic","Extrapolate=Linear","MultiX=Average","Skip=True","Sort=True")</f>
        <v>14.463013679890564</v>
      </c>
      <c r="U5380" s="43">
        <f ca="1">_xll.BInterpol('Base CDI'!$H$4:$H$28,'Base CDI'!$I$4:$I$29,S5380,"Cubic","Extrapolate=Linear","MultiX=Average","Skip=True","Sort=True")</f>
        <v>14.305034199726402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51142</v>
      </c>
      <c r="T5381" s="43">
        <f ca="1">_xll.BInterpol('Base CDI'!$H$4:$H$28,'Base CDI'!$J$4:$J$29,S5381,"Cubic","Extrapolate=Linear","MultiX=Average","Skip=True","Sort=True")</f>
        <v>14.463019151846789</v>
      </c>
      <c r="U5381" s="43">
        <f ca="1">_xll.BInterpol('Base CDI'!$H$4:$H$28,'Base CDI'!$I$4:$I$29,S5381,"Cubic","Extrapolate=Linear","MultiX=Average","Skip=True","Sort=True")</f>
        <v>14.305047879616962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51143</v>
      </c>
      <c r="T5382" s="43">
        <f ca="1">_xll.BInterpol('Base CDI'!$H$4:$H$28,'Base CDI'!$J$4:$J$29,S5382,"Cubic","Extrapolate=Linear","MultiX=Average","Skip=True","Sort=True")</f>
        <v>14.463024623803012</v>
      </c>
      <c r="U5382" s="43">
        <f ca="1">_xll.BInterpol('Base CDI'!$H$4:$H$28,'Base CDI'!$I$4:$I$29,S5382,"Cubic","Extrapolate=Linear","MultiX=Average","Skip=True","Sort=True")</f>
        <v>14.305061559507523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51144</v>
      </c>
      <c r="T5383" s="43">
        <f ca="1">_xll.BInterpol('Base CDI'!$H$4:$H$28,'Base CDI'!$J$4:$J$29,S5383,"Cubic","Extrapolate=Linear","MultiX=Average","Skip=True","Sort=True")</f>
        <v>14.463030095759237</v>
      </c>
      <c r="U5383" s="43">
        <f ca="1">_xll.BInterpol('Base CDI'!$H$4:$H$28,'Base CDI'!$I$4:$I$29,S5383,"Cubic","Extrapolate=Linear","MultiX=Average","Skip=True","Sort=True")</f>
        <v>14.305075239398084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51145</v>
      </c>
      <c r="T5384" s="43">
        <f ca="1">_xll.BInterpol('Base CDI'!$H$4:$H$28,'Base CDI'!$J$4:$J$29,S5384,"Cubic","Extrapolate=Linear","MultiX=Average","Skip=True","Sort=True")</f>
        <v>14.463035567715462</v>
      </c>
      <c r="U5384" s="43">
        <f ca="1">_xll.BInterpol('Base CDI'!$H$4:$H$28,'Base CDI'!$I$4:$I$29,S5384,"Cubic","Extrapolate=Linear","MultiX=Average","Skip=True","Sort=True")</f>
        <v>14.305088919288645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51146</v>
      </c>
      <c r="T5385" s="43">
        <f ca="1">_xll.BInterpol('Base CDI'!$H$4:$H$28,'Base CDI'!$J$4:$J$29,S5385,"Cubic","Extrapolate=Linear","MultiX=Average","Skip=True","Sort=True")</f>
        <v>14.463041039671685</v>
      </c>
      <c r="U5385" s="43">
        <f ca="1">_xll.BInterpol('Base CDI'!$H$4:$H$28,'Base CDI'!$I$4:$I$29,S5385,"Cubic","Extrapolate=Linear","MultiX=Average","Skip=True","Sort=True")</f>
        <v>14.305102599179206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51147</v>
      </c>
      <c r="T5386" s="43">
        <f ca="1">_xll.BInterpol('Base CDI'!$H$4:$H$28,'Base CDI'!$J$4:$J$29,S5386,"Cubic","Extrapolate=Linear","MultiX=Average","Skip=True","Sort=True")</f>
        <v>14.46304651162791</v>
      </c>
      <c r="U5386" s="43">
        <f ca="1">_xll.BInterpol('Base CDI'!$H$4:$H$28,'Base CDI'!$I$4:$I$29,S5386,"Cubic","Extrapolate=Linear","MultiX=Average","Skip=True","Sort=True")</f>
        <v>14.305116279069766</v>
      </c>
    </row>
    <row r="5387" spans="16:21" x14ac:dyDescent="0.25">
      <c r="P5387" s="10">
        <v>42342</v>
      </c>
      <c r="Q5387">
        <v>39.86383</v>
      </c>
      <c r="S5387" s="42">
        <f ca="1">S5386+1</f>
        <v>51148</v>
      </c>
      <c r="T5387" s="43">
        <f ca="1">_xll.BInterpol('Base CDI'!$H$4:$H$28,'Base CDI'!$J$4:$J$29,S5387,"Cubic","Extrapolate=Linear","MultiX=Average","Skip=True","Sort=True")</f>
        <v>14.463051983584133</v>
      </c>
      <c r="U5387" s="43">
        <f ca="1">_xll.BInterpol('Base CDI'!$H$4:$H$28,'Base CDI'!$I$4:$I$29,S5387,"Cubic","Extrapolate=Linear","MultiX=Average","Skip=True","Sort=True")</f>
        <v>14.305129958960327</v>
      </c>
    </row>
    <row r="5388" spans="16:21" x14ac:dyDescent="0.25">
      <c r="P5388" s="10">
        <v>42345</v>
      </c>
      <c r="Q5388">
        <v>39.88476</v>
      </c>
      <c r="S5388" s="42">
        <f ca="1">S5387+1</f>
        <v>51149</v>
      </c>
      <c r="T5388" s="43">
        <f ca="1">_xll.BInterpol('Base CDI'!$H$4:$H$28,'Base CDI'!$J$4:$J$29,S5388,"Cubic","Extrapolate=Linear","MultiX=Average","Skip=True","Sort=True")</f>
        <v>14.463057455540358</v>
      </c>
      <c r="U5388" s="43">
        <f ca="1">_xll.BInterpol('Base CDI'!$H$4:$H$28,'Base CDI'!$I$4:$I$29,S5388,"Cubic","Extrapolate=Linear","MultiX=Average","Skip=True","Sort=True")</f>
        <v>14.305143638850888</v>
      </c>
    </row>
    <row r="5389" spans="16:21" x14ac:dyDescent="0.25">
      <c r="P5389" s="10">
        <v>42346</v>
      </c>
      <c r="Q5389">
        <v>39.905700000000003</v>
      </c>
      <c r="S5389" s="42">
        <f ca="1">S5388+1</f>
        <v>51150</v>
      </c>
      <c r="T5389" s="43">
        <f ca="1">_xll.BInterpol('Base CDI'!$H$4:$H$28,'Base CDI'!$J$4:$J$29,S5389,"Cubic","Extrapolate=Linear","MultiX=Average","Skip=True","Sort=True")</f>
        <v>14.463062927496583</v>
      </c>
      <c r="U5389" s="43">
        <f ca="1">_xll.BInterpol('Base CDI'!$H$4:$H$28,'Base CDI'!$I$4:$I$29,S5389,"Cubic","Extrapolate=Linear","MultiX=Average","Skip=True","Sort=True")</f>
        <v>14.305157318741449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/>
    </row>
    <row r="7752" spans="16:17" x14ac:dyDescent="0.25">
      <c r="P7752" s="10"/>
    </row>
    <row r="7753" spans="16:17" x14ac:dyDescent="0.25">
      <c r="P7753" s="10"/>
    </row>
    <row r="7754" spans="16:17" x14ac:dyDescent="0.25">
      <c r="P7754" s="10"/>
    </row>
    <row r="7755" spans="16:17" x14ac:dyDescent="0.25">
      <c r="P7755" s="10"/>
    </row>
    <row r="7756" spans="16:17" x14ac:dyDescent="0.25">
      <c r="P7756" s="10"/>
    </row>
    <row r="7757" spans="16:17" x14ac:dyDescent="0.25">
      <c r="P7757" s="10"/>
    </row>
    <row r="7758" spans="16:17" x14ac:dyDescent="0.25">
      <c r="P7758" s="10"/>
    </row>
    <row r="7759" spans="16:17" x14ac:dyDescent="0.25">
      <c r="P7759" s="10"/>
    </row>
    <row r="7760" spans="16:17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M18" sqref="M18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168</v>
      </c>
      <c r="B3" t="s">
        <v>446</v>
      </c>
      <c r="C3" s="10">
        <v>45792</v>
      </c>
      <c r="D3" s="47">
        <f>_xll.BDP(A3,"YLD_CNV_MID",,)</f>
        <v>8.4931000000000001</v>
      </c>
      <c r="E3" s="47">
        <f>_xll.BDP(A3,"YLD_YTM_MID", "PRICING_SOURCE=ANDE")</f>
        <v>8.4405000000000001</v>
      </c>
      <c r="F3" s="4">
        <f t="shared" ref="F3" si="0">+D3-E3</f>
        <v>5.259999999999998E-2</v>
      </c>
      <c r="G3" s="12">
        <f>_xll.BDP(A3,"RISK_MID",,)/100</f>
        <v>2.2528200638589624E-3</v>
      </c>
      <c r="H3" s="12">
        <f>_xll.BDP(A3,"DUR_MID",,)</f>
        <v>5.2705965709205068E-3</v>
      </c>
      <c r="I3" s="12">
        <f>_xll.BDP(A3,"px_LAST",,)</f>
        <v>4637.3398440000001</v>
      </c>
      <c r="J3" s="3">
        <f>_xll.BDP(A3,"PX_LAST",,)/_xll.BDP(A3,"PX_YEST_CLOSE",,)-1</f>
        <v>-3.3639974694743557E-8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1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169</v>
      </c>
      <c r="B4" t="s">
        <v>154</v>
      </c>
      <c r="C4" s="10">
        <v>46249</v>
      </c>
      <c r="D4" s="47">
        <f>_xll.BDP(A4,"YLD_CNV_MID",,)</f>
        <v>9.1190999999999995</v>
      </c>
      <c r="E4" s="47">
        <f>_xll.BDP(A4,"YLD_YTM_MID", "PRICING_SOURCE=ANDE")</f>
        <v>9.1038999999999994</v>
      </c>
      <c r="F4" s="4">
        <f>+D4-E4</f>
        <v>1.5200000000000102E-2</v>
      </c>
      <c r="G4" s="12">
        <f>_xll.BDP(A4,"RISK_MID",,)/100</f>
        <v>0.4912257125170072</v>
      </c>
      <c r="H4" s="12">
        <f>_xll.BDP(A4,"DUR_MID",,)</f>
        <v>1.2148158195430017</v>
      </c>
      <c r="I4" s="12">
        <f>_xll.BDP(A4,"px_LAST",,)</f>
        <v>4412.3671880000002</v>
      </c>
      <c r="J4" s="3">
        <f>_xll.BDP(A4,"PX_LAST",,)/_xll.BDP(A4,"PX_YEST_CLOSE",,)-1</f>
        <v>4.378678207779263E-4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1"/>
        <v>501</v>
      </c>
      <c r="AH4" s="42">
        <f ca="1">hoje</f>
        <v>45786</v>
      </c>
      <c r="AI4" s="43">
        <f ca="1">_xll.BInterpol('Base IPCA'!$C$3:$C$14,'Base IPCA'!$E$3:$E$14,AH4,"Cubic","Extrapolate=Linear","MultiX=Average","Skip=True","Sort=True")</f>
        <v>8.4317901531728658</v>
      </c>
      <c r="AJ4" s="43">
        <f ca="1">_xll.BInterpol('Base IPCA'!$C$3:$C$14,'Base IPCA'!$D$3:$D$14,AH4,"Cubic","Extrapolate=Linear","MultiX=Average","Skip=True","Sort=True")</f>
        <v>8.4848811816192562</v>
      </c>
    </row>
    <row r="5" spans="1:36" x14ac:dyDescent="0.25">
      <c r="A5" t="s">
        <v>308</v>
      </c>
      <c r="B5" t="s">
        <v>309</v>
      </c>
      <c r="C5" s="10">
        <v>46522</v>
      </c>
      <c r="D5" s="47">
        <f>_xll.BDP(A5,"YLD_CNV_MID",,)</f>
        <v>8.1402000000000001</v>
      </c>
      <c r="E5" s="47">
        <f>_xll.BDP(A5,"YLD_YTM_MID", "PRICING_SOURCE=ANDE")</f>
        <v>8.0873000000000008</v>
      </c>
      <c r="F5" s="4">
        <f t="shared" ref="F5:F14" si="2">+D5-E5</f>
        <v>5.2899999999999281E-2</v>
      </c>
      <c r="G5" s="12">
        <f>_xll.BDP(A5,"RISK_MID",,)/100</f>
        <v>0.76613184521011135</v>
      </c>
      <c r="H5" s="12">
        <f>_xll.BDP(A5,"DUR_MID",,)</f>
        <v>1.9091275998015431</v>
      </c>
      <c r="I5" s="12">
        <f>_xll.BDP(A5,"px_LAST",,)</f>
        <v>4339.6650390000004</v>
      </c>
      <c r="J5" s="3">
        <f>_xll.BDP(A5,"PX_LAST",,)/_xll.BDP(A5,"PX_YEST_CLOSE",,)-1</f>
        <v>-3.0075340578231469E-2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1"/>
        <v>272</v>
      </c>
      <c r="AH5" s="42">
        <f ca="1">AH4+1</f>
        <v>45787</v>
      </c>
      <c r="AI5" s="43">
        <f ca="1">_xll.BInterpol('Base IPCA'!$C$3:$C$14,'Base IPCA'!$E$3:$E$14,AH5,"Cubic","Extrapolate=Linear","MultiX=Average","Skip=True","Sort=True")</f>
        <v>8.4332417943107227</v>
      </c>
      <c r="AJ5" s="43">
        <f ca="1">_xll.BInterpol('Base IPCA'!$C$3:$C$14,'Base IPCA'!$D$3:$D$14,AH5,"Cubic","Extrapolate=Linear","MultiX=Average","Skip=True","Sort=True")</f>
        <v>8.4862509846827141</v>
      </c>
    </row>
    <row r="6" spans="1:36" x14ac:dyDescent="0.25">
      <c r="A6" t="s">
        <v>170</v>
      </c>
      <c r="B6" t="s">
        <v>181</v>
      </c>
      <c r="C6" s="10">
        <v>46980</v>
      </c>
      <c r="D6" s="47">
        <f>_xll.BDP(A6,"YLD_CNV_MID",,)</f>
        <v>7.7057000000000002</v>
      </c>
      <c r="E6" s="47">
        <f>_xll.BDP(A6,"YLD_YTM_MID", "PRICING_SOURCE=ANDE")</f>
        <v>7.6467999999999998</v>
      </c>
      <c r="F6" s="4">
        <f t="shared" si="2"/>
        <v>5.8900000000000396E-2</v>
      </c>
      <c r="G6" s="12">
        <f>_xll.BDP(A6,"RISK_MID",,)/100</f>
        <v>1.1942643469446921</v>
      </c>
      <c r="H6" s="12">
        <f>_xll.BDP(A6,"DUR_MID",,)</f>
        <v>2.9476278680812618</v>
      </c>
      <c r="I6" s="12">
        <f>_xll.BDP(A6,"px_LAST",,)</f>
        <v>4363.8198240000002</v>
      </c>
      <c r="J6" s="3">
        <f>_xll.BDP(A6,"PX_LAST",,)/_xll.BDP(A6,"PX_YEST_CLOSE",,)-1</f>
        <v>-1.0075442611533481E-3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1"/>
        <v>6503</v>
      </c>
      <c r="AH6" s="42">
        <f t="shared" ref="AH6:AH69" ca="1" si="3">AH5+1</f>
        <v>45788</v>
      </c>
      <c r="AI6" s="43">
        <f ca="1">_xll.BInterpol('Base IPCA'!$C$3:$C$14,'Base IPCA'!$E$3:$E$14,AH6,"Cubic","Extrapolate=Linear","MultiX=Average","Skip=True","Sort=True")</f>
        <v>8.4346934354485779</v>
      </c>
      <c r="AJ6" s="43">
        <f ca="1">_xll.BInterpol('Base IPCA'!$C$3:$C$14,'Base IPCA'!$D$3:$D$14,AH6,"Cubic","Extrapolate=Linear","MultiX=Average","Skip=True","Sort=True")</f>
        <v>8.4876207877461702</v>
      </c>
    </row>
    <row r="7" spans="1:36" x14ac:dyDescent="0.25">
      <c r="A7" t="s">
        <v>171</v>
      </c>
      <c r="B7" t="s">
        <v>182</v>
      </c>
      <c r="C7" s="10">
        <v>47710</v>
      </c>
      <c r="D7" s="47">
        <f>_xll.BDP(A7,"YLD_CNV_MID",,)</f>
        <v>7.4588000000000001</v>
      </c>
      <c r="E7" s="47">
        <f>_xll.BDP(A7,"YLD_YTM_MID", "PRICING_SOURCE=ANDE")</f>
        <v>7.4013</v>
      </c>
      <c r="F7" s="4">
        <f t="shared" si="2"/>
        <v>5.7500000000000107E-2</v>
      </c>
      <c r="G7" s="12">
        <f>_xll.BDP(A7,"RISK_MID",,)/100</f>
        <v>1.7936498493741055</v>
      </c>
      <c r="H7" s="12">
        <f>_xll.BDP(A7,"DUR_MID",,)</f>
        <v>4.4751528219987406</v>
      </c>
      <c r="I7" s="12">
        <f>_xll.BDP(A7,"px_LAST",,)</f>
        <v>4306.9741210000002</v>
      </c>
      <c r="J7" s="3">
        <f>_xll.BDP(A7,"PX_LAST",,)/_xll.BDP(A7,"PX_YEST_CLOSE",,)-1</f>
        <v>-2.148134976551308E-3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1"/>
        <v>7426</v>
      </c>
      <c r="AH7" s="42">
        <f t="shared" ca="1" si="3"/>
        <v>45789</v>
      </c>
      <c r="AI7" s="43">
        <f ca="1">_xll.BInterpol('Base IPCA'!$C$3:$C$14,'Base IPCA'!$E$3:$E$14,AH7,"Cubic","Extrapolate=Linear","MultiX=Average","Skip=True","Sort=True")</f>
        <v>8.436145076586433</v>
      </c>
      <c r="AJ7" s="43">
        <f ca="1">_xll.BInterpol('Base IPCA'!$C$3:$C$14,'Base IPCA'!$D$3:$D$14,AH7,"Cubic","Extrapolate=Linear","MultiX=Average","Skip=True","Sort=True")</f>
        <v>8.4889905908096281</v>
      </c>
    </row>
    <row r="8" spans="1:36" x14ac:dyDescent="0.25">
      <c r="A8" t="s">
        <v>310</v>
      </c>
      <c r="B8" t="s">
        <v>311</v>
      </c>
      <c r="C8" s="10">
        <v>48441</v>
      </c>
      <c r="D8" s="47">
        <f>_xll.BDP(A8,"YLD_CNV_MID",,)</f>
        <v>7.4702999999999999</v>
      </c>
      <c r="E8" s="47">
        <f>_xll.BDP(A8,"YLD_YTM_MID", "PRICING_SOURCE=ANDE")</f>
        <v>7.3949999999999996</v>
      </c>
      <c r="F8" s="4">
        <f t="shared" si="2"/>
        <v>7.5300000000000367E-2</v>
      </c>
      <c r="G8" s="12">
        <f>_xll.BDP(A8,"RISK_MID",,)/100</f>
        <v>2.2893822198038833</v>
      </c>
      <c r="H8" s="12">
        <f>_xll.BDP(A8,"DUR_MID",,)</f>
        <v>5.8243353938050699</v>
      </c>
      <c r="I8" s="12">
        <f>_xll.BDP(A8,"px_LAST",,)</f>
        <v>4224.3569340000004</v>
      </c>
      <c r="J8" s="3">
        <f>_xll.BDP(A8,"PX_LAST",,)/_xll.BDP(A8,"PX_YEST_CLOSE",,)-1</f>
        <v>-4.1103066817043121E-3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1"/>
        <v>582</v>
      </c>
      <c r="AH8" s="42">
        <f t="shared" ca="1" si="3"/>
        <v>45790</v>
      </c>
      <c r="AI8" s="43">
        <f ca="1">_xll.BInterpol('Base IPCA'!$C$3:$C$14,'Base IPCA'!$E$3:$E$14,AH8,"Cubic","Extrapolate=Linear","MultiX=Average","Skip=True","Sort=True")</f>
        <v>8.4375967177242899</v>
      </c>
      <c r="AJ8" s="43">
        <f ca="1">_xll.BInterpol('Base IPCA'!$C$3:$C$14,'Base IPCA'!$D$3:$D$14,AH8,"Cubic","Extrapolate=Linear","MultiX=Average","Skip=True","Sort=True")</f>
        <v>8.4903603938730861</v>
      </c>
    </row>
    <row r="9" spans="1:36" x14ac:dyDescent="0.25">
      <c r="A9" t="s">
        <v>172</v>
      </c>
      <c r="B9" t="s">
        <v>447</v>
      </c>
      <c r="C9" s="10">
        <v>49444</v>
      </c>
      <c r="D9" s="47">
        <f>_xll.BDP(A9,"YLD_CNV_MID",,)</f>
        <v>7.2698999999999998</v>
      </c>
      <c r="E9" s="47">
        <f>_xll.BDP(A9,"YLD_YTM_MID", "PRICING_SOURCE=ANDE")</f>
        <v>7.23</v>
      </c>
      <c r="F9" s="4">
        <f t="shared" si="2"/>
        <v>3.989999999999938E-2</v>
      </c>
      <c r="G9" s="12">
        <f>_xll.BDP(A9,"RISK_MID",,)/100</f>
        <v>2.8955277091026801</v>
      </c>
      <c r="H9" s="12">
        <f>_xll.BDP(A9,"DUR_MID",,)</f>
        <v>7.5254046701521684</v>
      </c>
      <c r="I9" s="12">
        <f>_xll.BDP(A9,"px_LAST",,)</f>
        <v>4127.3979490000002</v>
      </c>
      <c r="J9" s="3">
        <f>_xll.BDP(A9,"PX_LAST",,)/_xll.BDP(A9,"PX_YEST_CLOSE",,)-1</f>
        <v>-3.2954866518699055E-2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1"/>
        <v>1546</v>
      </c>
      <c r="AH9" s="42">
        <f t="shared" ca="1" si="3"/>
        <v>45791</v>
      </c>
      <c r="AI9" s="43">
        <f ca="1">_xll.BInterpol('Base IPCA'!$C$3:$C$14,'Base IPCA'!$E$3:$E$14,AH9,"Cubic","Extrapolate=Linear","MultiX=Average","Skip=True","Sort=True")</f>
        <v>8.439048358862145</v>
      </c>
      <c r="AJ9" s="43">
        <f ca="1">_xll.BInterpol('Base IPCA'!$C$3:$C$14,'Base IPCA'!$D$3:$D$14,AH9,"Cubic","Extrapolate=Linear","MultiX=Average","Skip=True","Sort=True")</f>
        <v>8.4917301969365422</v>
      </c>
    </row>
    <row r="10" spans="1:36" x14ac:dyDescent="0.25">
      <c r="A10" t="s">
        <v>173</v>
      </c>
      <c r="B10" t="s">
        <v>448</v>
      </c>
      <c r="C10" s="10">
        <v>51363</v>
      </c>
      <c r="D10" s="47">
        <f>_xll.BDP(A10,"YLD_CNV_MID",,)</f>
        <v>7.1623999999999999</v>
      </c>
      <c r="E10" s="47">
        <f>_xll.BDP(A10,"YLD_YTM_MID", "PRICING_SOURCE=ANDE")</f>
        <v>7.14</v>
      </c>
      <c r="F10" s="4">
        <f t="shared" si="2"/>
        <v>2.2400000000000198E-2</v>
      </c>
      <c r="G10" s="12">
        <f>_xll.BDP(A10,"RISK_MID",,)/100</f>
        <v>3.7427793967467551</v>
      </c>
      <c r="H10" s="12">
        <f>_xll.BDP(A10,"DUR_MID",,)</f>
        <v>9.7446266061424005</v>
      </c>
      <c r="I10" s="12">
        <f>_xll.BDP(A10,"px_LAST",,)</f>
        <v>4115.9702150000003</v>
      </c>
      <c r="J10" s="3">
        <f>_xll.BDP(A10,"PX_LAST",,)/_xll.BDP(A10,"PX_YEST_CLOSE",,)-1</f>
        <v>-1.8868903044078067E-4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3"/>
        <v>45792</v>
      </c>
      <c r="AI10" s="43">
        <f ca="1">_xll.BInterpol('Base IPCA'!$C$3:$C$14,'Base IPCA'!$E$3:$E$14,AH10,"Cubic","Extrapolate=Linear","MultiX=Average","Skip=True","Sort=True")</f>
        <v>8.4405000000000001</v>
      </c>
      <c r="AJ10" s="43">
        <f ca="1">_xll.BInterpol('Base IPCA'!$C$3:$C$14,'Base IPCA'!$D$3:$D$14,AH10,"Cubic","Extrapolate=Linear","MultiX=Average","Skip=True","Sort=True")</f>
        <v>8.4931000000000001</v>
      </c>
    </row>
    <row r="11" spans="1:36" x14ac:dyDescent="0.25">
      <c r="A11" t="s">
        <v>174</v>
      </c>
      <c r="B11" t="s">
        <v>157</v>
      </c>
      <c r="C11" s="10">
        <v>53097</v>
      </c>
      <c r="D11" s="47">
        <f>_xll.BDP(A11,"YLD_CNV_MID",,)</f>
        <v>7.1973000000000003</v>
      </c>
      <c r="E11" s="47">
        <f>_xll.BDP(A11,"YLD_YTM_MID", "PRICING_SOURCE=ANDE")</f>
        <v>7.18</v>
      </c>
      <c r="F11" s="4">
        <f t="shared" si="2"/>
        <v>1.7300000000000537E-2</v>
      </c>
      <c r="G11" s="12">
        <f>_xll.BDP(A11,"RISK_MID",,)/100</f>
        <v>4.2114718196983176</v>
      </c>
      <c r="H11" s="12">
        <f>_xll.BDP(A11,"DUR_MID",,)</f>
        <v>11.375488247776051</v>
      </c>
      <c r="I11" s="12">
        <f>_xll.BDP(A11,"px_LAST",,)</f>
        <v>3968.6989749999998</v>
      </c>
      <c r="J11" s="3">
        <f>_xll.BDP(A11,"PX_LAST",,)/_xll.BDP(A11,"PX_YEST_CLOSE",,)-1</f>
        <v>-3.3722695847906325E-2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4">SUM(Q11:AB11)</f>
        <v>770</v>
      </c>
      <c r="AH11" s="42">
        <f t="shared" ca="1" si="3"/>
        <v>45793</v>
      </c>
      <c r="AI11" s="43">
        <f ca="1">_xll.BInterpol('Base IPCA'!$C$3:$C$14,'Base IPCA'!$E$3:$E$14,AH11,"Cubic","Extrapolate=Linear","MultiX=Average","Skip=True","Sort=True")</f>
        <v>8.4438068092878211</v>
      </c>
      <c r="AJ11" s="43">
        <f ca="1">_xll.BInterpol('Base IPCA'!$C$3:$C$14,'Base IPCA'!$D$3:$D$14,AH11,"Cubic","Extrapolate=Linear","MultiX=Average","Skip=True","Sort=True")</f>
        <v>8.4962456846053076</v>
      </c>
    </row>
    <row r="12" spans="1:36" x14ac:dyDescent="0.25">
      <c r="A12" t="s">
        <v>175</v>
      </c>
      <c r="B12" t="s">
        <v>288</v>
      </c>
      <c r="C12" s="10">
        <v>55015</v>
      </c>
      <c r="D12" s="47">
        <f>_xll.BDP(A12,"YLD_CNV_MID",,)</f>
        <v>7.1052</v>
      </c>
      <c r="E12" s="47">
        <f>_xll.BDP(A12,"YLD_YTM_MID", "PRICING_SOURCE=ANDE")</f>
        <v>7.09</v>
      </c>
      <c r="F12" s="4">
        <f t="shared" si="2"/>
        <v>1.5200000000000102E-2</v>
      </c>
      <c r="G12" s="12">
        <f>_xll.BDP(A12,"RISK_MID",,)/100</f>
        <v>4.6441109793463511</v>
      </c>
      <c r="H12" s="12">
        <f>_xll.BDP(A12,"DUR_MID",,)</f>
        <v>12.367737456377485</v>
      </c>
      <c r="I12" s="12">
        <f>_xll.BDP(A12,"px_LAST",,)</f>
        <v>4021.8249510000001</v>
      </c>
      <c r="J12" s="3">
        <f>_xll.BDP(A12,"PX_LAST",,)/_xll.BDP(A12,"PX_YEST_CLOSE",,)-1</f>
        <v>-1.8378322905369116E-3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5">SUM(Q12:AB12)</f>
        <v>4267</v>
      </c>
      <c r="AH12" s="42">
        <f t="shared" ca="1" si="3"/>
        <v>45794</v>
      </c>
      <c r="AI12" s="43">
        <f ca="1">_xll.BInterpol('Base IPCA'!$C$3:$C$14,'Base IPCA'!$E$3:$E$14,AH12,"Cubic","Extrapolate=Linear","MultiX=Average","Skip=True","Sort=True")</f>
        <v>8.4471135652784639</v>
      </c>
      <c r="AJ12" s="43">
        <f ca="1">_xll.BInterpol('Base IPCA'!$C$3:$C$14,'Base IPCA'!$D$3:$D$14,AH12,"Cubic","Extrapolate=Linear","MultiX=Average","Skip=True","Sort=True")</f>
        <v>8.4993913181912646</v>
      </c>
    </row>
    <row r="13" spans="1:36" x14ac:dyDescent="0.25">
      <c r="A13" t="s">
        <v>176</v>
      </c>
      <c r="B13" t="s">
        <v>449</v>
      </c>
      <c r="C13" s="10">
        <v>56749</v>
      </c>
      <c r="D13" s="47">
        <f>_xll.BDP(A13,"YLD_CNV_MID",,)</f>
        <v>7.0899000000000001</v>
      </c>
      <c r="E13" s="47">
        <f>_xll.BDP(A13,"YLD_YTM_MID", "PRICING_SOURCE=ANDE")</f>
        <v>7.0730000000000004</v>
      </c>
      <c r="F13" s="4">
        <f t="shared" si="2"/>
        <v>1.6899999999999693E-2</v>
      </c>
      <c r="G13" s="12">
        <f>_xll.BDP(A13,"RISK_MID",,)/100</f>
        <v>4.8807105197788587</v>
      </c>
      <c r="H13" s="12">
        <f>_xll.BDP(A13,"DUR_MID",,)</f>
        <v>13.295957547584198</v>
      </c>
      <c r="I13" s="12">
        <f>_xll.BDP(A13,"px_LAST",,)</f>
        <v>3931.0830080000001</v>
      </c>
      <c r="J13" s="3">
        <f>_xll.BDP(A13,"PX_LAST",,)/_xll.BDP(A13,"PX_YEST_CLOSE",,)-1</f>
        <v>-3.4034867877386188E-2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5"/>
        <v>1650</v>
      </c>
      <c r="AH13" s="42">
        <f t="shared" ca="1" si="3"/>
        <v>45795</v>
      </c>
      <c r="AI13" s="43">
        <f ca="1">_xll.BInterpol('Base IPCA'!$C$3:$C$14,'Base IPCA'!$E$3:$E$14,AH13,"Cubic","Extrapolate=Linear","MultiX=Average","Skip=True","Sort=True")</f>
        <v>8.6575981089305376</v>
      </c>
      <c r="AJ13" s="43">
        <f ca="1">_xll.BInterpol('Base IPCA'!$C$3:$C$14,'Base IPCA'!$D$3:$D$14,AH13,"Cubic","Extrapolate=Linear","MultiX=Average","Skip=True","Sort=True")</f>
        <v>8.5025368497385223</v>
      </c>
    </row>
    <row r="14" spans="1:36" x14ac:dyDescent="0.25">
      <c r="A14" t="s">
        <v>307</v>
      </c>
      <c r="B14" t="s">
        <v>450</v>
      </c>
      <c r="C14" s="10">
        <v>58668</v>
      </c>
      <c r="D14" s="47">
        <f>_xll.BDP(A14,"YLD_CNV_MID",,)</f>
        <v>7.1199000000000003</v>
      </c>
      <c r="E14" s="47">
        <f>_xll.BDP(A14,"YLD_YTM_MID", "PRICING_SOURCE=ANDE")</f>
        <v>7.1037999999999997</v>
      </c>
      <c r="F14" s="4">
        <f t="shared" si="2"/>
        <v>1.6100000000000669E-2</v>
      </c>
      <c r="G14" s="12">
        <f>_xll.BDP(A14,"RISK_MID",,)/100</f>
        <v>5.0136569282124128</v>
      </c>
      <c r="H14" s="12">
        <f>_xll.BDP(A14,"DUR_MID",,)</f>
        <v>13.578175554560705</v>
      </c>
      <c r="I14" s="12">
        <f>_xll.BDP(A14,"px_LAST",,)</f>
        <v>3955.3359380000002</v>
      </c>
      <c r="J14" s="3">
        <f>_xll.BDP(A14,"PX_LAST",,)/_xll.BDP(A14,"PX_YEST_CLOSE",,)-1</f>
        <v>-2.0260712737606434E-3</v>
      </c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5"/>
        <v>5000</v>
      </c>
      <c r="AH14" s="42">
        <f t="shared" ca="1" si="3"/>
        <v>45796</v>
      </c>
      <c r="AI14" s="43">
        <f ca="1">_xll.BInterpol('Base IPCA'!$C$3:$C$14,'Base IPCA'!$E$3:$E$14,AH14,"Cubic","Extrapolate=Linear","MultiX=Average","Skip=True","Sort=True")</f>
        <v>8.453726704179509</v>
      </c>
      <c r="AJ14" s="43">
        <f ca="1">_xll.BInterpol('Base IPCA'!$C$3:$C$14,'Base IPCA'!$D$3:$D$14,AH14,"Cubic","Extrapolate=Linear","MultiX=Average","Skip=True","Sort=True")</f>
        <v>9.2274796269432056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5"/>
        <v>4800</v>
      </c>
      <c r="AH15" s="42">
        <f t="shared" ca="1" si="3"/>
        <v>45797</v>
      </c>
      <c r="AI15" s="43">
        <f ca="1">_xll.BInterpol('Base IPCA'!$C$3:$C$14,'Base IPCA'!$E$3:$E$14,AH15,"Cubic","Extrapolate=Linear","MultiX=Average","Skip=True","Sort=True")</f>
        <v>8.4570329804955549</v>
      </c>
      <c r="AJ15" s="43">
        <f ca="1">_xll.BInterpol('Base IPCA'!$C$3:$C$14,'Base IPCA'!$D$3:$D$14,AH15,"Cubic","Extrapolate=Linear","MultiX=Average","Skip=True","Sort=True")</f>
        <v>9.2292241907814248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4"/>
        <v>2500</v>
      </c>
      <c r="AH16" s="42">
        <f t="shared" ca="1" si="3"/>
        <v>45798</v>
      </c>
      <c r="AI16" s="43">
        <f ca="1">_xll.BInterpol('Base IPCA'!$C$3:$C$14,'Base IPCA'!$E$3:$E$14,AH16,"Cubic","Extrapolate=Linear","MultiX=Average","Skip=True","Sort=True")</f>
        <v>8.4603389903257149</v>
      </c>
      <c r="AJ16" s="43">
        <f ca="1">_xll.BInterpol('Base IPCA'!$C$3:$C$14,'Base IPCA'!$D$3:$D$14,AH16,"Cubic","Extrapolate=Linear","MultiX=Average","Skip=True","Sort=True")</f>
        <v>9.2309685260212593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4"/>
        <v>4800</v>
      </c>
      <c r="AH17" s="42">
        <f t="shared" ca="1" si="3"/>
        <v>45799</v>
      </c>
      <c r="AI17" s="43">
        <f ca="1">_xll.BInterpol('Base IPCA'!$C$3:$C$14,'Base IPCA'!$E$3:$E$14,AH17,"Cubic","Extrapolate=Linear","MultiX=Average","Skip=True","Sort=True")</f>
        <v>8.4636446803728109</v>
      </c>
      <c r="AJ17" s="43">
        <f ca="1">_xll.BInterpol('Base IPCA'!$C$3:$C$14,'Base IPCA'!$D$3:$D$14,AH17,"Cubic","Extrapolate=Linear","MultiX=Average","Skip=True","Sort=True")</f>
        <v>9.2327125869430287</v>
      </c>
    </row>
    <row r="18" spans="1:36" x14ac:dyDescent="0.25">
      <c r="A18" s="125" t="s">
        <v>148</v>
      </c>
      <c r="B18" s="125" t="s">
        <v>177</v>
      </c>
      <c r="C18" s="263" t="str">
        <f>_xll.BDP(A18,"FUT_DLV_DT_FIRST")</f>
        <v>15/05/2025</v>
      </c>
      <c r="D18" s="258">
        <f>_xll.BDP(A18,$D$17)</f>
        <v>8.3079999999999998</v>
      </c>
      <c r="E18" s="125">
        <f ca="1">NETWORKDAYS(TODAY(),C18,feriadosbr)</f>
        <v>2</v>
      </c>
      <c r="F18" s="264">
        <f t="shared" ref="F18:F26" ca="1" si="6">100000/((1+D18%)^(E18/252))</f>
        <v>99936.679711179502</v>
      </c>
      <c r="G18" s="133">
        <f t="shared" ref="G18:G26" ca="1" si="7">F18*$F$30*$F$32</f>
        <v>182497.6187626755</v>
      </c>
      <c r="H18" s="133">
        <f t="shared" ref="H18:H26" ca="1" si="8">F18*$F$37</f>
        <v>99968.330017131841</v>
      </c>
      <c r="I18" s="133">
        <f t="shared" ref="I18:I26" ca="1" si="9">H18*$F$34</f>
        <v>182596.6533511421</v>
      </c>
      <c r="J18" s="258">
        <f t="shared" ref="J18:J26" ca="1" si="10">(((100000/H18)^(252/(E18-1)))-1)*100</f>
        <v>8.3093173549308119</v>
      </c>
      <c r="K18" s="258">
        <f>_xll.BDP(A18,"LAST_PRICE")</f>
        <v>8.3079999999999998</v>
      </c>
      <c r="L18" s="258">
        <f t="shared" ref="L18:L26" si="11">+K18-D18</f>
        <v>0</v>
      </c>
      <c r="M18" s="258">
        <f t="shared" ref="M18:M26" ca="1" si="12">I18-((100000/((1+(J18+0.01)%)^((E18-1)/252)))*$F$34)</f>
        <v>6.689695137902163E-2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4"/>
        <v>6600</v>
      </c>
      <c r="AH18" s="42">
        <f t="shared" ca="1" si="3"/>
        <v>45800</v>
      </c>
      <c r="AI18" s="43">
        <f ca="1">_xll.BInterpol('Base IPCA'!$C$3:$C$14,'Base IPCA'!$E$3:$E$14,AH18,"Cubic","Extrapolate=Linear","MultiX=Average","Skip=True","Sort=True")</f>
        <v>8.4669499973396647</v>
      </c>
      <c r="AJ18" s="43">
        <f ca="1">_xll.BInterpol('Base IPCA'!$C$3:$C$14,'Base IPCA'!$D$3:$D$14,AH18,"Cubic","Extrapolate=Linear","MultiX=Average","Skip=True","Sort=True")</f>
        <v>8.5182611912170429</v>
      </c>
    </row>
    <row r="19" spans="1:36" x14ac:dyDescent="0.25">
      <c r="A19" s="259" t="s">
        <v>149</v>
      </c>
      <c r="B19" s="259" t="s">
        <v>116</v>
      </c>
      <c r="C19" s="261" t="str">
        <f>_xll.BDP(A19,"FUT_DLV_DT_FIRST")</f>
        <v>17/08/2026</v>
      </c>
      <c r="D19" s="259">
        <f>_xll.BDP(A19,$D$17)</f>
        <v>9.0399999999999991</v>
      </c>
      <c r="E19" s="259">
        <f t="shared" ref="E19:E26" ca="1" si="13">NETWORKDAYS(TODAY(),C19,feriadosbr)</f>
        <v>320</v>
      </c>
      <c r="F19" s="262">
        <f t="shared" ca="1" si="6"/>
        <v>89592.559877189167</v>
      </c>
      <c r="G19" s="262">
        <f t="shared" ca="1" si="7"/>
        <v>163607.88534993117</v>
      </c>
      <c r="H19" s="262">
        <f ca="1">F19*$F$37</f>
        <v>89620.934163180675</v>
      </c>
      <c r="I19" s="262">
        <f t="shared" ca="1" si="9"/>
        <v>163696.66919108684</v>
      </c>
      <c r="J19" s="257">
        <f t="shared" ca="1" si="10"/>
        <v>9.0423065896267918</v>
      </c>
      <c r="K19" s="257">
        <f>_xll.BDP(A19,"LAST_PRICE")</f>
        <v>9.06</v>
      </c>
      <c r="L19" s="257">
        <f t="shared" si="11"/>
        <v>2.000000000000135E-2</v>
      </c>
      <c r="M19" s="257">
        <f t="shared" ca="1" si="12"/>
        <v>19.001585267251357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4"/>
        <v>5000</v>
      </c>
      <c r="AH19" s="42">
        <f t="shared" ca="1" si="3"/>
        <v>45801</v>
      </c>
      <c r="AI19" s="43">
        <f ca="1">_xll.BInterpol('Base IPCA'!$C$3:$C$14,'Base IPCA'!$E$3:$E$14,AH19,"Cubic","Extrapolate=Linear","MultiX=Average","Skip=True","Sort=True")</f>
        <v>8.4702548879290998</v>
      </c>
      <c r="AJ19" s="43">
        <f ca="1">_xll.BInterpol('Base IPCA'!$C$3:$C$14,'Base IPCA'!$D$3:$D$14,AH19,"Cubic","Extrapolate=Linear","MultiX=Average","Skip=True","Sort=True")</f>
        <v>8.5214050391257441</v>
      </c>
    </row>
    <row r="20" spans="1:36" x14ac:dyDescent="0.25">
      <c r="A20" s="125" t="s">
        <v>312</v>
      </c>
      <c r="B20" s="125" t="s">
        <v>313</v>
      </c>
      <c r="C20" s="263" t="str">
        <f>_xll.BDP(A20,"FUT_DLV_DT_FIRST")</f>
        <v>17/05/2027</v>
      </c>
      <c r="D20" s="258">
        <f>_xll.BDP(A20,$D$17)</f>
        <v>8.08</v>
      </c>
      <c r="E20" s="125">
        <f t="shared" ca="1" si="13"/>
        <v>506</v>
      </c>
      <c r="F20" s="264">
        <f t="shared" ca="1" si="6"/>
        <v>85554.234118849679</v>
      </c>
      <c r="G20" s="133">
        <f t="shared" ca="1" si="7"/>
        <v>156233.36743704026</v>
      </c>
      <c r="H20" s="133">
        <f t="shared" ca="1" si="8"/>
        <v>85581.329452547026</v>
      </c>
      <c r="I20" s="133">
        <f t="shared" ca="1" si="9"/>
        <v>156318.14940490251</v>
      </c>
      <c r="J20" s="258">
        <f t="shared" ca="1" si="10"/>
        <v>8.0795515944442453</v>
      </c>
      <c r="K20" s="258">
        <f>_xll.BDP(A20,"LAST_PRICE")</f>
        <v>8.15</v>
      </c>
      <c r="L20" s="258">
        <f t="shared" si="11"/>
        <v>7.0000000000000284E-2</v>
      </c>
      <c r="M20" s="258">
        <f t="shared" ca="1" si="12"/>
        <v>28.979864954511868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4"/>
        <v>4000</v>
      </c>
      <c r="AH20" s="42">
        <f t="shared" ca="1" si="3"/>
        <v>45802</v>
      </c>
      <c r="AI20" s="43">
        <f ca="1">_xll.BInterpol('Base IPCA'!$C$3:$C$14,'Base IPCA'!$E$3:$E$14,AH20,"Cubic","Extrapolate=Linear","MultiX=Average","Skip=True","Sort=True")</f>
        <v>8.6820848127498795</v>
      </c>
      <c r="AJ20" s="43">
        <f ca="1">_xll.BInterpol('Base IPCA'!$C$3:$C$14,'Base IPCA'!$D$3:$D$14,AH20,"Cubic","Extrapolate=Linear","MultiX=Average","Skip=True","Sort=True")</f>
        <v>8.5245484278602923</v>
      </c>
    </row>
    <row r="21" spans="1:36" x14ac:dyDescent="0.25">
      <c r="A21" s="259" t="s">
        <v>150</v>
      </c>
      <c r="B21" s="259" t="s">
        <v>179</v>
      </c>
      <c r="C21" s="261" t="str">
        <f>_xll.BDP(A21,"FUT_DLV_DT_FIRST")</f>
        <v>15/08/2028</v>
      </c>
      <c r="D21" s="259">
        <f>_xll.BDP(A21,$D$17)</f>
        <v>7.6050000000000004</v>
      </c>
      <c r="E21" s="259">
        <f t="shared" ref="E21" ca="1" si="14">NETWORKDAYS(TODAY(),C21,feriadosbr)</f>
        <v>821</v>
      </c>
      <c r="F21" s="262">
        <f t="shared" ref="F21" ca="1" si="15">100000/((1+D21%)^(E21/252))</f>
        <v>78757.494771527388</v>
      </c>
      <c r="G21" s="262">
        <f t="shared" ca="1" si="7"/>
        <v>143821.62082086623</v>
      </c>
      <c r="H21" s="262">
        <f t="shared" ca="1" si="8"/>
        <v>78782.437553424519</v>
      </c>
      <c r="I21" s="262">
        <f t="shared" ca="1" si="9"/>
        <v>143899.6674010198</v>
      </c>
      <c r="J21" s="257">
        <f t="shared" ref="J21" ca="1" si="16">(((100000/H21)^(252/(E21-1)))-1)*100</f>
        <v>7.6041470707544967</v>
      </c>
      <c r="K21" s="257">
        <f>_xll.BDP(A21,"LAST_PRICE")</f>
        <v>7.68</v>
      </c>
      <c r="L21" s="257">
        <f t="shared" ref="L21" si="17">+K21-D21</f>
        <v>7.4999999999999289E-2</v>
      </c>
      <c r="M21" s="257">
        <f t="shared" ca="1" si="12"/>
        <v>43.506911256059539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4"/>
        <v>254187</v>
      </c>
      <c r="AH21" s="42">
        <f t="shared" ca="1" si="3"/>
        <v>45803</v>
      </c>
      <c r="AI21" s="43">
        <f ca="1">_xll.BInterpol('Base IPCA'!$C$3:$C$14,'Base IPCA'!$E$3:$E$14,AH21,"Cubic","Extrapolate=Linear","MultiX=Average","Skip=True","Sort=True")</f>
        <v>8.4768631767870044</v>
      </c>
      <c r="AJ21" s="43">
        <f ca="1">_xll.BInterpol('Base IPCA'!$C$3:$C$14,'Base IPCA'!$D$3:$D$14,AH21,"Cubic","Extrapolate=Linear","MultiX=Average","Skip=True","Sort=True")</f>
        <v>9.2396851730559106</v>
      </c>
    </row>
    <row r="22" spans="1:36" x14ac:dyDescent="0.25">
      <c r="A22" s="259" t="s">
        <v>1217</v>
      </c>
      <c r="B22" s="125" t="s">
        <v>1218</v>
      </c>
      <c r="C22" s="263" t="str">
        <f>_xll.BDP(A22,"FUT_DLV_DT_FIRST")</f>
        <v>15/05/2029</v>
      </c>
      <c r="D22" s="258">
        <f>_xll.BDP(A22,$D$17)</f>
        <v>7.42</v>
      </c>
      <c r="E22" s="125">
        <f t="shared" ca="1" si="13"/>
        <v>1006</v>
      </c>
      <c r="F22" s="264">
        <f t="shared" ca="1" si="6"/>
        <v>75146.042772797475</v>
      </c>
      <c r="G22" s="133">
        <f t="shared" ca="1" si="7"/>
        <v>137226.63095379557</v>
      </c>
      <c r="H22" s="133">
        <f t="shared" ca="1" si="8"/>
        <v>75169.841794855645</v>
      </c>
      <c r="I22" s="133">
        <f t="shared" ca="1" si="9"/>
        <v>137301.09868118461</v>
      </c>
      <c r="J22" s="258">
        <f t="shared" ca="1" si="10"/>
        <v>7.4191213536641376</v>
      </c>
      <c r="K22" s="258">
        <f>_xll.BDP(A22,"LAST_PRICE")</f>
        <v>7.49</v>
      </c>
      <c r="L22" s="258">
        <f t="shared" si="11"/>
        <v>7.0000000000000284E-2</v>
      </c>
      <c r="M22" s="258">
        <f t="shared" ca="1" si="12"/>
        <v>50.963249398540938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8">SUM(Q22:AB22)</f>
        <v>5275</v>
      </c>
      <c r="AH22" s="42">
        <f t="shared" ca="1" si="3"/>
        <v>45804</v>
      </c>
      <c r="AI22" s="43">
        <f ca="1">_xll.BInterpol('Base IPCA'!$C$3:$C$14,'Base IPCA'!$E$3:$E$14,AH22,"Cubic","Extrapolate=Linear","MultiX=Average","Skip=True","Sort=True")</f>
        <v>8.4801664684611193</v>
      </c>
      <c r="AJ22" s="43">
        <f ca="1">_xll.BInterpol('Base IPCA'!$C$3:$C$14,'Base IPCA'!$D$3:$D$14,AH22,"Cubic","Extrapolate=Linear","MultiX=Average","Skip=True","Sort=True")</f>
        <v>8.5308336237295332</v>
      </c>
    </row>
    <row r="23" spans="1:36" x14ac:dyDescent="0.25">
      <c r="A23" s="125" t="s">
        <v>151</v>
      </c>
      <c r="B23" s="259" t="s">
        <v>180</v>
      </c>
      <c r="C23" s="261" t="str">
        <f>_xll.BDP(A23,"FUT_DLV_DT_FIRST")</f>
        <v>15/08/2030</v>
      </c>
      <c r="D23" s="259">
        <f>_xll.BDP(A23,$D$17)</f>
        <v>7.36</v>
      </c>
      <c r="E23" s="259">
        <f ca="1">NETWORKDAYS(TODAY(),C23,feriadosbr)</f>
        <v>1327</v>
      </c>
      <c r="F23" s="262">
        <f t="shared" ca="1" si="6"/>
        <v>68799.819149903735</v>
      </c>
      <c r="G23" s="262">
        <f t="shared" ca="1" si="7"/>
        <v>125637.58574376159</v>
      </c>
      <c r="H23" s="262">
        <f t="shared" ca="1" si="8"/>
        <v>68821.608300112188</v>
      </c>
      <c r="I23" s="262">
        <f t="shared" ca="1" si="9"/>
        <v>125705.76453252842</v>
      </c>
      <c r="J23" s="257">
        <f t="shared" ca="1" si="10"/>
        <v>7.3592891930085225</v>
      </c>
      <c r="K23" s="257">
        <f>_xll.BDP(A23,"LAST_PRICE")</f>
        <v>7.42</v>
      </c>
      <c r="L23" s="257">
        <f t="shared" si="11"/>
        <v>5.9999999999999609E-2</v>
      </c>
      <c r="M23" s="257">
        <f t="shared" ca="1" si="12"/>
        <v>61.593077619298128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8"/>
        <v>2070</v>
      </c>
      <c r="AH23" s="42">
        <f t="shared" ca="1" si="3"/>
        <v>45805</v>
      </c>
      <c r="AI23" s="43">
        <f ca="1">_xll.BInterpol('Base IPCA'!$C$3:$C$14,'Base IPCA'!$E$3:$E$14,AH23,"Cubic","Extrapolate=Linear","MultiX=Average","Skip=True","Sort=True")</f>
        <v>8.4834691205691044</v>
      </c>
      <c r="AJ23" s="43">
        <f ca="1">_xll.BInterpol('Base IPCA'!$C$3:$C$14,'Base IPCA'!$D$3:$D$14,AH23,"Cubic","Extrapolate=Linear","MultiX=Average","Skip=True","Sort=True")</f>
        <v>8.5339753288255249</v>
      </c>
    </row>
    <row r="24" spans="1:36" x14ac:dyDescent="0.25">
      <c r="A24" s="259" t="s">
        <v>445</v>
      </c>
      <c r="B24" s="125" t="s">
        <v>438</v>
      </c>
      <c r="C24" s="263" t="str">
        <f>_xll.BDP(A24,"FUT_DLV_DT_FIRST")</f>
        <v>16/08/2032</v>
      </c>
      <c r="D24" s="258">
        <f>_xll.BDP(A24,$D$17)</f>
        <v>7.34</v>
      </c>
      <c r="E24" s="125">
        <f t="shared" ca="1" si="13"/>
        <v>1849</v>
      </c>
      <c r="F24" s="264">
        <f t="shared" ca="1" si="6"/>
        <v>59469.314150982696</v>
      </c>
      <c r="G24" s="133">
        <f t="shared" ca="1" si="7"/>
        <v>108598.84732381941</v>
      </c>
      <c r="H24" s="133">
        <f t="shared" ca="1" si="8"/>
        <v>59488.148296694708</v>
      </c>
      <c r="I24" s="133">
        <f t="shared" ca="1" si="9"/>
        <v>108657.77983058624</v>
      </c>
      <c r="J24" s="258">
        <f t="shared" ca="1" si="10"/>
        <v>7.3394792459903879</v>
      </c>
      <c r="K24" s="258">
        <f>_xll.BDP(A24,"LAST_PRICE")</f>
        <v>7.42</v>
      </c>
      <c r="L24" s="258">
        <f t="shared" si="11"/>
        <v>8.0000000000000071E-2</v>
      </c>
      <c r="M24" s="258">
        <f t="shared" ca="1" si="12"/>
        <v>74.205176484378171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4"/>
        <v>3204</v>
      </c>
      <c r="AH24" s="42">
        <f t="shared" ca="1" si="3"/>
        <v>45806</v>
      </c>
      <c r="AI24" s="43">
        <f ca="1">_xll.BInterpol('Base IPCA'!$C$3:$C$14,'Base IPCA'!$E$3:$E$14,AH24,"Cubic","Extrapolate=Linear","MultiX=Average","Skip=True","Sort=True")</f>
        <v>8.6960656173300865</v>
      </c>
      <c r="AJ24" s="43">
        <f ca="1">_xll.BInterpol('Base IPCA'!$C$3:$C$14,'Base IPCA'!$D$3:$D$14,AH24,"Cubic","Extrapolate=Linear","MultiX=Average","Skip=True","Sort=True")</f>
        <v>8.5371163706699633</v>
      </c>
    </row>
    <row r="25" spans="1:36" x14ac:dyDescent="0.25">
      <c r="A25" s="125" t="s">
        <v>152</v>
      </c>
      <c r="B25" s="259" t="s">
        <v>183</v>
      </c>
      <c r="C25" s="261" t="str">
        <f>_xll.BDP(A25,"FUT_DLV_DT_FIRST")</f>
        <v>15/05/2035</v>
      </c>
      <c r="D25" s="259">
        <f>_xll.BDP(A25,$D$17)</f>
        <v>7.18</v>
      </c>
      <c r="E25" s="259">
        <f t="shared" ca="1" si="13"/>
        <v>2565</v>
      </c>
      <c r="F25" s="262">
        <f t="shared" ca="1" si="6"/>
        <v>49372.488472365032</v>
      </c>
      <c r="G25" s="262">
        <f t="shared" ca="1" si="7"/>
        <v>90160.705805261139</v>
      </c>
      <c r="H25" s="262">
        <f t="shared" ca="1" si="8"/>
        <v>49388.124917064764</v>
      </c>
      <c r="I25" s="262">
        <f t="shared" ca="1" si="9"/>
        <v>90209.632626640057</v>
      </c>
      <c r="J25" s="257">
        <f t="shared" ca="1" si="10"/>
        <v>7.1795628706421422</v>
      </c>
      <c r="K25" s="257">
        <f>_xll.BDP(A25,"LAST_PRICE")</f>
        <v>7.24</v>
      </c>
      <c r="L25" s="257">
        <f t="shared" si="11"/>
        <v>6.0000000000000497E-2</v>
      </c>
      <c r="M25" s="257">
        <f t="shared" ca="1" si="12"/>
        <v>85.591776514076628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19">SUM(Q25:AB25)</f>
        <v>3005</v>
      </c>
      <c r="AH25" s="42">
        <f t="shared" ca="1" si="3"/>
        <v>45807</v>
      </c>
      <c r="AI25" s="43">
        <f ca="1">_xll.BInterpol('Base IPCA'!$C$3:$C$14,'Base IPCA'!$E$3:$E$14,AH25,"Cubic","Extrapolate=Linear","MultiX=Average","Skip=True","Sort=True")</f>
        <v>8.490072292897981</v>
      </c>
      <c r="AJ25" s="43">
        <f ca="1">_xll.BInterpol('Base IPCA'!$C$3:$C$14,'Base IPCA'!$D$3:$D$14,AH25,"Cubic","Extrapolate=Linear","MultiX=Average","Skip=True","Sort=True")</f>
        <v>9.2466497125055653</v>
      </c>
    </row>
    <row r="26" spans="1:36" x14ac:dyDescent="0.25">
      <c r="A26" s="259" t="s">
        <v>153</v>
      </c>
      <c r="B26" s="125" t="s">
        <v>184</v>
      </c>
      <c r="C26" s="263" t="str">
        <f>_xll.BDP(A26,"FUT_DLV_DT_FIRST")</f>
        <v>15/08/2040</v>
      </c>
      <c r="D26" s="258">
        <f>_xll.BDP(A26,$D$17)</f>
        <v>7.09</v>
      </c>
      <c r="E26" s="125">
        <f t="shared" ca="1" si="13"/>
        <v>3936</v>
      </c>
      <c r="F26" s="264">
        <f t="shared" ca="1" si="6"/>
        <v>34304.431324930854</v>
      </c>
      <c r="G26" s="133">
        <f t="shared" ca="1" si="7"/>
        <v>62644.436936474289</v>
      </c>
      <c r="H26" s="133">
        <f t="shared" ca="1" si="8"/>
        <v>34315.295661729848</v>
      </c>
      <c r="I26" s="133">
        <f t="shared" ca="1" si="9"/>
        <v>62678.431714454346</v>
      </c>
      <c r="J26" s="258">
        <f t="shared" ca="1" si="10"/>
        <v>7.0896925485952611</v>
      </c>
      <c r="K26" s="258">
        <f>_xll.BDP(A26,"LAST_PRICE")</f>
        <v>7.09</v>
      </c>
      <c r="L26" s="258">
        <f t="shared" si="11"/>
        <v>0</v>
      </c>
      <c r="M26" s="258">
        <f t="shared" ca="1" si="12"/>
        <v>91.322500286718423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19"/>
        <v>6830</v>
      </c>
      <c r="AH26" s="42">
        <f t="shared" ca="1" si="3"/>
        <v>45808</v>
      </c>
      <c r="AI26" s="43">
        <f ca="1">_xll.BInterpol('Base IPCA'!$C$3:$C$14,'Base IPCA'!$E$3:$E$14,AH26,"Cubic","Extrapolate=Linear","MultiX=Average","Skip=True","Sort=True")</f>
        <v>8.4933727065245161</v>
      </c>
      <c r="AJ26" s="43">
        <f ca="1">_xll.BInterpol('Base IPCA'!$C$3:$C$14,'Base IPCA'!$D$3:$D$14,AH26,"Cubic","Extrapolate=Linear","MultiX=Average","Skip=True","Sort=True")</f>
        <v>8.5433962605267837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4"/>
        <v>4262</v>
      </c>
      <c r="AH27" s="42">
        <f t="shared" ca="1" si="3"/>
        <v>45809</v>
      </c>
      <c r="AI27" s="43">
        <f ca="1">_xll.BInterpol('Base IPCA'!$C$3:$C$14,'Base IPCA'!$E$3:$E$14,AH27,"Cubic","Extrapolate=Linear","MultiX=Average","Skip=True","Sort=True")</f>
        <v>8.4966722673962138</v>
      </c>
      <c r="AJ27" s="43">
        <f ca="1">_xll.BInterpol('Base IPCA'!$C$3:$C$14,'Base IPCA'!$D$3:$D$14,AH27,"Cubic","Extrapolate=Linear","MultiX=Average","Skip=True","Sort=True")</f>
        <v>8.5465350065004646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4"/>
        <v>4000</v>
      </c>
      <c r="AH28" s="42">
        <f t="shared" ca="1" si="3"/>
        <v>45810</v>
      </c>
      <c r="AI28" s="43">
        <f ca="1">_xll.BInterpol('Base IPCA'!$C$3:$C$14,'Base IPCA'!$E$3:$E$14,AH28,"Cubic","Extrapolate=Linear","MultiX=Average","Skip=True","Sort=True")</f>
        <v>8.4999709222158977</v>
      </c>
      <c r="AJ28" s="43">
        <f ca="1">_xll.BInterpol('Base IPCA'!$C$3:$C$14,'Base IPCA'!$D$3:$D$14,AH28,"Cubic","Extrapolate=Linear","MultiX=Average","Skip=True","Sort=True")</f>
        <v>8.5496728851451902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14.65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0">SUM(Q29:AB29)</f>
        <v>4606</v>
      </c>
      <c r="AH29" s="42">
        <f t="shared" ca="1" si="3"/>
        <v>45811</v>
      </c>
      <c r="AI29" s="43">
        <f ca="1">_xll.BInterpol('Base IPCA'!$C$3:$C$14,'Base IPCA'!$E$3:$E$14,AH29,"Cubic","Extrapolate=Linear","MultiX=Average","Skip=True","Sort=True")</f>
        <v>8.5032686176863876</v>
      </c>
      <c r="AJ29" s="43">
        <f ca="1">_xll.BInterpol('Base IPCA'!$C$3:$C$14,'Base IPCA'!$D$3:$D$14,AH29,"Cubic","Extrapolate=Linear","MultiX=Average","Skip=True","Sort=True")</f>
        <v>9.2536032792326406</v>
      </c>
    </row>
    <row r="30" spans="1:36" x14ac:dyDescent="0.25">
      <c r="B30" s="268">
        <f ca="1">_xll.BDH(B28,C29,DATE(YEAR(H31)-1,MONTH(H31),DAY(H31)),H31,"Sort=d","cols=2;rows=12")</f>
        <v>45777</v>
      </c>
      <c r="C30" s="125">
        <v>7276.54</v>
      </c>
      <c r="D30" s="162"/>
      <c r="E30" s="267" t="s">
        <v>1105</v>
      </c>
      <c r="F30" s="269">
        <v>2.5000000000000001E-4</v>
      </c>
      <c r="H30" s="270">
        <f ca="1">TODAY()</f>
        <v>45791</v>
      </c>
      <c r="I30" s="267" t="s">
        <v>344</v>
      </c>
      <c r="J30" s="271">
        <f>+_xll.BDP("BRSTNCNTB3D4 Govt", "INFLATION_ASSUMPTION")</f>
        <v>0.43006716003853002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0"/>
        <v>4000</v>
      </c>
      <c r="AH30" s="42">
        <f t="shared" ca="1" si="3"/>
        <v>45812</v>
      </c>
      <c r="AI30" s="43">
        <f ca="1">_xll.BInterpol('Base IPCA'!$C$3:$C$14,'Base IPCA'!$E$3:$E$14,AH30,"Cubic","Extrapolate=Linear","MultiX=Average","Skip=True","Sort=True")</f>
        <v>8.5065653005105073</v>
      </c>
      <c r="AJ30" s="43">
        <f ca="1">_xll.BInterpol('Base IPCA'!$C$3:$C$14,'Base IPCA'!$D$3:$D$14,AH30,"Cubic","Extrapolate=Linear","MultiX=Average","Skip=True","Sort=True")</f>
        <v>8.5559458363703822</v>
      </c>
    </row>
    <row r="31" spans="1:36" x14ac:dyDescent="0.25">
      <c r="B31" s="268">
        <v>45747</v>
      </c>
      <c r="C31" s="125">
        <v>7245.38</v>
      </c>
      <c r="E31" s="267" t="s">
        <v>1106</v>
      </c>
      <c r="F31" s="272">
        <f>C30</f>
        <v>7276.54</v>
      </c>
      <c r="H31" s="268">
        <f ca="1">WORKDAY(WORKDAY(DATE(YEAR(EOMONTH(H32,1)),MONTH(EOMONTH(H32,1)),I29),-1,feriadosbr),1,feriadosbr)</f>
        <v>45792</v>
      </c>
      <c r="I31" s="125">
        <f ca="1">+NETWORKDAYS(H32,H31,feriadosbr)-1</f>
        <v>19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0"/>
        <v>4200</v>
      </c>
      <c r="AH31" s="42">
        <f t="shared" ca="1" si="3"/>
        <v>45813</v>
      </c>
      <c r="AI31" s="43">
        <f ca="1">_xll.BInterpol('Base IPCA'!$C$3:$C$14,'Base IPCA'!$E$3:$E$14,AH31,"Cubic","Extrapolate=Linear","MultiX=Average","Skip=True","Sort=True")</f>
        <v>8.5098609173910784</v>
      </c>
      <c r="AJ31" s="43">
        <f ca="1">_xll.BInterpol('Base IPCA'!$C$3:$C$14,'Base IPCA'!$D$3:$D$14,AH31,"Cubic","Extrapolate=Linear","MultiX=Average","Skip=True","Sort=True")</f>
        <v>8.5590808069121476</v>
      </c>
    </row>
    <row r="32" spans="1:36" x14ac:dyDescent="0.25">
      <c r="B32" s="268">
        <v>45716</v>
      </c>
      <c r="C32" s="125">
        <v>7205.03</v>
      </c>
      <c r="D32" s="162"/>
      <c r="E32" s="267" t="s">
        <v>1108</v>
      </c>
      <c r="F32" s="272">
        <f ca="1">+IF(I32=0,F31/((1+J30%)^(1/I37)),ROUND(F31*J38,2))</f>
        <v>7304.53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45762</v>
      </c>
      <c r="I32" s="125">
        <f ca="1">+NETWORKDAYS(H32,H30,feriadosbr)-1</f>
        <v>18</v>
      </c>
      <c r="J32" s="273">
        <f ca="1">(1+J30%)^(I32/I31)</f>
        <v>1.0040738600442807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4"/>
        <v>440</v>
      </c>
      <c r="AH32" s="42">
        <f t="shared" ca="1" si="3"/>
        <v>45814</v>
      </c>
      <c r="AI32" s="43">
        <f ca="1">_xll.BInterpol('Base IPCA'!$C$3:$C$14,'Base IPCA'!$E$3:$E$14,AH32,"Cubic","Extrapolate=Linear","MultiX=Average","Skip=True","Sort=True")</f>
        <v>8.5131554150309263</v>
      </c>
      <c r="AJ32" s="43">
        <f ca="1">_xll.BInterpol('Base IPCA'!$C$3:$C$14,'Base IPCA'!$D$3:$D$14,AH32,"Cubic","Extrapolate=Linear","MultiX=Average","Skip=True","Sort=True")</f>
        <v>8.5622147060475591</v>
      </c>
    </row>
    <row r="33" spans="2:36" x14ac:dyDescent="0.25">
      <c r="B33" s="268">
        <v>45688</v>
      </c>
      <c r="C33" s="125">
        <v>7111.86</v>
      </c>
      <c r="E33" s="267" t="s">
        <v>1109</v>
      </c>
      <c r="F33" s="272">
        <f ca="1">ROUND(F31*J32,2)</f>
        <v>7306.18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4"/>
        <v>2696</v>
      </c>
      <c r="AH33" s="42">
        <f t="shared" ca="1" si="3"/>
        <v>45815</v>
      </c>
      <c r="AI33" s="43">
        <f ca="1">_xll.BInterpol('Base IPCA'!$C$3:$C$14,'Base IPCA'!$E$3:$E$14,AH33,"Cubic","Extrapolate=Linear","MultiX=Average","Skip=True","Sort=True")</f>
        <v>8.5164487401328728</v>
      </c>
      <c r="AJ33" s="43">
        <f ca="1">_xll.BInterpol('Base IPCA'!$C$3:$C$14,'Base IPCA'!$D$3:$D$14,AH33,"Cubic","Extrapolate=Linear","MultiX=Average","Skip=True","Sort=True")</f>
        <v>8.5653474827572644</v>
      </c>
    </row>
    <row r="34" spans="2:36" x14ac:dyDescent="0.25">
      <c r="B34" s="268">
        <v>45657</v>
      </c>
      <c r="C34" s="125">
        <v>7100.5</v>
      </c>
      <c r="E34" s="267" t="s">
        <v>1110</v>
      </c>
      <c r="F34" s="269">
        <f ca="1">F33*F30</f>
        <v>1.8265450000000001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1">SUM(Q34:AB34)</f>
        <v>660</v>
      </c>
      <c r="AH34" s="42">
        <f t="shared" ca="1" si="3"/>
        <v>45816</v>
      </c>
      <c r="AI34" s="43">
        <f ca="1">_xll.BInterpol('Base IPCA'!$C$3:$C$14,'Base IPCA'!$E$3:$E$14,AH34,"Cubic","Extrapolate=Linear","MultiX=Average","Skip=True","Sort=True")</f>
        <v>8.5197408393997378</v>
      </c>
      <c r="AJ34" s="43">
        <f ca="1">_xll.BInterpol('Base IPCA'!$C$3:$C$14,'Base IPCA'!$D$3:$D$14,AH34,"Cubic","Extrapolate=Linear","MultiX=Average","Skip=True","Sort=True")</f>
        <v>9.262275349581806</v>
      </c>
    </row>
    <row r="35" spans="2:36" x14ac:dyDescent="0.25">
      <c r="B35" s="268">
        <v>45626</v>
      </c>
      <c r="C35" s="125">
        <v>7063.77</v>
      </c>
      <c r="E35" s="267" t="s">
        <v>1112</v>
      </c>
      <c r="F35" s="274">
        <f ca="1">1+cdi_diario</f>
        <v>1.0005426623598601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4"/>
        <v>5000</v>
      </c>
      <c r="AH35" s="42">
        <f t="shared" ca="1" si="3"/>
        <v>45817</v>
      </c>
      <c r="AI35" s="43">
        <f ca="1">_xll.BInterpol('Base IPCA'!$C$3:$C$14,'Base IPCA'!$E$3:$E$14,AH35,"Cubic","Extrapolate=Linear","MultiX=Average","Skip=True","Sort=True")</f>
        <v>8.7344339017990649</v>
      </c>
      <c r="AJ35" s="43">
        <f ca="1">_xll.BInterpol('Base IPCA'!$C$3:$C$14,'Base IPCA'!$D$3:$D$14,AH35,"Cubic","Extrapolate=Linear","MultiX=Average","Skip=True","Sort=True")</f>
        <v>8.5716094648221635</v>
      </c>
    </row>
    <row r="36" spans="2:36" x14ac:dyDescent="0.25">
      <c r="B36" s="268">
        <v>45596</v>
      </c>
      <c r="C36" s="125">
        <v>7036.33</v>
      </c>
      <c r="E36" s="267" t="s">
        <v>1113</v>
      </c>
      <c r="F36" s="274">
        <f ca="1">F33/F32</f>
        <v>1.000225887223408</v>
      </c>
      <c r="H36" s="268">
        <f ca="1">+WORKDAY(H30,-1,feriadosbr)</f>
        <v>45790</v>
      </c>
      <c r="I36" s="267" t="s">
        <v>344</v>
      </c>
      <c r="J36" s="275">
        <f>+_xll.BDP("BRSTNCNTB3D4 Govt", "INFLATION_ASSUMPTION")</f>
        <v>0.43006716003853002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2">SUM(Q36:AB36)</f>
        <v>5200</v>
      </c>
      <c r="AH36" s="42">
        <f t="shared" ca="1" si="3"/>
        <v>45818</v>
      </c>
      <c r="AI36" s="43">
        <f ca="1">_xll.BInterpol('Base IPCA'!$C$3:$C$14,'Base IPCA'!$E$3:$E$14,AH36,"Cubic","Extrapolate=Linear","MultiX=Average","Skip=True","Sort=True")</f>
        <v>8.5263211472395213</v>
      </c>
      <c r="AJ36" s="43">
        <f ca="1">_xll.BInterpol('Base IPCA'!$C$3:$C$14,'Base IPCA'!$D$3:$D$14,AH36,"Cubic","Extrapolate=Linear","MultiX=Average","Skip=True","Sort=True")</f>
        <v>9.2657368168534067</v>
      </c>
    </row>
    <row r="37" spans="2:36" x14ac:dyDescent="0.25">
      <c r="B37" s="268">
        <v>45565</v>
      </c>
      <c r="C37" s="125">
        <v>6997.15</v>
      </c>
      <c r="E37" s="267" t="s">
        <v>1114</v>
      </c>
      <c r="F37" s="274">
        <f ca="1">F35/F36</f>
        <v>1.0003167035971559</v>
      </c>
      <c r="H37" s="268">
        <f ca="1">WORKDAY(WORKDAY(DATE(YEAR(EOMONTH(H38,1)),MONTH(EOMONTH(H38,1)),I35),-1,feriadosbr),1,feriadosbr)</f>
        <v>45792</v>
      </c>
      <c r="I37" s="125">
        <f ca="1">+NETWORKDAYS(H38,H37,feriadosbr)-1</f>
        <v>19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2"/>
        <v>1147</v>
      </c>
      <c r="AH37" s="42">
        <f t="shared" ca="1" si="3"/>
        <v>45819</v>
      </c>
      <c r="AI37" s="43">
        <f ca="1">_xll.BInterpol('Base IPCA'!$C$3:$C$14,'Base IPCA'!$E$3:$E$14,AH37,"Cubic","Extrapolate=Linear","MultiX=Average","Skip=True","Sort=True")</f>
        <v>8.5296092492180851</v>
      </c>
      <c r="AJ37" s="43">
        <f ca="1">_xll.BInterpol('Base IPCA'!$C$3:$C$14,'Base IPCA'!$D$3:$D$14,AH37,"Cubic","Extrapolate=Linear","MultiX=Average","Skip=True","Sort=True")</f>
        <v>8.5778663449520423</v>
      </c>
    </row>
    <row r="38" spans="2:36" x14ac:dyDescent="0.25">
      <c r="B38" s="268">
        <v>45535</v>
      </c>
      <c r="C38" s="125">
        <v>6966.5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45762</v>
      </c>
      <c r="I38" s="125">
        <f ca="1">+NETWORKDAYS(H38,H36,feriadosbr)-1</f>
        <v>17</v>
      </c>
      <c r="J38" s="276">
        <f ca="1">(1+J36%)^(I38/I37)</f>
        <v>1.003847099711364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4"/>
        <v>1768</v>
      </c>
      <c r="AH38" s="42">
        <f t="shared" ca="1" si="3"/>
        <v>45820</v>
      </c>
      <c r="AI38" s="43">
        <f ca="1">_xll.BInterpol('Base IPCA'!$C$3:$C$14,'Base IPCA'!$E$3:$E$14,AH38,"Cubic","Extrapolate=Linear","MultiX=Average","Skip=True","Sort=True")</f>
        <v>8.532895912172858</v>
      </c>
      <c r="AJ38" s="43">
        <f ca="1">_xll.BInterpol('Base IPCA'!$C$3:$C$14,'Base IPCA'!$D$3:$D$14,AH38,"Cubic","Extrapolate=Linear","MultiX=Average","Skip=True","Sort=True")</f>
        <v>8.5809927442429732</v>
      </c>
    </row>
    <row r="39" spans="2:36" x14ac:dyDescent="0.25">
      <c r="B39" s="268">
        <v>45504</v>
      </c>
      <c r="C39" s="125">
        <v>6967.89</v>
      </c>
      <c r="E39" s="267" t="s">
        <v>1115</v>
      </c>
      <c r="F39" s="277">
        <f ca="1">((1+cdi)^(1/252)-1)*10000</f>
        <v>5.4266235986011324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4"/>
        <v>716</v>
      </c>
      <c r="AH39" s="42">
        <f t="shared" ca="1" si="3"/>
        <v>45821</v>
      </c>
      <c r="AI39" s="43">
        <f ca="1">_xll.BInterpol('Base IPCA'!$C$3:$C$14,'Base IPCA'!$E$3:$E$14,AH39,"Cubic","Extrapolate=Linear","MultiX=Average","Skip=True","Sort=True")</f>
        <v>8.5361810828066655</v>
      </c>
      <c r="AJ39" s="43">
        <f ca="1">_xll.BInterpol('Base IPCA'!$C$3:$C$14,'Base IPCA'!$D$3:$D$14,AH39,"Cubic","Extrapolate=Linear","MultiX=Average","Skip=True","Sort=True")</f>
        <v>8.5841177149920984</v>
      </c>
    </row>
    <row r="40" spans="2:36" x14ac:dyDescent="0.25">
      <c r="B40" s="268">
        <v>45473</v>
      </c>
      <c r="C40" s="125">
        <v>6941.51</v>
      </c>
      <c r="E40" s="267" t="s">
        <v>1116</v>
      </c>
      <c r="F40" s="277">
        <f ca="1">F39*22</f>
        <v>119.38571916922491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4"/>
        <v>1174</v>
      </c>
      <c r="AH40" s="42">
        <f t="shared" ca="1" si="3"/>
        <v>45822</v>
      </c>
      <c r="AI40" s="43">
        <f ca="1">_xll.BInterpol('Base IPCA'!$C$3:$C$14,'Base IPCA'!$E$3:$E$14,AH40,"Cubic","Extrapolate=Linear","MultiX=Average","Skip=True","Sort=True")</f>
        <v>8.5394647078223294</v>
      </c>
      <c r="AJ40" s="43">
        <f ca="1">_xll.BInterpol('Base IPCA'!$C$3:$C$14,'Base IPCA'!$D$3:$D$14,AH40,"Cubic","Extrapolate=Linear","MultiX=Average","Skip=True","Sort=True")</f>
        <v>9.2726451210998331</v>
      </c>
    </row>
    <row r="41" spans="2:36" x14ac:dyDescent="0.25">
      <c r="B41" s="268">
        <v>45443</v>
      </c>
      <c r="C41" s="125">
        <v>6926.96</v>
      </c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3">SUM(Q41:AB41)</f>
        <v>4550</v>
      </c>
      <c r="AH41" s="42">
        <f t="shared" ca="1" si="3"/>
        <v>45823</v>
      </c>
      <c r="AI41" s="43">
        <f ca="1">_xll.BInterpol('Base IPCA'!$C$3:$C$14,'Base IPCA'!$E$3:$E$14,AH41,"Cubic","Extrapolate=Linear","MultiX=Average","Skip=True","Sort=True")</f>
        <v>8.542746733922673</v>
      </c>
      <c r="AJ41" s="43">
        <f ca="1">_xll.BInterpol('Base IPCA'!$C$3:$C$14,'Base IPCA'!$D$3:$D$14,AH41,"Cubic","Extrapolate=Linear","MultiX=Average","Skip=True","Sort=True")</f>
        <v>9.2743688824848256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3"/>
        <v>3600</v>
      </c>
      <c r="AH42" s="42">
        <f t="shared" ca="1" si="3"/>
        <v>45824</v>
      </c>
      <c r="AI42" s="43">
        <f ca="1">_xll.BInterpol('Base IPCA'!$C$3:$C$14,'Base IPCA'!$E$3:$E$14,AH42,"Cubic","Extrapolate=Linear","MultiX=Average","Skip=True","Sort=True")</f>
        <v>8.7587627493652249</v>
      </c>
      <c r="AJ42" s="43">
        <f ca="1">_xll.BInterpol('Base IPCA'!$C$3:$C$14,'Base IPCA'!$D$3:$D$14,AH42,"Cubic","Extrapolate=Linear","MultiX=Average","Skip=True","Sort=True")</f>
        <v>8.593483545795138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4"/>
        <v>0</v>
      </c>
      <c r="AH43" s="42">
        <f t="shared" ca="1" si="3"/>
        <v>45825</v>
      </c>
      <c r="AI43" s="43">
        <f ca="1">_xll.BInterpol('Base IPCA'!$C$3:$C$14,'Base IPCA'!$E$3:$E$14,AH43,"Cubic","Extrapolate=Linear","MultiX=Average","Skip=True","Sort=True")</f>
        <v>8.7622312701676695</v>
      </c>
      <c r="AJ43" s="43">
        <f ca="1">_xll.BInterpol('Base IPCA'!$C$3:$C$14,'Base IPCA'!$D$3:$D$14,AH43,"Cubic","Extrapolate=Linear","MultiX=Average","Skip=True","Sort=True")</f>
        <v>8.5966022921835386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1"/>
        <v>3000</v>
      </c>
      <c r="AH44" s="42">
        <f t="shared" ca="1" si="3"/>
        <v>45826</v>
      </c>
      <c r="AI44" s="43">
        <f ca="1">_xll.BInterpol('Base IPCA'!$C$3:$C$14,'Base IPCA'!$E$3:$E$14,AH44,"Cubic","Extrapolate=Linear","MultiX=Average","Skip=True","Sort=True")</f>
        <v>8.5525826857599991</v>
      </c>
      <c r="AJ44" s="43">
        <f ca="1">_xll.BInterpol('Base IPCA'!$C$3:$C$14,'Base IPCA'!$D$3:$D$14,AH44,"Cubic","Extrapolate=Linear","MultiX=Average","Skip=True","Sort=True")</f>
        <v>8.5997193549333826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1"/>
        <v>10549</v>
      </c>
      <c r="AH45" s="42">
        <f t="shared" ca="1" si="3"/>
        <v>45827</v>
      </c>
      <c r="AI45" s="43">
        <f ca="1">_xll.BInterpol('Base IPCA'!$C$3:$C$14,'Base IPCA'!$E$3:$E$14,AH45,"Cubic","Extrapolate=Linear","MultiX=Average","Skip=True","Sort=True")</f>
        <v>8.5558577832272835</v>
      </c>
      <c r="AJ45" s="43">
        <f ca="1">_xll.BInterpol('Base IPCA'!$C$3:$C$14,'Base IPCA'!$D$3:$D$14,AH45,"Cubic","Extrapolate=Linear","MultiX=Average","Skip=True","Sort=True")</f>
        <v>8.6028346830253195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1"/>
        <v>1307</v>
      </c>
      <c r="AH46" s="42">
        <f t="shared" ca="1" si="3"/>
        <v>45828</v>
      </c>
      <c r="AI46" s="43">
        <f ca="1">_xll.BInterpol('Base IPCA'!$C$3:$C$14,'Base IPCA'!$E$3:$E$14,AH46,"Cubic","Extrapolate=Linear","MultiX=Average","Skip=True","Sort=True")</f>
        <v>8.5591310152933602</v>
      </c>
      <c r="AJ46" s="43">
        <f ca="1">_xll.BInterpol('Base IPCA'!$C$3:$C$14,'Base IPCA'!$D$3:$D$14,AH46,"Cubic","Extrapolate=Linear","MultiX=Average","Skip=True","Sort=True")</f>
        <v>8.6059482254399988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1"/>
        <v>7085</v>
      </c>
      <c r="AH47" s="42">
        <f t="shared" ca="1" si="3"/>
        <v>45829</v>
      </c>
      <c r="AI47" s="43">
        <f ca="1">_xll.BInterpol('Base IPCA'!$C$3:$C$14,'Base IPCA'!$E$3:$E$14,AH47,"Cubic","Extrapolate=Linear","MultiX=Average","Skip=True","Sort=True")</f>
        <v>8.5624023286610509</v>
      </c>
      <c r="AJ47" s="43">
        <f ca="1">_xll.BInterpol('Base IPCA'!$C$3:$C$14,'Base IPCA'!$D$3:$D$14,AH47,"Cubic","Extrapolate=Linear","MultiX=Average","Skip=True","Sort=True")</f>
        <v>8.6090599311580718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1"/>
        <v>2</v>
      </c>
      <c r="AH48" s="42">
        <f t="shared" ca="1" si="3"/>
        <v>45830</v>
      </c>
      <c r="AI48" s="43">
        <f ca="1">_xll.BInterpol('Base IPCA'!$C$3:$C$14,'Base IPCA'!$E$3:$E$14,AH48,"Cubic","Extrapolate=Linear","MultiX=Average","Skip=True","Sort=True")</f>
        <v>8.5656716700331792</v>
      </c>
      <c r="AJ48" s="43">
        <f ca="1">_xll.BInterpol('Base IPCA'!$C$3:$C$14,'Base IPCA'!$D$3:$D$14,AH48,"Cubic","Extrapolate=Linear","MultiX=Average","Skip=True","Sort=True")</f>
        <v>8.6121697491601878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1"/>
        <v>48</v>
      </c>
      <c r="AH49" s="42">
        <f t="shared" ca="1" si="3"/>
        <v>45831</v>
      </c>
      <c r="AI49" s="43">
        <f ca="1">_xll.BInterpol('Base IPCA'!$C$3:$C$14,'Base IPCA'!$E$3:$E$14,AH49,"Cubic","Extrapolate=Linear","MultiX=Average","Skip=True","Sort=True")</f>
        <v>8.5689389861125669</v>
      </c>
      <c r="AJ49" s="43">
        <f ca="1">_xll.BInterpol('Base IPCA'!$C$3:$C$14,'Base IPCA'!$D$3:$D$14,AH49,"Cubic","Extrapolate=Linear","MultiX=Average","Skip=True","Sort=True")</f>
        <v>8.6152776284269947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3"/>
        <v>45832</v>
      </c>
      <c r="AI50" s="43">
        <f ca="1">_xll.BInterpol('Base IPCA'!$C$3:$C$14,'Base IPCA'!$E$3:$E$14,AH50,"Cubic","Extrapolate=Linear","MultiX=Average","Skip=True","Sort=True")</f>
        <v>8.5722042236020375</v>
      </c>
      <c r="AJ50" s="43">
        <f ca="1">_xll.BInterpol('Base IPCA'!$C$3:$C$14,'Base IPCA'!$D$3:$D$14,AH50,"Cubic","Extrapolate=Linear","MultiX=Average","Skip=True","Sort=True")</f>
        <v>8.6183835179391437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1"/>
        <v>25</v>
      </c>
      <c r="AH51" s="42">
        <f t="shared" ca="1" si="3"/>
        <v>45833</v>
      </c>
      <c r="AI51" s="43">
        <f ca="1">_xll.BInterpol('Base IPCA'!$C$3:$C$14,'Base IPCA'!$E$3:$E$14,AH51,"Cubic","Extrapolate=Linear","MultiX=Average","Skip=True","Sort=True")</f>
        <v>8.5754673292044128</v>
      </c>
      <c r="AJ51" s="43">
        <f ca="1">_xll.BInterpol('Base IPCA'!$C$3:$C$14,'Base IPCA'!$D$3:$D$14,AH51,"Cubic","Extrapolate=Linear","MultiX=Average","Skip=True","Sort=True")</f>
        <v>8.621487366677286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1"/>
        <v>0</v>
      </c>
      <c r="AH52" s="42">
        <f t="shared" ca="1" si="3"/>
        <v>45834</v>
      </c>
      <c r="AI52" s="43">
        <f ca="1">_xll.BInterpol('Base IPCA'!$C$3:$C$14,'Base IPCA'!$E$3:$E$14,AH52,"Cubic","Extrapolate=Linear","MultiX=Average","Skip=True","Sort=True")</f>
        <v>8.5787282496225163</v>
      </c>
      <c r="AJ52" s="43">
        <f ca="1">_xll.BInterpol('Base IPCA'!$C$3:$C$14,'Base IPCA'!$D$3:$D$14,AH52,"Cubic","Extrapolate=Linear","MultiX=Average","Skip=True","Sort=True")</f>
        <v>8.6245891236220693</v>
      </c>
    </row>
    <row r="53" spans="7:36" ht="15.75" thickBot="1" x14ac:dyDescent="0.3">
      <c r="I53" s="1"/>
      <c r="AH53" s="42">
        <f t="shared" ca="1" si="3"/>
        <v>45835</v>
      </c>
      <c r="AI53" s="43">
        <f ca="1">_xll.BInterpol('Base IPCA'!$C$3:$C$14,'Base IPCA'!$E$3:$E$14,AH53,"Cubic","Extrapolate=Linear","MultiX=Average","Skip=True","Sort=True")</f>
        <v>8.7968005021693756</v>
      </c>
      <c r="AJ53" s="43">
        <f ca="1">_xll.BInterpol('Base IPCA'!$C$3:$C$14,'Base IPCA'!$D$3:$D$14,AH53,"Cubic","Extrapolate=Linear","MultiX=Average","Skip=True","Sort=True")</f>
        <v>8.6276887377541431</v>
      </c>
    </row>
    <row r="54" spans="7:36" ht="15.75" thickBot="1" x14ac:dyDescent="0.3">
      <c r="I54" s="1"/>
      <c r="P54" s="45" t="s">
        <v>66</v>
      </c>
      <c r="Q54" s="48" t="str">
        <f t="shared" ref="Q54:AB54" si="24">Q2</f>
        <v>FIRF GERAES</v>
      </c>
      <c r="R54" s="49" t="str">
        <f t="shared" si="24"/>
        <v>FIRF GERAES 30</v>
      </c>
      <c r="S54" s="49" t="str">
        <f t="shared" si="24"/>
        <v>HORIZONTE</v>
      </c>
      <c r="T54" s="49" t="str">
        <f t="shared" si="24"/>
        <v>MANACA INFRA FIRF</v>
      </c>
      <c r="U54" s="49" t="str">
        <f t="shared" si="24"/>
        <v>BH FIRF INFRA</v>
      </c>
      <c r="V54" s="49" t="str">
        <f t="shared" si="24"/>
        <v>REAL FIM</v>
      </c>
      <c r="W54" s="49" t="str">
        <f t="shared" si="24"/>
        <v>RIO INFRA</v>
      </c>
      <c r="X54" s="49" t="str">
        <f t="shared" si="24"/>
        <v>JERA2026</v>
      </c>
      <c r="Y54" s="49" t="str">
        <f t="shared" si="24"/>
        <v>SANTANA</v>
      </c>
      <c r="Z54" s="49" t="str">
        <f t="shared" si="24"/>
        <v>BORDEAUX INFRA</v>
      </c>
      <c r="AA54" s="49" t="str">
        <f t="shared" si="24"/>
        <v>AF INVEST GERAES PREV</v>
      </c>
      <c r="AB54" s="50" t="str">
        <f t="shared" si="24"/>
        <v>TOPAZIO INFRA</v>
      </c>
      <c r="AC54" s="45" t="s">
        <v>159</v>
      </c>
      <c r="AH54" s="42">
        <f t="shared" ca="1" si="3"/>
        <v>45836</v>
      </c>
      <c r="AI54" s="43">
        <f ca="1">_xll.BInterpol('Base IPCA'!$C$3:$C$14,'Base IPCA'!$E$3:$E$14,AH54,"Cubic","Extrapolate=Linear","MultiX=Average","Skip=True","Sort=True")</f>
        <v>8.5852433217171971</v>
      </c>
      <c r="AJ54" s="43">
        <f ca="1">_xll.BInterpol('Base IPCA'!$C$3:$C$14,'Base IPCA'!$D$3:$D$14,AH54,"Cubic","Extrapolate=Linear","MultiX=Average","Skip=True","Sort=True")</f>
        <v>9.2966321633171525</v>
      </c>
    </row>
    <row r="55" spans="7:36" x14ac:dyDescent="0.25">
      <c r="O55" t="s">
        <v>179</v>
      </c>
      <c r="P55" s="52" t="str">
        <f t="shared" ref="P55:P86" si="25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312.24493200002235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106.03693500000757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6">SUM(Q55:AB55)</f>
        <v>418.28186700002993</v>
      </c>
      <c r="AD55" s="5">
        <f t="shared" ref="AD55:AD86" ca="1" si="27">+AC55/$AC$105</f>
        <v>5.1832181761789463E-3</v>
      </c>
      <c r="AH55" s="42">
        <f t="shared" ca="1" si="3"/>
        <v>45837</v>
      </c>
      <c r="AI55" s="43">
        <f ca="1">_xll.BInterpol('Base IPCA'!$C$3:$C$14,'Base IPCA'!$E$3:$E$14,AH55,"Cubic","Extrapolate=Linear","MultiX=Average","Skip=True","Sort=True")</f>
        <v>8.5884973667994178</v>
      </c>
      <c r="AJ55" s="43">
        <f ca="1">_xll.BInterpol('Base IPCA'!$C$3:$C$14,'Base IPCA'!$D$3:$D$14,AH55,"Cubic","Extrapolate=Linear","MultiX=Average","Skip=True","Sort=True")</f>
        <v>8.6338813335027673</v>
      </c>
    </row>
    <row r="56" spans="7:36" x14ac:dyDescent="0.25">
      <c r="O56" t="s">
        <v>179</v>
      </c>
      <c r="P56" s="52" t="str">
        <f t="shared" si="25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109.0457924999854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73.808287499990115</v>
      </c>
      <c r="AA56" s="16">
        <f>AA4*_xll.BDP($P56&amp;" Corp","RISK_MTY_MID")/100</f>
        <v>0</v>
      </c>
      <c r="AB56" s="16">
        <f>AB4*_xll.BDP($P56&amp;" Corp","RISK_MTY_MID")/100</f>
        <v>55.713352499992546</v>
      </c>
      <c r="AC56" s="55">
        <f t="shared" si="26"/>
        <v>238.56743249996805</v>
      </c>
      <c r="AD56" s="5">
        <f t="shared" ca="1" si="27"/>
        <v>2.9562530674514986E-3</v>
      </c>
      <c r="AH56" s="42">
        <f t="shared" ca="1" si="3"/>
        <v>45838</v>
      </c>
      <c r="AI56" s="43">
        <f ca="1">_xll.BInterpol('Base IPCA'!$C$3:$C$14,'Base IPCA'!$E$3:$E$14,AH56,"Cubic","Extrapolate=Linear","MultiX=Average","Skip=True","Sort=True")</f>
        <v>8.5917490135086592</v>
      </c>
      <c r="AJ56" s="43">
        <f ca="1">_xll.BInterpol('Base IPCA'!$C$3:$C$14,'Base IPCA'!$D$3:$D$14,AH56,"Cubic","Extrapolate=Linear","MultiX=Average","Skip=True","Sort=True")</f>
        <v>9.3000296230403627</v>
      </c>
    </row>
    <row r="57" spans="7:36" x14ac:dyDescent="0.25">
      <c r="N57" s="202"/>
      <c r="O57" t="s">
        <v>313</v>
      </c>
      <c r="P57" s="52" t="str">
        <f t="shared" si="25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136.41004000000066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6"/>
        <v>136.41004000000066</v>
      </c>
      <c r="AD57" s="5">
        <f t="shared" ca="1" si="27"/>
        <v>1.6903505853894689E-3</v>
      </c>
      <c r="AH57" s="42">
        <f t="shared" ca="1" si="3"/>
        <v>45839</v>
      </c>
      <c r="AI57" s="43">
        <f ca="1">_xll.BInterpol('Base IPCA'!$C$3:$C$14,'Base IPCA'!$E$3:$E$14,AH57,"Cubic","Extrapolate=Linear","MultiX=Average","Skip=True","Sort=True")</f>
        <v>8.5949982085477412</v>
      </c>
      <c r="AJ57" s="43">
        <f ca="1">_xll.BInterpol('Base IPCA'!$C$3:$C$14,'Base IPCA'!$D$3:$D$14,AH57,"Cubic","Extrapolate=Linear","MultiX=Average","Skip=True","Sort=True")</f>
        <v>8.6400647457683526</v>
      </c>
    </row>
    <row r="58" spans="7:36" x14ac:dyDescent="0.25">
      <c r="O58" t="s">
        <v>179</v>
      </c>
      <c r="P58" s="52" t="str">
        <f t="shared" si="25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2560.5302554997711</v>
      </c>
      <c r="V58" s="16">
        <f>V6*_xll.BDP($P58&amp;" Corp","RISK_MTY_MID")/100</f>
        <v>0</v>
      </c>
      <c r="W58" s="16">
        <f>W6*_xll.BDP($P58&amp;" Corp","RISK_MTY_MID")/100</f>
        <v>133.17890949998809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730.97745349993465</v>
      </c>
      <c r="AA58" s="16">
        <f>AA6*_xll.BDP($P58&amp;" Corp","RISK_MTY_MID")/100</f>
        <v>0</v>
      </c>
      <c r="AB58" s="16">
        <f>AB6*_xll.BDP($P58&amp;" Corp","RISK_MTY_MID")/100</f>
        <v>494.14798999995583</v>
      </c>
      <c r="AC58" s="55">
        <f t="shared" si="26"/>
        <v>3918.8346084996497</v>
      </c>
      <c r="AD58" s="5">
        <f t="shared" ca="1" si="27"/>
        <v>4.8560973770859245E-2</v>
      </c>
      <c r="AH58" s="42">
        <f t="shared" ca="1" si="3"/>
        <v>45840</v>
      </c>
      <c r="AI58" s="43">
        <f ca="1">_xll.BInterpol('Base IPCA'!$C$3:$C$14,'Base IPCA'!$E$3:$E$14,AH58,"Cubic","Extrapolate=Linear","MultiX=Average","Skip=True","Sort=True")</f>
        <v>8.5982448986194857</v>
      </c>
      <c r="AJ58" s="43">
        <f ca="1">_xll.BInterpol('Base IPCA'!$C$3:$C$14,'Base IPCA'!$D$3:$D$14,AH58,"Cubic","Extrapolate=Linear","MultiX=Average","Skip=True","Sort=True")</f>
        <v>9.3034186703429267</v>
      </c>
    </row>
    <row r="59" spans="7:36" x14ac:dyDescent="0.25">
      <c r="O59" t="s">
        <v>177</v>
      </c>
      <c r="P59" s="52" t="str">
        <f t="shared" si="25"/>
        <v>BRFS31</v>
      </c>
      <c r="Q59" s="16">
        <f>Q7*_xll.BDP($P59&amp;" Corp","RISK_MTY_MID")/100</f>
        <v>69.759771999995394</v>
      </c>
      <c r="R59" s="16">
        <f>R7*_xll.BDP($P59&amp;" Corp","RISK_MTY_MID")/100</f>
        <v>63.517803999995806</v>
      </c>
      <c r="S59" s="16">
        <f>S7*_xll.BDP($P59&amp;" Corp","RISK_MTY_MID")/100</f>
        <v>165.06537599998913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9.9409119999993436</v>
      </c>
      <c r="W59" s="16">
        <f>W7*_xll.BDP($P59&amp;" Corp","RISK_MTY_MID")/100</f>
        <v>0</v>
      </c>
      <c r="X59" s="16">
        <f>X7*_xll.BDP($P59&amp;" Corp","RISK_MTY_MID")/100</f>
        <v>110.10137999999273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1.4448999999999046</v>
      </c>
      <c r="AB59" s="16">
        <f>AB7*_xll.BDP($P59&amp;" Corp","RISK_MTY_MID")/100</f>
        <v>9.3629519999993818</v>
      </c>
      <c r="AC59" s="55">
        <f t="shared" si="26"/>
        <v>429.19309599997166</v>
      </c>
      <c r="AD59" s="5">
        <f t="shared" ca="1" si="27"/>
        <v>5.3184267160149429E-3</v>
      </c>
      <c r="AH59" s="42">
        <f t="shared" ca="1" si="3"/>
        <v>45841</v>
      </c>
      <c r="AI59" s="43">
        <f ca="1">_xll.BInterpol('Base IPCA'!$C$3:$C$14,'Base IPCA'!$E$3:$E$14,AH59,"Cubic","Extrapolate=Linear","MultiX=Average","Skip=True","Sort=True")</f>
        <v>8.6014890304267162</v>
      </c>
      <c r="AJ59" s="43">
        <f ca="1">_xll.BInterpol('Base IPCA'!$C$3:$C$14,'Base IPCA'!$D$3:$D$14,AH59,"Cubic","Extrapolate=Linear","MultiX=Average","Skip=True","Sort=True")</f>
        <v>8.6462385663961019</v>
      </c>
    </row>
    <row r="60" spans="7:36" x14ac:dyDescent="0.25">
      <c r="O60" t="s">
        <v>179</v>
      </c>
      <c r="P60" s="52" t="str">
        <f t="shared" si="25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336.51851099997361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6"/>
        <v>336.51851099997361</v>
      </c>
      <c r="AD60" s="5">
        <f t="shared" ca="1" si="27"/>
        <v>4.1700322209655173E-3</v>
      </c>
      <c r="AH60" s="42">
        <f t="shared" ca="1" si="3"/>
        <v>45842</v>
      </c>
      <c r="AI60" s="43">
        <f ca="1">_xll.BInterpol('Base IPCA'!$C$3:$C$14,'Base IPCA'!$E$3:$E$14,AH60,"Cubic","Extrapolate=Linear","MultiX=Average","Skip=True","Sort=True")</f>
        <v>8.6047305506722562</v>
      </c>
      <c r="AJ60" s="43">
        <f ca="1">_xll.BInterpol('Base IPCA'!$C$3:$C$14,'Base IPCA'!$D$3:$D$14,AH60,"Cubic","Extrapolate=Linear","MultiX=Average","Skip=True","Sort=True")</f>
        <v>9.3067989394674253</v>
      </c>
    </row>
    <row r="61" spans="7:36" x14ac:dyDescent="0.25">
      <c r="O61" t="s">
        <v>179</v>
      </c>
      <c r="P61" s="52" t="str">
        <f t="shared" si="25"/>
        <v>TBCR18</v>
      </c>
      <c r="Q61" s="16">
        <f t="shared" ref="Q61:AB61" si="28">Q9*0.4340811</f>
        <v>0</v>
      </c>
      <c r="R61" s="16">
        <f t="shared" si="28"/>
        <v>0</v>
      </c>
      <c r="S61" s="16">
        <f t="shared" si="28"/>
        <v>0</v>
      </c>
      <c r="T61" s="16">
        <f t="shared" si="28"/>
        <v>0</v>
      </c>
      <c r="U61" s="16">
        <f t="shared" si="28"/>
        <v>540.86505060000002</v>
      </c>
      <c r="V61" s="16">
        <f t="shared" si="28"/>
        <v>0</v>
      </c>
      <c r="W61" s="16">
        <f t="shared" si="28"/>
        <v>0</v>
      </c>
      <c r="X61" s="16">
        <f t="shared" si="28"/>
        <v>0</v>
      </c>
      <c r="Y61" s="16">
        <f t="shared" si="28"/>
        <v>0</v>
      </c>
      <c r="Z61" s="16">
        <f t="shared" si="28"/>
        <v>130.22433000000001</v>
      </c>
      <c r="AA61" s="16">
        <f t="shared" si="28"/>
        <v>0</v>
      </c>
      <c r="AB61" s="16">
        <f t="shared" si="28"/>
        <v>0</v>
      </c>
      <c r="AC61" s="55">
        <f t="shared" si="26"/>
        <v>671.08938060000003</v>
      </c>
      <c r="AD61" s="5">
        <f t="shared" ca="1" si="27"/>
        <v>8.3159298783715661E-3</v>
      </c>
      <c r="AH61" s="42">
        <f t="shared" ca="1" si="3"/>
        <v>45843</v>
      </c>
      <c r="AI61" s="43">
        <f ca="1">_xll.BInterpol('Base IPCA'!$C$3:$C$14,'Base IPCA'!$E$3:$E$14,AH61,"Cubic","Extrapolate=Linear","MultiX=Average","Skip=True","Sort=True")</f>
        <v>8.6079694060589276</v>
      </c>
      <c r="AJ61" s="43">
        <f ca="1">_xll.BInterpol('Base IPCA'!$C$3:$C$14,'Base IPCA'!$D$3:$D$14,AH61,"Cubic","Extrapolate=Linear","MultiX=Average","Skip=True","Sort=True")</f>
        <v>8.652402387231211</v>
      </c>
    </row>
    <row r="62" spans="7:36" x14ac:dyDescent="0.25">
      <c r="O62" t="s">
        <v>180</v>
      </c>
      <c r="P62" s="52" t="str">
        <f t="shared" si="25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945.90156999999999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261.99009999999998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147.80933999999999</v>
      </c>
      <c r="AC62" s="55">
        <f>SUM(Q62:AB62)</f>
        <v>1355.70101</v>
      </c>
      <c r="AD62" s="5">
        <f t="shared" ca="1" si="27"/>
        <v>1.6799423237956555E-2</v>
      </c>
      <c r="AH62" s="42">
        <f t="shared" ca="1" si="3"/>
        <v>45844</v>
      </c>
      <c r="AI62" s="43">
        <f ca="1">_xll.BInterpol('Base IPCA'!$C$3:$C$14,'Base IPCA'!$E$3:$E$14,AH62,"Cubic","Extrapolate=Linear","MultiX=Average","Skip=True","Sort=True")</f>
        <v>8.6112055432895538</v>
      </c>
      <c r="AJ62" s="43">
        <f ca="1">_xll.BInterpol('Base IPCA'!$C$3:$C$14,'Base IPCA'!$D$3:$D$14,AH62,"Cubic","Extrapolate=Linear","MultiX=Average","Skip=True","Sort=True")</f>
        <v>9.3101700646564396</v>
      </c>
    </row>
    <row r="63" spans="7:36" x14ac:dyDescent="0.25">
      <c r="O63" t="s">
        <v>438</v>
      </c>
      <c r="P63" s="52" t="str">
        <f t="shared" si="25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453.99204810000003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108.92884890000001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29">SUM(Q63:AB63)</f>
        <v>562.92089700000008</v>
      </c>
      <c r="AD63" s="5">
        <f t="shared" ca="1" si="27"/>
        <v>6.975539833958779E-3</v>
      </c>
      <c r="AH63" s="42">
        <f t="shared" ca="1" si="3"/>
        <v>45845</v>
      </c>
      <c r="AI63" s="43">
        <f ca="1">_xll.BInterpol('Base IPCA'!$C$3:$C$14,'Base IPCA'!$E$3:$E$14,AH63,"Cubic","Extrapolate=Linear","MultiX=Average","Skip=True","Sort=True")</f>
        <v>8.6144389090669549</v>
      </c>
      <c r="AJ63" s="43">
        <f ca="1">_xll.BInterpol('Base IPCA'!$C$3:$C$14,'Base IPCA'!$D$3:$D$14,AH63,"Cubic","Extrapolate=Linear","MultiX=Average","Skip=True","Sort=True")</f>
        <v>8.6585558001188776</v>
      </c>
    </row>
    <row r="64" spans="7:36" x14ac:dyDescent="0.25">
      <c r="O64" t="s">
        <v>180</v>
      </c>
      <c r="P64" s="52" t="str">
        <f t="shared" si="25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1137.2828674999948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327.19056499999851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217.60143599999901</v>
      </c>
      <c r="AC64" s="55">
        <f t="shared" ref="AC64:AC67" si="30">SUM(Q64:AB64)</f>
        <v>1682.0748684999924</v>
      </c>
      <c r="AD64" s="5">
        <f t="shared" ca="1" si="27"/>
        <v>2.0843746095506328E-2</v>
      </c>
      <c r="AH64" s="42">
        <f t="shared" ca="1" si="3"/>
        <v>45846</v>
      </c>
      <c r="AI64" s="43">
        <f ca="1">_xll.BInterpol('Base IPCA'!$C$3:$C$14,'Base IPCA'!$E$3:$E$14,AH64,"Cubic","Extrapolate=Linear","MultiX=Average","Skip=True","Sort=True")</f>
        <v>8.6176694500939561</v>
      </c>
      <c r="AJ64" s="43">
        <f ca="1">_xll.BInterpol('Base IPCA'!$C$3:$C$14,'Base IPCA'!$D$3:$D$14,AH64,"Cubic","Extrapolate=Linear","MultiX=Average","Skip=True","Sort=True")</f>
        <v>9.3135316801525505</v>
      </c>
    </row>
    <row r="65" spans="10:36" x14ac:dyDescent="0.25">
      <c r="O65" t="s">
        <v>183</v>
      </c>
      <c r="P65" s="52" t="str">
        <f t="shared" si="25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999.53895599999998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285.19939799999997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190.43094600000001</v>
      </c>
      <c r="AC65" s="55">
        <f t="shared" si="30"/>
        <v>1475.1693</v>
      </c>
      <c r="AD65" s="5">
        <f t="shared" ca="1" si="27"/>
        <v>1.8279836951910291E-2</v>
      </c>
      <c r="AH65" s="42">
        <f t="shared" ca="1" si="3"/>
        <v>45847</v>
      </c>
      <c r="AI65" s="43">
        <f ca="1">_xll.BInterpol('Base IPCA'!$C$3:$C$14,'Base IPCA'!$E$3:$E$14,AH65,"Cubic","Extrapolate=Linear","MultiX=Average","Skip=True","Sort=True")</f>
        <v>8.6208971130733794</v>
      </c>
      <c r="AJ65" s="43">
        <f ca="1">_xll.BInterpol('Base IPCA'!$C$3:$C$14,'Base IPCA'!$D$3:$D$14,AH65,"Cubic","Extrapolate=Linear","MultiX=Average","Skip=True","Sort=True")</f>
        <v>8.6646983969043028</v>
      </c>
    </row>
    <row r="66" spans="10:36" x14ac:dyDescent="0.25">
      <c r="O66" t="s">
        <v>180</v>
      </c>
      <c r="P66" s="52" t="str">
        <f t="shared" si="25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2048.5409699999236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590.76181499997813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396.47221499998528</v>
      </c>
      <c r="AC66" s="55">
        <f t="shared" si="30"/>
        <v>3035.7749999998869</v>
      </c>
      <c r="AD66" s="5">
        <f t="shared" ca="1" si="27"/>
        <v>3.7618375072395689E-2</v>
      </c>
      <c r="AH66" s="42">
        <f t="shared" ca="1" si="3"/>
        <v>45848</v>
      </c>
      <c r="AI66" s="43">
        <f ca="1">_xll.BInterpol('Base IPCA'!$C$3:$C$14,'Base IPCA'!$E$3:$E$14,AH66,"Cubic","Extrapolate=Linear","MultiX=Average","Skip=True","Sort=True")</f>
        <v>8.6241218447080463</v>
      </c>
      <c r="AJ66" s="43">
        <f ca="1">_xll.BInterpol('Base IPCA'!$C$3:$C$14,'Base IPCA'!$D$3:$D$14,AH66,"Cubic","Extrapolate=Linear","MultiX=Average","Skip=True","Sort=True")</f>
        <v>9.3168834201983373</v>
      </c>
    </row>
    <row r="67" spans="10:36" x14ac:dyDescent="0.25">
      <c r="O67" t="s">
        <v>180</v>
      </c>
      <c r="P67" s="52" t="str">
        <f t="shared" si="25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1826.9751210000336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527.5545825000097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353.77189650000651</v>
      </c>
      <c r="AC67" s="55">
        <f t="shared" si="30"/>
        <v>2708.3016000000498</v>
      </c>
      <c r="AD67" s="5">
        <f t="shared" ca="1" si="27"/>
        <v>3.3560427040203906E-2</v>
      </c>
      <c r="AH67" s="42">
        <f t="shared" ca="1" si="3"/>
        <v>45849</v>
      </c>
      <c r="AI67" s="43">
        <f ca="1">_xll.BInterpol('Base IPCA'!$C$3:$C$14,'Base IPCA'!$E$3:$E$14,AH67,"Cubic","Extrapolate=Linear","MultiX=Average","Skip=True","Sort=True")</f>
        <v>8.6273435917007824</v>
      </c>
      <c r="AJ67" s="43">
        <f ca="1">_xll.BInterpol('Base IPCA'!$C$3:$C$14,'Base IPCA'!$D$3:$D$14,AH67,"Cubic","Extrapolate=Linear","MultiX=Average","Skip=True","Sort=True")</f>
        <v>8.6708297694326824</v>
      </c>
    </row>
    <row r="68" spans="10:36" x14ac:dyDescent="0.25">
      <c r="O68" t="s">
        <v>438</v>
      </c>
      <c r="P68" s="52" t="str">
        <f t="shared" si="25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1246.9936050000604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357.87160500001733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247.47229000001201</v>
      </c>
      <c r="AC68" s="55">
        <f t="shared" si="29"/>
        <v>1852.3375000000897</v>
      </c>
      <c r="AD68" s="5">
        <f t="shared" ca="1" si="27"/>
        <v>2.2953587415295837E-2</v>
      </c>
      <c r="AH68" s="42">
        <f t="shared" ca="1" si="3"/>
        <v>45850</v>
      </c>
      <c r="AI68" s="43">
        <f ca="1">_xll.BInterpol('Base IPCA'!$C$3:$C$14,'Base IPCA'!$E$3:$E$14,AH68,"Cubic","Extrapolate=Linear","MultiX=Average","Skip=True","Sort=True")</f>
        <v>8.6305623007544057</v>
      </c>
      <c r="AJ68" s="43">
        <f ca="1">_xll.BInterpol('Base IPCA'!$C$3:$C$14,'Base IPCA'!$D$3:$D$14,AH68,"Cubic","Extrapolate=Linear","MultiX=Average","Skip=True","Sort=True")</f>
        <v>9.3202249190363826</v>
      </c>
    </row>
    <row r="69" spans="10:36" x14ac:dyDescent="0.25">
      <c r="O69" t="s">
        <v>313</v>
      </c>
      <c r="P69" s="52" t="str">
        <f t="shared" si="25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1266.478360499726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359.4637874999222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239.38345199994819</v>
      </c>
      <c r="AC69" s="55">
        <f t="shared" si="29"/>
        <v>1865.3255999995963</v>
      </c>
      <c r="AD69" s="5">
        <f t="shared" ca="1" si="27"/>
        <v>2.3114531891503472E-2</v>
      </c>
      <c r="AH69" s="42">
        <f t="shared" ca="1" si="3"/>
        <v>45851</v>
      </c>
      <c r="AI69" s="43">
        <f ca="1">_xll.BInterpol('Base IPCA'!$C$3:$C$14,'Base IPCA'!$E$3:$E$14,AH69,"Cubic","Extrapolate=Linear","MultiX=Average","Skip=True","Sort=True")</f>
        <v>8.6337779185717434</v>
      </c>
      <c r="AJ69" s="43">
        <f ca="1">_xll.BInterpol('Base IPCA'!$C$3:$C$14,'Base IPCA'!$D$3:$D$14,AH69,"Cubic","Extrapolate=Linear","MultiX=Average","Skip=True","Sort=True")</f>
        <v>8.6769495095492157</v>
      </c>
    </row>
    <row r="70" spans="10:36" x14ac:dyDescent="0.25">
      <c r="O70" t="s">
        <v>180</v>
      </c>
      <c r="P70" s="52" t="str">
        <f t="shared" si="25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1664.1371510003314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724.37775000014426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478.08931500009521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320.65788400006386</v>
      </c>
      <c r="AC70" s="55">
        <f t="shared" si="29"/>
        <v>3187.2621000006347</v>
      </c>
      <c r="AD70" s="5">
        <f t="shared" ca="1" si="27"/>
        <v>3.9495555873495194E-2</v>
      </c>
      <c r="AH70" s="42">
        <f t="shared" ref="AH70:AH133" ca="1" si="31">AH69+1</f>
        <v>45852</v>
      </c>
      <c r="AI70" s="43">
        <f ca="1">_xll.BInterpol('Base IPCA'!$C$3:$C$14,'Base IPCA'!$E$3:$E$14,AH70,"Cubic","Extrapolate=Linear","MultiX=Average","Skip=True","Sort=True")</f>
        <v>8.6369903918556155</v>
      </c>
      <c r="AJ70" s="43">
        <f ca="1">_xll.BInterpol('Base IPCA'!$C$3:$C$14,'Base IPCA'!$D$3:$D$14,AH70,"Cubic","Extrapolate=Linear","MultiX=Average","Skip=True","Sort=True")</f>
        <v>9.3235558109092658</v>
      </c>
    </row>
    <row r="71" spans="10:36" x14ac:dyDescent="0.25">
      <c r="O71" t="s">
        <v>183</v>
      </c>
      <c r="P71" s="52" t="str">
        <f t="shared" si="25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1867.2950415001408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385.96425000002915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1220.418958500092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385.96425000002915</v>
      </c>
      <c r="AC71" s="55">
        <f t="shared" si="29"/>
        <v>3859.642500000291</v>
      </c>
      <c r="AD71" s="5">
        <f t="shared" ca="1" si="27"/>
        <v>4.782748366080336E-2</v>
      </c>
      <c r="AH71" s="42">
        <f t="shared" ca="1" si="31"/>
        <v>45853</v>
      </c>
      <c r="AI71" s="43">
        <f ca="1">_xll.BInterpol('Base IPCA'!$C$3:$C$14,'Base IPCA'!$E$3:$E$14,AH71,"Cubic","Extrapolate=Linear","MultiX=Average","Skip=True","Sort=True")</f>
        <v>8.6401996673088455</v>
      </c>
      <c r="AJ71" s="43">
        <f ca="1">_xll.BInterpol('Base IPCA'!$C$3:$C$14,'Base IPCA'!$D$3:$D$14,AH71,"Cubic","Extrapolate=Linear","MultiX=Average","Skip=True","Sort=True")</f>
        <v>8.6830572090991023</v>
      </c>
    </row>
    <row r="72" spans="10:36" x14ac:dyDescent="0.25">
      <c r="O72" t="s">
        <v>184</v>
      </c>
      <c r="P72" s="52" t="str">
        <f t="shared" si="25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2387.9305240001408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686.5743780000405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473.68309800002794</v>
      </c>
      <c r="AC72" s="55">
        <f t="shared" si="29"/>
        <v>3548.1880000002093</v>
      </c>
      <c r="AD72" s="5">
        <f t="shared" ca="1" si="27"/>
        <v>4.3968036831249467E-2</v>
      </c>
      <c r="AH72" s="42">
        <f t="shared" ca="1" si="31"/>
        <v>45854</v>
      </c>
      <c r="AI72" s="43">
        <f ca="1">_xll.BInterpol('Base IPCA'!$C$3:$C$14,'Base IPCA'!$E$3:$E$14,AH72,"Cubic","Extrapolate=Linear","MultiX=Average","Skip=True","Sort=True")</f>
        <v>8.6434056916342552</v>
      </c>
      <c r="AJ72" s="43">
        <f ca="1">_xll.BInterpol('Base IPCA'!$C$3:$C$14,'Base IPCA'!$D$3:$D$14,AH72,"Cubic","Extrapolate=Linear","MultiX=Average","Skip=True","Sort=True")</f>
        <v>9.3268757300595677</v>
      </c>
    </row>
    <row r="73" spans="10:36" x14ac:dyDescent="0.25">
      <c r="J73" s="5"/>
      <c r="O73" t="s">
        <v>180</v>
      </c>
      <c r="P73" s="52" t="str">
        <f t="shared" si="25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907.31406150008388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251.60331900002325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430.64102400003981</v>
      </c>
      <c r="AC73" s="55">
        <f t="shared" si="29"/>
        <v>1589.5584045001469</v>
      </c>
      <c r="AD73" s="5">
        <f t="shared" ca="1" si="27"/>
        <v>1.9697310986475484E-2</v>
      </c>
      <c r="AH73" s="42">
        <f t="shared" ca="1" si="31"/>
        <v>45855</v>
      </c>
      <c r="AI73" s="43">
        <f ca="1">_xll.BInterpol('Base IPCA'!$C$3:$C$14,'Base IPCA'!$E$3:$E$14,AH73,"Cubic","Extrapolate=Linear","MultiX=Average","Skip=True","Sort=True")</f>
        <v>8.6466084115346682</v>
      </c>
      <c r="AJ73" s="43">
        <f ca="1">_xll.BInterpol('Base IPCA'!$C$3:$C$14,'Base IPCA'!$D$3:$D$14,AH73,"Cubic","Extrapolate=Linear","MultiX=Average","Skip=True","Sort=True")</f>
        <v>8.6891524599275396</v>
      </c>
    </row>
    <row r="74" spans="10:36" x14ac:dyDescent="0.25">
      <c r="J74" s="310"/>
      <c r="O74" t="s">
        <v>180</v>
      </c>
      <c r="P74" s="52" t="str">
        <f t="shared" si="25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392.90693749997985</v>
      </c>
      <c r="U74" s="16">
        <f>IFERROR(U22*_xll.BDP($P74&amp;" Corp","RISK_MTY_MID")/100,(U22*0.41467))</f>
        <v>678.04511499996511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680.29029749996505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321.06109749998353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296.3640899999848</v>
      </c>
      <c r="AC74" s="55">
        <f t="shared" ref="AC74:AC75" si="32">SUM(Q74:AB74)</f>
        <v>2368.6675374998786</v>
      </c>
      <c r="AD74" s="5">
        <f t="shared" ca="1" si="27"/>
        <v>2.9351787878706962E-2</v>
      </c>
      <c r="AH74" s="42">
        <f t="shared" ca="1" si="31"/>
        <v>45856</v>
      </c>
      <c r="AI74" s="43">
        <f ca="1">_xll.BInterpol('Base IPCA'!$C$3:$C$14,'Base IPCA'!$E$3:$E$14,AH74,"Cubic","Extrapolate=Linear","MultiX=Average","Skip=True","Sort=True")</f>
        <v>8.6498077737129062</v>
      </c>
      <c r="AJ74" s="43">
        <f ca="1">_xll.BInterpol('Base IPCA'!$C$3:$C$14,'Base IPCA'!$D$3:$D$14,AH74,"Cubic","Extrapolate=Linear","MultiX=Average","Skip=True","Sort=True")</f>
        <v>9.3301843107298676</v>
      </c>
    </row>
    <row r="75" spans="10:36" x14ac:dyDescent="0.25">
      <c r="O75" t="s">
        <v>438</v>
      </c>
      <c r="P75" s="52" t="str">
        <f t="shared" si="25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1342.6599600000065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321.59520000000157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2"/>
        <v>1664.2551600000081</v>
      </c>
      <c r="AD75" s="5">
        <f t="shared" ca="1" si="27"/>
        <v>2.0622929836714689E-2</v>
      </c>
      <c r="AH75" s="42">
        <f t="shared" ca="1" si="31"/>
        <v>45857</v>
      </c>
      <c r="AI75" s="43">
        <f ca="1">_xll.BInterpol('Base IPCA'!$C$3:$C$14,'Base IPCA'!$E$3:$E$14,AH75,"Cubic","Extrapolate=Linear","MultiX=Average","Skip=True","Sort=True")</f>
        <v>8.6530037248717946</v>
      </c>
      <c r="AJ75" s="43">
        <f ca="1">_xll.BInterpol('Base IPCA'!$C$3:$C$14,'Base IPCA'!$D$3:$D$14,AH75,"Cubic","Extrapolate=Linear","MultiX=Average","Skip=True","Sort=True")</f>
        <v>8.6952348538797253</v>
      </c>
    </row>
    <row r="76" spans="10:36" x14ac:dyDescent="0.25">
      <c r="O76" t="s">
        <v>184</v>
      </c>
      <c r="P76" s="52" t="str">
        <f t="shared" si="25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2036.5233750000157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561.17533000000435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302.31058100000234</v>
      </c>
      <c r="AC76" s="55">
        <f t="shared" si="29"/>
        <v>2900.0092860000223</v>
      </c>
      <c r="AD76" s="5">
        <f t="shared" ca="1" si="27"/>
        <v>3.5936008773437861E-2</v>
      </c>
      <c r="AH76" s="42">
        <f t="shared" ca="1" si="31"/>
        <v>45858</v>
      </c>
      <c r="AI76" s="43">
        <f ca="1">_xll.BInterpol('Base IPCA'!$C$3:$C$14,'Base IPCA'!$E$3:$E$14,AH76,"Cubic","Extrapolate=Linear","MultiX=Average","Skip=True","Sort=True")</f>
        <v>8.6561962117141515</v>
      </c>
      <c r="AJ76" s="43">
        <f ca="1">_xll.BInterpol('Base IPCA'!$C$3:$C$14,'Base IPCA'!$D$3:$D$14,AH76,"Cubic","Extrapolate=Linear","MultiX=Average","Skip=True","Sort=True")</f>
        <v>9.3334811871627483</v>
      </c>
    </row>
    <row r="77" spans="10:36" x14ac:dyDescent="0.25">
      <c r="O77" t="s">
        <v>1218</v>
      </c>
      <c r="P77" s="52" t="str">
        <f t="shared" si="25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1169.8774724998627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330.1111274999613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207.38478749997569</v>
      </c>
      <c r="AC77" s="55">
        <f t="shared" ref="AC77:AC78" si="33">SUM(Q77:AB77)</f>
        <v>1707.3733874997997</v>
      </c>
      <c r="AD77" s="5">
        <f t="shared" ca="1" si="27"/>
        <v>2.1157237436765453E-2</v>
      </c>
      <c r="AH77" s="42">
        <f t="shared" ca="1" si="31"/>
        <v>45859</v>
      </c>
      <c r="AI77" s="43">
        <f ca="1">_xll.BInterpol('Base IPCA'!$C$3:$C$14,'Base IPCA'!$E$3:$E$14,AH77,"Cubic","Extrapolate=Linear","MultiX=Average","Skip=True","Sort=True")</f>
        <v>8.6593851809428024</v>
      </c>
      <c r="AJ77" s="43">
        <f ca="1">_xll.BInterpol('Base IPCA'!$C$3:$C$14,'Base IPCA'!$D$3:$D$14,AH77,"Cubic","Extrapolate=Linear","MultiX=Average","Skip=True","Sort=True")</f>
        <v>8.7013039828008569</v>
      </c>
    </row>
    <row r="78" spans="10:36" x14ac:dyDescent="0.25">
      <c r="O78" t="s">
        <v>184</v>
      </c>
      <c r="P78" s="52" t="str">
        <f t="shared" si="25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3567.643185000079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754.77814000001672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1421.7913800000315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250.12996500000554</v>
      </c>
      <c r="AC78" s="55">
        <f t="shared" si="33"/>
        <v>5994.3426700001328</v>
      </c>
      <c r="AD78" s="5">
        <f t="shared" ca="1" si="27"/>
        <v>7.4280021039945049E-2</v>
      </c>
      <c r="AH78" s="42">
        <f t="shared" ca="1" si="31"/>
        <v>45860</v>
      </c>
      <c r="AI78" s="43">
        <f ca="1">_xll.BInterpol('Base IPCA'!$C$3:$C$14,'Base IPCA'!$E$3:$E$14,AH78,"Cubic","Extrapolate=Linear","MultiX=Average","Skip=True","Sort=True")</f>
        <v>8.6625705792605689</v>
      </c>
      <c r="AJ78" s="43">
        <f ca="1">_xll.BInterpol('Base IPCA'!$C$3:$C$14,'Base IPCA'!$D$3:$D$14,AH78,"Cubic","Extrapolate=Linear","MultiX=Average","Skip=True","Sort=True")</f>
        <v>9.3367659936007907</v>
      </c>
    </row>
    <row r="79" spans="10:36" x14ac:dyDescent="0.25">
      <c r="O79" t="s">
        <v>180</v>
      </c>
      <c r="P79" s="52" t="str">
        <f t="shared" si="25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1232.3336024999223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950.2469829999402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266.00021349998326</v>
      </c>
      <c r="AC79" s="55">
        <f t="shared" si="29"/>
        <v>2448.5807989998457</v>
      </c>
      <c r="AD79" s="5">
        <f t="shared" ca="1" si="27"/>
        <v>3.0342048041059017E-2</v>
      </c>
      <c r="AH79" s="42">
        <f t="shared" ca="1" si="31"/>
        <v>45861</v>
      </c>
      <c r="AI79" s="43">
        <f ca="1">_xll.BInterpol('Base IPCA'!$C$3:$C$14,'Base IPCA'!$E$3:$E$14,AH79,"Cubic","Extrapolate=Linear","MultiX=Average","Skip=True","Sort=True")</f>
        <v>8.6657523533702747</v>
      </c>
      <c r="AJ79" s="43">
        <f ca="1">_xll.BInterpol('Base IPCA'!$C$3:$C$14,'Base IPCA'!$D$3:$D$14,AH79,"Cubic","Extrapolate=Linear","MultiX=Average","Skip=True","Sort=True")</f>
        <v>8.7073594385361357</v>
      </c>
    </row>
    <row r="80" spans="10:36" x14ac:dyDescent="0.25">
      <c r="O80" t="s">
        <v>438</v>
      </c>
      <c r="P80" s="52" t="str">
        <f t="shared" si="25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1279.729522500035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1263.2004775000344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29"/>
        <v>2542.9300000000694</v>
      </c>
      <c r="AD80" s="5">
        <f t="shared" ca="1" si="27"/>
        <v>3.1511193854239311E-2</v>
      </c>
      <c r="AH80" s="42">
        <f t="shared" ca="1" si="31"/>
        <v>45862</v>
      </c>
      <c r="AI80" s="43">
        <f ca="1">_xll.BInterpol('Base IPCA'!$C$3:$C$14,'Base IPCA'!$E$3:$E$14,AH80,"Cubic","Extrapolate=Linear","MultiX=Average","Skip=True","Sort=True")</f>
        <v>8.6689304499747433</v>
      </c>
      <c r="AJ80" s="43">
        <f ca="1">_xll.BInterpol('Base IPCA'!$C$3:$C$14,'Base IPCA'!$D$3:$D$14,AH80,"Cubic","Extrapolate=Linear","MultiX=Average","Skip=True","Sort=True")</f>
        <v>9.3400383642865723</v>
      </c>
    </row>
    <row r="81" spans="14:36" x14ac:dyDescent="0.25">
      <c r="O81" t="s">
        <v>180</v>
      </c>
      <c r="P81" s="52" t="str">
        <f t="shared" si="25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1755.6683624998636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481.45353749996264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235.09102499998176</v>
      </c>
      <c r="AC81" s="55">
        <f t="shared" ref="AC81:AC83" si="34">SUM(Q81:AB81)</f>
        <v>2472.2129249998079</v>
      </c>
      <c r="AD81" s="5">
        <f t="shared" ca="1" si="27"/>
        <v>3.0634889961038175E-2</v>
      </c>
      <c r="AH81" s="42">
        <f t="shared" ca="1" si="31"/>
        <v>45863</v>
      </c>
      <c r="AI81" s="43">
        <f ca="1">_xll.BInterpol('Base IPCA'!$C$3:$C$14,'Base IPCA'!$E$3:$E$14,AH81,"Cubic","Extrapolate=Linear","MultiX=Average","Skip=True","Sort=True")</f>
        <v>8.6721048157767946</v>
      </c>
      <c r="AJ81" s="43">
        <f ca="1">_xll.BInterpol('Base IPCA'!$C$3:$C$14,'Base IPCA'!$D$3:$D$14,AH81,"Cubic","Extrapolate=Linear","MultiX=Average","Skip=True","Sort=True")</f>
        <v>8.7134008129307592</v>
      </c>
    </row>
    <row r="82" spans="14:36" x14ac:dyDescent="0.25">
      <c r="O82" t="s">
        <v>180</v>
      </c>
      <c r="P82" s="52" t="str">
        <f t="shared" si="25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736.84115699999393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600.10008499999515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149.37475799999879</v>
      </c>
      <c r="AC82" s="55">
        <f t="shared" si="34"/>
        <v>1486.3159999999878</v>
      </c>
      <c r="AD82" s="5">
        <f t="shared" ca="1" si="27"/>
        <v>1.8417963374790455E-2</v>
      </c>
      <c r="AH82" s="42">
        <f t="shared" ca="1" si="31"/>
        <v>45864</v>
      </c>
      <c r="AI82" s="43">
        <f ca="1">_xll.BInterpol('Base IPCA'!$C$3:$C$14,'Base IPCA'!$E$3:$E$14,AH82,"Cubic","Extrapolate=Linear","MultiX=Average","Skip=True","Sort=True")</f>
        <v>8.6752753974792522</v>
      </c>
      <c r="AJ82" s="43">
        <f ca="1">_xll.BInterpol('Base IPCA'!$C$3:$C$14,'Base IPCA'!$D$3:$D$14,AH82,"Cubic","Extrapolate=Linear","MultiX=Average","Skip=True","Sort=True")</f>
        <v>9.3432979334626776</v>
      </c>
    </row>
    <row r="83" spans="14:36" x14ac:dyDescent="0.25">
      <c r="O83" t="s">
        <v>183</v>
      </c>
      <c r="P83" s="52" t="str">
        <f t="shared" si="25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1884.2639969999116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1151.374202999946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4"/>
        <v>3035.6381999998575</v>
      </c>
      <c r="AD83" s="5">
        <f t="shared" ca="1" si="27"/>
        <v>3.7616679889547484E-2</v>
      </c>
      <c r="AH83" s="42">
        <f t="shared" ca="1" si="31"/>
        <v>45865</v>
      </c>
      <c r="AI83" s="43">
        <f ca="1">_xll.BInterpol('Base IPCA'!$C$3:$C$14,'Base IPCA'!$E$3:$E$14,AH83,"Cubic","Extrapolate=Linear","MultiX=Average","Skip=True","Sort=True")</f>
        <v>8.678442141784938</v>
      </c>
      <c r="AJ83" s="43">
        <f ca="1">_xll.BInterpol('Base IPCA'!$C$3:$C$14,'Base IPCA'!$D$3:$D$14,AH83,"Cubic","Extrapolate=Linear","MultiX=Average","Skip=True","Sort=True")</f>
        <v>8.7194276978299232</v>
      </c>
    </row>
    <row r="84" spans="14:36" x14ac:dyDescent="0.25">
      <c r="N84"/>
      <c r="O84" t="s">
        <v>180</v>
      </c>
      <c r="P84" s="52" t="str">
        <f t="shared" si="25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320.95756000001984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29"/>
        <v>320.95756000001984</v>
      </c>
      <c r="AD84" s="5">
        <f t="shared" ca="1" si="27"/>
        <v>3.9772057792168847E-3</v>
      </c>
      <c r="AH84" s="42">
        <f t="shared" ca="1" si="31"/>
        <v>45866</v>
      </c>
      <c r="AI84" s="43">
        <f ca="1">_xll.BInterpol('Base IPCA'!$C$3:$C$14,'Base IPCA'!$E$3:$E$14,AH84,"Cubic","Extrapolate=Linear","MultiX=Average","Skip=True","Sort=True")</f>
        <v>8.6816049953966772</v>
      </c>
      <c r="AJ84" s="43">
        <f ca="1">_xll.BInterpol('Base IPCA'!$C$3:$C$14,'Base IPCA'!$D$3:$D$14,AH84,"Cubic","Extrapolate=Linear","MultiX=Average","Skip=True","Sort=True")</f>
        <v>9.3465443353716839</v>
      </c>
    </row>
    <row r="85" spans="14:36" x14ac:dyDescent="0.25">
      <c r="N85"/>
      <c r="O85" t="s">
        <v>183</v>
      </c>
      <c r="P85" s="52" t="str">
        <f t="shared" si="25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609.40855199999714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1094.4837499999949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656.69024999999692</v>
      </c>
      <c r="AC85" s="55">
        <f t="shared" si="29"/>
        <v>2360.5825519999889</v>
      </c>
      <c r="AD85" s="5">
        <f t="shared" ca="1" si="27"/>
        <v>2.925160126507791E-2</v>
      </c>
      <c r="AH85" s="42">
        <f t="shared" ca="1" si="31"/>
        <v>45867</v>
      </c>
      <c r="AI85" s="43">
        <f ca="1">_xll.BInterpol('Base IPCA'!$C$3:$C$14,'Base IPCA'!$E$3:$E$14,AH85,"Cubic","Extrapolate=Linear","MultiX=Average","Skip=True","Sort=True")</f>
        <v>8.6847639050172898</v>
      </c>
      <c r="AJ85" s="43">
        <f ca="1">_xll.BInterpol('Base IPCA'!$C$3:$C$14,'Base IPCA'!$D$3:$D$14,AH85,"Cubic","Extrapolate=Linear","MultiX=Average","Skip=True","Sort=True")</f>
        <v>8.7254396850788307</v>
      </c>
    </row>
    <row r="86" spans="14:36" x14ac:dyDescent="0.25">
      <c r="N86"/>
      <c r="O86" t="s">
        <v>180</v>
      </c>
      <c r="P86" s="52" t="str">
        <f t="shared" si="25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340.73622000005571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5">SUM(Q86:AB86)</f>
        <v>340.73622000005571</v>
      </c>
      <c r="AD86" s="5">
        <f t="shared" ca="1" si="27"/>
        <v>4.2222967527939014E-3</v>
      </c>
      <c r="AH86" s="42">
        <f t="shared" ca="1" si="31"/>
        <v>45868</v>
      </c>
      <c r="AI86" s="43">
        <f ca="1">_xll.BInterpol('Base IPCA'!$C$3:$C$14,'Base IPCA'!$E$3:$E$14,AH86,"Cubic","Extrapolate=Linear","MultiX=Average","Skip=True","Sort=True")</f>
        <v>8.6879188173496011</v>
      </c>
      <c r="AJ86" s="43">
        <f ca="1">_xll.BInterpol('Base IPCA'!$C$3:$C$14,'Base IPCA'!$D$3:$D$14,AH86,"Cubic","Extrapolate=Linear","MultiX=Average","Skip=True","Sort=True")</f>
        <v>9.3497772042561742</v>
      </c>
    </row>
    <row r="87" spans="14:36" x14ac:dyDescent="0.25">
      <c r="N87"/>
      <c r="O87" t="s">
        <v>180</v>
      </c>
      <c r="P87" s="52" t="str">
        <f t="shared" ref="P87:P104" si="36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306.78765000001817</v>
      </c>
      <c r="U87" s="16">
        <f>IFERROR(U35*_xll.BDP($P87&amp;" Corp","RISK_MTY_MID")/100,(U35*0.40341))</f>
        <v>707.97150000004194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401.18385000002377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707.97150000004194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235.99050000001401</v>
      </c>
      <c r="AC87" s="55">
        <f t="shared" si="35"/>
        <v>2359.9050000001398</v>
      </c>
      <c r="AD87" s="5">
        <f t="shared" ref="AD87:AD104" ca="1" si="37">+AC87/$AC$105</f>
        <v>2.9243205252441472E-2</v>
      </c>
      <c r="AH87" s="42">
        <f t="shared" ca="1" si="31"/>
        <v>45869</v>
      </c>
      <c r="AI87" s="43">
        <f ca="1">_xll.BInterpol('Base IPCA'!$C$3:$C$14,'Base IPCA'!$E$3:$E$14,AH87,"Cubic","Extrapolate=Linear","MultiX=Average","Skip=True","Sort=True")</f>
        <v>8.6910696790964312</v>
      </c>
      <c r="AJ87" s="43">
        <f ca="1">_xll.BInterpol('Base IPCA'!$C$3:$C$14,'Base IPCA'!$D$3:$D$14,AH87,"Cubic","Extrapolate=Linear","MultiX=Average","Skip=True","Sort=True")</f>
        <v>8.7314363665226757</v>
      </c>
    </row>
    <row r="88" spans="14:36" x14ac:dyDescent="0.25">
      <c r="N88"/>
      <c r="O88" t="s">
        <v>438</v>
      </c>
      <c r="P88" s="52" t="str">
        <f t="shared" si="36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1322.0472650000333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656.59572300001662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961.48892000002434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349.17229200000884</v>
      </c>
      <c r="AC88" s="55">
        <f t="shared" si="35"/>
        <v>3289.3042000000833</v>
      </c>
      <c r="AD88" s="5">
        <f t="shared" ca="1" si="37"/>
        <v>4.0760029686921523E-2</v>
      </c>
      <c r="AH88" s="42">
        <f t="shared" ca="1" si="31"/>
        <v>45870</v>
      </c>
      <c r="AI88" s="43">
        <f ca="1">_xll.BInterpol('Base IPCA'!$C$3:$C$14,'Base IPCA'!$E$3:$E$14,AH88,"Cubic","Extrapolate=Linear","MultiX=Average","Skip=True","Sort=True")</f>
        <v>8.6942164369606036</v>
      </c>
      <c r="AJ88" s="43">
        <f ca="1">_xll.BInterpol('Base IPCA'!$C$3:$C$14,'Base IPCA'!$D$3:$D$14,AH88,"Cubic","Extrapolate=Linear","MultiX=Average","Skip=True","Sort=True")</f>
        <v>9.3529961743587275</v>
      </c>
    </row>
    <row r="89" spans="14:36" x14ac:dyDescent="0.25">
      <c r="O89" t="s">
        <v>179</v>
      </c>
      <c r="P89" s="52" t="str">
        <f t="shared" si="36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243.04093199999897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164.51454899999931</v>
      </c>
      <c r="AC89" s="55">
        <f t="shared" si="35"/>
        <v>407.55548099999828</v>
      </c>
      <c r="AD89" s="5">
        <f t="shared" ca="1" si="37"/>
        <v>5.0503001530314796E-3</v>
      </c>
      <c r="AH89" s="42">
        <f t="shared" ca="1" si="31"/>
        <v>45871</v>
      </c>
      <c r="AI89" s="43">
        <f ca="1">_xll.BInterpol('Base IPCA'!$C$3:$C$14,'Base IPCA'!$E$3:$E$14,AH89,"Cubic","Extrapolate=Linear","MultiX=Average","Skip=True","Sort=True")</f>
        <v>8.6973590376449401</v>
      </c>
      <c r="AJ89" s="43">
        <f ca="1">_xll.BInterpol('Base IPCA'!$C$3:$C$14,'Base IPCA'!$D$3:$D$14,AH89,"Cubic","Extrapolate=Linear","MultiX=Average","Skip=True","Sort=True")</f>
        <v>8.7374173340066577</v>
      </c>
    </row>
    <row r="90" spans="14:36" x14ac:dyDescent="0.25">
      <c r="O90" t="s">
        <v>180</v>
      </c>
      <c r="P90" s="52" t="str">
        <f t="shared" si="36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678.5</v>
      </c>
      <c r="V90" s="16">
        <f>IFERROR(V38*_xll.BDP($P90&amp;" Corp","RISK_MTY_MID")/100,(V38*0.5))</f>
        <v>0</v>
      </c>
      <c r="W90" s="16">
        <f>IFERROR(W38*_xll.BDP($P90&amp;" Corp","RISK_MTY_MID")/100,(W38*0.5))</f>
        <v>148.5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57</v>
      </c>
      <c r="AC90" s="55">
        <f t="shared" si="29"/>
        <v>884</v>
      </c>
      <c r="AD90" s="5">
        <f t="shared" ca="1" si="37"/>
        <v>1.0954251736047312E-2</v>
      </c>
      <c r="AH90" s="42">
        <f t="shared" ca="1" si="31"/>
        <v>45872</v>
      </c>
      <c r="AI90" s="43">
        <f ca="1">_xll.BInterpol('Base IPCA'!$C$3:$C$14,'Base IPCA'!$E$3:$E$14,AH90,"Cubic","Extrapolate=Linear","MultiX=Average","Skip=True","Sort=True")</f>
        <v>8.700497427852266</v>
      </c>
      <c r="AJ90" s="43">
        <f ca="1">_xll.BInterpol('Base IPCA'!$C$3:$C$14,'Base IPCA'!$D$3:$D$14,AH90,"Cubic","Extrapolate=Linear","MultiX=Average","Skip=True","Sort=True")</f>
        <v>9.356200879921925</v>
      </c>
    </row>
    <row r="91" spans="14:36" x14ac:dyDescent="0.25">
      <c r="O91" t="s">
        <v>180</v>
      </c>
      <c r="P91" s="52" t="str">
        <f t="shared" si="36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74.5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77.5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206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29"/>
        <v>358</v>
      </c>
      <c r="AD91" s="5">
        <f t="shared" ca="1" si="37"/>
        <v>4.4362241193494764E-3</v>
      </c>
      <c r="AH91" s="42">
        <f t="shared" ca="1" si="31"/>
        <v>45873</v>
      </c>
      <c r="AI91" s="43">
        <f ca="1">_xll.BInterpol('Base IPCA'!$C$3:$C$14,'Base IPCA'!$E$3:$E$14,AH91,"Cubic","Extrapolate=Linear","MultiX=Average","Skip=True","Sort=True")</f>
        <v>8.7036315542854013</v>
      </c>
      <c r="AJ91" s="43">
        <f ca="1">_xll.BInterpol('Base IPCA'!$C$3:$C$14,'Base IPCA'!$D$3:$D$14,AH91,"Cubic","Extrapolate=Linear","MultiX=Average","Skip=True","Sort=True")</f>
        <v>8.7433821793759776</v>
      </c>
    </row>
    <row r="92" spans="14:36" x14ac:dyDescent="0.25">
      <c r="O92" t="s">
        <v>180</v>
      </c>
      <c r="P92" s="52" t="str">
        <f t="shared" si="36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194</v>
      </c>
      <c r="U92" s="16">
        <f>IFERROR(U40*_xll.BDP($P92&amp;" Corp","RISK_MTY_MID")/100,(U40*0.5))</f>
        <v>126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107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160</v>
      </c>
      <c r="AC92" s="55">
        <f t="shared" si="29"/>
        <v>587</v>
      </c>
      <c r="AD92" s="5">
        <f t="shared" ca="1" si="37"/>
        <v>7.2739205532350356E-3</v>
      </c>
      <c r="AH92" s="42">
        <f t="shared" ca="1" si="31"/>
        <v>45874</v>
      </c>
      <c r="AI92" s="43">
        <f ca="1">_xll.BInterpol('Base IPCA'!$C$3:$C$14,'Base IPCA'!$E$3:$E$14,AH92,"Cubic","Extrapolate=Linear","MultiX=Average","Skip=True","Sort=True")</f>
        <v>8.7067613636471695</v>
      </c>
      <c r="AJ92" s="43">
        <f ca="1">_xll.BInterpol('Base IPCA'!$C$3:$C$14,'Base IPCA'!$D$3:$D$14,AH92,"Cubic","Extrapolate=Linear","MultiX=Average","Skip=True","Sort=True")</f>
        <v>9.3593909551883474</v>
      </c>
    </row>
    <row r="93" spans="14:36" x14ac:dyDescent="0.25">
      <c r="O93" t="s">
        <v>1218</v>
      </c>
      <c r="P93" s="52" t="str">
        <f t="shared" si="36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296.51954200001319</v>
      </c>
      <c r="U93" s="16">
        <f>IFERROR(U41*_xll.BDP($P93&amp;" Corp","RISK_MTY_MID")/100,(U41*0.34243))</f>
        <v>866.04940400003852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333.30009900001482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229.4045050000102</v>
      </c>
      <c r="AC93" s="55">
        <f t="shared" ref="AC93:AC94" si="38">SUM(Q93:AB93)</f>
        <v>1725.2735500000767</v>
      </c>
      <c r="AD93" s="5">
        <f t="shared" ca="1" si="37"/>
        <v>2.1379050656385575E-2</v>
      </c>
      <c r="AH93" s="42">
        <f t="shared" ca="1" si="31"/>
        <v>45875</v>
      </c>
      <c r="AI93" s="43">
        <f ca="1">_xll.BInterpol('Base IPCA'!$C$3:$C$14,'Base IPCA'!$E$3:$E$14,AH93,"Cubic","Extrapolate=Linear","MultiX=Average","Skip=True","Sort=True")</f>
        <v>8.7098868026403924</v>
      </c>
      <c r="AJ93" s="43">
        <f ca="1">_xll.BInterpol('Base IPCA'!$C$3:$C$14,'Base IPCA'!$D$3:$D$14,AH93,"Cubic","Extrapolate=Linear","MultiX=Average","Skip=True","Sort=True")</f>
        <v>8.7493304944758297</v>
      </c>
    </row>
    <row r="94" spans="14:36" x14ac:dyDescent="0.25">
      <c r="O94" t="s">
        <v>179</v>
      </c>
      <c r="P94" s="52" t="str">
        <f t="shared" si="36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586.68930000001183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228.15695000000457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358.53235000000723</v>
      </c>
      <c r="AC94" s="55">
        <f t="shared" si="38"/>
        <v>1173.3786000000237</v>
      </c>
      <c r="AD94" s="5">
        <f t="shared" ca="1" si="37"/>
        <v>1.4540140911867672E-2</v>
      </c>
      <c r="AH94" s="42">
        <f t="shared" ca="1" si="31"/>
        <v>45876</v>
      </c>
      <c r="AI94" s="43">
        <f ca="1">_xll.BInterpol('Base IPCA'!$C$3:$C$14,'Base IPCA'!$E$3:$E$14,AH94,"Cubic","Extrapolate=Linear","MultiX=Average","Skip=True","Sort=True")</f>
        <v>8.7130078179678936</v>
      </c>
      <c r="AJ94" s="43">
        <f ca="1">_xll.BInterpol('Base IPCA'!$C$3:$C$14,'Base IPCA'!$D$3:$D$14,AH94,"Cubic","Extrapolate=Linear","MultiX=Average","Skip=True","Sort=True")</f>
        <v>9.3625660344005759</v>
      </c>
    </row>
    <row r="95" spans="14:36" x14ac:dyDescent="0.25">
      <c r="O95" t="s">
        <v>313</v>
      </c>
      <c r="P95" s="52" t="str">
        <f t="shared" si="36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29"/>
        <v>0</v>
      </c>
      <c r="AD95" s="5">
        <f t="shared" ca="1" si="37"/>
        <v>0</v>
      </c>
      <c r="AH95" s="42">
        <f t="shared" ca="1" si="31"/>
        <v>45877</v>
      </c>
      <c r="AI95" s="43">
        <f ca="1">_xll.BInterpol('Base IPCA'!$C$3:$C$14,'Base IPCA'!$E$3:$E$14,AH95,"Cubic","Extrapolate=Linear","MultiX=Average","Skip=True","Sort=True")</f>
        <v>8.7161243563324966</v>
      </c>
      <c r="AJ95" s="43">
        <f ca="1">_xll.BInterpol('Base IPCA'!$C$3:$C$14,'Base IPCA'!$D$3:$D$14,AH95,"Cubic","Extrapolate=Linear","MultiX=Average","Skip=True","Sort=True")</f>
        <v>8.7552618711514167</v>
      </c>
    </row>
    <row r="96" spans="14:36" x14ac:dyDescent="0.25">
      <c r="O96" t="s">
        <v>1218</v>
      </c>
      <c r="P96" s="52" t="str">
        <f t="shared" si="36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926.78443249994893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271.44506749998504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184.34299999998984</v>
      </c>
      <c r="AC96" s="55">
        <f t="shared" si="26"/>
        <v>1382.5724999999238</v>
      </c>
      <c r="AD96" s="5">
        <f t="shared" ca="1" si="37"/>
        <v>1.7132406344270854E-2</v>
      </c>
      <c r="AH96" s="42">
        <f t="shared" ca="1" si="31"/>
        <v>45878</v>
      </c>
      <c r="AI96" s="43">
        <f ca="1">_xll.BInterpol('Base IPCA'!$C$3:$C$14,'Base IPCA'!$E$3:$E$14,AH96,"Cubic","Extrapolate=Linear","MultiX=Average","Skip=True","Sort=True")</f>
        <v>8.7192363644370232</v>
      </c>
      <c r="AJ96" s="43">
        <f ca="1">_xll.BInterpol('Base IPCA'!$C$3:$C$14,'Base IPCA'!$D$3:$D$14,AH96,"Cubic","Extrapolate=Linear","MultiX=Average","Skip=True","Sort=True")</f>
        <v>9.3657257518011896</v>
      </c>
    </row>
    <row r="97" spans="14:36" x14ac:dyDescent="0.25">
      <c r="O97" t="s">
        <v>179</v>
      </c>
      <c r="P97" s="52" t="str">
        <f t="shared" si="36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6"/>
        <v>3375.68</v>
      </c>
      <c r="AD97" s="5">
        <f t="shared" ca="1" si="37"/>
        <v>4.1830371606719666E-2</v>
      </c>
      <c r="AH97" s="42">
        <f t="shared" ca="1" si="31"/>
        <v>45879</v>
      </c>
      <c r="AI97" s="43">
        <f ca="1">_xll.BInterpol('Base IPCA'!$C$3:$C$14,'Base IPCA'!$E$3:$E$14,AH97,"Cubic","Extrapolate=Linear","MultiX=Average","Skip=True","Sort=True")</f>
        <v>8.7223437889842952</v>
      </c>
      <c r="AJ97" s="43">
        <f ca="1">_xll.BInterpol('Base IPCA'!$C$3:$C$14,'Base IPCA'!$D$3:$D$14,AH97,"Cubic","Extrapolate=Linear","MultiX=Average","Skip=True","Sort=True")</f>
        <v>8.7611759012479329</v>
      </c>
    </row>
    <row r="98" spans="14:36" x14ac:dyDescent="0.25">
      <c r="O98" t="s">
        <v>116</v>
      </c>
      <c r="P98" s="52" t="str">
        <f t="shared" si="36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6"/>
        <v>379.03</v>
      </c>
      <c r="AD98" s="5">
        <f t="shared" ca="1" si="37"/>
        <v>4.6968213071425478E-3</v>
      </c>
      <c r="AH98" s="42">
        <f t="shared" ca="1" si="31"/>
        <v>45880</v>
      </c>
      <c r="AI98" s="43">
        <f ca="1">_xll.BInterpol('Base IPCA'!$C$3:$C$14,'Base IPCA'!$E$3:$E$14,AH98,"Cubic","Extrapolate=Linear","MultiX=Average","Skip=True","Sort=True")</f>
        <v>8.7254465766771343</v>
      </c>
      <c r="AJ98" s="43">
        <f ca="1">_xll.BInterpol('Base IPCA'!$C$3:$C$14,'Base IPCA'!$D$3:$D$14,AH98,"Cubic","Extrapolate=Linear","MultiX=Average","Skip=True","Sort=True")</f>
        <v>9.3688697416327713</v>
      </c>
    </row>
    <row r="99" spans="14:36" x14ac:dyDescent="0.25">
      <c r="O99" t="s">
        <v>116</v>
      </c>
      <c r="P99" s="52" t="str">
        <f t="shared" si="36"/>
        <v>CRI Vic Engenharia 1ª Emissão</v>
      </c>
      <c r="Q99" s="85">
        <f t="shared" ref="Q99:AB99" si="39">Q47*0.0962110000000393</f>
        <v>0</v>
      </c>
      <c r="R99" s="85">
        <f t="shared" si="39"/>
        <v>0</v>
      </c>
      <c r="S99" s="85">
        <f t="shared" si="39"/>
        <v>514.15158400021005</v>
      </c>
      <c r="T99" s="85">
        <f t="shared" si="39"/>
        <v>0</v>
      </c>
      <c r="U99" s="85">
        <f t="shared" si="39"/>
        <v>87.648221000035804</v>
      </c>
      <c r="V99" s="85">
        <f t="shared" si="39"/>
        <v>27.227713000011125</v>
      </c>
      <c r="W99" s="85">
        <f t="shared" si="39"/>
        <v>0</v>
      </c>
      <c r="X99" s="85">
        <f t="shared" si="39"/>
        <v>0</v>
      </c>
      <c r="Y99" s="85">
        <f t="shared" si="39"/>
        <v>0</v>
      </c>
      <c r="Z99" s="85">
        <f t="shared" si="39"/>
        <v>26.169392000010692</v>
      </c>
      <c r="AA99" s="85">
        <f t="shared" si="39"/>
        <v>7.889302000003223</v>
      </c>
      <c r="AB99" s="85">
        <f t="shared" si="39"/>
        <v>18.568723000007587</v>
      </c>
      <c r="AC99" s="55">
        <f t="shared" si="26"/>
        <v>681.65493500027856</v>
      </c>
      <c r="AD99" s="5">
        <f t="shared" ca="1" si="37"/>
        <v>8.446854926597306E-3</v>
      </c>
      <c r="AH99" s="42">
        <f t="shared" ca="1" si="31"/>
        <v>45881</v>
      </c>
      <c r="AI99" s="43">
        <f ca="1">_xll.BInterpol('Base IPCA'!$C$3:$C$14,'Base IPCA'!$E$3:$E$14,AH99,"Cubic","Extrapolate=Linear","MultiX=Average","Skip=True","Sort=True")</f>
        <v>8.7285446742183677</v>
      </c>
      <c r="AJ99" s="43">
        <f ca="1">_xll.BInterpol('Base IPCA'!$C$3:$C$14,'Base IPCA'!$D$3:$D$14,AH99,"Cubic","Extrapolate=Linear","MultiX=Average","Skip=True","Sort=True")</f>
        <v>8.7670721766105792</v>
      </c>
    </row>
    <row r="100" spans="14:36" x14ac:dyDescent="0.25">
      <c r="O100" t="s">
        <v>116</v>
      </c>
      <c r="P100" s="52" t="str">
        <f t="shared" si="36"/>
        <v>LFSN210099R</v>
      </c>
      <c r="Q100" s="85">
        <f t="shared" ref="Q100:AB100" si="40">Q48*113.01235875</f>
        <v>0</v>
      </c>
      <c r="R100" s="85">
        <f t="shared" si="40"/>
        <v>0</v>
      </c>
      <c r="S100" s="85">
        <f t="shared" si="40"/>
        <v>113.01235875</v>
      </c>
      <c r="T100" s="85">
        <f t="shared" si="40"/>
        <v>0</v>
      </c>
      <c r="U100" s="85">
        <f t="shared" si="40"/>
        <v>113.01235875</v>
      </c>
      <c r="V100" s="85">
        <f t="shared" si="40"/>
        <v>0</v>
      </c>
      <c r="W100" s="85">
        <f t="shared" si="40"/>
        <v>0</v>
      </c>
      <c r="X100" s="85">
        <f t="shared" si="40"/>
        <v>0</v>
      </c>
      <c r="Y100" s="85">
        <f t="shared" si="40"/>
        <v>0</v>
      </c>
      <c r="Z100" s="85">
        <f t="shared" si="40"/>
        <v>0</v>
      </c>
      <c r="AA100" s="85">
        <f t="shared" si="40"/>
        <v>0</v>
      </c>
      <c r="AB100" s="85">
        <f t="shared" si="40"/>
        <v>0</v>
      </c>
      <c r="AC100" s="55">
        <f t="shared" si="26"/>
        <v>226.02471750000001</v>
      </c>
      <c r="AD100" s="5">
        <f t="shared" ca="1" si="37"/>
        <v>2.800827662968301E-3</v>
      </c>
      <c r="AH100" s="42">
        <f t="shared" ca="1" si="31"/>
        <v>45882</v>
      </c>
      <c r="AI100" s="43">
        <f ca="1">_xll.BInterpol('Base IPCA'!$C$3:$C$14,'Base IPCA'!$E$3:$E$14,AH100,"Cubic","Extrapolate=Linear","MultiX=Average","Skip=True","Sort=True")</f>
        <v>8.7316380283108117</v>
      </c>
      <c r="AJ100" s="43">
        <f ca="1">_xll.BInterpol('Base IPCA'!$C$3:$C$14,'Base IPCA'!$D$3:$D$14,AH100,"Cubic","Extrapolate=Linear","MultiX=Average","Skip=True","Sort=True")</f>
        <v>9.3719976381378984</v>
      </c>
    </row>
    <row r="101" spans="14:36" x14ac:dyDescent="0.25">
      <c r="O101" t="s">
        <v>116</v>
      </c>
      <c r="P101" s="52" t="str">
        <f t="shared" si="36"/>
        <v>NTN-B26</v>
      </c>
      <c r="Q101" s="85">
        <f t="shared" ref="Q101:AB101" si="41">Q49*VLOOKUP($P101,$B$3:$J$14,6,0)</f>
        <v>0</v>
      </c>
      <c r="R101" s="85">
        <f t="shared" si="41"/>
        <v>0</v>
      </c>
      <c r="S101" s="85">
        <f t="shared" si="41"/>
        <v>0</v>
      </c>
      <c r="T101" s="85">
        <f t="shared" si="41"/>
        <v>0</v>
      </c>
      <c r="U101" s="85">
        <f t="shared" si="41"/>
        <v>0</v>
      </c>
      <c r="V101" s="85">
        <f t="shared" si="41"/>
        <v>0</v>
      </c>
      <c r="W101" s="85">
        <f t="shared" si="41"/>
        <v>0</v>
      </c>
      <c r="X101" s="85">
        <f t="shared" si="41"/>
        <v>0</v>
      </c>
      <c r="Y101" s="85">
        <f t="shared" si="41"/>
        <v>0</v>
      </c>
      <c r="Z101" s="85">
        <f t="shared" si="41"/>
        <v>0</v>
      </c>
      <c r="AA101" s="85">
        <f t="shared" si="41"/>
        <v>0</v>
      </c>
      <c r="AB101" s="85">
        <f t="shared" si="41"/>
        <v>23.578834200816345</v>
      </c>
      <c r="AC101" s="55">
        <f t="shared" si="26"/>
        <v>23.578834200816345</v>
      </c>
      <c r="AD101" s="5">
        <f t="shared" ca="1" si="37"/>
        <v>2.9218154465866986E-4</v>
      </c>
      <c r="AH101" s="42">
        <f t="shared" ca="1" si="31"/>
        <v>45883</v>
      </c>
      <c r="AI101" s="43">
        <f ca="1">_xll.BInterpol('Base IPCA'!$C$3:$C$14,'Base IPCA'!$E$3:$E$14,AH101,"Cubic","Extrapolate=Linear","MultiX=Average","Skip=True","Sort=True")</f>
        <v>8.7347265856572953</v>
      </c>
      <c r="AJ101" s="43">
        <f ca="1">_xll.BInterpol('Base IPCA'!$C$3:$C$14,'Base IPCA'!$D$3:$D$14,AH101,"Cubic","Extrapolate=Linear","MultiX=Average","Skip=True","Sort=True")</f>
        <v>8.7729502890845552</v>
      </c>
    </row>
    <row r="102" spans="14:36" x14ac:dyDescent="0.25">
      <c r="O102" t="str">
        <f>$P50</f>
        <v>DAPAGO26</v>
      </c>
      <c r="P102" s="52" t="str">
        <f t="shared" si="36"/>
        <v>DAPAGO26</v>
      </c>
      <c r="Q102" s="99">
        <f t="shared" ref="Q102:AB102" ca="1" si="42">Q50*VLOOKUP($P102,$B$18:$M$26,12,0)</f>
        <v>0</v>
      </c>
      <c r="R102" s="100">
        <f t="shared" ca="1" si="42"/>
        <v>0</v>
      </c>
      <c r="S102" s="100">
        <f t="shared" ca="1" si="42"/>
        <v>0</v>
      </c>
      <c r="T102" s="100">
        <f t="shared" ca="1" si="42"/>
        <v>0</v>
      </c>
      <c r="U102" s="100">
        <f t="shared" ca="1" si="42"/>
        <v>0</v>
      </c>
      <c r="V102" s="100">
        <f t="shared" ca="1" si="42"/>
        <v>133.0110968707595</v>
      </c>
      <c r="W102" s="100">
        <f t="shared" ca="1" si="42"/>
        <v>0</v>
      </c>
      <c r="X102" s="100">
        <f t="shared" ca="1" si="42"/>
        <v>475.03963168128394</v>
      </c>
      <c r="Y102" s="100">
        <f t="shared" ca="1" si="42"/>
        <v>0</v>
      </c>
      <c r="Z102" s="100">
        <f t="shared" ca="1" si="42"/>
        <v>0</v>
      </c>
      <c r="AA102" s="100">
        <f t="shared" ca="1" si="42"/>
        <v>0</v>
      </c>
      <c r="AB102" s="101">
        <f t="shared" ca="1" si="42"/>
        <v>0</v>
      </c>
      <c r="AC102" s="55">
        <f ca="1">SUM(Q102:AB102)</f>
        <v>608.05072855204344</v>
      </c>
      <c r="AD102" s="5">
        <f t="shared" ca="1" si="37"/>
        <v>7.5347746027670292E-3</v>
      </c>
      <c r="AH102" s="42">
        <f t="shared" ca="1" si="31"/>
        <v>45884</v>
      </c>
      <c r="AI102" s="43">
        <f ca="1">_xll.BInterpol('Base IPCA'!$C$3:$C$14,'Base IPCA'!$E$3:$E$14,AH102,"Cubic","Extrapolate=Linear","MultiX=Average","Skip=True","Sort=True")</f>
        <v>8.9614483111548768</v>
      </c>
      <c r="AJ102" s="43">
        <f ca="1">_xll.BInterpol('Base IPCA'!$C$3:$C$14,'Base IPCA'!$D$3:$D$14,AH102,"Cubic","Extrapolate=Linear","MultiX=Average","Skip=True","Sort=True")</f>
        <v>8.7758824066899148</v>
      </c>
    </row>
    <row r="103" spans="14:36" x14ac:dyDescent="0.25">
      <c r="O103" t="str">
        <f>$P51</f>
        <v>DAPMAI27</v>
      </c>
      <c r="P103" s="52" t="str">
        <f t="shared" si="36"/>
        <v>DAPMAI27</v>
      </c>
      <c r="Q103" s="99">
        <f t="shared" ref="Q103:AB103" ca="1" si="43">Q51*VLOOKUP($P103,$B$18:$M$26,12,0)</f>
        <v>0</v>
      </c>
      <c r="R103" s="100">
        <f t="shared" ca="1" si="43"/>
        <v>0</v>
      </c>
      <c r="S103" s="100">
        <f t="shared" ca="1" si="43"/>
        <v>0</v>
      </c>
      <c r="T103" s="100">
        <f t="shared" ca="1" si="43"/>
        <v>0</v>
      </c>
      <c r="U103" s="100">
        <f t="shared" ca="1" si="43"/>
        <v>0</v>
      </c>
      <c r="V103" s="100">
        <f t="shared" ca="1" si="43"/>
        <v>144.89932477255934</v>
      </c>
      <c r="W103" s="100">
        <f t="shared" ca="1" si="43"/>
        <v>0</v>
      </c>
      <c r="X103" s="100">
        <f t="shared" ca="1" si="43"/>
        <v>579.59729909023736</v>
      </c>
      <c r="Y103" s="100">
        <f t="shared" ca="1" si="43"/>
        <v>0</v>
      </c>
      <c r="Z103" s="100">
        <f t="shared" ca="1" si="43"/>
        <v>0</v>
      </c>
      <c r="AA103" s="100">
        <f t="shared" ca="1" si="43"/>
        <v>0</v>
      </c>
      <c r="AB103" s="101">
        <f t="shared" ca="1" si="43"/>
        <v>0</v>
      </c>
      <c r="AC103" s="55">
        <f t="shared" ca="1" si="26"/>
        <v>724.4966238627967</v>
      </c>
      <c r="AD103" s="5">
        <f t="shared" ca="1" si="37"/>
        <v>8.9777357462776652E-3</v>
      </c>
      <c r="AH103" s="42">
        <f t="shared" ca="1" si="31"/>
        <v>45885</v>
      </c>
      <c r="AI103" s="43">
        <f ca="1">_xll.BInterpol('Base IPCA'!$C$3:$C$14,'Base IPCA'!$E$3:$E$14,AH103,"Cubic","Extrapolate=Linear","MultiX=Average","Skip=True","Sort=True")</f>
        <v>8.7408890969236595</v>
      </c>
      <c r="AJ103" s="43">
        <f ca="1">_xll.BInterpol('Base IPCA'!$C$3:$C$14,'Base IPCA'!$D$3:$D$14,AH103,"Cubic","Extrapolate=Linear","MultiX=Average","Skip=True","Sort=True")</f>
        <v>9.3766585078141382</v>
      </c>
    </row>
    <row r="104" spans="14:36" ht="15.75" thickBot="1" x14ac:dyDescent="0.3">
      <c r="O104" t="str">
        <f>$P52</f>
        <v>DAPMAI35</v>
      </c>
      <c r="P104" s="53" t="str">
        <f t="shared" si="36"/>
        <v>DAPMAI35</v>
      </c>
      <c r="Q104" s="102">
        <f t="shared" ref="Q104:AB104" ca="1" si="44">Q52*VLOOKUP($P104,$B$18:$M$26,12,0)</f>
        <v>0</v>
      </c>
      <c r="R104" s="103">
        <f t="shared" ca="1" si="44"/>
        <v>0</v>
      </c>
      <c r="S104" s="103">
        <f t="shared" ca="1" si="44"/>
        <v>0</v>
      </c>
      <c r="T104" s="103">
        <f t="shared" ca="1" si="44"/>
        <v>0</v>
      </c>
      <c r="U104" s="103">
        <f t="shared" ca="1" si="44"/>
        <v>0</v>
      </c>
      <c r="V104" s="103">
        <f t="shared" ca="1" si="44"/>
        <v>0</v>
      </c>
      <c r="W104" s="103">
        <f t="shared" ca="1" si="44"/>
        <v>0</v>
      </c>
      <c r="X104" s="103">
        <f t="shared" ca="1" si="44"/>
        <v>0</v>
      </c>
      <c r="Y104" s="103">
        <f t="shared" ca="1" si="44"/>
        <v>0</v>
      </c>
      <c r="Z104" s="103">
        <f t="shared" ca="1" si="44"/>
        <v>0</v>
      </c>
      <c r="AA104" s="103">
        <f t="shared" ca="1" si="44"/>
        <v>0</v>
      </c>
      <c r="AB104" s="104">
        <f t="shared" ca="1" si="44"/>
        <v>0</v>
      </c>
      <c r="AC104" s="55">
        <f t="shared" ca="1" si="26"/>
        <v>0</v>
      </c>
      <c r="AD104" s="5">
        <f t="shared" ca="1" si="37"/>
        <v>0</v>
      </c>
      <c r="AH104" s="42">
        <f t="shared" ca="1" si="31"/>
        <v>45886</v>
      </c>
      <c r="AI104" s="43">
        <f ca="1">_xll.BInterpol('Base IPCA'!$C$3:$C$14,'Base IPCA'!$E$3:$E$14,AH104,"Cubic","Extrapolate=Linear","MultiX=Average","Skip=True","Sort=True")</f>
        <v>8.7439629442491871</v>
      </c>
      <c r="AJ104" s="43">
        <f ca="1">_xll.BInterpol('Base IPCA'!$C$3:$C$14,'Base IPCA'!$D$3:$D$14,AH104,"Cubic","Extrapolate=Linear","MultiX=Average","Skip=True","Sort=True")</f>
        <v>8.7817325095406282</v>
      </c>
    </row>
    <row r="105" spans="14:36" ht="15.75" thickBot="1" x14ac:dyDescent="0.3">
      <c r="Q105" s="63">
        <f t="shared" ref="Q105:AC105" ca="1" si="45">SUM(Q55:Q104)</f>
        <v>943.35977199999547</v>
      </c>
      <c r="R105" s="64">
        <f t="shared" ca="1" si="45"/>
        <v>852.63780399999587</v>
      </c>
      <c r="S105" s="64">
        <f t="shared" ca="1" si="45"/>
        <v>1927.9093187501992</v>
      </c>
      <c r="T105" s="64">
        <f t="shared" ca="1" si="45"/>
        <v>1264.7141295000113</v>
      </c>
      <c r="U105" s="64">
        <f t="shared" ca="1" si="45"/>
        <v>42320.27308794995</v>
      </c>
      <c r="V105" s="64">
        <f t="shared" ca="1" si="45"/>
        <v>446.48904664332929</v>
      </c>
      <c r="W105" s="64">
        <f t="shared" ca="1" si="45"/>
        <v>4571.7774720001808</v>
      </c>
      <c r="X105" s="64">
        <f t="shared" ca="1" si="45"/>
        <v>1338.068310771514</v>
      </c>
      <c r="Y105" s="64">
        <f t="shared" ca="1" si="45"/>
        <v>0</v>
      </c>
      <c r="Z105" s="64">
        <f t="shared" ca="1" si="45"/>
        <v>18739.553489900125</v>
      </c>
      <c r="AA105" s="64">
        <f t="shared" ca="1" si="45"/>
        <v>46.454202000003121</v>
      </c>
      <c r="AB105" s="57">
        <f t="shared" ca="1" si="45"/>
        <v>8248.0225492008412</v>
      </c>
      <c r="AC105" s="65">
        <f t="shared" ca="1" si="45"/>
        <v>80699.259182716123</v>
      </c>
      <c r="AH105" s="42">
        <f t="shared" ca="1" si="31"/>
        <v>45887</v>
      </c>
      <c r="AI105" s="43">
        <f ca="1">_xll.BInterpol('Base IPCA'!$C$3:$C$14,'Base IPCA'!$E$3:$E$14,AH105,"Cubic","Extrapolate=Linear","MultiX=Average","Skip=True","Sort=True")</f>
        <v>8.7470317816400414</v>
      </c>
      <c r="AJ105" s="43">
        <f ca="1">_xll.BInterpol('Base IPCA'!$C$3:$C$14,'Base IPCA'!$D$3:$D$14,AH105,"Cubic","Extrapolate=Linear","MultiX=Average","Skip=True","Sort=True")</f>
        <v>8.784650392747281</v>
      </c>
    </row>
    <row r="106" spans="14:36" ht="15.75" thickBot="1" x14ac:dyDescent="0.3">
      <c r="U106" s="140"/>
      <c r="AH106" s="42">
        <f t="shared" ca="1" si="31"/>
        <v>45888</v>
      </c>
      <c r="AI106" s="43">
        <f ca="1">_xll.BInterpol('Base IPCA'!$C$3:$C$14,'Base IPCA'!$E$3:$E$14,AH106,"Cubic","Extrapolate=Linear","MultiX=Average","Skip=True","Sort=True")</f>
        <v>8.7500955557990459</v>
      </c>
      <c r="AJ106" s="43">
        <f ca="1">_xll.BInterpol('Base IPCA'!$C$3:$C$14,'Base IPCA'!$D$3:$D$14,AH106,"Cubic","Extrapolate=Linear","MultiX=Average","Skip=True","Sort=True")</f>
        <v>8.7875634291156643</v>
      </c>
    </row>
    <row r="107" spans="14:36" ht="15.75" thickBot="1" x14ac:dyDescent="0.3">
      <c r="P107" s="45" t="s">
        <v>362</v>
      </c>
      <c r="Q107" s="48" t="str">
        <f t="shared" ref="Q107:AB107" si="46">Q2</f>
        <v>FIRF GERAES</v>
      </c>
      <c r="R107" s="49" t="str">
        <f t="shared" si="46"/>
        <v>FIRF GERAES 30</v>
      </c>
      <c r="S107" s="49" t="str">
        <f t="shared" si="46"/>
        <v>HORIZONTE</v>
      </c>
      <c r="T107" s="49" t="str">
        <f t="shared" si="46"/>
        <v>MANACA INFRA FIRF</v>
      </c>
      <c r="U107" s="49" t="str">
        <f t="shared" si="46"/>
        <v>BH FIRF INFRA</v>
      </c>
      <c r="V107" s="49" t="str">
        <f t="shared" si="46"/>
        <v>REAL FIM</v>
      </c>
      <c r="W107" s="49" t="str">
        <f t="shared" si="46"/>
        <v>RIO INFRA</v>
      </c>
      <c r="X107" s="49" t="str">
        <f t="shared" si="46"/>
        <v>JERA2026</v>
      </c>
      <c r="Y107" s="49" t="str">
        <f t="shared" si="46"/>
        <v>SANTANA</v>
      </c>
      <c r="Z107" s="49" t="str">
        <f t="shared" si="46"/>
        <v>BORDEAUX INFRA</v>
      </c>
      <c r="AA107" s="49" t="str">
        <f t="shared" si="46"/>
        <v>AF INVEST GERAES PREV</v>
      </c>
      <c r="AB107" s="50" t="str">
        <f t="shared" si="46"/>
        <v>TOPAZIO INFRA</v>
      </c>
      <c r="AC107" s="45" t="s">
        <v>159</v>
      </c>
      <c r="AH107" s="42">
        <f t="shared" ca="1" si="31"/>
        <v>45889</v>
      </c>
      <c r="AI107" s="43">
        <f ca="1">_xll.BInterpol('Base IPCA'!$C$3:$C$14,'Base IPCA'!$E$3:$E$14,AH107,"Cubic","Extrapolate=Linear","MultiX=Average","Skip=True","Sort=True")</f>
        <v>8.9776375980520164</v>
      </c>
      <c r="AJ107" s="43">
        <f ca="1">_xll.BInterpol('Base IPCA'!$C$3:$C$14,'Base IPCA'!$D$3:$D$14,AH107,"Cubic","Extrapolate=Linear","MultiX=Average","Skip=True","Sort=True")</f>
        <v>8.7904715676264296</v>
      </c>
    </row>
    <row r="108" spans="14:36" x14ac:dyDescent="0.25">
      <c r="P108" s="52" t="s">
        <v>177</v>
      </c>
      <c r="Q108" s="16">
        <f ca="1">SUMIFS(Estratégia!$F:$F,Estratégia!$C:$C,Q$107,Estratégia!$D:$D,$P108,Estratégia!$E:$E,"Hedge IPCA")*VLOOKUP($P108,$B$18:$M$26,12,0)</f>
        <v>-0.26758780551608652</v>
      </c>
      <c r="R108" s="16">
        <f ca="1">SUMIFS(Estratégia!$F:$F,Estratégia!$C:$C,R$107,Estratégia!$D:$D,$P108,Estratégia!$E:$E,"Hedge IPCA")*VLOOKUP($P108,$B$18:$M$26,12,0)</f>
        <v>-0.26758780551608652</v>
      </c>
      <c r="S108" s="16">
        <f ca="1">SUMIFS(Estratégia!$F:$F,Estratégia!$C:$C,S$107,Estratégia!$D:$D,$P108,Estratégia!$E:$E,"Hedge IPCA")*VLOOKUP($P108,$B$18:$M$26,12,0)</f>
        <v>-1.7393207358545624</v>
      </c>
      <c r="T108" s="16">
        <f ca="1">SUMIFS(Estratégia!$F:$F,Estratégia!$C:$C,T$107,Estratégia!$D:$D,$P108,Estratégia!$E:$E,"Hedge IPCA")*VLOOKUP($P108,$B$18:$M$26,12,0)</f>
        <v>-0.20069085413706489</v>
      </c>
      <c r="U108" s="16">
        <f ca="1">SUMIFS(Estratégia!$F:$F,Estratégia!$C:$C,U$107,Estratégia!$D:$D,$P108,Estratégia!$E:$E,"Hedge IPCA")*VLOOKUP($P108,$B$18:$M$26,12,0)</f>
        <v>-7.2917677003133576</v>
      </c>
      <c r="V108" s="16">
        <f ca="1">SUMIFS(Estratégia!$F:$F,Estratégia!$C:$C,V$107,Estratégia!$D:$D,$P108,Estratégia!$E:$E,"Hedge IPCA")*VLOOKUP($P108,$B$18:$M$26,12,0)</f>
        <v>-0.13379390275804326</v>
      </c>
      <c r="W108" s="16">
        <f ca="1">SUMIFS(Estratégia!$F:$F,Estratégia!$C:$C,W$107,Estratégia!$D:$D,$P108,Estratégia!$E:$E,"Hedge IPCA")*VLOOKUP($P108,$B$18:$M$26,12,0)</f>
        <v>0</v>
      </c>
      <c r="X108" s="16">
        <f ca="1">SUMIFS(Estratégia!$F:$F,Estratégia!$C:$C,X$107,Estratégia!$D:$D,$P108,Estratégia!$E:$E,"Hedge IPCA")*VLOOKUP($P108,$B$18:$M$26,12,0)</f>
        <v>1.0703512220643461</v>
      </c>
      <c r="Y108" s="16">
        <f ca="1">SUMIFS(Estratégia!$F:$F,Estratégia!$C:$C,Y$107,Estratégia!$D:$D,$P108,Estratégia!$E:$E,"Hedge IPCA")*VLOOKUP($P108,$B$18:$M$26,12,0)</f>
        <v>0</v>
      </c>
      <c r="Z108" s="16">
        <f ca="1">SUMIFS(Estratégia!$F:$F,Estratégia!$C:$C,Z$107,Estratégia!$D:$D,$P108,Estratégia!$E:$E,"Hedge IPCA")*VLOOKUP($P108,$B$18:$M$26,12,0)</f>
        <v>-2.9434658606769517</v>
      </c>
      <c r="AA108" s="16">
        <f ca="1">SUMIFS(Estratégia!$F:$F,Estratégia!$C:$C,AA$107,Estratégia!$D:$D,$P108,Estratégia!$E:$E,"Hedge IPCA")*VLOOKUP($P108,$B$18:$M$26,12,0)</f>
        <v>0</v>
      </c>
      <c r="AB108" s="16">
        <f ca="1">SUMIFS(Estratégia!$F:$F,Estratégia!$C:$C,AB$107,Estratégia!$D:$D,$P108,Estratégia!$E:$E,"Hedge IPCA")*VLOOKUP($P108,$B$18:$M$26,12,0)</f>
        <v>-1.6724237844755407</v>
      </c>
      <c r="AC108" s="55">
        <f t="shared" ref="AC108:AC116" ca="1" si="47">SUM(Q108:AB108)</f>
        <v>-13.446287227183348</v>
      </c>
      <c r="AH108" s="42">
        <f t="shared" ca="1" si="31"/>
        <v>45890</v>
      </c>
      <c r="AI108" s="43">
        <f ca="1">_xll.BInterpol('Base IPCA'!$C$3:$C$14,'Base IPCA'!$E$3:$E$14,AH108,"Cubic","Extrapolate=Linear","MultiX=Average","Skip=True","Sort=True")</f>
        <v>8.9808586447655205</v>
      </c>
      <c r="AJ108" s="43">
        <f ca="1">_xll.BInterpol('Base IPCA'!$C$3:$C$14,'Base IPCA'!$D$3:$D$14,AH108,"Cubic","Extrapolate=Linear","MultiX=Average","Skip=True","Sort=True")</f>
        <v>8.7933747572602243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-133.0110968707595</v>
      </c>
      <c r="R109" s="16">
        <f ca="1">SUMIFS(Estratégia!$F:$F,Estratégia!$C:$C,R$107,Estratégia!$D:$D,$P109,Estratégia!$E:$E,"Hedge IPCA")*VLOOKUP($P109,$B$18:$M$26,12,0)</f>
        <v>-114.00951160350814</v>
      </c>
      <c r="S109" s="16">
        <f ca="1">SUMIFS(Estratégia!$F:$F,Estratégia!$C:$C,S$107,Estratégia!$D:$D,$P109,Estratégia!$E:$E,"Hedge IPCA")*VLOOKUP($P109,$B$18:$M$26,12,0)</f>
        <v>-323.02694954327308</v>
      </c>
      <c r="T109" s="16">
        <f ca="1">SUMIFS(Estratégia!$F:$F,Estratégia!$C:$C,T$107,Estratégia!$D:$D,$P109,Estratégia!$E:$E,"Hedge IPCA")*VLOOKUP($P109,$B$18:$M$26,12,0)</f>
        <v>-19.001585267251357</v>
      </c>
      <c r="U109" s="16">
        <f ca="1">SUMIFS(Estratégia!$F:$F,Estratégia!$C:$C,U$107,Estratégia!$D:$D,$P109,Estratégia!$E:$E,"Hedge IPCA")*VLOOKUP($P109,$B$18:$M$26,12,0)</f>
        <v>-665.05548435379751</v>
      </c>
      <c r="V109" s="16">
        <f ca="1">SUMIFS(Estratégia!$F:$F,Estratégia!$C:$C,V$107,Estratégia!$D:$D,$P109,Estratégia!$E:$E,"Hedge IPCA")*VLOOKUP($P109,$B$18:$M$26,12,0)</f>
        <v>-152.01268213801086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-608.05072855204344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-266.022193741519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-190.01585267251357</v>
      </c>
      <c r="AC109" s="55">
        <f t="shared" ca="1" si="47"/>
        <v>-2470.2060847426765</v>
      </c>
      <c r="AH109" s="42">
        <f t="shared" ca="1" si="31"/>
        <v>45891</v>
      </c>
      <c r="AI109" s="43">
        <f ca="1">_xll.BInterpol('Base IPCA'!$C$3:$C$14,'Base IPCA'!$E$3:$E$14,AH109,"Cubic","Extrapolate=Linear","MultiX=Average","Skip=True","Sort=True")</f>
        <v>8.9840739512516379</v>
      </c>
      <c r="AJ109" s="43">
        <f ca="1">_xll.BInterpol('Base IPCA'!$C$3:$C$14,'Base IPCA'!$D$3:$D$14,AH109,"Cubic","Extrapolate=Linear","MultiX=Average","Skip=True","Sort=True")</f>
        <v>8.7962729469976999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-144.89932477255934</v>
      </c>
      <c r="R110" s="16">
        <f ca="1">SUMIFS(Estratégia!$F:$F,Estratégia!$C:$C,R$107,Estratégia!$D:$D,$P110,Estratégia!$E:$E,"Hedge IPCA")*VLOOKUP($P110,$B$18:$M$26,12,0)</f>
        <v>-115.91945981804747</v>
      </c>
      <c r="S110" s="16">
        <f ca="1">SUMIFS(Estratégia!$F:$F,Estratégia!$C:$C,S$107,Estratégia!$D:$D,$P110,Estratégia!$E:$E,"Hedge IPCA")*VLOOKUP($P110,$B$18:$M$26,12,0)</f>
        <v>-173.87918972707121</v>
      </c>
      <c r="T110" s="16">
        <f ca="1">SUMIFS(Estratégia!$F:$F,Estratégia!$C:$C,T$107,Estratégia!$D:$D,$P110,Estratégia!$E:$E,"Hedge IPCA")*VLOOKUP($P110,$B$18:$M$26,12,0)</f>
        <v>-28.979864954511868</v>
      </c>
      <c r="U110" s="16">
        <f ca="1">SUMIFS(Estratégia!$F:$F,Estratégia!$C:$C,U$107,Estratégia!$D:$D,$P110,Estratégia!$E:$E,"Hedge IPCA")*VLOOKUP($P110,$B$18:$M$26,12,0)</f>
        <v>-1420.0133827710815</v>
      </c>
      <c r="V110" s="16">
        <f ca="1">SUMIFS(Estratégia!$F:$F,Estratégia!$C:$C,V$107,Estratégia!$D:$D,$P110,Estratégia!$E:$E,"Hedge IPCA")*VLOOKUP($P110,$B$18:$M$26,12,0)</f>
        <v>-173.87918972707121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-608.57716404474922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-521.63756918121362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-347.75837945414241</v>
      </c>
      <c r="AC110" s="55">
        <f t="shared" ca="1" si="47"/>
        <v>-3535.5435244504479</v>
      </c>
      <c r="AH110" s="42">
        <f t="shared" ca="1" si="31"/>
        <v>45892</v>
      </c>
      <c r="AI110" s="43">
        <f ca="1">_xll.BInterpol('Base IPCA'!$C$3:$C$14,'Base IPCA'!$E$3:$E$14,AH110,"Cubic","Extrapolate=Linear","MultiX=Average","Skip=True","Sort=True")</f>
        <v>8.9872834589366164</v>
      </c>
      <c r="AJ110" s="43">
        <f ca="1">_xll.BInterpol('Base IPCA'!$C$3:$C$14,'Base IPCA'!$D$3:$D$14,AH110,"Cubic","Extrapolate=Linear","MultiX=Average","Skip=True","Sort=True")</f>
        <v>8.799166085819504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-174.02764502423815</v>
      </c>
      <c r="R111" s="16">
        <f ca="1">SUMIFS(Estratégia!$F:$F,Estratégia!$C:$C,R$107,Estratégia!$D:$D,$P111,Estratégia!$E:$E,"Hedge IPCA")*VLOOKUP($P111,$B$18:$M$26,12,0)</f>
        <v>-174.02764502423815</v>
      </c>
      <c r="S111" s="16">
        <f ca="1">SUMIFS(Estratégia!$F:$F,Estratégia!$C:$C,S$107,Estratégia!$D:$D,$P111,Estratégia!$E:$E,"Hedge IPCA")*VLOOKUP($P111,$B$18:$M$26,12,0)</f>
        <v>-261.04146753635723</v>
      </c>
      <c r="T111" s="16">
        <f ca="1">SUMIFS(Estratégia!$F:$F,Estratégia!$C:$C,T$107,Estratégia!$D:$D,$P111,Estratégia!$E:$E,"Hedge IPCA")*VLOOKUP($P111,$B$18:$M$26,12,0)</f>
        <v>-174.02764502423815</v>
      </c>
      <c r="U111" s="16">
        <f ca="1">SUMIFS(Estratégia!$F:$F,Estratégia!$C:$C,U$107,Estratégia!$D:$D,$P111,Estratégia!$E:$E,"Hedge IPCA")*VLOOKUP($P111,$B$18:$M$26,12,0)</f>
        <v>-2392.8801190832746</v>
      </c>
      <c r="V111" s="16">
        <f ca="1">SUMIFS(Estratégia!$F:$F,Estratégia!$C:$C,V$107,Estratégia!$D:$D,$P111,Estratégia!$E:$E,"Hedge IPCA")*VLOOKUP($P111,$B$18:$M$26,12,0)</f>
        <v>-43.506911256059539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-43.506911256059539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-1087.6727814014885</v>
      </c>
      <c r="AA111" s="16">
        <f ca="1">SUMIFS(Estratégia!$F:$F,Estratégia!$C:$C,AA$107,Estratégia!$D:$D,$P111,Estratégia!$E:$E,"Hedge IPCA")*VLOOKUP($P111,$B$18:$M$26,12,0)</f>
        <v>-43.506911256059539</v>
      </c>
      <c r="AB111" s="16">
        <f ca="1">SUMIFS(Estratégia!$F:$F,Estratégia!$C:$C,AB$107,Estratégia!$D:$D,$P111,Estratégia!$E:$E,"Hedge IPCA")*VLOOKUP($P111,$B$18:$M$26,12,0)</f>
        <v>-783.12440260907169</v>
      </c>
      <c r="AC111" s="55">
        <f t="shared" ca="1" si="47"/>
        <v>-5177.3224394710851</v>
      </c>
      <c r="AH111" s="42">
        <f t="shared" ca="1" si="31"/>
        <v>45893</v>
      </c>
      <c r="AI111" s="43">
        <f ca="1">_xll.BInterpol('Base IPCA'!$C$3:$C$14,'Base IPCA'!$E$3:$E$14,AH111,"Cubic","Extrapolate=Linear","MultiX=Average","Skip=True","Sort=True")</f>
        <v>8.9904871092467094</v>
      </c>
      <c r="AJ111" s="43">
        <f ca="1">_xll.BInterpol('Base IPCA'!$C$3:$C$14,'Base IPCA'!$D$3:$D$14,AH111,"Cubic","Extrapolate=Linear","MultiX=Average","Skip=True","Sort=True")</f>
        <v>8.8020541227062896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-203.85299759416375</v>
      </c>
      <c r="R112" s="16">
        <f ca="1">SUMIFS(Estratégia!$F:$F,Estratégia!$C:$C,R$107,Estratégia!$D:$D,$P112,Estratégia!$E:$E,"Hedge IPCA")*VLOOKUP($P112,$B$18:$M$26,12,0)</f>
        <v>-203.85299759416375</v>
      </c>
      <c r="S112" s="16">
        <f ca="1">SUMIFS(Estratégia!$F:$F,Estratégia!$C:$C,S$107,Estratégia!$D:$D,$P112,Estratégia!$E:$E,"Hedge IPCA")*VLOOKUP($P112,$B$18:$M$26,12,0)</f>
        <v>-254.81624699270469</v>
      </c>
      <c r="T112" s="16">
        <f ca="1">SUMIFS(Estratégia!$F:$F,Estratégia!$C:$C,T$107,Estratégia!$D:$D,$P112,Estratégia!$E:$E,"Hedge IPCA")*VLOOKUP($P112,$B$18:$M$26,12,0)</f>
        <v>-305.77949639124563</v>
      </c>
      <c r="U112" s="16">
        <f ca="1">SUMIFS(Estratégia!$F:$F,Estratégia!$C:$C,U$107,Estratégia!$D:$D,$P112,Estratégia!$E:$E,"Hedge IPCA")*VLOOKUP($P112,$B$18:$M$26,12,0)</f>
        <v>-4280.9129494774388</v>
      </c>
      <c r="V112" s="16">
        <f ca="1">SUMIFS(Estratégia!$F:$F,Estratégia!$C:$C,V$107,Estratégia!$D:$D,$P112,Estratégia!$E:$E,"Hedge IPCA")*VLOOKUP($P112,$B$18:$M$26,12,0)</f>
        <v>-50.963249398540938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-50.963249398540938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-1987.5667265430966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-1019.2649879708188</v>
      </c>
      <c r="AC112" s="55">
        <f t="shared" ref="AC112" ca="1" si="48">SUM(Q112:AB112)</f>
        <v>-8357.9729013607139</v>
      </c>
      <c r="AH112" s="42">
        <f t="shared" ca="1" si="31"/>
        <v>45894</v>
      </c>
      <c r="AI112" s="43">
        <f ca="1">_xll.BInterpol('Base IPCA'!$C$3:$C$14,'Base IPCA'!$E$3:$E$14,AH112,"Cubic","Extrapolate=Linear","MultiX=Average","Skip=True","Sort=True")</f>
        <v>8.9936848436081664</v>
      </c>
      <c r="AJ112" s="43">
        <f ca="1">_xll.BInterpol('Base IPCA'!$C$3:$C$14,'Base IPCA'!$D$3:$D$14,AH112,"Cubic","Extrapolate=Linear","MultiX=Average","Skip=True","Sort=True")</f>
        <v>8.8049370066387027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-431.1515433350869</v>
      </c>
      <c r="R113" s="16">
        <f ca="1">SUMIFS(Estratégia!$F:$F,Estratégia!$C:$C,R$107,Estratégia!$D:$D,$P113,Estratégia!$E:$E,"Hedge IPCA")*VLOOKUP($P113,$B$18:$M$26,12,0)</f>
        <v>-307.96538809649064</v>
      </c>
      <c r="S113" s="16">
        <f ca="1">SUMIFS(Estratégia!$F:$F,Estratégia!$C:$C,S$107,Estratégia!$D:$D,$P113,Estratégia!$E:$E,"Hedge IPCA")*VLOOKUP($P113,$B$18:$M$26,12,0)</f>
        <v>-492.74462095438503</v>
      </c>
      <c r="T113" s="16">
        <f ca="1">SUMIFS(Estratégia!$F:$F,Estratégia!$C:$C,T$107,Estratégia!$D:$D,$P113,Estratégia!$E:$E,"Hedge IPCA")*VLOOKUP($P113,$B$18:$M$26,12,0)</f>
        <v>-615.93077619298128</v>
      </c>
      <c r="U113" s="16">
        <f ca="1">SUMIFS(Estratégia!$F:$F,Estratégia!$C:$C,U$107,Estratégia!$D:$D,$P113,Estratégia!$E:$E,"Hedge IPCA")*VLOOKUP($P113,$B$18:$M$26,12,0)</f>
        <v>-12133.836291001731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-61.593077619298128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-4865.8531319245521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-2833.2815704877139</v>
      </c>
      <c r="AC113" s="55">
        <f t="shared" ca="1" si="47"/>
        <v>-21742.356399612239</v>
      </c>
      <c r="AH113" s="42">
        <f t="shared" ca="1" si="31"/>
        <v>45895</v>
      </c>
      <c r="AI113" s="43">
        <f ca="1">_xll.BInterpol('Base IPCA'!$C$3:$C$14,'Base IPCA'!$E$3:$E$14,AH113,"Cubic","Extrapolate=Linear","MultiX=Average","Skip=True","Sort=True")</f>
        <v>8.9968766034472392</v>
      </c>
      <c r="AJ113" s="43">
        <f ca="1">_xll.BInterpol('Base IPCA'!$C$3:$C$14,'Base IPCA'!$D$3:$D$14,AH113,"Cubic","Extrapolate=Linear","MultiX=Average","Skip=True","Sort=True")</f>
        <v>8.8078146865973963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-74.205176484378171</v>
      </c>
      <c r="U114" s="16">
        <f ca="1">SUMIFS(Estratégia!$F:$F,Estratégia!$C:$C,U$107,Estratégia!$D:$D,$P114,Estratégia!$E:$E,"Hedge IPCA")*VLOOKUP($P114,$B$18:$M$26,12,0)</f>
        <v>-6901.0814130471699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-3190.8225888282614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-2374.5656475001015</v>
      </c>
      <c r="AC114" s="55">
        <f t="shared" ref="AC114" ca="1" si="49">SUM(Q114:AB114)</f>
        <v>-12540.674825859911</v>
      </c>
      <c r="AH114" s="42">
        <f t="shared" ca="1" si="31"/>
        <v>45896</v>
      </c>
      <c r="AI114" s="43">
        <f ca="1">_xll.BInterpol('Base IPCA'!$C$3:$C$14,'Base IPCA'!$E$3:$E$14,AH114,"Cubic","Extrapolate=Linear","MultiX=Average","Skip=True","Sort=True")</f>
        <v>9.0000623301901808</v>
      </c>
      <c r="AJ114" s="43">
        <f ca="1">_xll.BInterpol('Base IPCA'!$C$3:$C$14,'Base IPCA'!$D$3:$D$14,AH114,"Cubic","Extrapolate=Linear","MultiX=Average","Skip=True","Sort=True")</f>
        <v>8.8106871115630199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-85.591776514076628</v>
      </c>
      <c r="U115" s="16">
        <f ca="1">SUMIFS(Estratégia!$F:$F,Estratégia!$C:$C,U$107,Estratégia!$D:$D,$P115,Estratégia!$E:$E,"Hedge IPCA")*VLOOKUP($P115,$B$18:$M$26,12,0)</f>
        <v>-6248.1996855275938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-3680.446390105295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-1968.6108598237624</v>
      </c>
      <c r="AC115" s="55">
        <f t="shared" ca="1" si="47"/>
        <v>-11982.848711970728</v>
      </c>
      <c r="AH115" s="42">
        <f t="shared" ca="1" si="31"/>
        <v>45897</v>
      </c>
      <c r="AI115" s="43">
        <f ca="1">_xll.BInterpol('Base IPCA'!$C$3:$C$14,'Base IPCA'!$E$3:$E$14,AH115,"Cubic","Extrapolate=Linear","MultiX=Average","Skip=True","Sort=True")</f>
        <v>9.0032419652632409</v>
      </c>
      <c r="AJ115" s="43">
        <f ca="1">_xll.BInterpol('Base IPCA'!$C$3:$C$14,'Base IPCA'!$D$3:$D$14,AH115,"Cubic","Extrapolate=Linear","MultiX=Average","Skip=True","Sort=True")</f>
        <v>8.8135542305162211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-4840.0925151960764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-1826.4500057343685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-821.90250258046581</v>
      </c>
      <c r="AC116" s="56">
        <f t="shared" ca="1" si="47"/>
        <v>-7488.4450235109107</v>
      </c>
      <c r="AH116" s="42">
        <f t="shared" ca="1" si="31"/>
        <v>45898</v>
      </c>
      <c r="AI116" s="43">
        <f ca="1">_xll.BInterpol('Base IPCA'!$C$3:$C$14,'Base IPCA'!$E$3:$E$14,AH116,"Cubic","Extrapolate=Linear","MultiX=Average","Skip=True","Sort=True")</f>
        <v>9.0064154500926694</v>
      </c>
      <c r="AJ116" s="43">
        <f ca="1">_xll.BInterpol('Base IPCA'!$C$3:$C$14,'Base IPCA'!$D$3:$D$14,AH116,"Cubic","Extrapolate=Linear","MultiX=Average","Skip=True","Sort=True")</f>
        <v>8.8164159924376513</v>
      </c>
    </row>
    <row r="117" spans="15:36" ht="15.75" thickBot="1" x14ac:dyDescent="0.3">
      <c r="Q117" s="66">
        <f t="shared" ref="Q117:AC117" ca="1" si="50">SUM(Q108:Q116)</f>
        <v>-1087.2101954023237</v>
      </c>
      <c r="R117" s="67">
        <f t="shared" ca="1" si="50"/>
        <v>-916.04258994196425</v>
      </c>
      <c r="S117" s="67">
        <f t="shared" ca="1" si="50"/>
        <v>-1507.2477954896458</v>
      </c>
      <c r="T117" s="67">
        <f t="shared" ca="1" si="50"/>
        <v>-1303.7170116828202</v>
      </c>
      <c r="U117" s="67">
        <f t="shared" ca="1" si="50"/>
        <v>-38889.363608158477</v>
      </c>
      <c r="V117" s="67">
        <f t="shared" ca="1" si="50"/>
        <v>-420.49582642244059</v>
      </c>
      <c r="W117" s="67">
        <f t="shared" ca="1" si="50"/>
        <v>0</v>
      </c>
      <c r="X117" s="67">
        <f t="shared" ca="1" si="50"/>
        <v>-1371.6207796486269</v>
      </c>
      <c r="Y117" s="67">
        <f t="shared" ca="1" si="50"/>
        <v>0</v>
      </c>
      <c r="Z117" s="67">
        <f t="shared" ca="1" si="50"/>
        <v>-17429.414853320472</v>
      </c>
      <c r="AA117" s="67">
        <f t="shared" ca="1" si="50"/>
        <v>-43.506911256059539</v>
      </c>
      <c r="AB117" s="68">
        <f t="shared" ca="1" si="50"/>
        <v>-10340.196626883066</v>
      </c>
      <c r="AC117" s="65">
        <f t="shared" ca="1" si="50"/>
        <v>-73308.816198205895</v>
      </c>
      <c r="AH117" s="42">
        <f t="shared" ca="1" si="31"/>
        <v>45899</v>
      </c>
      <c r="AI117" s="43">
        <f ca="1">_xll.BInterpol('Base IPCA'!$C$3:$C$14,'Base IPCA'!$E$3:$E$14,AH117,"Cubic","Extrapolate=Linear","MultiX=Average","Skip=True","Sort=True")</f>
        <v>9.0095827261047177</v>
      </c>
      <c r="AJ117" s="43">
        <f ca="1">_xll.BInterpol('Base IPCA'!$C$3:$C$14,'Base IPCA'!$D$3:$D$14,AH117,"Cubic","Extrapolate=Linear","MultiX=Average","Skip=True","Sort=True")</f>
        <v>8.8192723463079599</v>
      </c>
    </row>
    <row r="118" spans="15:36" ht="15.75" thickBot="1" x14ac:dyDescent="0.3">
      <c r="Q118" s="3">
        <f t="shared" ref="Q118:AB118" ca="1" si="51">+IFERROR(Q117/Q105,0)</f>
        <v>-1.1524873411735104</v>
      </c>
      <c r="R118" s="3">
        <f t="shared" ca="1" si="51"/>
        <v>-1.0743630949091354</v>
      </c>
      <c r="S118" s="3">
        <f t="shared" ca="1" si="51"/>
        <v>-0.78180430004184298</v>
      </c>
      <c r="T118" s="3">
        <f t="shared" ca="1" si="51"/>
        <v>-1.0308392871345782</v>
      </c>
      <c r="U118" s="3">
        <f t="shared" ca="1" si="51"/>
        <v>-0.91892988325804603</v>
      </c>
      <c r="V118" s="3">
        <f t="shared" ca="1" si="51"/>
        <v>-0.94178307303100994</v>
      </c>
      <c r="W118" s="3">
        <f t="shared" ca="1" si="51"/>
        <v>0</v>
      </c>
      <c r="X118" s="3">
        <f t="shared" ca="1" si="51"/>
        <v>-1.025075303410905</v>
      </c>
      <c r="Y118" s="3">
        <f t="shared" ca="1" si="51"/>
        <v>0</v>
      </c>
      <c r="Z118" s="3">
        <f t="shared" ca="1" si="51"/>
        <v>-0.93008698754291208</v>
      </c>
      <c r="AA118" s="3">
        <f t="shared" ca="1" si="51"/>
        <v>-0.93655491608825003</v>
      </c>
      <c r="AB118" s="3">
        <f t="shared" ca="1" si="51"/>
        <v>-1.2536576573599374</v>
      </c>
      <c r="AH118" s="42">
        <f t="shared" ca="1" si="31"/>
        <v>45900</v>
      </c>
      <c r="AI118" s="43">
        <f ca="1">_xll.BInterpol('Base IPCA'!$C$3:$C$14,'Base IPCA'!$E$3:$E$14,AH118,"Cubic","Extrapolate=Linear","MultiX=Average","Skip=True","Sort=True")</f>
        <v>8.7864465134502048</v>
      </c>
      <c r="AJ118" s="43">
        <f ca="1">_xll.BInterpol('Base IPCA'!$C$3:$C$14,'Base IPCA'!$D$3:$D$14,AH118,"Cubic","Extrapolate=Linear","MultiX=Average","Skip=True","Sort=True")</f>
        <v>9.3993641570194892</v>
      </c>
    </row>
    <row r="119" spans="15:36" ht="15.75" thickBot="1" x14ac:dyDescent="0.3">
      <c r="P119" s="69" t="s">
        <v>226</v>
      </c>
      <c r="Q119" s="63">
        <f t="shared" ref="Q119:AB119" ca="1" si="52">+Q117+Q105</f>
        <v>-143.85042340232826</v>
      </c>
      <c r="R119" s="64">
        <f t="shared" ca="1" si="52"/>
        <v>-63.404785941968385</v>
      </c>
      <c r="S119" s="64">
        <f t="shared" ca="1" si="52"/>
        <v>420.66152326055339</v>
      </c>
      <c r="T119" s="64">
        <f t="shared" ca="1" si="52"/>
        <v>-39.002882182808889</v>
      </c>
      <c r="U119" s="64">
        <f t="shared" ca="1" si="52"/>
        <v>3430.9094797914731</v>
      </c>
      <c r="V119" s="64">
        <f t="shared" ca="1" si="52"/>
        <v>25.993220220888702</v>
      </c>
      <c r="W119" s="64">
        <f t="shared" ca="1" si="52"/>
        <v>4571.7774720001808</v>
      </c>
      <c r="X119" s="64">
        <f t="shared" ca="1" si="52"/>
        <v>-33.552468877112915</v>
      </c>
      <c r="Y119" s="64">
        <f t="shared" ca="1" si="52"/>
        <v>0</v>
      </c>
      <c r="Z119" s="64">
        <f t="shared" ca="1" si="52"/>
        <v>1310.1386365796534</v>
      </c>
      <c r="AA119" s="64">
        <f t="shared" ca="1" si="52"/>
        <v>2.9472907439435829</v>
      </c>
      <c r="AB119" s="57">
        <f t="shared" ca="1" si="52"/>
        <v>-2092.1740776822244</v>
      </c>
      <c r="AC119" s="65">
        <f ca="1">SUM(Q119:AB119)</f>
        <v>7390.4429845102495</v>
      </c>
      <c r="AH119" s="42"/>
      <c r="AI119" s="43"/>
      <c r="AJ119" s="43"/>
    </row>
    <row r="120" spans="15:36" ht="15.75" thickBot="1" x14ac:dyDescent="0.3">
      <c r="AH120" s="42">
        <f ca="1">AH118+1</f>
        <v>45901</v>
      </c>
      <c r="AI120" s="43">
        <f ca="1">_xll.BInterpol('Base IPCA'!$C$3:$C$14,'Base IPCA'!$E$3:$E$14,AH120,"Cubic","Extrapolate=Linear","MultiX=Average","Skip=True","Sort=True")</f>
        <v>8.7894396155520145</v>
      </c>
      <c r="AJ120" s="43">
        <f ca="1">_xll.BInterpol('Base IPCA'!$C$3:$C$14,'Base IPCA'!$D$3:$D$14,AH120,"Cubic","Extrapolate=Linear","MultiX=Average","Skip=True","Sort=True")</f>
        <v>9.4008400720331764</v>
      </c>
    </row>
    <row r="121" spans="15:36" ht="15.75" thickBot="1" x14ac:dyDescent="0.3">
      <c r="P121" s="69"/>
      <c r="Q121" s="48" t="str">
        <f t="shared" ref="Q121:AA121" si="53">Q$2</f>
        <v>FIRF GERAES</v>
      </c>
      <c r="R121" s="49" t="str">
        <f t="shared" si="53"/>
        <v>FIRF GERAES 30</v>
      </c>
      <c r="S121" s="49" t="str">
        <f t="shared" si="53"/>
        <v>HORIZONTE</v>
      </c>
      <c r="T121" s="49" t="str">
        <f t="shared" si="53"/>
        <v>MANACA INFRA FIRF</v>
      </c>
      <c r="U121" s="49" t="str">
        <f t="shared" si="53"/>
        <v>BH FIRF INFRA</v>
      </c>
      <c r="V121" s="49" t="str">
        <f t="shared" si="53"/>
        <v>REAL FIM</v>
      </c>
      <c r="W121" s="49" t="str">
        <f>W$2</f>
        <v>RIO INFRA</v>
      </c>
      <c r="X121" s="49" t="str">
        <f t="shared" si="53"/>
        <v>JERA2026</v>
      </c>
      <c r="Y121" s="49" t="str">
        <f t="shared" si="53"/>
        <v>SANTANA</v>
      </c>
      <c r="Z121" s="49" t="str">
        <f t="shared" si="53"/>
        <v>BORDEAUX INFRA</v>
      </c>
      <c r="AA121" s="49" t="str">
        <f t="shared" si="53"/>
        <v>AF INVEST GERAES PREV</v>
      </c>
      <c r="AB121" s="50" t="str">
        <f>AB$2</f>
        <v>TOPAZIO INFRA</v>
      </c>
      <c r="AC121" s="45" t="s">
        <v>159</v>
      </c>
      <c r="AH121" s="42">
        <f t="shared" ca="1" si="31"/>
        <v>45902</v>
      </c>
      <c r="AI121" s="43">
        <f ca="1">_xll.BInterpol('Base IPCA'!$C$3:$C$14,'Base IPCA'!$E$3:$E$14,AH121,"Cubic","Extrapolate=Linear","MultiX=Average","Skip=True","Sort=True")</f>
        <v>8.7924269082614899</v>
      </c>
      <c r="AJ121" s="43">
        <f ca="1">_xll.BInterpol('Base IPCA'!$C$3:$C$14,'Base IPCA'!$D$3:$D$14,AH121,"Cubic","Extrapolate=Linear","MultiX=Average","Skip=True","Sort=True")</f>
        <v>8.8278084494186562</v>
      </c>
    </row>
    <row r="122" spans="15:36" ht="15.75" thickBot="1" x14ac:dyDescent="0.3">
      <c r="P122" s="45" t="s">
        <v>216</v>
      </c>
      <c r="Q122" s="67">
        <f t="shared" ref="Q122:AB122" ca="1" si="54">+Q105+Q117</f>
        <v>-143.85042340232826</v>
      </c>
      <c r="R122" s="67">
        <f t="shared" ca="1" si="54"/>
        <v>-63.404785941968385</v>
      </c>
      <c r="S122" s="67">
        <f t="shared" ca="1" si="54"/>
        <v>420.66152326055339</v>
      </c>
      <c r="T122" s="67">
        <f t="shared" ca="1" si="54"/>
        <v>-39.002882182808889</v>
      </c>
      <c r="U122" s="67">
        <f t="shared" ca="1" si="54"/>
        <v>3430.9094797914731</v>
      </c>
      <c r="V122" s="67">
        <f t="shared" ca="1" si="54"/>
        <v>25.993220220888702</v>
      </c>
      <c r="W122" s="67">
        <f t="shared" ca="1" si="54"/>
        <v>4571.7774720001808</v>
      </c>
      <c r="X122" s="67">
        <f t="shared" ca="1" si="54"/>
        <v>-33.552468877112915</v>
      </c>
      <c r="Y122" s="67">
        <f t="shared" ca="1" si="54"/>
        <v>0</v>
      </c>
      <c r="Z122" s="67">
        <f t="shared" ca="1" si="54"/>
        <v>1310.1386365796534</v>
      </c>
      <c r="AA122" s="67">
        <f t="shared" ca="1" si="54"/>
        <v>2.9472907439435829</v>
      </c>
      <c r="AB122" s="67">
        <f t="shared" ca="1" si="54"/>
        <v>-2092.1740776822244</v>
      </c>
      <c r="AC122" s="65">
        <f ca="1">SUM(Q122:AB122)</f>
        <v>7390.4429845102495</v>
      </c>
      <c r="AH122" s="42">
        <f t="shared" ca="1" si="31"/>
        <v>45903</v>
      </c>
      <c r="AI122" s="43">
        <f ca="1">_xll.BInterpol('Base IPCA'!$C$3:$C$14,'Base IPCA'!$E$3:$E$14,AH122,"Cubic","Extrapolate=Linear","MultiX=Average","Skip=True","Sort=True")</f>
        <v>8.7954083382814545</v>
      </c>
      <c r="AJ122" s="43">
        <f ca="1">_xll.BInterpol('Base IPCA'!$C$3:$C$14,'Base IPCA'!$D$3:$D$14,AH122,"Cubic","Extrapolate=Linear","MultiX=Average","Skip=True","Sort=True")</f>
        <v>8.8306426608909785</v>
      </c>
    </row>
    <row r="123" spans="15:36" x14ac:dyDescent="0.25">
      <c r="O123" s="12"/>
      <c r="P123" s="2" t="s">
        <v>78</v>
      </c>
      <c r="Q123" s="3">
        <f ca="1">Q122/VLOOKUP(Q107,'Base CDI'!$A:$D,4,0)</f>
        <v>-5.1004453122518111E-4</v>
      </c>
      <c r="R123" s="3">
        <f ca="1">R122/VLOOKUP(R107,'Base CDI'!$A:$D,4,0)</f>
        <v>-4.2138522079436481E-4</v>
      </c>
      <c r="S123" s="3">
        <f ca="1">S122/VLOOKUP(S107,'Base CDI'!$A:$D,4,0)</f>
        <v>3.1430136654556013E-3</v>
      </c>
      <c r="T123" s="3">
        <f ca="1">T122/VLOOKUP(T107,'Base CDI'!$A:$D,4,0)</f>
        <v>-1.7342370985303074E-3</v>
      </c>
      <c r="U123" s="3">
        <f ca="1">U122/VLOOKUP(U107,'Base CDI'!$A:$D,4,0)</f>
        <v>6.4295638005592584E-2</v>
      </c>
      <c r="V123" s="3">
        <f ca="1">V122/VLOOKUP(V107,'Base CDI'!$A:$D,4,0)</f>
        <v>1.2789858300252743E-3</v>
      </c>
      <c r="W123" s="3" t="e">
        <f ca="1">W122/VLOOKUP(W107,'Base CDI'!$A:$D,4,0)</f>
        <v>#VALUE!</v>
      </c>
      <c r="X123" s="3">
        <f ca="1">X122/VLOOKUP(X107,'Base CDI'!$A:$D,4,0)</f>
        <v>-3.1488316430266079E-4</v>
      </c>
      <c r="Y123" s="3">
        <f ca="1">Y122/VLOOKUP(Y107,'Base CDI'!$A:$D,4,0)</f>
        <v>0</v>
      </c>
      <c r="Z123" s="3">
        <f ca="1">Z122/VLOOKUP(Z107,'Base CDI'!$A:$D,4,0)</f>
        <v>5.1938002422767256E-2</v>
      </c>
      <c r="AA123" s="3">
        <f ca="1">AA122/VLOOKUP(AA107,'Base CDI'!$A:$D,4,0)</f>
        <v>1.3044498416525301E-3</v>
      </c>
      <c r="AB123" s="3">
        <f ca="1">AB122/VLOOKUP(AB107,'Base CDI'!$A:$D,4,0)</f>
        <v>-0.12283464267832819</v>
      </c>
      <c r="AH123" s="42">
        <f t="shared" ca="1" si="31"/>
        <v>45904</v>
      </c>
      <c r="AI123" s="43">
        <f ca="1">_xll.BInterpol('Base IPCA'!$C$3:$C$14,'Base IPCA'!$E$3:$E$14,AH123,"Cubic","Extrapolate=Linear","MultiX=Average","Skip=True","Sort=True")</f>
        <v>8.7983838523147302</v>
      </c>
      <c r="AJ123" s="43">
        <f ca="1">_xll.BInterpol('Base IPCA'!$C$3:$C$14,'Base IPCA'!$D$3:$D$14,AH123,"Cubic","Extrapolate=Linear","MultiX=Average","Skip=True","Sort=True")</f>
        <v>8.8334712092154266</v>
      </c>
    </row>
    <row r="124" spans="15:36" x14ac:dyDescent="0.25">
      <c r="P124" s="34" t="s">
        <v>217</v>
      </c>
      <c r="Q124" s="70">
        <f ca="1">+(Q122/VLOOKUP(Q121,'Base CDI'!$A:$D,3,0))</f>
        <v>-2.76781968948402E-7</v>
      </c>
      <c r="R124" s="70">
        <f ca="1">+(R122/VLOOKUP(R121,'Base CDI'!$A:$D,3,0))</f>
        <v>-2.2866989832644488E-7</v>
      </c>
      <c r="S124" s="70">
        <f ca="1">+(S122/VLOOKUP(S121,'Base CDI'!$A:$D,3,0))</f>
        <v>1.7055952127687214E-6</v>
      </c>
      <c r="T124" s="70">
        <f ca="1">+(T122/VLOOKUP(T121,'Base CDI'!$A:$D,3,0))</f>
        <v>-9.4110519644541236E-7</v>
      </c>
      <c r="U124" s="70">
        <f ca="1">+(U122/VLOOKUP(U121,'Base CDI'!$A:$D,3,0))</f>
        <v>3.489082264882646E-5</v>
      </c>
      <c r="V124" s="70">
        <f ca="1">+(V122/VLOOKUP(V121,'Base CDI'!$A:$D,3,0))</f>
        <v>6.9405746874916108E-7</v>
      </c>
      <c r="W124" s="70" t="e">
        <f ca="1">+(W122/VLOOKUP(W121,'Base CDI'!$A:$D,3,0))</f>
        <v>#VALUE!</v>
      </c>
      <c r="X124" s="70">
        <f ca="1">+(X122/VLOOKUP(X121,'Base CDI'!$A:$D,3,0))</f>
        <v>-1.7087524102070167E-7</v>
      </c>
      <c r="Y124" s="70">
        <f ca="1">+(Y122/VLOOKUP(Y121,'Base CDI'!$A:$D,3,0))</f>
        <v>0</v>
      </c>
      <c r="Z124" s="70">
        <f ca="1">+(Z122/VLOOKUP(Z121,'Base CDI'!$A:$D,3,0))</f>
        <v>2.8184798961159157E-5</v>
      </c>
      <c r="AA124" s="70">
        <f ca="1">+(AA122/VLOOKUP(AA121,'Base CDI'!$A:$D,3,0))</f>
        <v>7.0787582939031301E-7</v>
      </c>
      <c r="AB124" s="70">
        <f ca="1">+(AB122/VLOOKUP(AB121,'Base CDI'!$A:$D,3,0))</f>
        <v>-6.6657737068395368E-5</v>
      </c>
      <c r="AH124" s="42">
        <f t="shared" ca="1" si="31"/>
        <v>45905</v>
      </c>
      <c r="AI124" s="43">
        <f ca="1">_xll.BInterpol('Base IPCA'!$C$3:$C$14,'Base IPCA'!$E$3:$E$14,AH124,"Cubic","Extrapolate=Linear","MultiX=Average","Skip=True","Sort=True")</f>
        <v>9.0284527168821125</v>
      </c>
      <c r="AJ124" s="43">
        <f ca="1">_xll.BInterpol('Base IPCA'!$C$3:$C$14,'Base IPCA'!$D$3:$D$14,AH124,"Cubic","Extrapolate=Linear","MultiX=Average","Skip=True","Sort=True")</f>
        <v>8.8362940433726518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1"/>
        <v>45906</v>
      </c>
      <c r="AI125" s="43">
        <f ca="1">_xll.BInterpol('Base IPCA'!$C$3:$C$14,'Base IPCA'!$E$3:$E$14,AH125,"Cubic","Extrapolate=Linear","MultiX=Average","Skip=True","Sort=True")</f>
        <v>8.8043169192325088</v>
      </c>
      <c r="AJ125" s="43">
        <f ca="1">_xll.BInterpol('Base IPCA'!$C$3:$C$14,'Base IPCA'!$D$3:$D$14,AH125,"Cubic","Extrapolate=Linear","MultiX=Average","Skip=True","Sort=True")</f>
        <v>9.4081439810354812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1"/>
        <v>45907</v>
      </c>
      <c r="AI126" s="43">
        <f ca="1">_xll.BInterpol('Base IPCA'!$C$3:$C$14,'Base IPCA'!$E$3:$E$14,AH126,"Cubic","Extrapolate=Linear","MultiX=Average","Skip=True","Sort=True")</f>
        <v>8.8072743655226553</v>
      </c>
      <c r="AJ126" s="43">
        <f ca="1">_xll.BInterpol('Base IPCA'!$C$3:$C$14,'Base IPCA'!$D$3:$D$14,AH126,"Cubic","Extrapolate=Linear","MultiX=Average","Skip=True","Sort=True")</f>
        <v>8.8419223651080348</v>
      </c>
    </row>
    <row r="127" spans="15:36" x14ac:dyDescent="0.25">
      <c r="Q127" s="5"/>
      <c r="R127" s="140"/>
      <c r="S127" s="5"/>
      <c r="U127" s="162"/>
      <c r="AH127" s="42">
        <f t="shared" ca="1" si="31"/>
        <v>45908</v>
      </c>
      <c r="AI127" s="43">
        <f ca="1">_xll.BInterpol('Base IPCA'!$C$3:$C$14,'Base IPCA'!$E$3:$E$14,AH127,"Cubic","Extrapolate=Linear","MultiX=Average","Skip=True","Sort=True")</f>
        <v>8.8102256826374052</v>
      </c>
      <c r="AJ127" s="43">
        <f ca="1">_xll.BInterpol('Base IPCA'!$C$3:$C$14,'Base IPCA'!$D$3:$D$14,AH127,"Cubic","Extrapolate=Linear","MultiX=Average","Skip=True","Sort=True")</f>
        <v>8.8447277506474915</v>
      </c>
    </row>
    <row r="128" spans="15:36" x14ac:dyDescent="0.25">
      <c r="Q128" s="5"/>
      <c r="R128" s="5"/>
      <c r="AG128"/>
      <c r="AH128" s="42">
        <f t="shared" ca="1" si="31"/>
        <v>45909</v>
      </c>
      <c r="AI128" s="43">
        <f ca="1">_xll.BInterpol('Base IPCA'!$C$3:$C$14,'Base IPCA'!$E$3:$E$14,AH128,"Cubic","Extrapolate=Linear","MultiX=Average","Skip=True","Sort=True")</f>
        <v>9.0409011150445995</v>
      </c>
      <c r="AJ128" s="43">
        <f ca="1">_xll.BInterpol('Base IPCA'!$C$3:$C$14,'Base IPCA'!$D$3:$D$14,AH128,"Cubic","Extrapolate=Linear","MultiX=Average","Skip=True","Sort=True")</f>
        <v>8.847527217942325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IPCA'!$C$3:$C$14,'Base IPCA'!$E$3:$E$14,AH129,"Cubic","Extrapolate=Linear","MultiX=Average","Skip=True","Sort=True")</f>
        <v>#N/A Invalid Parameter: Interpolation value</v>
      </c>
      <c r="AJ129" s="43" t="str">
        <f ca="1">_xll.BInterpol('Base IPCA'!$C$3:$C$14,'Base IPCA'!$D$3:$D$14,AH129,"Cubic","Extrapolate=Linear","MultiX=Average","Skip=True","Sort=True")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5">S121</f>
        <v>HORIZONTE</v>
      </c>
      <c r="T130" s="49" t="str">
        <f t="shared" si="55"/>
        <v>MANACA INFRA FIRF</v>
      </c>
      <c r="U130" s="49" t="str">
        <f t="shared" si="55"/>
        <v>BH FIRF INFRA</v>
      </c>
      <c r="V130" s="49" t="str">
        <f t="shared" si="55"/>
        <v>REAL FIM</v>
      </c>
      <c r="W130" s="49" t="str">
        <f t="shared" si="55"/>
        <v>RIO INFRA</v>
      </c>
      <c r="X130" s="49" t="str">
        <f t="shared" si="55"/>
        <v>JERA2026</v>
      </c>
      <c r="Y130" s="49" t="str">
        <f t="shared" si="55"/>
        <v>SANTANA</v>
      </c>
      <c r="Z130" s="49" t="str">
        <f>Z121</f>
        <v>BORDEAUX INFRA</v>
      </c>
      <c r="AA130" s="49" t="str">
        <f t="shared" si="55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1"/>
        <v>#REF!</v>
      </c>
      <c r="AI130" s="43" t="str">
        <f>_xll.BInterpol('Base IPCA'!$C$3:$C$14,'Base IPCA'!$E$3:$E$14,AH130,"Cubic","Extrapolate=Linear","MultiX=Average","Skip=True","Sort=True")</f>
        <v>#N/A Invalid Parameter: Interpolation value</v>
      </c>
      <c r="AJ130" s="43" t="str">
        <f>_xll.BInterpol('Base IPCA'!$C$3:$C$14,'Base IPCA'!$D$3:$D$14,AH130,"Cubic","Extrapolate=Linear","MultiX=Average","Skip=True","Sort=True")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6">SUMIF($O$55:$O$104,$P131,Q$55:Q$104)</f>
        <v>69.759771999995394</v>
      </c>
      <c r="R131" s="16">
        <f t="shared" si="56"/>
        <v>63.517803999995806</v>
      </c>
      <c r="S131" s="16">
        <f t="shared" si="56"/>
        <v>165.06537599998913</v>
      </c>
      <c r="T131" s="16">
        <f t="shared" si="56"/>
        <v>0</v>
      </c>
      <c r="U131" s="16">
        <f t="shared" si="56"/>
        <v>0</v>
      </c>
      <c r="V131" s="16">
        <f t="shared" si="56"/>
        <v>9.9409119999993436</v>
      </c>
      <c r="W131" s="16">
        <f t="shared" si="56"/>
        <v>0</v>
      </c>
      <c r="X131" s="16">
        <f t="shared" si="56"/>
        <v>110.10137999999273</v>
      </c>
      <c r="Y131" s="16">
        <f t="shared" si="56"/>
        <v>0</v>
      </c>
      <c r="Z131" s="16">
        <f t="shared" si="56"/>
        <v>0</v>
      </c>
      <c r="AA131" s="16">
        <f t="shared" si="56"/>
        <v>1.4448999999999046</v>
      </c>
      <c r="AB131" s="16">
        <f t="shared" si="56"/>
        <v>9.3629519999993818</v>
      </c>
      <c r="AC131" s="55">
        <f t="shared" ref="AC131:AC139" si="57">SUM(Q131:AB131)</f>
        <v>429.19309599997166</v>
      </c>
      <c r="AE131" s="2"/>
      <c r="AG131"/>
      <c r="AH131" s="42" t="e">
        <f t="shared" si="31"/>
        <v>#REF!</v>
      </c>
      <c r="AI131" s="43" t="str">
        <f>_xll.BInterpol('Base IPCA'!$C$3:$C$14,'Base IPCA'!$E$3:$E$14,AH131,"Cubic","Extrapolate=Linear","MultiX=Average","Skip=True","Sort=True")</f>
        <v>#N/A Invalid Parameter: Interpolation value</v>
      </c>
      <c r="AJ131" s="43" t="str">
        <f>_xll.BInterpol('Base IPCA'!$C$3:$C$14,'Base IPCA'!$D$3:$D$14,AH131,"Cubic","Extrapolate=Linear","MultiX=Average","Skip=True","Sort=True")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6"/>
        <v>0</v>
      </c>
      <c r="R132" s="16">
        <f t="shared" ca="1" si="56"/>
        <v>0</v>
      </c>
      <c r="S132" s="16">
        <f t="shared" ca="1" si="56"/>
        <v>627.16394275021003</v>
      </c>
      <c r="T132" s="16">
        <f t="shared" ca="1" si="56"/>
        <v>0</v>
      </c>
      <c r="U132" s="16">
        <f t="shared" ca="1" si="56"/>
        <v>354.65057975003583</v>
      </c>
      <c r="V132" s="16">
        <f t="shared" ca="1" si="56"/>
        <v>232.44880987077062</v>
      </c>
      <c r="W132" s="16">
        <f t="shared" ca="1" si="56"/>
        <v>0</v>
      </c>
      <c r="X132" s="16">
        <f t="shared" ca="1" si="56"/>
        <v>565.80963168128392</v>
      </c>
      <c r="Y132" s="16">
        <f t="shared" ca="1" si="56"/>
        <v>0</v>
      </c>
      <c r="Z132" s="16">
        <f t="shared" ca="1" si="56"/>
        <v>26.169392000010692</v>
      </c>
      <c r="AA132" s="16">
        <f t="shared" ca="1" si="56"/>
        <v>7.889302000003223</v>
      </c>
      <c r="AB132" s="16">
        <f t="shared" ca="1" si="56"/>
        <v>104.20755720082393</v>
      </c>
      <c r="AC132" s="55">
        <f t="shared" ca="1" si="57"/>
        <v>1918.3392152531383</v>
      </c>
      <c r="AE132" s="2"/>
      <c r="AG132"/>
      <c r="AH132" s="42" t="e">
        <f t="shared" si="31"/>
        <v>#REF!</v>
      </c>
      <c r="AI132" s="43" t="str">
        <f>_xll.BInterpol('Base IPCA'!$C$3:$C$14,'Base IPCA'!$E$3:$E$14,AH132,"Cubic","Extrapolate=Linear","MultiX=Average","Skip=True","Sort=True")</f>
        <v>#N/A Invalid Parameter: Interpolation value</v>
      </c>
      <c r="AJ132" s="43" t="str">
        <f>_xll.BInterpol('Base IPCA'!$C$3:$C$14,'Base IPCA'!$D$3:$D$14,AH132,"Cubic","Extrapolate=Linear","MultiX=Average","Skip=True","Sort=True")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6"/>
        <v>0</v>
      </c>
      <c r="R133" s="16">
        <f t="shared" ca="1" si="56"/>
        <v>0</v>
      </c>
      <c r="S133" s="16">
        <f t="shared" ca="1" si="56"/>
        <v>0</v>
      </c>
      <c r="T133" s="16">
        <f t="shared" ca="1" si="56"/>
        <v>0</v>
      </c>
      <c r="U133" s="16">
        <f t="shared" ca="1" si="56"/>
        <v>1402.8884004997267</v>
      </c>
      <c r="V133" s="16">
        <f t="shared" ca="1" si="56"/>
        <v>144.89932477255934</v>
      </c>
      <c r="W133" s="16">
        <f t="shared" ca="1" si="56"/>
        <v>0</v>
      </c>
      <c r="X133" s="16">
        <f t="shared" ca="1" si="56"/>
        <v>579.59729909023736</v>
      </c>
      <c r="Y133" s="16">
        <f t="shared" ca="1" si="56"/>
        <v>0</v>
      </c>
      <c r="Z133" s="16">
        <f t="shared" ca="1" si="56"/>
        <v>359.4637874999222</v>
      </c>
      <c r="AA133" s="16">
        <f t="shared" ca="1" si="56"/>
        <v>0</v>
      </c>
      <c r="AB133" s="16">
        <f t="shared" ca="1" si="56"/>
        <v>239.38345199994819</v>
      </c>
      <c r="AC133" s="55">
        <f t="shared" ca="1" si="57"/>
        <v>2726.2322638623937</v>
      </c>
      <c r="AE133" s="2"/>
      <c r="AG133"/>
      <c r="AH133" s="42" t="e">
        <f t="shared" si="31"/>
        <v>#REF!</v>
      </c>
      <c r="AI133" s="43" t="str">
        <f>_xll.BInterpol('Base IPCA'!$C$3:$C$14,'Base IPCA'!$E$3:$E$14,AH133,"Cubic","Extrapolate=Linear","MultiX=Average","Skip=True","Sort=True")</f>
        <v>#N/A Invalid Parameter: Interpolation value</v>
      </c>
      <c r="AJ133" s="43" t="str">
        <f>_xll.BInterpol('Base IPCA'!$C$3:$C$14,'Base IPCA'!$D$3:$D$14,AH133,"Cubic","Extrapolate=Linear","MultiX=Average","Skip=True","Sort=True")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6"/>
        <v>873.6</v>
      </c>
      <c r="R134" s="16">
        <f t="shared" si="56"/>
        <v>789.12</v>
      </c>
      <c r="S134" s="16">
        <f t="shared" si="56"/>
        <v>1135.68</v>
      </c>
      <c r="T134" s="16">
        <f t="shared" si="56"/>
        <v>0</v>
      </c>
      <c r="U134" s="16">
        <f t="shared" si="56"/>
        <v>4765.8938415997636</v>
      </c>
      <c r="V134" s="16">
        <f t="shared" si="56"/>
        <v>59.2</v>
      </c>
      <c r="W134" s="16">
        <f t="shared" si="56"/>
        <v>133.17890949998809</v>
      </c>
      <c r="X134" s="16">
        <f t="shared" si="56"/>
        <v>82.56</v>
      </c>
      <c r="Y134" s="16">
        <f t="shared" si="56"/>
        <v>0</v>
      </c>
      <c r="Z134" s="16">
        <f t="shared" si="56"/>
        <v>1512.2448879999361</v>
      </c>
      <c r="AA134" s="16">
        <f t="shared" si="56"/>
        <v>37.119999999999997</v>
      </c>
      <c r="AB134" s="16">
        <f t="shared" si="56"/>
        <v>1151.3082414999549</v>
      </c>
      <c r="AC134" s="55">
        <f t="shared" si="57"/>
        <v>10539.905880599645</v>
      </c>
      <c r="AE134" s="2"/>
      <c r="AG134"/>
      <c r="AH134" s="42" t="e">
        <f t="shared" ref="AH134:AH197" si="58">AH133+1</f>
        <v>#REF!</v>
      </c>
      <c r="AI134" s="43" t="str">
        <f>_xll.BInterpol('Base IPCA'!$C$3:$C$14,'Base IPCA'!$E$3:$E$14,AH134,"Cubic","Extrapolate=Linear","MultiX=Average","Skip=True","Sort=True")</f>
        <v>#N/A Invalid Parameter: Interpolation value</v>
      </c>
      <c r="AJ134" s="43" t="str">
        <f>_xll.BInterpol('Base IPCA'!$C$3:$C$14,'Base IPCA'!$D$3:$D$14,AH134,"Cubic","Extrapolate=Linear","MultiX=Average","Skip=True","Sort=True")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6"/>
        <v>0</v>
      </c>
      <c r="R135" s="16">
        <f t="shared" si="56"/>
        <v>0</v>
      </c>
      <c r="S135" s="16">
        <f t="shared" si="56"/>
        <v>0</v>
      </c>
      <c r="T135" s="16">
        <f t="shared" si="56"/>
        <v>296.51954200001319</v>
      </c>
      <c r="U135" s="16">
        <f t="shared" si="56"/>
        <v>2962.7113089998502</v>
      </c>
      <c r="V135" s="16">
        <f t="shared" si="56"/>
        <v>0</v>
      </c>
      <c r="W135" s="16">
        <f t="shared" si="56"/>
        <v>0</v>
      </c>
      <c r="X135" s="16">
        <f t="shared" si="56"/>
        <v>0</v>
      </c>
      <c r="Y135" s="16">
        <f t="shared" si="56"/>
        <v>0</v>
      </c>
      <c r="Z135" s="16">
        <f t="shared" si="56"/>
        <v>934.85629399996117</v>
      </c>
      <c r="AA135" s="16">
        <f t="shared" si="56"/>
        <v>0</v>
      </c>
      <c r="AB135" s="16">
        <f t="shared" si="56"/>
        <v>621.13229249997573</v>
      </c>
      <c r="AC135" s="55">
        <f>SUM(Q135:AB135)</f>
        <v>4815.2194374998007</v>
      </c>
      <c r="AE135" s="2"/>
      <c r="AG135"/>
      <c r="AH135" s="42" t="e">
        <f t="shared" si="58"/>
        <v>#REF!</v>
      </c>
      <c r="AI135" s="43" t="str">
        <f>_xll.BInterpol('Base IPCA'!$C$3:$C$14,'Base IPCA'!$E$3:$E$14,AH135,"Cubic","Extrapolate=Linear","MultiX=Average","Skip=True","Sort=True")</f>
        <v>#N/A Invalid Parameter: Interpolation value</v>
      </c>
      <c r="AJ135" s="43" t="str">
        <f>_xll.BInterpol('Base IPCA'!$C$3:$C$14,'Base IPCA'!$D$3:$D$14,AH135,"Cubic","Extrapolate=Linear","MultiX=Average","Skip=True","Sort=True")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6"/>
        <v>0</v>
      </c>
      <c r="R136" s="16">
        <f t="shared" si="56"/>
        <v>0</v>
      </c>
      <c r="S136" s="16">
        <f t="shared" si="56"/>
        <v>0</v>
      </c>
      <c r="T136" s="16">
        <f t="shared" si="56"/>
        <v>968.19458749999808</v>
      </c>
      <c r="U136" s="16">
        <f t="shared" si="56"/>
        <v>14445.511478000155</v>
      </c>
      <c r="V136" s="16">
        <f t="shared" si="56"/>
        <v>0</v>
      </c>
      <c r="W136" s="16">
        <f t="shared" si="56"/>
        <v>2031.8518975001332</v>
      </c>
      <c r="X136" s="16">
        <f t="shared" si="56"/>
        <v>0</v>
      </c>
      <c r="Y136" s="16">
        <f t="shared" si="56"/>
        <v>0</v>
      </c>
      <c r="Z136" s="16">
        <f t="shared" si="56"/>
        <v>6472.7166795001031</v>
      </c>
      <c r="AA136" s="16">
        <f t="shared" si="56"/>
        <v>0</v>
      </c>
      <c r="AB136" s="16">
        <f t="shared" si="56"/>
        <v>3266.7743820000574</v>
      </c>
      <c r="AC136" s="55">
        <f>SUM(Q136:AB136)</f>
        <v>27185.049024500448</v>
      </c>
      <c r="AE136" s="2"/>
      <c r="AG136"/>
      <c r="AH136" s="42" t="e">
        <f t="shared" si="58"/>
        <v>#REF!</v>
      </c>
      <c r="AI136" s="43" t="str">
        <f>_xll.BInterpol('Base IPCA'!$C$3:$C$14,'Base IPCA'!$E$3:$E$14,AH136,"Cubic","Extrapolate=Linear","MultiX=Average","Skip=True","Sort=True")</f>
        <v>#N/A Invalid Parameter: Interpolation value</v>
      </c>
      <c r="AJ136" s="43" t="str">
        <f>_xll.BInterpol('Base IPCA'!$C$3:$C$14,'Base IPCA'!$D$3:$D$14,AH136,"Cubic","Extrapolate=Linear","MultiX=Average","Skip=True","Sort=True")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6"/>
        <v>0</v>
      </c>
      <c r="R137" s="16">
        <f t="shared" si="56"/>
        <v>0</v>
      </c>
      <c r="S137" s="16">
        <f t="shared" si="56"/>
        <v>0</v>
      </c>
      <c r="T137" s="16">
        <f t="shared" si="56"/>
        <v>0</v>
      </c>
      <c r="U137" s="16">
        <f t="shared" si="56"/>
        <v>5645.422400600135</v>
      </c>
      <c r="V137" s="16">
        <f t="shared" si="56"/>
        <v>0</v>
      </c>
      <c r="W137" s="16">
        <f t="shared" si="56"/>
        <v>656.59572300001662</v>
      </c>
      <c r="X137" s="16">
        <f t="shared" si="56"/>
        <v>0</v>
      </c>
      <c r="Y137" s="16">
        <f t="shared" si="56"/>
        <v>0</v>
      </c>
      <c r="Z137" s="16">
        <f t="shared" si="56"/>
        <v>3013.0850514000776</v>
      </c>
      <c r="AA137" s="16">
        <f t="shared" si="56"/>
        <v>0</v>
      </c>
      <c r="AB137" s="16">
        <f t="shared" si="56"/>
        <v>596.64458200002082</v>
      </c>
      <c r="AC137" s="55">
        <f t="shared" si="57"/>
        <v>9911.7477570002502</v>
      </c>
      <c r="AG137"/>
      <c r="AH137" s="42" t="e">
        <f t="shared" si="58"/>
        <v>#REF!</v>
      </c>
      <c r="AI137" s="43" t="str">
        <f>_xll.BInterpol('Base IPCA'!$C$3:$C$14,'Base IPCA'!$E$3:$E$14,AH137,"Cubic","Extrapolate=Linear","MultiX=Average","Skip=True","Sort=True")</f>
        <v>#N/A Invalid Parameter: Interpolation value</v>
      </c>
      <c r="AJ137" s="43" t="str">
        <f>_xll.BInterpol('Base IPCA'!$C$3:$C$14,'Base IPCA'!$D$3:$D$14,AH137,"Cubic","Extrapolate=Linear","MultiX=Average","Skip=True","Sort=True")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6"/>
        <v>0</v>
      </c>
      <c r="R138" s="16">
        <f t="shared" ca="1" si="56"/>
        <v>0</v>
      </c>
      <c r="S138" s="16">
        <f t="shared" ca="1" si="56"/>
        <v>0</v>
      </c>
      <c r="T138" s="16">
        <f t="shared" ca="1" si="56"/>
        <v>0</v>
      </c>
      <c r="U138" s="16">
        <f t="shared" ca="1" si="56"/>
        <v>4751.0979945000527</v>
      </c>
      <c r="V138" s="16">
        <f t="shared" ca="1" si="56"/>
        <v>0</v>
      </c>
      <c r="W138" s="16">
        <f t="shared" ca="1" si="56"/>
        <v>995.37280200002624</v>
      </c>
      <c r="X138" s="16">
        <f t="shared" ca="1" si="56"/>
        <v>0</v>
      </c>
      <c r="Y138" s="16">
        <f t="shared" ca="1" si="56"/>
        <v>0</v>
      </c>
      <c r="Z138" s="16">
        <f t="shared" ca="1" si="56"/>
        <v>3751.4763095000326</v>
      </c>
      <c r="AA138" s="16">
        <f t="shared" ca="1" si="56"/>
        <v>0</v>
      </c>
      <c r="AB138" s="16">
        <f t="shared" ca="1" si="56"/>
        <v>1233.085446000026</v>
      </c>
      <c r="AC138" s="55">
        <f t="shared" ca="1" si="57"/>
        <v>10731.032552000139</v>
      </c>
      <c r="AH138" s="42" t="e">
        <f t="shared" si="58"/>
        <v>#REF!</v>
      </c>
      <c r="AI138" s="43" t="str">
        <f>_xll.BInterpol('Base IPCA'!$C$3:$C$14,'Base IPCA'!$E$3:$E$14,AH138,"Cubic","Extrapolate=Linear","MultiX=Average","Skip=True","Sort=True")</f>
        <v>#N/A Invalid Parameter: Interpolation value</v>
      </c>
      <c r="AJ138" s="43" t="str">
        <f>_xll.BInterpol('Base IPCA'!$C$3:$C$14,'Base IPCA'!$D$3:$D$14,AH138,"Cubic","Extrapolate=Linear","MultiX=Average","Skip=True","Sort=True")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6"/>
        <v>0</v>
      </c>
      <c r="R139" s="16">
        <f t="shared" si="56"/>
        <v>0</v>
      </c>
      <c r="S139" s="16">
        <f t="shared" si="56"/>
        <v>0</v>
      </c>
      <c r="T139" s="16">
        <f t="shared" si="56"/>
        <v>0</v>
      </c>
      <c r="U139" s="16">
        <f t="shared" si="56"/>
        <v>7992.0970840002356</v>
      </c>
      <c r="V139" s="16">
        <f t="shared" si="56"/>
        <v>0</v>
      </c>
      <c r="W139" s="16">
        <f t="shared" si="56"/>
        <v>754.77814000001672</v>
      </c>
      <c r="X139" s="16">
        <f t="shared" si="56"/>
        <v>0</v>
      </c>
      <c r="Y139" s="16">
        <f t="shared" si="56"/>
        <v>0</v>
      </c>
      <c r="Z139" s="16">
        <f t="shared" si="56"/>
        <v>2669.5410880000763</v>
      </c>
      <c r="AA139" s="16">
        <f t="shared" si="56"/>
        <v>0</v>
      </c>
      <c r="AB139" s="16">
        <f t="shared" si="56"/>
        <v>1026.1236440000357</v>
      </c>
      <c r="AC139" s="55">
        <f t="shared" si="57"/>
        <v>12442.539956000364</v>
      </c>
      <c r="AH139" s="42" t="e">
        <f t="shared" si="58"/>
        <v>#REF!</v>
      </c>
      <c r="AI139" s="43" t="str">
        <f>_xll.BInterpol('Base IPCA'!$C$3:$C$14,'Base IPCA'!$E$3:$E$14,AH139,"Cubic","Extrapolate=Linear","MultiX=Average","Skip=True","Sort=True")</f>
        <v>#N/A Invalid Parameter: Interpolation value</v>
      </c>
      <c r="AJ139" s="43" t="str">
        <f>_xll.BInterpol('Base IPCA'!$C$3:$C$14,'Base IPCA'!$D$3:$D$14,AH139,"Cubic","Extrapolate=Linear","MultiX=Average","Skip=True","Sort=True")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59">SUM(Q131:Q139)</f>
        <v>943.35977199999547</v>
      </c>
      <c r="R140" s="67">
        <f t="shared" ca="1" si="59"/>
        <v>852.63780399999587</v>
      </c>
      <c r="S140" s="67">
        <f t="shared" ca="1" si="59"/>
        <v>1927.9093187501992</v>
      </c>
      <c r="T140" s="67">
        <f t="shared" ca="1" si="59"/>
        <v>1264.7141295000113</v>
      </c>
      <c r="U140" s="67">
        <f t="shared" ca="1" si="59"/>
        <v>42320.273087949958</v>
      </c>
      <c r="V140" s="67">
        <f t="shared" ca="1" si="59"/>
        <v>446.48904664332929</v>
      </c>
      <c r="W140" s="67">
        <f t="shared" ca="1" si="59"/>
        <v>4571.7774720001808</v>
      </c>
      <c r="X140" s="67">
        <f t="shared" ca="1" si="59"/>
        <v>1338.068310771514</v>
      </c>
      <c r="Y140" s="67">
        <f t="shared" ca="1" si="59"/>
        <v>0</v>
      </c>
      <c r="Z140" s="67">
        <f t="shared" ca="1" si="59"/>
        <v>18739.553489900121</v>
      </c>
      <c r="AA140" s="67">
        <f t="shared" ca="1" si="59"/>
        <v>46.454202000003121</v>
      </c>
      <c r="AB140" s="68">
        <f t="shared" ca="1" si="59"/>
        <v>8248.0225492008431</v>
      </c>
      <c r="AC140" s="65">
        <f t="shared" ca="1" si="59"/>
        <v>80699.259182716138</v>
      </c>
      <c r="AH140" s="42" t="e">
        <f t="shared" si="58"/>
        <v>#REF!</v>
      </c>
      <c r="AI140" s="43" t="str">
        <f>_xll.BInterpol('Base IPCA'!$C$3:$C$14,'Base IPCA'!$E$3:$E$14,AH140,"Cubic","Extrapolate=Linear","MultiX=Average","Skip=True","Sort=True")</f>
        <v>#N/A Invalid Parameter: Interpolation value</v>
      </c>
      <c r="AJ140" s="43" t="str">
        <f>_xll.BInterpol('Base IPCA'!$C$3:$C$14,'Base IPCA'!$D$3:$D$14,AH140,"Cubic","Extrapolate=Linear","MultiX=Average","Skip=True","Sort=True")</f>
        <v>#N/A Invalid Parameter: Interpolation value</v>
      </c>
    </row>
    <row r="141" spans="14:36" x14ac:dyDescent="0.25">
      <c r="AH141" s="42" t="e">
        <f t="shared" si="58"/>
        <v>#REF!</v>
      </c>
      <c r="AI141" s="43" t="str">
        <f>_xll.BInterpol('Base IPCA'!$C$3:$C$14,'Base IPCA'!$E$3:$E$14,AH141,"Cubic","Extrapolate=Linear","MultiX=Average","Skip=True","Sort=True")</f>
        <v>#N/A Invalid Parameter: Interpolation value</v>
      </c>
      <c r="AJ141" s="43" t="str">
        <f>_xll.BInterpol('Base IPCA'!$C$3:$C$14,'Base IPCA'!$D$3:$D$14,AH141,"Cubic","Extrapolate=Linear","MultiX=Average","Skip=True","Sort=True")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8"/>
        <v>#REF!</v>
      </c>
      <c r="AI142" s="43" t="str">
        <f ca="1">_xll.BInterpol('Base IPCA'!$C$3:$C$14,'Base IPCA'!$E$3:$E$14,AH142,"Cubic","Extrapolate=Linear","MultiX=Average","Skip=True","Sort=True")</f>
        <v>#N/A Invalid Parameter: Interpolation value</v>
      </c>
      <c r="AJ142" s="43" t="str">
        <f>_xll.BInterpol('Base IPCA'!$C$3:$C$14,'Base IPCA'!$D$3:$D$14,AH142,"Cubic","Extrapolate=Linear","MultiX=Average","Skip=True","Sort=True")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0">Q121</f>
        <v>FIRF GERAES</v>
      </c>
      <c r="R143" s="49" t="str">
        <f t="shared" si="60"/>
        <v>FIRF GERAES 30</v>
      </c>
      <c r="S143" s="49" t="str">
        <f t="shared" si="60"/>
        <v>HORIZONTE</v>
      </c>
      <c r="T143" s="49" t="str">
        <f t="shared" si="60"/>
        <v>MANACA INFRA FIRF</v>
      </c>
      <c r="U143" s="49" t="str">
        <f t="shared" si="60"/>
        <v>BH FIRF INFRA</v>
      </c>
      <c r="V143" s="49" t="str">
        <f t="shared" si="60"/>
        <v>REAL FIM</v>
      </c>
      <c r="W143" s="49" t="str">
        <f t="shared" si="60"/>
        <v>RIO INFRA</v>
      </c>
      <c r="X143" s="49" t="str">
        <f t="shared" si="60"/>
        <v>JERA2026</v>
      </c>
      <c r="Y143" s="49" t="str">
        <f t="shared" si="60"/>
        <v>SANTANA</v>
      </c>
      <c r="Z143" s="49" t="str">
        <f t="shared" si="60"/>
        <v>BORDEAUX INFRA</v>
      </c>
      <c r="AA143" s="49" t="str">
        <f t="shared" si="60"/>
        <v>AF INVEST GERAES PREV</v>
      </c>
      <c r="AB143" s="49" t="str">
        <f t="shared" si="60"/>
        <v>TOPAZIO INFRA</v>
      </c>
      <c r="AC143" s="45" t="s">
        <v>159</v>
      </c>
      <c r="AH143" s="42" t="e">
        <f t="shared" si="58"/>
        <v>#REF!</v>
      </c>
      <c r="AI143" s="43" t="str">
        <f>_xll.BInterpol('Base IPCA'!$C$3:$C$14,'Base IPCA'!$E$3:$E$14,AH143,"Cubic","Extrapolate=Linear","MultiX=Average","Skip=True","Sort=True")</f>
        <v>#N/A Invalid Parameter: Interpolation value</v>
      </c>
      <c r="AJ143" s="43" t="str">
        <f ca="1">_xll.BInterpol('Base IPCA'!$C$3:$C$14,'Base IPCA'!$D$3:$D$14,AH143,"Cubic","Extrapolate=Linear","MultiX=Average","Skip=True","Sort=True")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1">P131</f>
        <v>DAPMAI25</v>
      </c>
      <c r="Q144" s="16">
        <f t="shared" ref="Q144:AB152" ca="1" si="62">SUMIF($P$108:$AC$116,$P144,Q$108:Q$116)</f>
        <v>-0.26758780551608652</v>
      </c>
      <c r="R144" s="16">
        <f t="shared" ca="1" si="62"/>
        <v>-0.26758780551608652</v>
      </c>
      <c r="S144" s="16">
        <f t="shared" ca="1" si="62"/>
        <v>-1.7393207358545624</v>
      </c>
      <c r="T144" s="16">
        <f t="shared" ca="1" si="62"/>
        <v>-0.20069085413706489</v>
      </c>
      <c r="U144" s="16">
        <f t="shared" ca="1" si="62"/>
        <v>-7.2917677003133576</v>
      </c>
      <c r="V144" s="16">
        <f t="shared" ca="1" si="62"/>
        <v>-0.13379390275804326</v>
      </c>
      <c r="W144" s="16">
        <f t="shared" ca="1" si="62"/>
        <v>0</v>
      </c>
      <c r="X144" s="16">
        <f t="shared" ca="1" si="62"/>
        <v>1.0703512220643461</v>
      </c>
      <c r="Y144" s="16">
        <f t="shared" ca="1" si="62"/>
        <v>0</v>
      </c>
      <c r="Z144" s="16">
        <f t="shared" ca="1" si="62"/>
        <v>-2.9434658606769517</v>
      </c>
      <c r="AA144" s="16">
        <f t="shared" ca="1" si="62"/>
        <v>0</v>
      </c>
      <c r="AB144" s="16">
        <f t="shared" ca="1" si="62"/>
        <v>-1.6724237844755407</v>
      </c>
      <c r="AC144" s="55">
        <f t="shared" ref="AC144:AC152" ca="1" si="63">SUM(Q144:AB144)</f>
        <v>-13.446287227183348</v>
      </c>
      <c r="AH144" s="42" t="e">
        <f t="shared" si="58"/>
        <v>#REF!</v>
      </c>
      <c r="AI144" s="43" t="str">
        <f ca="1">_xll.BInterpol('Base IPCA'!$C$3:$C$14,'Base IPCA'!$E$3:$E$14,AH144,"Cubic","Extrapolate=Linear","MultiX=Average","Skip=True","Sort=True")</f>
        <v>#N/A Invalid Parameter: Interpolation value</v>
      </c>
      <c r="AJ144" s="43" t="str">
        <f>_xll.BInterpol('Base IPCA'!$C$3:$C$14,'Base IPCA'!$D$3:$D$14,AH144,"Cubic","Extrapolate=Linear","MultiX=Average","Skip=True","Sort=True")</f>
        <v>#N/A Invalid Parameter: Interpolation value</v>
      </c>
    </row>
    <row r="145" spans="16:36" x14ac:dyDescent="0.25">
      <c r="P145" s="52" t="str">
        <f t="shared" si="61"/>
        <v>DAPAGO26</v>
      </c>
      <c r="Q145" s="16">
        <f t="shared" ca="1" si="62"/>
        <v>-133.0110968707595</v>
      </c>
      <c r="R145" s="16">
        <f t="shared" ca="1" si="62"/>
        <v>-114.00951160350814</v>
      </c>
      <c r="S145" s="16">
        <f t="shared" ca="1" si="62"/>
        <v>-323.02694954327308</v>
      </c>
      <c r="T145" s="16">
        <f t="shared" ca="1" si="62"/>
        <v>-19.001585267251357</v>
      </c>
      <c r="U145" s="16">
        <f t="shared" ca="1" si="62"/>
        <v>-665.05548435379751</v>
      </c>
      <c r="V145" s="16">
        <f t="shared" ca="1" si="62"/>
        <v>-152.01268213801086</v>
      </c>
      <c r="W145" s="16">
        <f t="shared" ca="1" si="62"/>
        <v>0</v>
      </c>
      <c r="X145" s="16">
        <f t="shared" ca="1" si="62"/>
        <v>-608.05072855204344</v>
      </c>
      <c r="Y145" s="16">
        <f t="shared" ca="1" si="62"/>
        <v>0</v>
      </c>
      <c r="Z145" s="16">
        <f t="shared" ca="1" si="62"/>
        <v>-266.022193741519</v>
      </c>
      <c r="AA145" s="16">
        <f t="shared" ca="1" si="62"/>
        <v>0</v>
      </c>
      <c r="AB145" s="16">
        <f t="shared" ca="1" si="62"/>
        <v>-190.01585267251357</v>
      </c>
      <c r="AC145" s="55">
        <f t="shared" ca="1" si="63"/>
        <v>-2470.2060847426765</v>
      </c>
      <c r="AH145" s="42" t="e">
        <f t="shared" si="58"/>
        <v>#REF!</v>
      </c>
      <c r="AI145" s="43" t="str">
        <f>_xll.BInterpol('Base IPCA'!$C$3:$C$14,'Base IPCA'!$E$3:$E$14,AH145,"Cubic","Extrapolate=Linear","MultiX=Average","Skip=True","Sort=True")</f>
        <v>#N/A Invalid Parameter: Interpolation value</v>
      </c>
      <c r="AJ145" s="43" t="str">
        <f>_xll.BInterpol('Base IPCA'!$C$3:$C$14,'Base IPCA'!$D$3:$D$14,AH145,"Cubic","Extrapolate=Linear","MultiX=Average","Skip=True","Sort=True")</f>
        <v>#N/A Invalid Parameter: Interpolation value</v>
      </c>
    </row>
    <row r="146" spans="16:36" x14ac:dyDescent="0.25">
      <c r="P146" s="52" t="str">
        <f t="shared" si="61"/>
        <v>DAPMAI27</v>
      </c>
      <c r="Q146" s="16">
        <f t="shared" ca="1" si="62"/>
        <v>-144.89932477255934</v>
      </c>
      <c r="R146" s="16">
        <f t="shared" ca="1" si="62"/>
        <v>-115.91945981804747</v>
      </c>
      <c r="S146" s="16">
        <f t="shared" ca="1" si="62"/>
        <v>-173.87918972707121</v>
      </c>
      <c r="T146" s="16">
        <f t="shared" ca="1" si="62"/>
        <v>-28.979864954511868</v>
      </c>
      <c r="U146" s="16">
        <f t="shared" ca="1" si="62"/>
        <v>-1420.0133827710815</v>
      </c>
      <c r="V146" s="16">
        <f t="shared" ca="1" si="62"/>
        <v>-173.87918972707121</v>
      </c>
      <c r="W146" s="16">
        <f t="shared" ca="1" si="62"/>
        <v>0</v>
      </c>
      <c r="X146" s="16">
        <f t="shared" ca="1" si="62"/>
        <v>-608.57716404474922</v>
      </c>
      <c r="Y146" s="16">
        <f t="shared" ca="1" si="62"/>
        <v>0</v>
      </c>
      <c r="Z146" s="16">
        <f t="shared" ca="1" si="62"/>
        <v>-521.63756918121362</v>
      </c>
      <c r="AA146" s="16">
        <f t="shared" ca="1" si="62"/>
        <v>0</v>
      </c>
      <c r="AB146" s="16">
        <f t="shared" ca="1" si="62"/>
        <v>-347.75837945414241</v>
      </c>
      <c r="AC146" s="55">
        <f t="shared" ca="1" si="63"/>
        <v>-3535.5435244504479</v>
      </c>
      <c r="AH146" s="42" t="e">
        <f t="shared" si="58"/>
        <v>#REF!</v>
      </c>
      <c r="AI146" s="43" t="str">
        <f>_xll.BInterpol('Base IPCA'!$C$3:$C$14,'Base IPCA'!$E$3:$E$14,AH146,"Cubic","Extrapolate=Linear","MultiX=Average","Skip=True","Sort=True")</f>
        <v>#N/A Invalid Parameter: Interpolation value</v>
      </c>
      <c r="AJ146" s="43" t="str">
        <f>_xll.BInterpol('Base IPCA'!$C$3:$C$14,'Base IPCA'!$D$3:$D$14,AH146,"Cubic","Extrapolate=Linear","MultiX=Average","Skip=True","Sort=True")</f>
        <v>#N/A Invalid Parameter: Interpolation value</v>
      </c>
    </row>
    <row r="147" spans="16:36" x14ac:dyDescent="0.25">
      <c r="P147" s="52" t="str">
        <f t="shared" si="61"/>
        <v>DAPAGO28</v>
      </c>
      <c r="Q147" s="16">
        <f t="shared" ca="1" si="62"/>
        <v>-174.02764502423815</v>
      </c>
      <c r="R147" s="16">
        <f t="shared" ca="1" si="62"/>
        <v>-174.02764502423815</v>
      </c>
      <c r="S147" s="16">
        <f t="shared" ca="1" si="62"/>
        <v>-261.04146753635723</v>
      </c>
      <c r="T147" s="16">
        <f t="shared" ca="1" si="62"/>
        <v>-174.02764502423815</v>
      </c>
      <c r="U147" s="16">
        <f t="shared" ca="1" si="62"/>
        <v>-2392.8801190832746</v>
      </c>
      <c r="V147" s="16">
        <f t="shared" ca="1" si="62"/>
        <v>-43.506911256059539</v>
      </c>
      <c r="W147" s="16">
        <f t="shared" ca="1" si="62"/>
        <v>0</v>
      </c>
      <c r="X147" s="16">
        <f t="shared" ca="1" si="62"/>
        <v>-43.506911256059539</v>
      </c>
      <c r="Y147" s="16">
        <f t="shared" ca="1" si="62"/>
        <v>0</v>
      </c>
      <c r="Z147" s="16">
        <f t="shared" ca="1" si="62"/>
        <v>-1087.6727814014885</v>
      </c>
      <c r="AA147" s="16">
        <f t="shared" ca="1" si="62"/>
        <v>-43.506911256059539</v>
      </c>
      <c r="AB147" s="16">
        <f t="shared" ca="1" si="62"/>
        <v>-783.12440260907169</v>
      </c>
      <c r="AC147" s="55">
        <f t="shared" ca="1" si="63"/>
        <v>-5177.3224394710851</v>
      </c>
      <c r="AH147" s="42" t="e">
        <f t="shared" si="58"/>
        <v>#REF!</v>
      </c>
      <c r="AI147" s="43" t="str">
        <f>_xll.BInterpol('Base IPCA'!$C$3:$C$14,'Base IPCA'!$E$3:$E$14,AH147,"Cubic","Extrapolate=Linear","MultiX=Average","Skip=True","Sort=True")</f>
        <v>#N/A Invalid Parameter: Interpolation value</v>
      </c>
      <c r="AJ147" s="43" t="str">
        <f ca="1">_xll.BInterpol('Base IPCA'!$C$3:$C$14,'Base IPCA'!$D$3:$D$14,AH147,"Cubic","Extrapolate=Linear","MultiX=Average","Skip=True","Sort=True")</f>
        <v>#N/A Invalid Parameter: Interpolation value</v>
      </c>
    </row>
    <row r="148" spans="16:36" x14ac:dyDescent="0.25">
      <c r="P148" s="52" t="str">
        <f t="shared" si="61"/>
        <v>DAPMAI29</v>
      </c>
      <c r="Q148" s="16">
        <f t="shared" ca="1" si="62"/>
        <v>-203.85299759416375</v>
      </c>
      <c r="R148" s="16">
        <f t="shared" ca="1" si="62"/>
        <v>-203.85299759416375</v>
      </c>
      <c r="S148" s="16">
        <f t="shared" ca="1" si="62"/>
        <v>-254.81624699270469</v>
      </c>
      <c r="T148" s="16">
        <f t="shared" ca="1" si="62"/>
        <v>-305.77949639124563</v>
      </c>
      <c r="U148" s="16">
        <f t="shared" ca="1" si="62"/>
        <v>-4280.9129494774388</v>
      </c>
      <c r="V148" s="16">
        <f t="shared" ca="1" si="62"/>
        <v>-50.963249398540938</v>
      </c>
      <c r="W148" s="16">
        <f t="shared" ca="1" si="62"/>
        <v>0</v>
      </c>
      <c r="X148" s="16">
        <f t="shared" ca="1" si="62"/>
        <v>-50.963249398540938</v>
      </c>
      <c r="Y148" s="16">
        <f t="shared" ca="1" si="62"/>
        <v>0</v>
      </c>
      <c r="Z148" s="16">
        <f t="shared" ca="1" si="62"/>
        <v>-1987.5667265430966</v>
      </c>
      <c r="AA148" s="16">
        <f t="shared" ca="1" si="62"/>
        <v>0</v>
      </c>
      <c r="AB148" s="16">
        <f t="shared" ca="1" si="62"/>
        <v>-1019.2649879708188</v>
      </c>
      <c r="AC148" s="55">
        <f t="shared" ref="AC148" ca="1" si="64">SUM(Q148:AB148)</f>
        <v>-8357.9729013607139</v>
      </c>
      <c r="AH148" s="42" t="e">
        <f t="shared" si="58"/>
        <v>#REF!</v>
      </c>
      <c r="AI148" s="43" t="str">
        <f ca="1">_xll.BInterpol('Base IPCA'!$C$3:$C$14,'Base IPCA'!$E$3:$E$14,AH148,"Cubic","Extrapolate=Linear","MultiX=Average","Skip=True","Sort=True")</f>
        <v>#N/A Invalid Parameter: Interpolation value</v>
      </c>
      <c r="AJ148" s="43" t="str">
        <f>_xll.BInterpol('Base IPCA'!$C$3:$C$14,'Base IPCA'!$D$3:$D$14,AH148,"Cubic","Extrapolate=Linear","MultiX=Average","Skip=True","Sort=True")</f>
        <v>#N/A Invalid Parameter: Interpolation value</v>
      </c>
    </row>
    <row r="149" spans="16:36" x14ac:dyDescent="0.25">
      <c r="P149" s="52" t="str">
        <f t="shared" si="61"/>
        <v>DAPAGO30</v>
      </c>
      <c r="Q149" s="16">
        <f t="shared" ca="1" si="62"/>
        <v>-431.1515433350869</v>
      </c>
      <c r="R149" s="16">
        <f t="shared" ca="1" si="62"/>
        <v>-307.96538809649064</v>
      </c>
      <c r="S149" s="16">
        <f t="shared" ca="1" si="62"/>
        <v>-492.74462095438503</v>
      </c>
      <c r="T149" s="16">
        <f t="shared" ca="1" si="62"/>
        <v>-615.93077619298128</v>
      </c>
      <c r="U149" s="16">
        <f t="shared" ca="1" si="62"/>
        <v>-12133.836291001731</v>
      </c>
      <c r="V149" s="16">
        <f t="shared" ca="1" si="62"/>
        <v>0</v>
      </c>
      <c r="W149" s="16">
        <f t="shared" ca="1" si="62"/>
        <v>0</v>
      </c>
      <c r="X149" s="16">
        <f t="shared" ca="1" si="62"/>
        <v>-61.593077619298128</v>
      </c>
      <c r="Y149" s="16">
        <f t="shared" ca="1" si="62"/>
        <v>0</v>
      </c>
      <c r="Z149" s="16">
        <f t="shared" ca="1" si="62"/>
        <v>-4865.8531319245521</v>
      </c>
      <c r="AA149" s="16">
        <f t="shared" ca="1" si="62"/>
        <v>0</v>
      </c>
      <c r="AB149" s="16">
        <f t="shared" ca="1" si="62"/>
        <v>-2833.2815704877139</v>
      </c>
      <c r="AC149" s="55">
        <f t="shared" ca="1" si="63"/>
        <v>-21742.356399612239</v>
      </c>
      <c r="AH149" s="42" t="e">
        <f t="shared" si="58"/>
        <v>#REF!</v>
      </c>
      <c r="AI149" s="43" t="str">
        <f>_xll.BInterpol('Base IPCA'!$C$3:$C$14,'Base IPCA'!$E$3:$E$14,AH149,"Cubic","Extrapolate=Linear","MultiX=Average","Skip=True","Sort=True")</f>
        <v>#N/A Invalid Parameter: Interpolation value</v>
      </c>
      <c r="AJ149" s="43" t="str">
        <f>_xll.BInterpol('Base IPCA'!$C$3:$C$14,'Base IPCA'!$D$3:$D$14,AH149,"Cubic","Extrapolate=Linear","MultiX=Average","Skip=True","Sort=True")</f>
        <v>#N/A Invalid Parameter: Interpolation value</v>
      </c>
    </row>
    <row r="150" spans="16:36" x14ac:dyDescent="0.25">
      <c r="P150" s="52" t="str">
        <f t="shared" si="61"/>
        <v>DAPAGO32</v>
      </c>
      <c r="Q150" s="16">
        <f t="shared" ca="1" si="62"/>
        <v>0</v>
      </c>
      <c r="R150" s="16">
        <f t="shared" ca="1" si="62"/>
        <v>0</v>
      </c>
      <c r="S150" s="16">
        <f t="shared" ca="1" si="62"/>
        <v>0</v>
      </c>
      <c r="T150" s="16">
        <f t="shared" ca="1" si="62"/>
        <v>-74.205176484378171</v>
      </c>
      <c r="U150" s="16">
        <f t="shared" ca="1" si="62"/>
        <v>-6901.0814130471699</v>
      </c>
      <c r="V150" s="16">
        <f t="shared" ca="1" si="62"/>
        <v>0</v>
      </c>
      <c r="W150" s="16">
        <f t="shared" ca="1" si="62"/>
        <v>0</v>
      </c>
      <c r="X150" s="16">
        <f t="shared" ca="1" si="62"/>
        <v>0</v>
      </c>
      <c r="Y150" s="16">
        <f t="shared" ca="1" si="62"/>
        <v>0</v>
      </c>
      <c r="Z150" s="16">
        <f t="shared" ca="1" si="62"/>
        <v>-3190.8225888282614</v>
      </c>
      <c r="AA150" s="16">
        <f t="shared" ca="1" si="62"/>
        <v>0</v>
      </c>
      <c r="AB150" s="16">
        <f t="shared" ca="1" si="62"/>
        <v>-2374.5656475001015</v>
      </c>
      <c r="AC150" s="55">
        <f t="shared" ca="1" si="63"/>
        <v>-12540.674825859911</v>
      </c>
      <c r="AH150" s="42" t="e">
        <f t="shared" si="58"/>
        <v>#REF!</v>
      </c>
      <c r="AI150" s="43" t="str">
        <f>_xll.BInterpol('Base IPCA'!$C$3:$C$14,'Base IPCA'!$E$3:$E$14,AH150,"Cubic","Extrapolate=Linear","MultiX=Average","Skip=True","Sort=True")</f>
        <v>#N/A Invalid Parameter: Interpolation value</v>
      </c>
      <c r="AJ150" s="43" t="str">
        <f>_xll.BInterpol('Base IPCA'!$C$3:$C$14,'Base IPCA'!$D$3:$D$14,AH150,"Cubic","Extrapolate=Linear","MultiX=Average","Skip=True","Sort=True")</f>
        <v>#N/A Invalid Parameter: Interpolation value</v>
      </c>
    </row>
    <row r="151" spans="16:36" x14ac:dyDescent="0.25">
      <c r="P151" s="52" t="str">
        <f t="shared" si="61"/>
        <v>DAPMAI35</v>
      </c>
      <c r="Q151" s="16">
        <f t="shared" ca="1" si="62"/>
        <v>0</v>
      </c>
      <c r="R151" s="16">
        <f t="shared" ca="1" si="62"/>
        <v>0</v>
      </c>
      <c r="S151" s="16">
        <f t="shared" ca="1" si="62"/>
        <v>0</v>
      </c>
      <c r="T151" s="16">
        <f t="shared" ca="1" si="62"/>
        <v>-85.591776514076628</v>
      </c>
      <c r="U151" s="16">
        <f t="shared" ca="1" si="62"/>
        <v>-6248.1996855275938</v>
      </c>
      <c r="V151" s="16">
        <f t="shared" ca="1" si="62"/>
        <v>0</v>
      </c>
      <c r="W151" s="16">
        <f t="shared" ca="1" si="62"/>
        <v>0</v>
      </c>
      <c r="X151" s="16">
        <f t="shared" ca="1" si="62"/>
        <v>0</v>
      </c>
      <c r="Y151" s="16">
        <f t="shared" ca="1" si="62"/>
        <v>0</v>
      </c>
      <c r="Z151" s="16">
        <f t="shared" ca="1" si="62"/>
        <v>-3680.446390105295</v>
      </c>
      <c r="AA151" s="16">
        <f t="shared" ca="1" si="62"/>
        <v>0</v>
      </c>
      <c r="AB151" s="16">
        <f t="shared" ca="1" si="62"/>
        <v>-1968.6108598237624</v>
      </c>
      <c r="AC151" s="55">
        <f t="shared" ca="1" si="63"/>
        <v>-11982.848711970728</v>
      </c>
      <c r="AH151" s="42" t="e">
        <f t="shared" si="58"/>
        <v>#REF!</v>
      </c>
      <c r="AI151" s="43" t="str">
        <f>_xll.BInterpol('Base IPCA'!$C$3:$C$14,'Base IPCA'!$E$3:$E$14,AH151,"Cubic","Extrapolate=Linear","MultiX=Average","Skip=True","Sort=True")</f>
        <v>#N/A Invalid Parameter: Interpolation value</v>
      </c>
      <c r="AJ151" s="43" t="str">
        <f ca="1">_xll.BInterpol('Base IPCA'!$C$3:$C$14,'Base IPCA'!$D$3:$D$14,AH151,"Cubic","Extrapolate=Linear","MultiX=Average","Skip=True","Sort=True")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1"/>
        <v>DAPAGO40</v>
      </c>
      <c r="Q152" s="16">
        <f t="shared" ca="1" si="62"/>
        <v>0</v>
      </c>
      <c r="R152" s="16">
        <f t="shared" ca="1" si="62"/>
        <v>0</v>
      </c>
      <c r="S152" s="16">
        <f t="shared" ca="1" si="62"/>
        <v>0</v>
      </c>
      <c r="T152" s="16">
        <f t="shared" ca="1" si="62"/>
        <v>0</v>
      </c>
      <c r="U152" s="16">
        <f t="shared" ca="1" si="62"/>
        <v>-4840.0925151960764</v>
      </c>
      <c r="V152" s="16">
        <f t="shared" ca="1" si="62"/>
        <v>0</v>
      </c>
      <c r="W152" s="16">
        <f t="shared" ca="1" si="62"/>
        <v>0</v>
      </c>
      <c r="X152" s="16">
        <f t="shared" ca="1" si="62"/>
        <v>0</v>
      </c>
      <c r="Y152" s="16">
        <f t="shared" ca="1" si="62"/>
        <v>0</v>
      </c>
      <c r="Z152" s="16">
        <f t="shared" ca="1" si="62"/>
        <v>-1826.4500057343685</v>
      </c>
      <c r="AA152" s="16">
        <f t="shared" ca="1" si="62"/>
        <v>0</v>
      </c>
      <c r="AB152" s="16">
        <f t="shared" ca="1" si="62"/>
        <v>-821.90250258046581</v>
      </c>
      <c r="AC152" s="55">
        <f t="shared" ca="1" si="63"/>
        <v>-7488.4450235109107</v>
      </c>
      <c r="AH152" s="42" t="e">
        <f t="shared" si="58"/>
        <v>#REF!</v>
      </c>
      <c r="AI152" s="43" t="str">
        <f ca="1">_xll.BInterpol('Base IPCA'!$C$3:$C$14,'Base IPCA'!$E$3:$E$14,AH152,"Cubic","Extrapolate=Linear","MultiX=Average","Skip=True","Sort=True")</f>
        <v>#N/A Invalid Parameter: Interpolation value</v>
      </c>
      <c r="AJ152" s="43" t="str">
        <f>_xll.BInterpol('Base IPCA'!$C$3:$C$14,'Base IPCA'!$D$3:$D$14,AH152,"Cubic","Extrapolate=Linear","MultiX=Average","Skip=True","Sort=True")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>
        <f t="shared" ref="Q153:AC153" ca="1" si="65">SUM(Q144:Q152)</f>
        <v>-1087.2101954023237</v>
      </c>
      <c r="R153" s="67">
        <f t="shared" ca="1" si="65"/>
        <v>-916.04258994196425</v>
      </c>
      <c r="S153" s="67">
        <f t="shared" ca="1" si="65"/>
        <v>-1507.2477954896458</v>
      </c>
      <c r="T153" s="67">
        <f t="shared" ca="1" si="65"/>
        <v>-1303.7170116828202</v>
      </c>
      <c r="U153" s="67">
        <f t="shared" ca="1" si="65"/>
        <v>-38889.363608158477</v>
      </c>
      <c r="V153" s="67">
        <f t="shared" ca="1" si="65"/>
        <v>-420.49582642244059</v>
      </c>
      <c r="W153" s="67">
        <f t="shared" ca="1" si="65"/>
        <v>0</v>
      </c>
      <c r="X153" s="67">
        <f t="shared" ca="1" si="65"/>
        <v>-1371.6207796486269</v>
      </c>
      <c r="Y153" s="67">
        <f t="shared" ca="1" si="65"/>
        <v>0</v>
      </c>
      <c r="Z153" s="67">
        <f t="shared" ca="1" si="65"/>
        <v>-17429.414853320472</v>
      </c>
      <c r="AA153" s="67">
        <f t="shared" ca="1" si="65"/>
        <v>-43.506911256059539</v>
      </c>
      <c r="AB153" s="68">
        <f t="shared" ca="1" si="65"/>
        <v>-10340.196626883066</v>
      </c>
      <c r="AC153" s="65">
        <f t="shared" ca="1" si="65"/>
        <v>-73308.816198205895</v>
      </c>
      <c r="AH153" s="42" t="e">
        <f t="shared" si="58"/>
        <v>#REF!</v>
      </c>
      <c r="AI153" s="43" t="str">
        <f ca="1">_xll.BInterpol('Base IPCA'!$C$3:$C$14,'Base IPCA'!$E$3:$E$14,AH153,"Cubic","Extrapolate=Linear","MultiX=Average","Skip=True","Sort=True")</f>
        <v>#N/A Invalid Parameter: Interpolation value</v>
      </c>
      <c r="AJ153" s="43" t="str">
        <f>_xll.BInterpol('Base IPCA'!$C$3:$C$14,'Base IPCA'!$D$3:$D$14,AH153,"Cubic","Extrapolate=Linear","MultiX=Average","Skip=True","Sort=True")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8"/>
        <v>#REF!</v>
      </c>
      <c r="AI154" s="43" t="str">
        <f>_xll.BInterpol('Base IPCA'!$C$3:$C$14,'Base IPCA'!$E$3:$E$14,AH154,"Cubic","Extrapolate=Linear","MultiX=Average","Skip=True","Sort=True")</f>
        <v>#N/A Invalid Parameter: Interpolation value</v>
      </c>
      <c r="AJ154" s="43" t="str">
        <f ca="1">_xll.BInterpol('Base IPCA'!$C$3:$C$14,'Base IPCA'!$D$3:$D$14,AH154,"Cubic","Extrapolate=Linear","MultiX=Average","Skip=True","Sort=True")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8"/>
        <v>#REF!</v>
      </c>
      <c r="AI155" s="43" t="str">
        <f>_xll.BInterpol('Base IPCA'!$C$3:$C$14,'Base IPCA'!$E$3:$E$14,AH155,"Cubic","Extrapolate=Linear","MultiX=Average","Skip=True","Sort=True")</f>
        <v>#N/A Invalid Parameter: Interpolation value</v>
      </c>
      <c r="AJ155" s="43" t="str">
        <f>_xll.BInterpol('Base IPCA'!$C$3:$C$14,'Base IPCA'!$D$3:$D$14,AH155,"Cubic","Extrapolate=Linear","MultiX=Average","Skip=True","Sort=True")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6">Q121</f>
        <v>FIRF GERAES</v>
      </c>
      <c r="R156" s="49" t="str">
        <f t="shared" si="66"/>
        <v>FIRF GERAES 30</v>
      </c>
      <c r="S156" s="49" t="str">
        <f t="shared" si="66"/>
        <v>HORIZONTE</v>
      </c>
      <c r="T156" s="49" t="str">
        <f t="shared" si="66"/>
        <v>MANACA INFRA FIRF</v>
      </c>
      <c r="U156" s="49" t="str">
        <f t="shared" si="66"/>
        <v>BH FIRF INFRA</v>
      </c>
      <c r="V156" s="49" t="str">
        <f t="shared" si="66"/>
        <v>REAL FIM</v>
      </c>
      <c r="W156" s="49" t="str">
        <f t="shared" si="66"/>
        <v>RIO INFRA</v>
      </c>
      <c r="X156" s="49" t="str">
        <f t="shared" si="66"/>
        <v>JERA2026</v>
      </c>
      <c r="Y156" s="49" t="str">
        <f t="shared" si="66"/>
        <v>SANTANA</v>
      </c>
      <c r="Z156" s="49" t="str">
        <f t="shared" si="66"/>
        <v>BORDEAUX INFRA</v>
      </c>
      <c r="AA156" s="49" t="str">
        <f t="shared" si="66"/>
        <v>AF INVEST GERAES PREV</v>
      </c>
      <c r="AB156" s="49" t="str">
        <f t="shared" si="66"/>
        <v>TOPAZIO INFRA</v>
      </c>
      <c r="AC156" s="45" t="s">
        <v>159</v>
      </c>
      <c r="AH156" s="42" t="e">
        <f t="shared" si="58"/>
        <v>#REF!</v>
      </c>
      <c r="AI156" s="43" t="str">
        <f>_xll.BInterpol('Base IPCA'!$C$3:$C$14,'Base IPCA'!$E$3:$E$14,AH156,"Cubic","Extrapolate=Linear","MultiX=Average","Skip=True","Sort=True")</f>
        <v>#N/A Invalid Parameter: Interpolation value</v>
      </c>
      <c r="AJ156" s="43" t="str">
        <f>_xll.BInterpol('Base IPCA'!$C$3:$C$14,'Base IPCA'!$D$3:$D$14,AH156,"Cubic","Extrapolate=Linear","MultiX=Average","Skip=True","Sort=True")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>
        <f ca="1">Q131+Q144</f>
        <v>69.492184194479307</v>
      </c>
      <c r="R157" s="155">
        <f t="shared" ref="R157:AB157" ca="1" si="67">R131+R144</f>
        <v>63.250216194479719</v>
      </c>
      <c r="S157" s="155">
        <f t="shared" ca="1" si="67"/>
        <v>163.32605526413457</v>
      </c>
      <c r="T157" s="155">
        <f t="shared" ca="1" si="67"/>
        <v>-0.20069085413706489</v>
      </c>
      <c r="U157" s="155">
        <f t="shared" ca="1" si="67"/>
        <v>-7.2917677003133576</v>
      </c>
      <c r="V157" s="155">
        <f t="shared" ca="1" si="67"/>
        <v>9.8071180972413003</v>
      </c>
      <c r="W157" s="155">
        <f t="shared" ca="1" si="67"/>
        <v>0</v>
      </c>
      <c r="X157" s="155">
        <f t="shared" ca="1" si="67"/>
        <v>111.17173122205708</v>
      </c>
      <c r="Y157" s="155">
        <f t="shared" ca="1" si="67"/>
        <v>0</v>
      </c>
      <c r="Z157" s="155">
        <f t="shared" ca="1" si="67"/>
        <v>-2.9434658606769517</v>
      </c>
      <c r="AA157" s="155">
        <f t="shared" ca="1" si="67"/>
        <v>1.4448999999999046</v>
      </c>
      <c r="AB157" s="155">
        <f t="shared" ca="1" si="67"/>
        <v>7.690528215523841</v>
      </c>
      <c r="AC157" s="55">
        <f t="shared" ref="AC157:AC165" ca="1" si="68">SUM(Q157:AB157)</f>
        <v>415.74680877278831</v>
      </c>
      <c r="AH157" s="42" t="e">
        <f t="shared" si="58"/>
        <v>#REF!</v>
      </c>
      <c r="AI157" s="43" t="str">
        <f>_xll.BInterpol('Base IPCA'!$C$3:$C$14,'Base IPCA'!$E$3:$E$14,AH157,"Cubic","Extrapolate=Linear","MultiX=Average","Skip=True","Sort=True")</f>
        <v>#N/A Invalid Parameter: Interpolation value</v>
      </c>
      <c r="AJ157" s="43" t="str">
        <f>_xll.BInterpol('Base IPCA'!$C$3:$C$14,'Base IPCA'!$D$3:$D$14,AH157,"Cubic","Extrapolate=Linear","MultiX=Average","Skip=True","Sort=True")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69">P132</f>
        <v>DAPAGO26</v>
      </c>
      <c r="Q158" s="155">
        <f t="shared" ref="Q158:AB158" ca="1" si="70">Q132+Q145</f>
        <v>-133.0110968707595</v>
      </c>
      <c r="R158" s="155">
        <f t="shared" ca="1" si="70"/>
        <v>-114.00951160350814</v>
      </c>
      <c r="S158" s="155">
        <f t="shared" ca="1" si="70"/>
        <v>304.13699320693695</v>
      </c>
      <c r="T158" s="155">
        <f t="shared" ca="1" si="70"/>
        <v>-19.001585267251357</v>
      </c>
      <c r="U158" s="155">
        <f t="shared" ca="1" si="70"/>
        <v>-310.40490460376168</v>
      </c>
      <c r="V158" s="155">
        <f t="shared" ca="1" si="70"/>
        <v>80.436127732759758</v>
      </c>
      <c r="W158" s="155">
        <f t="shared" ca="1" si="70"/>
        <v>0</v>
      </c>
      <c r="X158" s="155">
        <f t="shared" ca="1" si="70"/>
        <v>-42.24109687075952</v>
      </c>
      <c r="Y158" s="155">
        <f t="shared" ca="1" si="70"/>
        <v>0</v>
      </c>
      <c r="Z158" s="155">
        <f t="shared" ca="1" si="70"/>
        <v>-239.8528017415083</v>
      </c>
      <c r="AA158" s="155">
        <f t="shared" ca="1" si="70"/>
        <v>7.889302000003223</v>
      </c>
      <c r="AB158" s="155">
        <f t="shared" ca="1" si="70"/>
        <v>-85.808295471689647</v>
      </c>
      <c r="AC158" s="55">
        <f t="shared" ca="1" si="68"/>
        <v>-551.8668694895382</v>
      </c>
      <c r="AH158" s="42" t="e">
        <f t="shared" si="58"/>
        <v>#REF!</v>
      </c>
      <c r="AI158" s="43" t="str">
        <f>_xll.BInterpol('Base IPCA'!$C$3:$C$14,'Base IPCA'!$E$3:$E$14,AH158,"Cubic","Extrapolate=Linear","MultiX=Average","Skip=True","Sort=True")</f>
        <v>#N/A Invalid Parameter: Interpolation value</v>
      </c>
      <c r="AJ158" s="43" t="str">
        <f ca="1">_xll.BInterpol('Base IPCA'!$C$3:$C$14,'Base IPCA'!$D$3:$D$14,AH158,"Cubic","Extrapolate=Linear","MultiX=Average","Skip=True","Sort=True")</f>
        <v>#N/A Invalid Parameter: Interpolation value</v>
      </c>
    </row>
    <row r="159" spans="16:36" x14ac:dyDescent="0.25">
      <c r="P159" s="52" t="str">
        <f t="shared" si="69"/>
        <v>DAPMAI27</v>
      </c>
      <c r="Q159" s="155">
        <f t="shared" ref="Q159:AB159" ca="1" si="71">Q133+Q146</f>
        <v>-144.89932477255934</v>
      </c>
      <c r="R159" s="155">
        <f t="shared" ca="1" si="71"/>
        <v>-115.91945981804747</v>
      </c>
      <c r="S159" s="155">
        <f t="shared" ca="1" si="71"/>
        <v>-173.87918972707121</v>
      </c>
      <c r="T159" s="155">
        <f t="shared" ca="1" si="71"/>
        <v>-28.979864954511868</v>
      </c>
      <c r="U159" s="155">
        <f t="shared" ca="1" si="71"/>
        <v>-17.124982271354838</v>
      </c>
      <c r="V159" s="155">
        <f t="shared" ca="1" si="71"/>
        <v>-28.979864954511868</v>
      </c>
      <c r="W159" s="155">
        <f t="shared" ca="1" si="71"/>
        <v>0</v>
      </c>
      <c r="X159" s="155">
        <f t="shared" ca="1" si="71"/>
        <v>-28.979864954511868</v>
      </c>
      <c r="Y159" s="155">
        <f t="shared" ca="1" si="71"/>
        <v>0</v>
      </c>
      <c r="Z159" s="155">
        <f t="shared" ca="1" si="71"/>
        <v>-162.17378168129142</v>
      </c>
      <c r="AA159" s="155">
        <f t="shared" ca="1" si="71"/>
        <v>0</v>
      </c>
      <c r="AB159" s="155">
        <f t="shared" ca="1" si="71"/>
        <v>-108.37492745419422</v>
      </c>
      <c r="AC159" s="55">
        <f t="shared" ca="1" si="68"/>
        <v>-809.3112605880541</v>
      </c>
      <c r="AH159" s="42" t="e">
        <f t="shared" si="58"/>
        <v>#REF!</v>
      </c>
      <c r="AI159" s="43" t="str">
        <f ca="1">_xll.BInterpol('Base IPCA'!$C$3:$C$14,'Base IPCA'!$E$3:$E$14,AH159,"Cubic","Extrapolate=Linear","MultiX=Average","Skip=True","Sort=True")</f>
        <v>#N/A Invalid Parameter: Interpolation value</v>
      </c>
      <c r="AJ159" s="43" t="str">
        <f>_xll.BInterpol('Base IPCA'!$C$3:$C$14,'Base IPCA'!$D$3:$D$14,AH159,"Cubic","Extrapolate=Linear","MultiX=Average","Skip=True","Sort=True")</f>
        <v>#N/A Invalid Parameter: Interpolation value</v>
      </c>
    </row>
    <row r="160" spans="16:36" x14ac:dyDescent="0.25">
      <c r="P160" s="52" t="str">
        <f t="shared" si="69"/>
        <v>DAPAGO28</v>
      </c>
      <c r="Q160" s="155">
        <f t="shared" ref="Q160:AB160" ca="1" si="72">Q134+Q147</f>
        <v>699.57235497576187</v>
      </c>
      <c r="R160" s="155">
        <f t="shared" ca="1" si="72"/>
        <v>615.09235497576185</v>
      </c>
      <c r="S160" s="155">
        <f t="shared" ca="1" si="72"/>
        <v>874.63853246364283</v>
      </c>
      <c r="T160" s="155">
        <f t="shared" ca="1" si="72"/>
        <v>-174.02764502423815</v>
      </c>
      <c r="U160" s="155">
        <f t="shared" ca="1" si="72"/>
        <v>2373.013722516489</v>
      </c>
      <c r="V160" s="155">
        <f t="shared" ca="1" si="72"/>
        <v>15.693088743940464</v>
      </c>
      <c r="W160" s="155">
        <f t="shared" ca="1" si="72"/>
        <v>133.17890949998809</v>
      </c>
      <c r="X160" s="155">
        <f t="shared" ca="1" si="72"/>
        <v>39.053088743940464</v>
      </c>
      <c r="Y160" s="155">
        <f t="shared" ca="1" si="72"/>
        <v>0</v>
      </c>
      <c r="Z160" s="155">
        <f t="shared" ca="1" si="72"/>
        <v>424.57210659844759</v>
      </c>
      <c r="AA160" s="155">
        <f t="shared" ca="1" si="72"/>
        <v>-6.3869112560595411</v>
      </c>
      <c r="AB160" s="155">
        <f t="shared" ca="1" si="72"/>
        <v>368.18383889088318</v>
      </c>
      <c r="AC160" s="55">
        <f t="shared" ca="1" si="68"/>
        <v>5362.5834411285578</v>
      </c>
      <c r="AH160" s="42" t="e">
        <f t="shared" si="58"/>
        <v>#REF!</v>
      </c>
      <c r="AI160" s="43" t="str">
        <f>_xll.BInterpol('Base IPCA'!$C$3:$C$14,'Base IPCA'!$E$3:$E$14,AH160,"Cubic","Extrapolate=Linear","MultiX=Average","Skip=True","Sort=True")</f>
        <v>#N/A Invalid Parameter: Interpolation value</v>
      </c>
      <c r="AJ160" s="43" t="str">
        <f>_xll.BInterpol('Base IPCA'!$C$3:$C$14,'Base IPCA'!$D$3:$D$14,AH160,"Cubic","Extrapolate=Linear","MultiX=Average","Skip=True","Sort=True")</f>
        <v>#N/A Invalid Parameter: Interpolation value</v>
      </c>
    </row>
    <row r="161" spans="16:36" x14ac:dyDescent="0.25">
      <c r="P161" s="52" t="str">
        <f t="shared" si="69"/>
        <v>DAPMAI29</v>
      </c>
      <c r="Q161" s="155">
        <f t="shared" ref="Q161:AB161" ca="1" si="73">Q135+Q148</f>
        <v>-203.85299759416375</v>
      </c>
      <c r="R161" s="155">
        <f t="shared" ca="1" si="73"/>
        <v>-203.85299759416375</v>
      </c>
      <c r="S161" s="155">
        <f t="shared" ca="1" si="73"/>
        <v>-254.81624699270469</v>
      </c>
      <c r="T161" s="155">
        <f t="shared" ca="1" si="73"/>
        <v>-9.2599543912324407</v>
      </c>
      <c r="U161" s="155">
        <f t="shared" ca="1" si="73"/>
        <v>-1318.2016404775886</v>
      </c>
      <c r="V161" s="155">
        <f t="shared" ca="1" si="73"/>
        <v>-50.963249398540938</v>
      </c>
      <c r="W161" s="155">
        <f t="shared" ca="1" si="73"/>
        <v>0</v>
      </c>
      <c r="X161" s="155">
        <f t="shared" ca="1" si="73"/>
        <v>-50.963249398540938</v>
      </c>
      <c r="Y161" s="155">
        <f t="shared" ca="1" si="73"/>
        <v>0</v>
      </c>
      <c r="Z161" s="155">
        <f t="shared" ca="1" si="73"/>
        <v>-1052.7104325431355</v>
      </c>
      <c r="AA161" s="155">
        <f t="shared" ca="1" si="73"/>
        <v>0</v>
      </c>
      <c r="AB161" s="155">
        <f t="shared" ca="1" si="73"/>
        <v>-398.13269547084303</v>
      </c>
      <c r="AC161" s="55">
        <f ca="1">SUM(Q161:AB161)</f>
        <v>-3542.7534638609136</v>
      </c>
      <c r="AH161" s="42" t="e">
        <f t="shared" si="58"/>
        <v>#REF!</v>
      </c>
      <c r="AI161" s="43" t="str">
        <f>_xll.BInterpol('Base IPCA'!$C$3:$C$14,'Base IPCA'!$E$3:$E$14,AH161,"Cubic","Extrapolate=Linear","MultiX=Average","Skip=True","Sort=True")</f>
        <v>#N/A Invalid Parameter: Interpolation value</v>
      </c>
      <c r="AJ161" s="43" t="str">
        <f>_xll.BInterpol('Base IPCA'!$C$3:$C$14,'Base IPCA'!$D$3:$D$14,AH161,"Cubic","Extrapolate=Linear","MultiX=Average","Skip=True","Sort=True")</f>
        <v>#N/A Invalid Parameter: Interpolation value</v>
      </c>
    </row>
    <row r="162" spans="16:36" x14ac:dyDescent="0.25">
      <c r="P162" s="52" t="str">
        <f t="shared" si="69"/>
        <v>DAPAGO30</v>
      </c>
      <c r="Q162" s="155">
        <f t="shared" ref="Q162:AB162" ca="1" si="74">Q136+Q149</f>
        <v>-431.1515433350869</v>
      </c>
      <c r="R162" s="155">
        <f t="shared" ca="1" si="74"/>
        <v>-307.96538809649064</v>
      </c>
      <c r="S162" s="155">
        <f t="shared" ca="1" si="74"/>
        <v>-492.74462095438503</v>
      </c>
      <c r="T162" s="155">
        <f t="shared" ca="1" si="74"/>
        <v>352.26381130701679</v>
      </c>
      <c r="U162" s="155">
        <f t="shared" ca="1" si="74"/>
        <v>2311.6751869984237</v>
      </c>
      <c r="V162" s="155">
        <f t="shared" ca="1" si="74"/>
        <v>0</v>
      </c>
      <c r="W162" s="155">
        <f t="shared" ca="1" si="74"/>
        <v>2031.8518975001332</v>
      </c>
      <c r="X162" s="155">
        <f t="shared" ca="1" si="74"/>
        <v>-61.593077619298128</v>
      </c>
      <c r="Y162" s="155">
        <f t="shared" ca="1" si="74"/>
        <v>0</v>
      </c>
      <c r="Z162" s="155">
        <f t="shared" ca="1" si="74"/>
        <v>1606.8635475755509</v>
      </c>
      <c r="AA162" s="155">
        <f t="shared" ca="1" si="74"/>
        <v>0</v>
      </c>
      <c r="AB162" s="155">
        <f t="shared" ca="1" si="74"/>
        <v>433.49281151234345</v>
      </c>
      <c r="AC162" s="55">
        <f t="shared" ref="AC162" ca="1" si="75">SUM(Q162:AB162)</f>
        <v>5442.6926248882082</v>
      </c>
      <c r="AH162" s="42" t="e">
        <f t="shared" si="58"/>
        <v>#REF!</v>
      </c>
      <c r="AI162" s="43" t="str">
        <f>_xll.BInterpol('Base IPCA'!$C$3:$C$14,'Base IPCA'!$E$3:$E$14,AH162,"Cubic","Extrapolate=Linear","MultiX=Average","Skip=True","Sort=True")</f>
        <v>#N/A Invalid Parameter: Interpolation value</v>
      </c>
      <c r="AJ162" s="43" t="str">
        <f ca="1">_xll.BInterpol('Base IPCA'!$C$3:$C$14,'Base IPCA'!$D$3:$D$14,AH162,"Cubic","Extrapolate=Linear","MultiX=Average","Skip=True","Sort=True")</f>
        <v>#N/A Invalid Parameter: Interpolation value</v>
      </c>
    </row>
    <row r="163" spans="16:36" x14ac:dyDescent="0.25">
      <c r="P163" s="52" t="str">
        <f t="shared" si="69"/>
        <v>DAPAGO32</v>
      </c>
      <c r="Q163" s="155">
        <f t="shared" ref="Q163:AB163" ca="1" si="76">Q137+Q150</f>
        <v>0</v>
      </c>
      <c r="R163" s="155">
        <f t="shared" ca="1" si="76"/>
        <v>0</v>
      </c>
      <c r="S163" s="155">
        <f t="shared" ca="1" si="76"/>
        <v>0</v>
      </c>
      <c r="T163" s="155">
        <f t="shared" ca="1" si="76"/>
        <v>-74.205176484378171</v>
      </c>
      <c r="U163" s="155">
        <f t="shared" ca="1" si="76"/>
        <v>-1255.6590124470349</v>
      </c>
      <c r="V163" s="155">
        <f t="shared" ca="1" si="76"/>
        <v>0</v>
      </c>
      <c r="W163" s="155">
        <f t="shared" ca="1" si="76"/>
        <v>656.59572300001662</v>
      </c>
      <c r="X163" s="155">
        <f t="shared" ca="1" si="76"/>
        <v>0</v>
      </c>
      <c r="Y163" s="155">
        <f t="shared" ca="1" si="76"/>
        <v>0</v>
      </c>
      <c r="Z163" s="155">
        <f t="shared" ca="1" si="76"/>
        <v>-177.73753742818371</v>
      </c>
      <c r="AA163" s="155">
        <f t="shared" ca="1" si="76"/>
        <v>0</v>
      </c>
      <c r="AB163" s="155">
        <f t="shared" ca="1" si="76"/>
        <v>-1777.9210655000807</v>
      </c>
      <c r="AC163" s="55">
        <f t="shared" ca="1" si="68"/>
        <v>-2628.9270688596607</v>
      </c>
      <c r="AH163" s="42" t="e">
        <f t="shared" si="58"/>
        <v>#REF!</v>
      </c>
      <c r="AI163" s="43" t="str">
        <f ca="1">_xll.BInterpol('Base IPCA'!$C$3:$C$14,'Base IPCA'!$E$3:$E$14,AH163,"Cubic","Extrapolate=Linear","MultiX=Average","Skip=True","Sort=True")</f>
        <v>#N/A Invalid Parameter: Interpolation value</v>
      </c>
      <c r="AJ163" s="43" t="str">
        <f>_xll.BInterpol('Base IPCA'!$C$3:$C$14,'Base IPCA'!$D$3:$D$14,AH163,"Cubic","Extrapolate=Linear","MultiX=Average","Skip=True","Sort=True")</f>
        <v>#N/A Invalid Parameter: Interpolation value</v>
      </c>
    </row>
    <row r="164" spans="16:36" x14ac:dyDescent="0.25">
      <c r="P164" s="52" t="str">
        <f t="shared" si="69"/>
        <v>DAPMAI35</v>
      </c>
      <c r="Q164" s="155">
        <f t="shared" ref="Q164:AB164" ca="1" si="77">Q138+Q151</f>
        <v>0</v>
      </c>
      <c r="R164" s="155">
        <f t="shared" ca="1" si="77"/>
        <v>0</v>
      </c>
      <c r="S164" s="155">
        <f t="shared" ca="1" si="77"/>
        <v>0</v>
      </c>
      <c r="T164" s="155">
        <f t="shared" ca="1" si="77"/>
        <v>-85.591776514076628</v>
      </c>
      <c r="U164" s="155">
        <f t="shared" ca="1" si="77"/>
        <v>-1497.1016910275412</v>
      </c>
      <c r="V164" s="155">
        <f t="shared" ca="1" si="77"/>
        <v>0</v>
      </c>
      <c r="W164" s="155">
        <f t="shared" ca="1" si="77"/>
        <v>995.37280200002624</v>
      </c>
      <c r="X164" s="155">
        <f t="shared" ca="1" si="77"/>
        <v>0</v>
      </c>
      <c r="Y164" s="155">
        <f t="shared" ca="1" si="77"/>
        <v>0</v>
      </c>
      <c r="Z164" s="155">
        <f t="shared" ca="1" si="77"/>
        <v>71.02991939473759</v>
      </c>
      <c r="AA164" s="155">
        <f t="shared" ca="1" si="77"/>
        <v>0</v>
      </c>
      <c r="AB164" s="155">
        <f t="shared" ca="1" si="77"/>
        <v>-735.52541382373647</v>
      </c>
      <c r="AC164" s="55">
        <f t="shared" ca="1" si="68"/>
        <v>-1251.8161599705904</v>
      </c>
      <c r="AH164" s="42" t="e">
        <f t="shared" si="58"/>
        <v>#REF!</v>
      </c>
      <c r="AI164" s="43" t="str">
        <f>_xll.BInterpol('Base IPCA'!$C$3:$C$14,'Base IPCA'!$E$3:$E$14,AH164,"Cubic","Extrapolate=Linear","MultiX=Average","Skip=True","Sort=True")</f>
        <v>#N/A Invalid Parameter: Interpolation value</v>
      </c>
      <c r="AJ164" s="43" t="str">
        <f>_xll.BInterpol('Base IPCA'!$C$3:$C$14,'Base IPCA'!$D$3:$D$14,AH164,"Cubic","Extrapolate=Linear","MultiX=Average","Skip=True","Sort=True")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69"/>
        <v>DAPAGO40</v>
      </c>
      <c r="Q165" s="155">
        <f t="shared" ref="Q165:AB165" ca="1" si="78">Q139+Q152</f>
        <v>0</v>
      </c>
      <c r="R165" s="155">
        <f t="shared" ca="1" si="78"/>
        <v>0</v>
      </c>
      <c r="S165" s="155">
        <f t="shared" ca="1" si="78"/>
        <v>0</v>
      </c>
      <c r="T165" s="155">
        <f t="shared" ca="1" si="78"/>
        <v>0</v>
      </c>
      <c r="U165" s="155">
        <f t="shared" ca="1" si="78"/>
        <v>3152.0045688041591</v>
      </c>
      <c r="V165" s="155">
        <f t="shared" ca="1" si="78"/>
        <v>0</v>
      </c>
      <c r="W165" s="155">
        <f t="shared" ca="1" si="78"/>
        <v>754.77814000001672</v>
      </c>
      <c r="X165" s="155">
        <f t="shared" ca="1" si="78"/>
        <v>0</v>
      </c>
      <c r="Y165" s="155">
        <f t="shared" ca="1" si="78"/>
        <v>0</v>
      </c>
      <c r="Z165" s="155">
        <f t="shared" ca="1" si="78"/>
        <v>843.09108226570788</v>
      </c>
      <c r="AA165" s="155">
        <f t="shared" ca="1" si="78"/>
        <v>0</v>
      </c>
      <c r="AB165" s="155">
        <f t="shared" ca="1" si="78"/>
        <v>204.2211414195699</v>
      </c>
      <c r="AC165" s="55">
        <f t="shared" ca="1" si="68"/>
        <v>4954.0949324894536</v>
      </c>
      <c r="AH165" s="42" t="e">
        <f t="shared" si="58"/>
        <v>#REF!</v>
      </c>
      <c r="AI165" s="43" t="str">
        <f>_xll.BInterpol('Base IPCA'!$C$3:$C$14,'Base IPCA'!$E$3:$E$14,AH165,"Cubic","Extrapolate=Linear","MultiX=Average","Skip=True","Sort=True")</f>
        <v>#N/A Invalid Parameter: Interpolation value</v>
      </c>
      <c r="AJ165" s="43" t="str">
        <f>_xll.BInterpol('Base IPCA'!$C$3:$C$14,'Base IPCA'!$D$3:$D$14,AH165,"Cubic","Extrapolate=Linear","MultiX=Average","Skip=True","Sort=True")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>
        <f t="shared" ref="Q166:AC166" ca="1" si="79">SUM(Q157:Q165)</f>
        <v>-143.85042340232832</v>
      </c>
      <c r="R166" s="67">
        <f t="shared" ca="1" si="79"/>
        <v>-63.404785941968441</v>
      </c>
      <c r="S166" s="207">
        <f t="shared" ca="1" si="79"/>
        <v>420.66152326055339</v>
      </c>
      <c r="T166" s="207">
        <f t="shared" ca="1" si="79"/>
        <v>-39.002882182808889</v>
      </c>
      <c r="U166" s="207">
        <f t="shared" ca="1" si="79"/>
        <v>3430.9094797914772</v>
      </c>
      <c r="V166" s="207">
        <f t="shared" ca="1" si="79"/>
        <v>25.993220220888716</v>
      </c>
      <c r="W166" s="207">
        <f t="shared" ca="1" si="79"/>
        <v>4571.7774720001808</v>
      </c>
      <c r="X166" s="207">
        <f t="shared" ca="1" si="79"/>
        <v>-33.552468877112915</v>
      </c>
      <c r="Y166" s="207">
        <f t="shared" ca="1" si="79"/>
        <v>0</v>
      </c>
      <c r="Z166" s="207">
        <f t="shared" ca="1" si="79"/>
        <v>1310.1386365796479</v>
      </c>
      <c r="AA166" s="207">
        <f t="shared" ca="1" si="79"/>
        <v>2.9472907439435865</v>
      </c>
      <c r="AB166" s="68">
        <f t="shared" ca="1" si="79"/>
        <v>-2092.1740776822235</v>
      </c>
      <c r="AC166" s="65">
        <f t="shared" ca="1" si="79"/>
        <v>7390.4429845102495</v>
      </c>
      <c r="AH166" s="42" t="e">
        <f t="shared" si="58"/>
        <v>#REF!</v>
      </c>
      <c r="AI166" s="43" t="str">
        <f>_xll.BInterpol('Base IPCA'!$C$3:$C$14,'Base IPCA'!$E$3:$E$14,AH166,"Cubic","Extrapolate=Linear","MultiX=Average","Skip=True","Sort=True")</f>
        <v>#N/A Invalid Parameter: Interpolation value</v>
      </c>
      <c r="AJ166" s="43" t="str">
        <f>_xll.BInterpol('Base IPCA'!$C$3:$C$14,'Base IPCA'!$D$3:$D$14,AH166,"Cubic","Extrapolate=Linear","MultiX=Average","Skip=True","Sort=True")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>
        <f ca="1">Q166/VLOOKUP(Q156,'Base CDI'!$A:$D,4,0)</f>
        <v>-5.1004453122518133E-4</v>
      </c>
      <c r="R167" s="3">
        <f ca="1">R166/VLOOKUP(R156,'Base CDI'!$A:$D,4,0)</f>
        <v>-4.2138522079436519E-4</v>
      </c>
      <c r="S167" s="3">
        <f ca="1">S166/VLOOKUP(S156,'Base CDI'!$A:$D,4,0)</f>
        <v>3.1430136654556013E-3</v>
      </c>
      <c r="T167" s="3">
        <f ca="1">T166/VLOOKUP(T156,'Base CDI'!$A:$D,4,0)</f>
        <v>-1.7342370985303074E-3</v>
      </c>
      <c r="U167" s="3">
        <f ca="1">U166/VLOOKUP(U156,'Base CDI'!$A:$D,4,0)</f>
        <v>6.4295638005592667E-2</v>
      </c>
      <c r="V167" s="3">
        <f ca="1">V166/VLOOKUP(V156,'Base CDI'!$A:$D,4,0)</f>
        <v>1.2789858300252749E-3</v>
      </c>
      <c r="W167" s="3" t="e">
        <f ca="1">W166/VLOOKUP(W156,'Base CDI'!$A:$D,4,0)</f>
        <v>#VALUE!</v>
      </c>
      <c r="X167" s="3">
        <f ca="1">X166/VLOOKUP(X156,'Base CDI'!$A:$D,4,0)</f>
        <v>-3.1488316430266079E-4</v>
      </c>
      <c r="Y167" s="3">
        <f ca="1">Y166/VLOOKUP(Y156,'Base CDI'!$A:$D,4,0)</f>
        <v>0</v>
      </c>
      <c r="Z167" s="3">
        <f ca="1">Z166/VLOOKUP(Z156,'Base CDI'!$A:$D,4,0)</f>
        <v>5.1938002422767041E-2</v>
      </c>
      <c r="AA167" s="3">
        <f ca="1">AA166/VLOOKUP(AA156,'Base CDI'!$A:$D,4,0)</f>
        <v>1.3044498416525316E-3</v>
      </c>
      <c r="AB167" s="3">
        <f ca="1">AB166/VLOOKUP(AB156,'Base CDI'!$A:$D,4,0)</f>
        <v>-0.12283464267832814</v>
      </c>
      <c r="AH167" s="42" t="e">
        <f t="shared" si="58"/>
        <v>#REF!</v>
      </c>
      <c r="AI167" s="43" t="str">
        <f>_xll.BInterpol('Base IPCA'!$C$3:$C$14,'Base IPCA'!$E$3:$E$14,AH167,"Cubic","Extrapolate=Linear","MultiX=Average","Skip=True","Sort=True")</f>
        <v>#N/A Invalid Parameter: Interpolation value</v>
      </c>
      <c r="AJ167" s="43" t="str">
        <f>_xll.BInterpol('Base IPCA'!$C$3:$C$14,'Base IPCA'!$D$3:$D$14,AH167,"Cubic","Extrapolate=Linear","MultiX=Average","Skip=True","Sort=True")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>
        <f ca="1">+(Q166/VLOOKUP(Q156,'Base CDI'!$A:$D,3,0))</f>
        <v>-2.767819689484021E-7</v>
      </c>
      <c r="R168" s="70">
        <f ca="1">+(R166/VLOOKUP(R156,'Base CDI'!$A:$D,3,0))</f>
        <v>-2.2866989832644506E-7</v>
      </c>
      <c r="S168" s="70">
        <f ca="1">+(S166/VLOOKUP(S156,'Base CDI'!$A:$D,3,0))</f>
        <v>1.7055952127687214E-6</v>
      </c>
      <c r="T168" s="70">
        <f ca="1">+(T166/VLOOKUP(T156,'Base CDI'!$A:$D,3,0))</f>
        <v>-9.4110519644541236E-7</v>
      </c>
      <c r="U168" s="70">
        <f ca="1">+(U166/VLOOKUP(U156,'Base CDI'!$A:$D,3,0))</f>
        <v>3.4890822648826501E-5</v>
      </c>
      <c r="V168" s="70">
        <f ca="1">+(V166/VLOOKUP(V156,'Base CDI'!$A:$D,3,0))</f>
        <v>6.940574687491614E-7</v>
      </c>
      <c r="W168" s="70" t="e">
        <f ca="1">+(W166/VLOOKUP(W156,'Base CDI'!$A:$D,3,0))</f>
        <v>#VALUE!</v>
      </c>
      <c r="X168" s="70">
        <f ca="1">+(X166/VLOOKUP(X156,'Base CDI'!$A:$D,3,0))</f>
        <v>-1.7087524102070167E-7</v>
      </c>
      <c r="Y168" s="70">
        <f ca="1">+(Y166/VLOOKUP(Y156,'Base CDI'!$A:$D,3,0))</f>
        <v>0</v>
      </c>
      <c r="Z168" s="70">
        <f ca="1">+(Z166/VLOOKUP(Z156,'Base CDI'!$A:$D,3,0))</f>
        <v>2.8184798961159039E-5</v>
      </c>
      <c r="AA168" s="70">
        <f ca="1">+(AA166/VLOOKUP(AA156,'Base CDI'!$A:$D,3,0))</f>
        <v>7.0787582939031386E-7</v>
      </c>
      <c r="AB168" s="70">
        <f ca="1">+(AB166/VLOOKUP(AB156,'Base CDI'!$A:$D,3,0))</f>
        <v>-6.6657737068395327E-5</v>
      </c>
      <c r="AH168" s="42" t="e">
        <f t="shared" si="58"/>
        <v>#REF!</v>
      </c>
      <c r="AI168" s="43" t="str">
        <f ca="1">_xll.BInterpol('Base IPCA'!$C$3:$C$14,'Base IPCA'!$E$3:$E$14,AH168,"Cubic","Extrapolate=Linear","MultiX=Average","Skip=True","Sort=True")</f>
        <v>#N/A Invalid Parameter: Interpolation value</v>
      </c>
      <c r="AJ168" s="43" t="str">
        <f>_xll.BInterpol('Base IPCA'!$C$3:$C$14,'Base IPCA'!$D$3:$D$14,AH168,"Cubic","Extrapolate=Linear","MultiX=Average","Skip=True","Sort=True")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8"/>
        <v>#REF!</v>
      </c>
      <c r="AI169" s="43" t="str">
        <f>_xll.BInterpol('Base IPCA'!$C$3:$C$14,'Base IPCA'!$E$3:$E$14,AH169,"Cubic","Extrapolate=Linear","MultiX=Average","Skip=True","Sort=True")</f>
        <v>#N/A Invalid Parameter: Interpolation value</v>
      </c>
      <c r="AJ169" s="43" t="str">
        <f ca="1">_xll.BInterpol('Base IPCA'!$C$3:$C$14,'Base IPCA'!$D$3:$D$14,AH169,"Cubic","Extrapolate=Linear","MultiX=Average","Skip=True","Sort=True")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8"/>
        <v>#REF!</v>
      </c>
      <c r="AI170" s="43" t="str">
        <f>_xll.BInterpol('Base IPCA'!$C$3:$C$14,'Base IPCA'!$E$3:$E$14,AH170,"Cubic","Extrapolate=Linear","MultiX=Average","Skip=True","Sort=True")</f>
        <v>#N/A Invalid Parameter: Interpolation value</v>
      </c>
      <c r="AJ170" s="43" t="str">
        <f>_xll.BInterpol('Base IPCA'!$C$3:$C$14,'Base IPCA'!$D$3:$D$14,AH170,"Cubic","Extrapolate=Linear","MultiX=Average","Skip=True","Sort=True")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0">Q156</f>
        <v>FIRF GERAES</v>
      </c>
      <c r="R171" s="49" t="str">
        <f t="shared" si="80"/>
        <v>FIRF GERAES 30</v>
      </c>
      <c r="S171" s="49" t="str">
        <f t="shared" si="80"/>
        <v>HORIZONTE</v>
      </c>
      <c r="T171" s="49" t="str">
        <f t="shared" si="80"/>
        <v>MANACA INFRA FIRF</v>
      </c>
      <c r="U171" s="49" t="str">
        <f t="shared" si="80"/>
        <v>BH FIRF INFRA</v>
      </c>
      <c r="V171" s="49" t="str">
        <f t="shared" si="80"/>
        <v>REAL FIM</v>
      </c>
      <c r="W171" s="49" t="str">
        <f t="shared" si="80"/>
        <v>RIO INFRA</v>
      </c>
      <c r="X171" s="49" t="str">
        <f t="shared" si="80"/>
        <v>JERA2026</v>
      </c>
      <c r="Y171" s="49" t="str">
        <f t="shared" si="80"/>
        <v>SANTANA</v>
      </c>
      <c r="Z171" s="49" t="str">
        <f t="shared" si="80"/>
        <v>BORDEAUX INFRA</v>
      </c>
      <c r="AA171" s="49" t="str">
        <f t="shared" si="80"/>
        <v>AF INVEST GERAES PREV</v>
      </c>
      <c r="AB171" s="49" t="str">
        <f t="shared" si="80"/>
        <v>TOPAZIO INFRA</v>
      </c>
      <c r="AC171" s="45" t="s">
        <v>159</v>
      </c>
      <c r="AH171" s="42" t="e">
        <f t="shared" si="58"/>
        <v>#REF!</v>
      </c>
      <c r="AI171" s="43" t="str">
        <f>_xll.BInterpol('Base IPCA'!$C$3:$C$14,'Base IPCA'!$E$3:$E$14,AH171,"Cubic","Extrapolate=Linear","MultiX=Average","Skip=True","Sort=True")</f>
        <v>#N/A Invalid Parameter: Interpolation value</v>
      </c>
      <c r="AJ171" s="43" t="str">
        <f>_xll.BInterpol('Base IPCA'!$C$3:$C$14,'Base IPCA'!$D$3:$D$14,AH171,"Cubic","Extrapolate=Linear","MultiX=Average","Skip=True","Sort=True")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1">P144</f>
        <v>DAPMAI25</v>
      </c>
      <c r="Q172" s="16">
        <f ca="1">Q157/-VLOOKUP($P172,$B$18:$M$26,12,0)</f>
        <v>-1038.7944855775822</v>
      </c>
      <c r="R172" s="16">
        <f t="shared" ref="R172:AB172" ca="1" si="82">R157/-VLOOKUP($P172,$B$18:$M$26,12,0)</f>
        <v>-945.48727394346554</v>
      </c>
      <c r="S172" s="16">
        <f t="shared" ca="1" si="82"/>
        <v>-2441.4573743244205</v>
      </c>
      <c r="T172" s="16">
        <f t="shared" ca="1" si="82"/>
        <v>3</v>
      </c>
      <c r="U172" s="16">
        <f t="shared" ca="1" si="82"/>
        <v>109</v>
      </c>
      <c r="V172" s="16">
        <f t="shared" ca="1" si="82"/>
        <v>-146.60037408396366</v>
      </c>
      <c r="W172" s="16">
        <f t="shared" ca="1" si="82"/>
        <v>0</v>
      </c>
      <c r="X172" s="16">
        <f t="shared" ca="1" si="82"/>
        <v>-1661.8355385462255</v>
      </c>
      <c r="Y172" s="16">
        <f t="shared" ca="1" si="82"/>
        <v>0</v>
      </c>
      <c r="Z172" s="16">
        <f t="shared" ca="1" si="82"/>
        <v>44</v>
      </c>
      <c r="AA172" s="16">
        <f t="shared" ca="1" si="82"/>
        <v>-21.598891581971465</v>
      </c>
      <c r="AB172" s="16">
        <f t="shared" ca="1" si="82"/>
        <v>-114.96081745117509</v>
      </c>
      <c r="AC172" s="55">
        <f t="shared" ref="AC172" ca="1" si="83">SUM(Q172:AB172)</f>
        <v>-6214.7347555088036</v>
      </c>
      <c r="AH172" s="42" t="e">
        <f t="shared" si="58"/>
        <v>#REF!</v>
      </c>
      <c r="AI172" s="43" t="str">
        <f>_xll.BInterpol('Base IPCA'!$C$3:$C$14,'Base IPCA'!$E$3:$E$14,AH172,"Cubic","Extrapolate=Linear","MultiX=Average","Skip=True","Sort=True")</f>
        <v>#N/A Invalid Parameter: Interpolation value</v>
      </c>
      <c r="AJ172" s="43" t="str">
        <f>_xll.BInterpol('Base IPCA'!$C$3:$C$14,'Base IPCA'!$D$3:$D$14,AH172,"Cubic","Extrapolate=Linear","MultiX=Average","Skip=True","Sort=True")</f>
        <v>#N/A Invalid Parameter: Interpolation value</v>
      </c>
    </row>
    <row r="173" spans="16:36" x14ac:dyDescent="0.25">
      <c r="P173" s="52" t="str">
        <f t="shared" si="81"/>
        <v>DAPAGO26</v>
      </c>
      <c r="Q173" s="16">
        <f t="shared" ref="Q173:AB173" ca="1" si="84">Q158/-VLOOKUP($P173,$B$18:$M$26,12,0)</f>
        <v>7</v>
      </c>
      <c r="R173" s="16">
        <f t="shared" ca="1" si="84"/>
        <v>6</v>
      </c>
      <c r="S173" s="16">
        <f t="shared" ca="1" si="84"/>
        <v>-16.005874716732588</v>
      </c>
      <c r="T173" s="16">
        <f t="shared" ca="1" si="84"/>
        <v>1</v>
      </c>
      <c r="U173" s="16">
        <f t="shared" ca="1" si="84"/>
        <v>16.335737268128618</v>
      </c>
      <c r="V173" s="16">
        <f t="shared" ca="1" si="84"/>
        <v>-4.2331272155165349</v>
      </c>
      <c r="W173" s="16">
        <f t="shared" ca="1" si="84"/>
        <v>0</v>
      </c>
      <c r="X173" s="16">
        <f t="shared" ca="1" si="84"/>
        <v>2.2230301459931736</v>
      </c>
      <c r="Y173" s="16">
        <f t="shared" ca="1" si="84"/>
        <v>0</v>
      </c>
      <c r="Z173" s="16">
        <f t="shared" ca="1" si="84"/>
        <v>12.622778487586883</v>
      </c>
      <c r="AA173" s="16">
        <f t="shared" ca="1" si="84"/>
        <v>-0.41519177947748337</v>
      </c>
      <c r="AB173" s="16">
        <f t="shared" ca="1" si="84"/>
        <v>4.5158492970361577</v>
      </c>
      <c r="AC173" s="55">
        <f t="shared" ref="AC173:AC177" ca="1" si="85">SUM(Q173:AB173)</f>
        <v>29.043201487018226</v>
      </c>
      <c r="AH173" s="42" t="e">
        <f t="shared" si="58"/>
        <v>#REF!</v>
      </c>
      <c r="AI173" s="43" t="str">
        <f>_xll.BInterpol('Base IPCA'!$C$3:$C$14,'Base IPCA'!$E$3:$E$14,AH173,"Cubic","Extrapolate=Linear","MultiX=Average","Skip=True","Sort=True")</f>
        <v>#N/A Invalid Parameter: Interpolation value</v>
      </c>
      <c r="AJ173" s="43" t="str">
        <f ca="1">_xll.BInterpol('Base IPCA'!$C$3:$C$14,'Base IPCA'!$D$3:$D$14,AH173,"Cubic","Extrapolate=Linear","MultiX=Average","Skip=True","Sort=True")</f>
        <v>#N/A Invalid Parameter: Interpolation value</v>
      </c>
    </row>
    <row r="174" spans="16:36" x14ac:dyDescent="0.25">
      <c r="P174" s="52" t="str">
        <f t="shared" si="81"/>
        <v>DAPMAI27</v>
      </c>
      <c r="Q174" s="16">
        <f t="shared" ref="Q174:AB174" ca="1" si="86">Q159/-VLOOKUP($P174,$B$18:$M$26,12,0)</f>
        <v>5</v>
      </c>
      <c r="R174" s="16">
        <f t="shared" ca="1" si="86"/>
        <v>4</v>
      </c>
      <c r="S174" s="16">
        <f t="shared" ca="1" si="86"/>
        <v>6</v>
      </c>
      <c r="T174" s="16">
        <f t="shared" ca="1" si="86"/>
        <v>1</v>
      </c>
      <c r="U174" s="16">
        <f t="shared" ca="1" si="86"/>
        <v>0.59092691764557914</v>
      </c>
      <c r="V174" s="16">
        <f t="shared" ca="1" si="86"/>
        <v>1</v>
      </c>
      <c r="W174" s="16">
        <f t="shared" ca="1" si="86"/>
        <v>0</v>
      </c>
      <c r="X174" s="16">
        <f t="shared" ca="1" si="86"/>
        <v>1</v>
      </c>
      <c r="Y174" s="16">
        <f t="shared" ca="1" si="86"/>
        <v>0</v>
      </c>
      <c r="Z174" s="16">
        <f t="shared" ca="1" si="86"/>
        <v>5.5960847966630229</v>
      </c>
      <c r="AA174" s="16">
        <f t="shared" ca="1" si="86"/>
        <v>0</v>
      </c>
      <c r="AB174" s="16">
        <f t="shared" ca="1" si="86"/>
        <v>3.7396629564804567</v>
      </c>
      <c r="AC174" s="55">
        <f t="shared" ca="1" si="85"/>
        <v>27.926674670789062</v>
      </c>
      <c r="AH174" s="42" t="e">
        <f t="shared" si="58"/>
        <v>#REF!</v>
      </c>
      <c r="AI174" s="43" t="str">
        <f ca="1">_xll.BInterpol('Base IPCA'!$C$3:$C$14,'Base IPCA'!$E$3:$E$14,AH174,"Cubic","Extrapolate=Linear","MultiX=Average","Skip=True","Sort=True")</f>
        <v>#N/A Invalid Parameter: Interpolation value</v>
      </c>
      <c r="AJ174" s="43" t="str">
        <f>_xll.BInterpol('Base IPCA'!$C$3:$C$14,'Base IPCA'!$D$3:$D$14,AH174,"Cubic","Extrapolate=Linear","MultiX=Average","Skip=True","Sort=True")</f>
        <v>#N/A Invalid Parameter: Interpolation value</v>
      </c>
    </row>
    <row r="175" spans="16:36" x14ac:dyDescent="0.25">
      <c r="P175" s="52" t="str">
        <f t="shared" si="81"/>
        <v>DAPAGO28</v>
      </c>
      <c r="Q175" s="16">
        <f t="shared" ref="Q175:AB175" ca="1" si="87">Q160/-VLOOKUP($P175,$B$18:$M$26,12,0)</f>
        <v>-16.079568389914765</v>
      </c>
      <c r="R175" s="16">
        <f t="shared" ca="1" si="87"/>
        <v>-14.1378079302307</v>
      </c>
      <c r="S175" s="16">
        <f t="shared" ca="1" si="87"/>
        <v>-20.103438906889195</v>
      </c>
      <c r="T175" s="16">
        <f t="shared" ca="1" si="87"/>
        <v>4</v>
      </c>
      <c r="U175" s="16">
        <f t="shared" ca="1" si="87"/>
        <v>-54.543373776872777</v>
      </c>
      <c r="V175" s="16">
        <f t="shared" ca="1" si="87"/>
        <v>-0.36070335243012153</v>
      </c>
      <c r="W175" s="16">
        <f t="shared" ca="1" si="87"/>
        <v>-3.0610977809057696</v>
      </c>
      <c r="X175" s="16">
        <f t="shared" ca="1" si="87"/>
        <v>-0.89762954014579099</v>
      </c>
      <c r="Y175" s="16">
        <f t="shared" ca="1" si="87"/>
        <v>0</v>
      </c>
      <c r="Z175" s="16">
        <f t="shared" ca="1" si="87"/>
        <v>-9.7587278512977456</v>
      </c>
      <c r="AA175" s="16">
        <f t="shared" ca="1" si="87"/>
        <v>0.14680222226003201</v>
      </c>
      <c r="AB175" s="16">
        <f t="shared" ca="1" si="87"/>
        <v>-8.4626517548887925</v>
      </c>
      <c r="AC175" s="55">
        <f t="shared" ca="1" si="85"/>
        <v>-123.25819706131561</v>
      </c>
      <c r="AH175" s="42" t="e">
        <f t="shared" si="58"/>
        <v>#REF!</v>
      </c>
      <c r="AI175" s="43" t="str">
        <f>_xll.BInterpol('Base IPCA'!$C$3:$C$14,'Base IPCA'!$E$3:$E$14,AH175,"Cubic","Extrapolate=Linear","MultiX=Average","Skip=True","Sort=True")</f>
        <v>#N/A Invalid Parameter: Interpolation value</v>
      </c>
      <c r="AJ175" s="43" t="str">
        <f>_xll.BInterpol('Base IPCA'!$C$3:$C$14,'Base IPCA'!$D$3:$D$14,AH175,"Cubic","Extrapolate=Linear","MultiX=Average","Skip=True","Sort=True")</f>
        <v>#N/A Invalid Parameter: Interpolation value</v>
      </c>
    </row>
    <row r="176" spans="16:36" x14ac:dyDescent="0.25">
      <c r="P176" s="52" t="str">
        <f t="shared" si="81"/>
        <v>DAPMAI29</v>
      </c>
      <c r="Q176" s="16">
        <f t="shared" ref="Q176:AB176" ca="1" si="88">Q161/-VLOOKUP($P176,$B$18:$M$26,12,0)</f>
        <v>4</v>
      </c>
      <c r="R176" s="16">
        <f t="shared" ca="1" si="88"/>
        <v>4</v>
      </c>
      <c r="S176" s="16">
        <f t="shared" ca="1" si="88"/>
        <v>5</v>
      </c>
      <c r="T176" s="16">
        <f t="shared" ca="1" si="88"/>
        <v>0.18169866522477962</v>
      </c>
      <c r="U176" s="16">
        <f t="shared" ca="1" si="88"/>
        <v>25.865729835416033</v>
      </c>
      <c r="V176" s="16">
        <f t="shared" ca="1" si="88"/>
        <v>1</v>
      </c>
      <c r="W176" s="16">
        <f t="shared" ca="1" si="88"/>
        <v>0</v>
      </c>
      <c r="X176" s="16">
        <f t="shared" ca="1" si="88"/>
        <v>1</v>
      </c>
      <c r="Y176" s="16">
        <f t="shared" ca="1" si="88"/>
        <v>0</v>
      </c>
      <c r="Z176" s="16">
        <f t="shared" ca="1" si="88"/>
        <v>20.656265936082058</v>
      </c>
      <c r="AA176" s="16">
        <f t="shared" ca="1" si="88"/>
        <v>0</v>
      </c>
      <c r="AB176" s="16">
        <f t="shared" ca="1" si="88"/>
        <v>7.8121528781922889</v>
      </c>
      <c r="AC176" s="55">
        <f t="shared" ref="AC176" ca="1" si="89">SUM(Q176:AB176)</f>
        <v>69.515847314915163</v>
      </c>
      <c r="AH176" s="42" t="e">
        <f t="shared" si="58"/>
        <v>#REF!</v>
      </c>
      <c r="AI176" s="43" t="str">
        <f>_xll.BInterpol('Base IPCA'!$C$3:$C$14,'Base IPCA'!$E$3:$E$14,AH176,"Cubic","Extrapolate=Linear","MultiX=Average","Skip=True","Sort=True")</f>
        <v>#N/A Invalid Parameter: Interpolation value</v>
      </c>
      <c r="AJ176" s="43" t="str">
        <f>_xll.BInterpol('Base IPCA'!$C$3:$C$14,'Base IPCA'!$D$3:$D$14,AH176,"Cubic","Extrapolate=Linear","MultiX=Average","Skip=True","Sort=True")</f>
        <v>#N/A Invalid Parameter: Interpolation value</v>
      </c>
    </row>
    <row r="177" spans="16:36" x14ac:dyDescent="0.25">
      <c r="P177" s="52" t="str">
        <f t="shared" si="81"/>
        <v>DAPAGO30</v>
      </c>
      <c r="Q177" s="16">
        <f t="shared" ref="Q177:AB177" ca="1" si="90">Q162/-VLOOKUP($P177,$B$18:$M$26,12,0)</f>
        <v>7</v>
      </c>
      <c r="R177" s="16">
        <f t="shared" ca="1" si="90"/>
        <v>5</v>
      </c>
      <c r="S177" s="16">
        <f t="shared" ca="1" si="90"/>
        <v>8</v>
      </c>
      <c r="T177" s="16">
        <f t="shared" ca="1" si="90"/>
        <v>-5.7192110692102638</v>
      </c>
      <c r="U177" s="16">
        <f t="shared" ca="1" si="90"/>
        <v>-37.531412235749976</v>
      </c>
      <c r="V177" s="16">
        <f t="shared" ca="1" si="90"/>
        <v>0</v>
      </c>
      <c r="W177" s="16">
        <f t="shared" ca="1" si="90"/>
        <v>-32.988315830860842</v>
      </c>
      <c r="X177" s="16">
        <f t="shared" ca="1" si="90"/>
        <v>1</v>
      </c>
      <c r="Y177" s="16">
        <f t="shared" ca="1" si="90"/>
        <v>0</v>
      </c>
      <c r="Z177" s="16">
        <f t="shared" ca="1" si="90"/>
        <v>-26.088378916660822</v>
      </c>
      <c r="AA177" s="16">
        <f t="shared" ca="1" si="90"/>
        <v>0</v>
      </c>
      <c r="AB177" s="16">
        <f t="shared" ca="1" si="90"/>
        <v>-7.0380118719140441</v>
      </c>
      <c r="AC177" s="55">
        <f t="shared" ca="1" si="85"/>
        <v>-88.365329924395951</v>
      </c>
      <c r="AH177" s="42" t="e">
        <f t="shared" si="58"/>
        <v>#REF!</v>
      </c>
      <c r="AI177" s="43" t="str">
        <f>_xll.BInterpol('Base IPCA'!$C$3:$C$14,'Base IPCA'!$E$3:$E$14,AH177,"Cubic","Extrapolate=Linear","MultiX=Average","Skip=True","Sort=True")</f>
        <v>#N/A Invalid Parameter: Interpolation value</v>
      </c>
      <c r="AJ177" s="43" t="str">
        <f ca="1">_xll.BInterpol('Base IPCA'!$C$3:$C$14,'Base IPCA'!$D$3:$D$14,AH177,"Cubic","Extrapolate=Linear","MultiX=Average","Skip=True","Sort=True")</f>
        <v>#N/A Invalid Parameter: Interpolation value</v>
      </c>
    </row>
    <row r="178" spans="16:36" x14ac:dyDescent="0.25">
      <c r="P178" s="52" t="str">
        <f t="shared" si="81"/>
        <v>DAPAGO32</v>
      </c>
      <c r="Q178" s="16">
        <f t="shared" ref="Q178:AB178" ca="1" si="91">Q163/-VLOOKUP($P178,$B$18:$M$26,12,0)</f>
        <v>0</v>
      </c>
      <c r="R178" s="16">
        <f t="shared" ca="1" si="91"/>
        <v>0</v>
      </c>
      <c r="S178" s="16">
        <f t="shared" ca="1" si="91"/>
        <v>0</v>
      </c>
      <c r="T178" s="16">
        <f t="shared" ca="1" si="91"/>
        <v>1</v>
      </c>
      <c r="U178" s="16">
        <f t="shared" ca="1" si="91"/>
        <v>16.921447693226344</v>
      </c>
      <c r="V178" s="16">
        <f t="shared" ca="1" si="91"/>
        <v>0</v>
      </c>
      <c r="W178" s="16">
        <f t="shared" ca="1" si="91"/>
        <v>-8.8483816642932513</v>
      </c>
      <c r="X178" s="16">
        <f t="shared" ca="1" si="91"/>
        <v>0</v>
      </c>
      <c r="Y178" s="16">
        <f t="shared" ca="1" si="91"/>
        <v>0</v>
      </c>
      <c r="Z178" s="16">
        <f t="shared" ca="1" si="91"/>
        <v>2.3952175016469557</v>
      </c>
      <c r="AA178" s="16">
        <f t="shared" ca="1" si="91"/>
        <v>0</v>
      </c>
      <c r="AB178" s="16">
        <f t="shared" ca="1" si="91"/>
        <v>23.959528832525212</v>
      </c>
      <c r="AC178" s="55">
        <f ca="1">SUM(Q178:AB178)</f>
        <v>35.427812363105261</v>
      </c>
      <c r="AH178" s="42" t="e">
        <f t="shared" si="58"/>
        <v>#REF!</v>
      </c>
      <c r="AI178" s="43" t="str">
        <f ca="1">_xll.BInterpol('Base IPCA'!$C$3:$C$14,'Base IPCA'!$E$3:$E$14,AH178,"Cubic","Extrapolate=Linear","MultiX=Average","Skip=True","Sort=True")</f>
        <v>#N/A Invalid Parameter: Interpolation value</v>
      </c>
      <c r="AJ178" s="43" t="str">
        <f>_xll.BInterpol('Base IPCA'!$C$3:$C$14,'Base IPCA'!$D$3:$D$14,AH178,"Cubic","Extrapolate=Linear","MultiX=Average","Skip=True","Sort=True")</f>
        <v>#N/A Invalid Parameter: Interpolation value</v>
      </c>
    </row>
    <row r="179" spans="16:36" x14ac:dyDescent="0.25">
      <c r="P179" s="52" t="str">
        <f t="shared" si="81"/>
        <v>DAPMAI35</v>
      </c>
      <c r="Q179" s="16">
        <f t="shared" ref="Q179:AB179" ca="1" si="92">Q164/-VLOOKUP($P179,$B$18:$M$26,12,0)</f>
        <v>0</v>
      </c>
      <c r="R179" s="16">
        <f t="shared" ca="1" si="92"/>
        <v>0</v>
      </c>
      <c r="S179" s="16">
        <f t="shared" ca="1" si="92"/>
        <v>0</v>
      </c>
      <c r="T179" s="16">
        <f t="shared" ca="1" si="92"/>
        <v>1</v>
      </c>
      <c r="U179" s="16">
        <f t="shared" ca="1" si="92"/>
        <v>17.49118609287569</v>
      </c>
      <c r="V179" s="16">
        <f t="shared" ca="1" si="92"/>
        <v>0</v>
      </c>
      <c r="W179" s="16">
        <f t="shared" ca="1" si="92"/>
        <v>-11.62930415209135</v>
      </c>
      <c r="X179" s="16">
        <f t="shared" ca="1" si="92"/>
        <v>0</v>
      </c>
      <c r="Y179" s="16">
        <f t="shared" ca="1" si="92"/>
        <v>0</v>
      </c>
      <c r="Z179" s="16">
        <f t="shared" ca="1" si="92"/>
        <v>-0.82986850241454957</v>
      </c>
      <c r="AA179" s="16">
        <f t="shared" ca="1" si="92"/>
        <v>0</v>
      </c>
      <c r="AB179" s="16">
        <f t="shared" ca="1" si="92"/>
        <v>8.593412168548344</v>
      </c>
      <c r="AC179" s="55">
        <f t="shared" ref="AC179:AC180" ca="1" si="93">SUM(Q179:AB179)</f>
        <v>14.625425606918135</v>
      </c>
      <c r="AH179" s="42" t="e">
        <f t="shared" si="58"/>
        <v>#REF!</v>
      </c>
      <c r="AI179" s="43" t="str">
        <f>_xll.BInterpol('Base IPCA'!$C$3:$C$14,'Base IPCA'!$E$3:$E$14,AH179,"Cubic","Extrapolate=Linear","MultiX=Average","Skip=True","Sort=True")</f>
        <v>#N/A Invalid Parameter: Interpolation value</v>
      </c>
      <c r="AJ179" s="43" t="str">
        <f>_xll.BInterpol('Base IPCA'!$C$3:$C$14,'Base IPCA'!$D$3:$D$14,AH179,"Cubic","Extrapolate=Linear","MultiX=Average","Skip=True","Sort=True")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1"/>
        <v>DAPAGO40</v>
      </c>
      <c r="Q180" s="16">
        <f t="shared" ref="Q180:AB180" ca="1" si="94">Q165/-VLOOKUP($P180,$B$18:$M$26,12,0)</f>
        <v>0</v>
      </c>
      <c r="R180" s="16">
        <f t="shared" ca="1" si="94"/>
        <v>0</v>
      </c>
      <c r="S180" s="16">
        <f t="shared" ca="1" si="94"/>
        <v>0</v>
      </c>
      <c r="T180" s="16">
        <f t="shared" ca="1" si="94"/>
        <v>0</v>
      </c>
      <c r="U180" s="16">
        <f t="shared" ca="1" si="94"/>
        <v>-34.515092763645825</v>
      </c>
      <c r="V180" s="16">
        <f t="shared" ca="1" si="94"/>
        <v>0</v>
      </c>
      <c r="W180" s="16">
        <f t="shared" ca="1" si="94"/>
        <v>-8.2649745422025926</v>
      </c>
      <c r="X180" s="16">
        <f t="shared" ca="1" si="94"/>
        <v>0</v>
      </c>
      <c r="Y180" s="16">
        <f t="shared" ca="1" si="94"/>
        <v>0</v>
      </c>
      <c r="Z180" s="16">
        <f t="shared" ca="1" si="94"/>
        <v>-9.23201926818383</v>
      </c>
      <c r="AA180" s="16">
        <f t="shared" ca="1" si="94"/>
        <v>0</v>
      </c>
      <c r="AB180" s="16">
        <f t="shared" ca="1" si="94"/>
        <v>-2.2362631419244114</v>
      </c>
      <c r="AC180" s="55">
        <f t="shared" ca="1" si="93"/>
        <v>-54.248349715956664</v>
      </c>
      <c r="AH180" s="42" t="e">
        <f t="shared" si="58"/>
        <v>#REF!</v>
      </c>
      <c r="AI180" s="43" t="str">
        <f>_xll.BInterpol('Base IPCA'!$C$3:$C$14,'Base IPCA'!$E$3:$E$14,AH180,"Cubic","Extrapolate=Linear","MultiX=Average","Skip=True","Sort=True")</f>
        <v>#N/A Invalid Parameter: Interpolation value</v>
      </c>
      <c r="AJ180" s="43" t="str">
        <f>_xll.BInterpol('Base IPCA'!$C$3:$C$14,'Base IPCA'!$D$3:$D$14,AH180,"Cubic","Extrapolate=Linear","MultiX=Average","Skip=True","Sort=True")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5">SUM(Q173:Q180)</f>
        <v>6.9204316100852346</v>
      </c>
      <c r="R181" s="67">
        <f t="shared" ca="1" si="95"/>
        <v>4.8621920697693</v>
      </c>
      <c r="S181" s="207">
        <f t="shared" ca="1" si="95"/>
        <v>-17.109313623621784</v>
      </c>
      <c r="T181" s="207">
        <f t="shared" ca="1" si="95"/>
        <v>2.4624875960145154</v>
      </c>
      <c r="U181" s="207">
        <f t="shared" ca="1" si="95"/>
        <v>-49.384850968976309</v>
      </c>
      <c r="V181" s="207">
        <f t="shared" ca="1" si="95"/>
        <v>-2.5938305679466565</v>
      </c>
      <c r="W181" s="207">
        <f t="shared" ca="1" si="95"/>
        <v>-64.792073970353798</v>
      </c>
      <c r="X181" s="207">
        <f t="shared" ca="1" si="95"/>
        <v>4.3254006058473831</v>
      </c>
      <c r="Y181" s="207">
        <f t="shared" ca="1" si="95"/>
        <v>0</v>
      </c>
      <c r="Z181" s="207">
        <f t="shared" ca="1" si="95"/>
        <v>-4.638647816578028</v>
      </c>
      <c r="AA181" s="207">
        <f t="shared" ca="1" si="95"/>
        <v>-0.26838955721745139</v>
      </c>
      <c r="AB181" s="68">
        <f t="shared" ca="1" si="95"/>
        <v>30.883679364055212</v>
      </c>
      <c r="AC181" s="65">
        <f t="shared" ca="1" si="95"/>
        <v>-89.332915258922384</v>
      </c>
      <c r="AH181" s="42" t="e">
        <f t="shared" si="58"/>
        <v>#REF!</v>
      </c>
      <c r="AI181" s="43" t="str">
        <f>_xll.BInterpol('Base IPCA'!$C$3:$C$14,'Base IPCA'!$E$3:$E$14,AH181,"Cubic","Extrapolate=Linear","MultiX=Average","Skip=True","Sort=True")</f>
        <v>#N/A Invalid Parameter: Interpolation value</v>
      </c>
      <c r="AJ181" s="43" t="str">
        <f>_xll.BInterpol('Base IPCA'!$C$3:$C$14,'Base IPCA'!$D$3:$D$14,AH181,"Cubic","Extrapolate=Linear","MultiX=Average","Skip=True","Sort=True")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8"/>
        <v>#REF!</v>
      </c>
      <c r="AI182" s="43" t="str">
        <f>_xll.BInterpol('Base IPCA'!$C$3:$C$14,'Base IPCA'!$E$3:$E$14,AH182,"Cubic","Extrapolate=Linear","MultiX=Average","Skip=True","Sort=True")</f>
        <v>#N/A Invalid Parameter: Interpolation value</v>
      </c>
      <c r="AJ182" s="43" t="str">
        <f>_xll.BInterpol('Base IPCA'!$C$3:$C$14,'Base IPCA'!$D$3:$D$14,AH182,"Cubic","Extrapolate=Linear","MultiX=Average","Skip=True","Sort=True")</f>
        <v>#N/A Invalid Parameter: Interpolation value</v>
      </c>
    </row>
    <row r="183" spans="16:36" x14ac:dyDescent="0.25">
      <c r="AH183" s="42" t="e">
        <f t="shared" si="58"/>
        <v>#REF!</v>
      </c>
      <c r="AI183" s="43" t="str">
        <f ca="1">_xll.BInterpol('Base IPCA'!$C$3:$C$14,'Base IPCA'!$E$3:$E$14,AH183,"Cubic","Extrapolate=Linear","MultiX=Average","Skip=True","Sort=True")</f>
        <v>#N/A Invalid Parameter: Interpolation value</v>
      </c>
      <c r="AJ183" s="43" t="str">
        <f>_xll.BInterpol('Base IPCA'!$C$3:$C$14,'Base IPCA'!$D$3:$D$14,AH183,"Cubic","Extrapolate=Linear","MultiX=Average","Skip=True","Sort=True")</f>
        <v>#N/A Invalid Parameter: Interpolation value</v>
      </c>
    </row>
    <row r="184" spans="16:36" x14ac:dyDescent="0.25">
      <c r="AH184" s="42" t="e">
        <f t="shared" si="58"/>
        <v>#REF!</v>
      </c>
      <c r="AI184" s="43" t="str">
        <f>_xll.BInterpol('Base IPCA'!$C$3:$C$14,'Base IPCA'!$E$3:$E$14,AH184,"Cubic","Extrapolate=Linear","MultiX=Average","Skip=True","Sort=True")</f>
        <v>#N/A Invalid Parameter: Interpolation value</v>
      </c>
      <c r="AJ184" s="43" t="str">
        <f ca="1">_xll.BInterpol('Base IPCA'!$C$3:$C$14,'Base IPCA'!$D$3:$D$14,AH184,"Cubic","Extrapolate=Linear","MultiX=Average","Skip=True","Sort=True")</f>
        <v>#N/A Invalid Parameter: Interpolation value</v>
      </c>
    </row>
    <row r="185" spans="16:36" x14ac:dyDescent="0.25">
      <c r="AH185" s="42" t="e">
        <f t="shared" si="58"/>
        <v>#REF!</v>
      </c>
      <c r="AI185" s="43" t="str">
        <f>_xll.BInterpol('Base IPCA'!$C$3:$C$14,'Base IPCA'!$E$3:$E$14,AH185,"Cubic","Extrapolate=Linear","MultiX=Average","Skip=True","Sort=True")</f>
        <v>#N/A Invalid Parameter: Interpolation value</v>
      </c>
      <c r="AJ185" s="43" t="str">
        <f>_xll.BInterpol('Base IPCA'!$C$3:$C$14,'Base IPCA'!$D$3:$D$14,AH185,"Cubic","Extrapolate=Linear","MultiX=Average","Skip=True","Sort=True")</f>
        <v>#N/A Invalid Parameter: Interpolation value</v>
      </c>
    </row>
    <row r="186" spans="16:36" x14ac:dyDescent="0.25">
      <c r="AH186" s="42" t="e">
        <f t="shared" si="58"/>
        <v>#REF!</v>
      </c>
      <c r="AI186" s="43" t="str">
        <f>_xll.BInterpol('Base IPCA'!$C$3:$C$14,'Base IPCA'!$E$3:$E$14,AH186,"Cubic","Extrapolate=Linear","MultiX=Average","Skip=True","Sort=True")</f>
        <v>#N/A Invalid Parameter: Interpolation value</v>
      </c>
      <c r="AJ186" s="43" t="str">
        <f>_xll.BInterpol('Base IPCA'!$C$3:$C$14,'Base IPCA'!$D$3:$D$14,AH186,"Cubic","Extrapolate=Linear","MultiX=Average","Skip=True","Sort=True")</f>
        <v>#N/A Invalid Parameter: Interpolation value</v>
      </c>
    </row>
    <row r="187" spans="16:36" x14ac:dyDescent="0.25">
      <c r="AH187" s="42" t="e">
        <f t="shared" si="58"/>
        <v>#REF!</v>
      </c>
      <c r="AI187" s="43" t="str">
        <f ca="1">_xll.BInterpol('Base IPCA'!$C$3:$C$14,'Base IPCA'!$E$3:$E$14,AH187,"Cubic","Extrapolate=Linear","MultiX=Average","Skip=True","Sort=True")</f>
        <v>#N/A Invalid Parameter: Interpolation value</v>
      </c>
      <c r="AJ187" s="43" t="str">
        <f>_xll.BInterpol('Base IPCA'!$C$3:$C$14,'Base IPCA'!$D$3:$D$14,AH187,"Cubic","Extrapolate=Linear","MultiX=Average","Skip=True","Sort=True")</f>
        <v>#N/A Invalid Parameter: Interpolation value</v>
      </c>
    </row>
    <row r="188" spans="16:36" x14ac:dyDescent="0.25">
      <c r="AH188" s="42" t="e">
        <f t="shared" si="58"/>
        <v>#REF!</v>
      </c>
      <c r="AI188" s="43" t="str">
        <f>_xll.BInterpol('Base IPCA'!$C$3:$C$14,'Base IPCA'!$E$3:$E$14,AH188,"Cubic","Extrapolate=Linear","MultiX=Average","Skip=True","Sort=True")</f>
        <v>#N/A Invalid Parameter: Interpolation value</v>
      </c>
      <c r="AJ188" s="43" t="str">
        <f ca="1">_xll.BInterpol('Base IPCA'!$C$3:$C$14,'Base IPCA'!$D$3:$D$14,AH188,"Cubic","Extrapolate=Linear","MultiX=Average","Skip=True","Sort=True")</f>
        <v>#N/A Invalid Parameter: Interpolation value</v>
      </c>
    </row>
    <row r="189" spans="16:36" x14ac:dyDescent="0.25">
      <c r="AH189" s="42" t="e">
        <f t="shared" si="58"/>
        <v>#REF!</v>
      </c>
      <c r="AI189" s="43" t="str">
        <f>_xll.BInterpol('Base IPCA'!$C$3:$C$14,'Base IPCA'!$E$3:$E$14,AH189,"Cubic","Extrapolate=Linear","MultiX=Average","Skip=True","Sort=True")</f>
        <v>#N/A Invalid Parameter: Interpolation value</v>
      </c>
      <c r="AJ189" s="43" t="str">
        <f>_xll.BInterpol('Base IPCA'!$C$3:$C$14,'Base IPCA'!$D$3:$D$14,AH189,"Cubic","Extrapolate=Linear","MultiX=Average","Skip=True","Sort=True")</f>
        <v>#N/A Invalid Parameter: Interpolation value</v>
      </c>
    </row>
    <row r="190" spans="16:36" x14ac:dyDescent="0.25">
      <c r="AH190" s="42" t="e">
        <f t="shared" si="58"/>
        <v>#REF!</v>
      </c>
      <c r="AI190" s="43" t="str">
        <f>_xll.BInterpol('Base IPCA'!$C$3:$C$14,'Base IPCA'!$E$3:$E$14,AH190,"Cubic","Extrapolate=Linear","MultiX=Average","Skip=True","Sort=True")</f>
        <v>#N/A Invalid Parameter: Interpolation value</v>
      </c>
      <c r="AJ190" s="43" t="str">
        <f>_xll.BInterpol('Base IPCA'!$C$3:$C$14,'Base IPCA'!$D$3:$D$14,AH190,"Cubic","Extrapolate=Linear","MultiX=Average","Skip=True","Sort=True")</f>
        <v>#N/A Invalid Parameter: Interpolation value</v>
      </c>
    </row>
    <row r="191" spans="16:36" x14ac:dyDescent="0.25">
      <c r="AH191" s="42" t="e">
        <f t="shared" si="58"/>
        <v>#REF!</v>
      </c>
      <c r="AI191" s="43" t="str">
        <f ca="1">_xll.BInterpol('Base IPCA'!$C$3:$C$14,'Base IPCA'!$E$3:$E$14,AH191,"Cubic","Extrapolate=Linear","MultiX=Average","Skip=True","Sort=True")</f>
        <v>#N/A Invalid Parameter: Interpolation value</v>
      </c>
      <c r="AJ191" s="43" t="str">
        <f>_xll.BInterpol('Base IPCA'!$C$3:$C$14,'Base IPCA'!$D$3:$D$14,AH191,"Cubic","Extrapolate=Linear","MultiX=Average","Skip=True","Sort=True")</f>
        <v>#N/A Invalid Parameter: Interpolation value</v>
      </c>
    </row>
    <row r="192" spans="16:36" x14ac:dyDescent="0.25">
      <c r="AH192" s="42" t="e">
        <f t="shared" si="58"/>
        <v>#REF!</v>
      </c>
      <c r="AI192" s="43" t="str">
        <f>_xll.BInterpol('Base IPCA'!$C$3:$C$14,'Base IPCA'!$E$3:$E$14,AH192,"Cubic","Extrapolate=Linear","MultiX=Average","Skip=True","Sort=True")</f>
        <v>#N/A Invalid Parameter: Interpolation value</v>
      </c>
      <c r="AJ192" s="43" t="str">
        <f ca="1">_xll.BInterpol('Base IPCA'!$C$3:$C$14,'Base IPCA'!$D$3:$D$14,AH192,"Cubic","Extrapolate=Linear","MultiX=Average","Skip=True","Sort=True")</f>
        <v>#N/A Invalid Parameter: Interpolation value</v>
      </c>
    </row>
    <row r="193" spans="34:36" x14ac:dyDescent="0.25">
      <c r="AH193" s="42" t="e">
        <f t="shared" si="58"/>
        <v>#REF!</v>
      </c>
      <c r="AI193" s="43" t="str">
        <f>_xll.BInterpol('Base IPCA'!$C$3:$C$14,'Base IPCA'!$E$3:$E$14,AH193,"Cubic","Extrapolate=Linear","MultiX=Average","Skip=True","Sort=True")</f>
        <v>#N/A Invalid Parameter: Interpolation value</v>
      </c>
      <c r="AJ193" s="43" t="str">
        <f>_xll.BInterpol('Base IPCA'!$C$3:$C$14,'Base IPCA'!$D$3:$D$14,AH193,"Cubic","Extrapolate=Linear","MultiX=Average","Skip=True","Sort=True")</f>
        <v>#N/A Invalid Parameter: Interpolation value</v>
      </c>
    </row>
    <row r="194" spans="34:36" x14ac:dyDescent="0.25">
      <c r="AH194" s="42" t="e">
        <f t="shared" si="58"/>
        <v>#REF!</v>
      </c>
      <c r="AI194" s="43" t="str">
        <f>_xll.BInterpol('Base IPCA'!$C$3:$C$14,'Base IPCA'!$E$3:$E$14,AH194,"Cubic","Extrapolate=Linear","MultiX=Average","Skip=True","Sort=True")</f>
        <v>#N/A Invalid Parameter: Interpolation value</v>
      </c>
      <c r="AJ194" s="43" t="str">
        <f>_xll.BInterpol('Base IPCA'!$C$3:$C$14,'Base IPCA'!$D$3:$D$14,AH194,"Cubic","Extrapolate=Linear","MultiX=Average","Skip=True","Sort=True")</f>
        <v>#N/A Invalid Parameter: Interpolation value</v>
      </c>
    </row>
    <row r="195" spans="34:36" x14ac:dyDescent="0.25">
      <c r="AH195" s="42" t="e">
        <f t="shared" si="58"/>
        <v>#REF!</v>
      </c>
      <c r="AI195" s="43" t="str">
        <f ca="1">_xll.BInterpol('Base IPCA'!$C$3:$C$14,'Base IPCA'!$E$3:$E$14,AH195,"Cubic","Extrapolate=Linear","MultiX=Average","Skip=True","Sort=True")</f>
        <v>#N/A Invalid Parameter: Interpolation value</v>
      </c>
      <c r="AJ195" s="43" t="str">
        <f>_xll.BInterpol('Base IPCA'!$C$3:$C$14,'Base IPCA'!$D$3:$D$14,AH195,"Cubic","Extrapolate=Linear","MultiX=Average","Skip=True","Sort=True")</f>
        <v>#N/A Invalid Parameter: Interpolation value</v>
      </c>
    </row>
    <row r="196" spans="34:36" x14ac:dyDescent="0.25">
      <c r="AH196" s="42" t="e">
        <f t="shared" si="58"/>
        <v>#REF!</v>
      </c>
      <c r="AI196" s="43" t="str">
        <f>_xll.BInterpol('Base IPCA'!$C$3:$C$14,'Base IPCA'!$E$3:$E$14,AH196,"Cubic","Extrapolate=Linear","MultiX=Average","Skip=True","Sort=True")</f>
        <v>#N/A Invalid Parameter: Interpolation value</v>
      </c>
      <c r="AJ196" s="43" t="str">
        <f ca="1">_xll.BInterpol('Base IPCA'!$C$3:$C$14,'Base IPCA'!$D$3:$D$14,AH196,"Cubic","Extrapolate=Linear","MultiX=Average","Skip=True","Sort=True")</f>
        <v>#N/A Invalid Parameter: Interpolation value</v>
      </c>
    </row>
    <row r="197" spans="34:36" x14ac:dyDescent="0.25">
      <c r="AH197" s="42" t="e">
        <f t="shared" si="58"/>
        <v>#REF!</v>
      </c>
      <c r="AI197" s="43" t="str">
        <f>_xll.BInterpol('Base IPCA'!$C$3:$C$14,'Base IPCA'!$E$3:$E$14,AH197,"Cubic","Extrapolate=Linear","MultiX=Average","Skip=True","Sort=True")</f>
        <v>#N/A Invalid Parameter: Interpolation value</v>
      </c>
      <c r="AJ197" s="43" t="str">
        <f>_xll.BInterpol('Base IPCA'!$C$3:$C$14,'Base IPCA'!$D$3:$D$14,AH197,"Cubic","Extrapolate=Linear","MultiX=Average","Skip=True","Sort=True")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6">AH197+1</f>
        <v>#REF!</v>
      </c>
      <c r="AI198" s="43" t="str">
        <f>_xll.BInterpol('Base IPCA'!$C$3:$C$14,'Base IPCA'!$E$3:$E$14,AH198,"Cubic","Extrapolate=Linear","MultiX=Average","Skip=True","Sort=True")</f>
        <v>#N/A Invalid Parameter: Interpolation value</v>
      </c>
      <c r="AJ198" s="43" t="str">
        <f>_xll.BInterpol('Base IPCA'!$C$3:$C$14,'Base IPCA'!$D$3:$D$14,AH198,"Cubic","Extrapolate=Linear","MultiX=Average","Skip=True","Sort=True")</f>
        <v>#N/A Invalid Parameter: Interpolation value</v>
      </c>
    </row>
    <row r="199" spans="34:36" x14ac:dyDescent="0.25">
      <c r="AH199" s="42" t="e">
        <f t="shared" si="96"/>
        <v>#REF!</v>
      </c>
      <c r="AI199" s="43" t="str">
        <f ca="1">_xll.BInterpol('Base IPCA'!$C$3:$C$14,'Base IPCA'!$E$3:$E$14,AH199,"Cubic","Extrapolate=Linear","MultiX=Average","Skip=True","Sort=True")</f>
        <v>#N/A Invalid Parameter: Interpolation value</v>
      </c>
      <c r="AJ199" s="43" t="str">
        <f>_xll.BInterpol('Base IPCA'!$C$3:$C$14,'Base IPCA'!$D$3:$D$14,AH199,"Cubic","Extrapolate=Linear","MultiX=Average","Skip=True","Sort=True")</f>
        <v>#N/A Invalid Parameter: Interpolation value</v>
      </c>
    </row>
    <row r="200" spans="34:36" x14ac:dyDescent="0.25">
      <c r="AH200" s="42" t="e">
        <f t="shared" si="96"/>
        <v>#REF!</v>
      </c>
      <c r="AI200" s="43" t="str">
        <f>_xll.BInterpol('Base IPCA'!$C$3:$C$14,'Base IPCA'!$E$3:$E$14,AH200,"Cubic","Extrapolate=Linear","MultiX=Average","Skip=True","Sort=True")</f>
        <v>#N/A Invalid Parameter: Interpolation value</v>
      </c>
      <c r="AJ200" s="43" t="str">
        <f ca="1">_xll.BInterpol('Base IPCA'!$C$3:$C$14,'Base IPCA'!$D$3:$D$14,AH200,"Cubic","Extrapolate=Linear","MultiX=Average","Skip=True","Sort=True")</f>
        <v>#N/A Invalid Parameter: Interpolation value</v>
      </c>
    </row>
    <row r="201" spans="34:36" x14ac:dyDescent="0.25">
      <c r="AH201" s="42" t="e">
        <f t="shared" si="96"/>
        <v>#REF!</v>
      </c>
      <c r="AI201" s="43" t="str">
        <f>_xll.BInterpol('Base IPCA'!$C$3:$C$14,'Base IPCA'!$E$3:$E$14,AH201,"Cubic","Extrapolate=Linear","MultiX=Average","Skip=True","Sort=True")</f>
        <v>#N/A Invalid Parameter: Interpolation value</v>
      </c>
      <c r="AJ201" s="43" t="str">
        <f>_xll.BInterpol('Base IPCA'!$C$3:$C$14,'Base IPCA'!$D$3:$D$14,AH201,"Cubic","Extrapolate=Linear","MultiX=Average","Skip=True","Sort=True")</f>
        <v>#N/A Invalid Parameter: Interpolation value</v>
      </c>
    </row>
    <row r="202" spans="34:36" x14ac:dyDescent="0.25">
      <c r="AH202" s="42" t="e">
        <f t="shared" si="96"/>
        <v>#REF!</v>
      </c>
      <c r="AI202" s="43" t="str">
        <f>_xll.BInterpol('Base IPCA'!$C$3:$C$14,'Base IPCA'!$E$3:$E$14,AH202,"Cubic","Extrapolate=Linear","MultiX=Average","Skip=True","Sort=True")</f>
        <v>#N/A Invalid Parameter: Interpolation value</v>
      </c>
      <c r="AJ202" s="43" t="str">
        <f>_xll.BInterpol('Base IPCA'!$C$3:$C$14,'Base IPCA'!$D$3:$D$14,AH202,"Cubic","Extrapolate=Linear","MultiX=Average","Skip=True","Sort=True")</f>
        <v>#N/A Invalid Parameter: Interpolation value</v>
      </c>
    </row>
    <row r="203" spans="34:36" x14ac:dyDescent="0.25">
      <c r="AH203" s="42" t="e">
        <f t="shared" si="96"/>
        <v>#REF!</v>
      </c>
      <c r="AI203" s="43" t="str">
        <f ca="1">_xll.BInterpol('Base IPCA'!$C$3:$C$14,'Base IPCA'!$E$3:$E$14,AH203,"Cubic","Extrapolate=Linear","MultiX=Average","Skip=True","Sort=True")</f>
        <v>#N/A Invalid Parameter: Interpolation value</v>
      </c>
      <c r="AJ203" s="43" t="str">
        <f>_xll.BInterpol('Base IPCA'!$C$3:$C$14,'Base IPCA'!$D$3:$D$14,AH203,"Cubic","Extrapolate=Linear","MultiX=Average","Skip=True","Sort=True")</f>
        <v>#N/A Invalid Parameter: Interpolation value</v>
      </c>
    </row>
    <row r="204" spans="34:36" x14ac:dyDescent="0.25">
      <c r="AH204" s="42" t="e">
        <f t="shared" si="96"/>
        <v>#REF!</v>
      </c>
      <c r="AI204" s="43" t="str">
        <f>_xll.BInterpol('Base IPCA'!$C$3:$C$14,'Base IPCA'!$E$3:$E$14,AH204,"Cubic","Extrapolate=Linear","MultiX=Average","Skip=True","Sort=True")</f>
        <v>#N/A Invalid Parameter: Interpolation value</v>
      </c>
      <c r="AJ204" s="43" t="str">
        <f ca="1">_xll.BInterpol('Base IPCA'!$C$3:$C$14,'Base IPCA'!$D$3:$D$14,AH204,"Cubic","Extrapolate=Linear","MultiX=Average","Skip=True","Sort=True")</f>
        <v>#N/A Invalid Parameter: Interpolation value</v>
      </c>
    </row>
    <row r="205" spans="34:36" x14ac:dyDescent="0.25">
      <c r="AH205" s="42" t="e">
        <f t="shared" si="96"/>
        <v>#REF!</v>
      </c>
      <c r="AI205" s="43" t="str">
        <f>_xll.BInterpol('Base IPCA'!$C$3:$C$14,'Base IPCA'!$E$3:$E$14,AH205,"Cubic","Extrapolate=Linear","MultiX=Average","Skip=True","Sort=True")</f>
        <v>#N/A Invalid Parameter: Interpolation value</v>
      </c>
      <c r="AJ205" s="43" t="str">
        <f>_xll.BInterpol('Base IPCA'!$C$3:$C$14,'Base IPCA'!$D$3:$D$14,AH205,"Cubic","Extrapolate=Linear","MultiX=Average","Skip=True","Sort=True")</f>
        <v>#N/A Invalid Parameter: Interpolation value</v>
      </c>
    </row>
    <row r="206" spans="34:36" x14ac:dyDescent="0.25">
      <c r="AH206" s="42" t="e">
        <f t="shared" si="96"/>
        <v>#REF!</v>
      </c>
      <c r="AI206" s="43" t="str">
        <f>_xll.BInterpol('Base IPCA'!$C$3:$C$14,'Base IPCA'!$E$3:$E$14,AH206,"Cubic","Extrapolate=Linear","MultiX=Average","Skip=True","Sort=True")</f>
        <v>#N/A Invalid Parameter: Interpolation value</v>
      </c>
      <c r="AJ206" s="43" t="str">
        <f>_xll.BInterpol('Base IPCA'!$C$3:$C$14,'Base IPCA'!$D$3:$D$14,AH206,"Cubic","Extrapolate=Linear","MultiX=Average","Skip=True","Sort=True")</f>
        <v>#N/A Invalid Parameter: Interpolation value</v>
      </c>
    </row>
    <row r="207" spans="34:36" x14ac:dyDescent="0.25">
      <c r="AH207" s="42" t="e">
        <f t="shared" si="96"/>
        <v>#REF!</v>
      </c>
      <c r="AI207" s="43" t="str">
        <f ca="1">_xll.BInterpol('Base IPCA'!$C$3:$C$14,'Base IPCA'!$E$3:$E$14,AH207,"Cubic","Extrapolate=Linear","MultiX=Average","Skip=True","Sort=True")</f>
        <v>#N/A Invalid Parameter: Interpolation value</v>
      </c>
      <c r="AJ207" s="43" t="str">
        <f>_xll.BInterpol('Base IPCA'!$C$3:$C$14,'Base IPCA'!$D$3:$D$14,AH207,"Cubic","Extrapolate=Linear","MultiX=Average","Skip=True","Sort=True")</f>
        <v>#N/A Invalid Parameter: Interpolation value</v>
      </c>
    </row>
    <row r="208" spans="34:36" x14ac:dyDescent="0.25">
      <c r="AH208" s="42" t="e">
        <f t="shared" si="96"/>
        <v>#REF!</v>
      </c>
      <c r="AI208" s="43" t="str">
        <f>_xll.BInterpol('Base IPCA'!$C$3:$C$14,'Base IPCA'!$E$3:$E$14,AH208,"Cubic","Extrapolate=Linear","MultiX=Average","Skip=True","Sort=True")</f>
        <v>#N/A Invalid Parameter: Interpolation value</v>
      </c>
      <c r="AJ208" s="43" t="str">
        <f ca="1">_xll.BInterpol('Base IPCA'!$C$3:$C$14,'Base IPCA'!$D$3:$D$14,AH208,"Cubic","Extrapolate=Linear","MultiX=Average","Skip=True","Sort=True")</f>
        <v>#N/A Invalid Parameter: Interpolation value</v>
      </c>
    </row>
    <row r="209" spans="34:36" x14ac:dyDescent="0.25">
      <c r="AH209" s="42" t="e">
        <f t="shared" si="96"/>
        <v>#REF!</v>
      </c>
      <c r="AI209" s="43" t="str">
        <f>_xll.BInterpol('Base IPCA'!$C$3:$C$14,'Base IPCA'!$E$3:$E$14,AH209,"Cubic","Extrapolate=Linear","MultiX=Average","Skip=True","Sort=True")</f>
        <v>#N/A Invalid Parameter: Interpolation value</v>
      </c>
      <c r="AJ209" s="43" t="str">
        <f>_xll.BInterpol('Base IPCA'!$C$3:$C$14,'Base IPCA'!$D$3:$D$14,AH209,"Cubic","Extrapolate=Linear","MultiX=Average","Skip=True","Sort=True")</f>
        <v>#N/A Invalid Parameter: Interpolation value</v>
      </c>
    </row>
    <row r="210" spans="34:36" x14ac:dyDescent="0.25">
      <c r="AH210" s="42" t="e">
        <f t="shared" si="96"/>
        <v>#REF!</v>
      </c>
      <c r="AI210" s="43" t="str">
        <f>_xll.BInterpol('Base IPCA'!$C$3:$C$14,'Base IPCA'!$E$3:$E$14,AH210,"Cubic","Extrapolate=Linear","MultiX=Average","Skip=True","Sort=True")</f>
        <v>#N/A Invalid Parameter: Interpolation value</v>
      </c>
      <c r="AJ210" s="43" t="str">
        <f>_xll.BInterpol('Base IPCA'!$C$3:$C$14,'Base IPCA'!$D$3:$D$14,AH210,"Cubic","Extrapolate=Linear","MultiX=Average","Skip=True","Sort=True")</f>
        <v>#N/A Invalid Parameter: Interpolation value</v>
      </c>
    </row>
    <row r="211" spans="34:36" x14ac:dyDescent="0.25">
      <c r="AH211" s="42" t="e">
        <f t="shared" si="96"/>
        <v>#REF!</v>
      </c>
      <c r="AI211" s="43" t="str">
        <f ca="1">_xll.BInterpol('Base IPCA'!$C$3:$C$14,'Base IPCA'!$E$3:$E$14,AH211,"Cubic","Extrapolate=Linear","MultiX=Average","Skip=True","Sort=True")</f>
        <v>#N/A Invalid Parameter: Interpolation value</v>
      </c>
      <c r="AJ211" s="43" t="str">
        <f>_xll.BInterpol('Base IPCA'!$C$3:$C$14,'Base IPCA'!$D$3:$D$14,AH211,"Cubic","Extrapolate=Linear","MultiX=Average","Skip=True","Sort=True")</f>
        <v>#N/A Invalid Parameter: Interpolation value</v>
      </c>
    </row>
    <row r="212" spans="34:36" x14ac:dyDescent="0.25">
      <c r="AH212" s="42" t="e">
        <f t="shared" si="96"/>
        <v>#REF!</v>
      </c>
      <c r="AI212" s="43" t="str">
        <f>_xll.BInterpol('Base IPCA'!$C$3:$C$14,'Base IPCA'!$E$3:$E$14,AH212,"Cubic","Extrapolate=Linear","MultiX=Average","Skip=True","Sort=True")</f>
        <v>#N/A Invalid Parameter: Interpolation value</v>
      </c>
      <c r="AJ212" s="43" t="str">
        <f ca="1">_xll.BInterpol('Base IPCA'!$C$3:$C$14,'Base IPCA'!$D$3:$D$14,AH212,"Cubic","Extrapolate=Linear","MultiX=Average","Skip=True","Sort=True")</f>
        <v>#N/A Invalid Parameter: Interpolation value</v>
      </c>
    </row>
    <row r="213" spans="34:36" x14ac:dyDescent="0.25">
      <c r="AH213" s="42" t="e">
        <f t="shared" si="96"/>
        <v>#REF!</v>
      </c>
      <c r="AI213" s="43" t="str">
        <f>_xll.BInterpol('Base IPCA'!$C$3:$C$14,'Base IPCA'!$E$3:$E$14,AH213,"Cubic","Extrapolate=Linear","MultiX=Average","Skip=True","Sort=True")</f>
        <v>#N/A Invalid Parameter: Interpolation value</v>
      </c>
      <c r="AJ213" s="43" t="str">
        <f>_xll.BInterpol('Base IPCA'!$C$3:$C$14,'Base IPCA'!$D$3:$D$14,AH213,"Cubic","Extrapolate=Linear","MultiX=Average","Skip=True","Sort=True")</f>
        <v>#N/A Invalid Parameter: Interpolation value</v>
      </c>
    </row>
    <row r="214" spans="34:36" x14ac:dyDescent="0.25">
      <c r="AH214" s="42" t="e">
        <f t="shared" si="96"/>
        <v>#REF!</v>
      </c>
      <c r="AI214" s="43" t="str">
        <f>_xll.BInterpol('Base IPCA'!$C$3:$C$14,'Base IPCA'!$E$3:$E$14,AH214,"Cubic","Extrapolate=Linear","MultiX=Average","Skip=True","Sort=True")</f>
        <v>#N/A Invalid Parameter: Interpolation value</v>
      </c>
      <c r="AJ214" s="43" t="str">
        <f>_xll.BInterpol('Base IPCA'!$C$3:$C$14,'Base IPCA'!$D$3:$D$14,AH214,"Cubic","Extrapolate=Linear","MultiX=Average","Skip=True","Sort=True")</f>
        <v>#N/A Invalid Parameter: Interpolation value</v>
      </c>
    </row>
    <row r="215" spans="34:36" x14ac:dyDescent="0.25">
      <c r="AH215" s="42" t="e">
        <f t="shared" si="96"/>
        <v>#REF!</v>
      </c>
      <c r="AI215" s="43" t="str">
        <f ca="1">_xll.BInterpol('Base IPCA'!$C$3:$C$14,'Base IPCA'!$E$3:$E$14,AH215,"Cubic","Extrapolate=Linear","MultiX=Average","Skip=True","Sort=True")</f>
        <v>#N/A Invalid Parameter: Interpolation value</v>
      </c>
      <c r="AJ215" s="43" t="str">
        <f>_xll.BInterpol('Base IPCA'!$C$3:$C$14,'Base IPCA'!$D$3:$D$14,AH215,"Cubic","Extrapolate=Linear","MultiX=Average","Skip=True","Sort=True")</f>
        <v>#N/A Invalid Parameter: Interpolation value</v>
      </c>
    </row>
    <row r="216" spans="34:36" x14ac:dyDescent="0.25">
      <c r="AH216" s="42" t="e">
        <f t="shared" si="96"/>
        <v>#REF!</v>
      </c>
      <c r="AI216" s="43" t="str">
        <f>_xll.BInterpol('Base IPCA'!$C$3:$C$14,'Base IPCA'!$E$3:$E$14,AH216,"Cubic","Extrapolate=Linear","MultiX=Average","Skip=True","Sort=True")</f>
        <v>#N/A Invalid Parameter: Interpolation value</v>
      </c>
      <c r="AJ216" s="43" t="str">
        <f ca="1">_xll.BInterpol('Base IPCA'!$C$3:$C$14,'Base IPCA'!$D$3:$D$14,AH216,"Cubic","Extrapolate=Linear","MultiX=Average","Skip=True","Sort=True")</f>
        <v>#N/A Invalid Parameter: Interpolation value</v>
      </c>
    </row>
    <row r="217" spans="34:36" x14ac:dyDescent="0.25">
      <c r="AH217" s="42" t="e">
        <f t="shared" si="96"/>
        <v>#REF!</v>
      </c>
      <c r="AI217" s="43" t="str">
        <f>_xll.BInterpol('Base IPCA'!$C$3:$C$14,'Base IPCA'!$E$3:$E$14,AH217,"Cubic","Extrapolate=Linear","MultiX=Average","Skip=True","Sort=True")</f>
        <v>#N/A Invalid Parameter: Interpolation value</v>
      </c>
      <c r="AJ217" s="43" t="str">
        <f>_xll.BInterpol('Base IPCA'!$C$3:$C$14,'Base IPCA'!$D$3:$D$14,AH217,"Cubic","Extrapolate=Linear","MultiX=Average","Skip=True","Sort=True")</f>
        <v>#N/A Invalid Parameter: Interpolation value</v>
      </c>
    </row>
    <row r="218" spans="34:36" x14ac:dyDescent="0.25">
      <c r="AH218" s="42" t="e">
        <f t="shared" si="96"/>
        <v>#REF!</v>
      </c>
      <c r="AI218" s="43" t="str">
        <f>_xll.BInterpol('Base IPCA'!$C$3:$C$14,'Base IPCA'!$E$3:$E$14,AH218,"Cubic","Extrapolate=Linear","MultiX=Average","Skip=True","Sort=True")</f>
        <v>#N/A Invalid Parameter: Interpolation value</v>
      </c>
      <c r="AJ218" s="43" t="str">
        <f>_xll.BInterpol('Base IPCA'!$C$3:$C$14,'Base IPCA'!$D$3:$D$14,AH218,"Cubic","Extrapolate=Linear","MultiX=Average","Skip=True","Sort=True")</f>
        <v>#N/A Invalid Parameter: Interpolation value</v>
      </c>
    </row>
    <row r="219" spans="34:36" x14ac:dyDescent="0.25">
      <c r="AH219" s="42" t="e">
        <f t="shared" si="96"/>
        <v>#REF!</v>
      </c>
      <c r="AI219" s="43" t="str">
        <f ca="1">_xll.BInterpol('Base IPCA'!$C$3:$C$14,'Base IPCA'!$E$3:$E$14,AH219,"Cubic","Extrapolate=Linear","MultiX=Average","Skip=True","Sort=True")</f>
        <v>#N/A Invalid Parameter: Interpolation value</v>
      </c>
      <c r="AJ219" s="43" t="str">
        <f>_xll.BInterpol('Base IPCA'!$C$3:$C$14,'Base IPCA'!$D$3:$D$14,AH219,"Cubic","Extrapolate=Linear","MultiX=Average","Skip=True","Sort=True")</f>
        <v>#N/A Invalid Parameter: Interpolation value</v>
      </c>
    </row>
    <row r="220" spans="34:36" x14ac:dyDescent="0.25">
      <c r="AH220" s="42" t="e">
        <f t="shared" si="96"/>
        <v>#REF!</v>
      </c>
      <c r="AI220" s="43" t="str">
        <f>_xll.BInterpol('Base IPCA'!$C$3:$C$14,'Base IPCA'!$E$3:$E$14,AH220,"Cubic","Extrapolate=Linear","MultiX=Average","Skip=True","Sort=True")</f>
        <v>#N/A Invalid Parameter: Interpolation value</v>
      </c>
      <c r="AJ220" s="43" t="str">
        <f ca="1">_xll.BInterpol('Base IPCA'!$C$3:$C$14,'Base IPCA'!$D$3:$D$14,AH220,"Cubic","Extrapolate=Linear","MultiX=Average","Skip=True","Sort=True")</f>
        <v>#N/A Invalid Parameter: Interpolation value</v>
      </c>
    </row>
    <row r="221" spans="34:36" x14ac:dyDescent="0.25">
      <c r="AH221" s="42" t="e">
        <f t="shared" si="96"/>
        <v>#REF!</v>
      </c>
      <c r="AI221" s="43" t="str">
        <f>_xll.BInterpol('Base IPCA'!$C$3:$C$14,'Base IPCA'!$E$3:$E$14,AH221,"Cubic","Extrapolate=Linear","MultiX=Average","Skip=True","Sort=True")</f>
        <v>#N/A Invalid Parameter: Interpolation value</v>
      </c>
      <c r="AJ221" s="43" t="str">
        <f>_xll.BInterpol('Base IPCA'!$C$3:$C$14,'Base IPCA'!$D$3:$D$14,AH221,"Cubic","Extrapolate=Linear","MultiX=Average","Skip=True","Sort=True")</f>
        <v>#N/A Invalid Parameter: Interpolation value</v>
      </c>
    </row>
    <row r="222" spans="34:36" x14ac:dyDescent="0.25">
      <c r="AH222" s="42" t="e">
        <f t="shared" si="96"/>
        <v>#REF!</v>
      </c>
      <c r="AI222" s="43" t="str">
        <f>_xll.BInterpol('Base IPCA'!$C$3:$C$14,'Base IPCA'!$E$3:$E$14,AH222,"Cubic","Extrapolate=Linear","MultiX=Average","Skip=True","Sort=True")</f>
        <v>#N/A Invalid Parameter: Interpolation value</v>
      </c>
      <c r="AJ222" s="43" t="str">
        <f>_xll.BInterpol('Base IPCA'!$C$3:$C$14,'Base IPCA'!$D$3:$D$14,AH222,"Cubic","Extrapolate=Linear","MultiX=Average","Skip=True","Sort=True")</f>
        <v>#N/A Invalid Parameter: Interpolation value</v>
      </c>
    </row>
    <row r="223" spans="34:36" x14ac:dyDescent="0.25">
      <c r="AH223" s="42" t="e">
        <f t="shared" si="96"/>
        <v>#REF!</v>
      </c>
      <c r="AI223" s="43" t="str">
        <f ca="1">_xll.BInterpol('Base IPCA'!$C$3:$C$14,'Base IPCA'!$E$3:$E$14,AH223,"Cubic","Extrapolate=Linear","MultiX=Average","Skip=True","Sort=True")</f>
        <v>#N/A Invalid Parameter: Interpolation value</v>
      </c>
      <c r="AJ223" s="43" t="str">
        <f>_xll.BInterpol('Base IPCA'!$C$3:$C$14,'Base IPCA'!$D$3:$D$14,AH223,"Cubic","Extrapolate=Linear","MultiX=Average","Skip=True","Sort=True")</f>
        <v>#N/A Invalid Parameter: Interpolation value</v>
      </c>
    </row>
    <row r="224" spans="34:36" x14ac:dyDescent="0.25">
      <c r="AH224" s="42" t="e">
        <f t="shared" si="96"/>
        <v>#REF!</v>
      </c>
      <c r="AI224" s="43" t="str">
        <f>_xll.BInterpol('Base IPCA'!$C$3:$C$14,'Base IPCA'!$E$3:$E$14,AH224,"Cubic","Extrapolate=Linear","MultiX=Average","Skip=True","Sort=True")</f>
        <v>#N/A Invalid Parameter: Interpolation value</v>
      </c>
      <c r="AJ224" s="43" t="str">
        <f ca="1">_xll.BInterpol('Base IPCA'!$C$3:$C$14,'Base IPCA'!$D$3:$D$14,AH224,"Cubic","Extrapolate=Linear","MultiX=Average","Skip=True","Sort=True")</f>
        <v>#N/A Invalid Parameter: Interpolation value</v>
      </c>
    </row>
    <row r="225" spans="34:36" x14ac:dyDescent="0.25">
      <c r="AH225" s="42" t="e">
        <f t="shared" si="96"/>
        <v>#REF!</v>
      </c>
      <c r="AI225" s="43" t="str">
        <f>_xll.BInterpol('Base IPCA'!$C$3:$C$14,'Base IPCA'!$E$3:$E$14,AH225,"Cubic","Extrapolate=Linear","MultiX=Average","Skip=True","Sort=True")</f>
        <v>#N/A Invalid Parameter: Interpolation value</v>
      </c>
      <c r="AJ225" s="43" t="str">
        <f>_xll.BInterpol('Base IPCA'!$C$3:$C$14,'Base IPCA'!$D$3:$D$14,AH225,"Cubic","Extrapolate=Linear","MultiX=Average","Skip=True","Sort=True")</f>
        <v>#N/A Invalid Parameter: Interpolation value</v>
      </c>
    </row>
    <row r="226" spans="34:36" x14ac:dyDescent="0.25">
      <c r="AH226" s="42" t="e">
        <f t="shared" si="96"/>
        <v>#REF!</v>
      </c>
      <c r="AI226" s="43" t="str">
        <f>_xll.BInterpol('Base IPCA'!$C$3:$C$14,'Base IPCA'!$E$3:$E$14,AH226,"Cubic","Extrapolate=Linear","MultiX=Average","Skip=True","Sort=True")</f>
        <v>#N/A Invalid Parameter: Interpolation value</v>
      </c>
      <c r="AJ226" s="43" t="str">
        <f>_xll.BInterpol('Base IPCA'!$C$3:$C$14,'Base IPCA'!$D$3:$D$14,AH226,"Cubic","Extrapolate=Linear","MultiX=Average","Skip=True","Sort=True")</f>
        <v>#N/A Invalid Parameter: Interpolation value</v>
      </c>
    </row>
    <row r="227" spans="34:36" x14ac:dyDescent="0.25">
      <c r="AH227" s="42" t="e">
        <f t="shared" si="96"/>
        <v>#REF!</v>
      </c>
      <c r="AI227" s="43" t="str">
        <f ca="1">_xll.BInterpol('Base IPCA'!$C$3:$C$14,'Base IPCA'!$E$3:$E$14,AH227,"Cubic","Extrapolate=Linear","MultiX=Average","Skip=True","Sort=True")</f>
        <v>#N/A Invalid Parameter: Interpolation value</v>
      </c>
      <c r="AJ227" s="43" t="str">
        <f>_xll.BInterpol('Base IPCA'!$C$3:$C$14,'Base IPCA'!$D$3:$D$14,AH227,"Cubic","Extrapolate=Linear","MultiX=Average","Skip=True","Sort=True")</f>
        <v>#N/A Invalid Parameter: Interpolation value</v>
      </c>
    </row>
    <row r="228" spans="34:36" x14ac:dyDescent="0.25">
      <c r="AH228" s="42" t="e">
        <f t="shared" si="96"/>
        <v>#REF!</v>
      </c>
      <c r="AI228" s="43" t="str">
        <f>_xll.BInterpol('Base IPCA'!$C$3:$C$14,'Base IPCA'!$E$3:$E$14,AH228,"Cubic","Extrapolate=Linear","MultiX=Average","Skip=True","Sort=True")</f>
        <v>#N/A Invalid Parameter: Interpolation value</v>
      </c>
      <c r="AJ228" s="43" t="str">
        <f ca="1">_xll.BInterpol('Base IPCA'!$C$3:$C$14,'Base IPCA'!$D$3:$D$14,AH228,"Cubic","Extrapolate=Linear","MultiX=Average","Skip=True","Sort=True")</f>
        <v>#N/A Invalid Parameter: Interpolation value</v>
      </c>
    </row>
    <row r="229" spans="34:36" x14ac:dyDescent="0.25">
      <c r="AH229" s="42" t="e">
        <f t="shared" si="96"/>
        <v>#REF!</v>
      </c>
      <c r="AI229" s="43" t="str">
        <f>_xll.BInterpol('Base IPCA'!$C$3:$C$14,'Base IPCA'!$E$3:$E$14,AH229,"Cubic","Extrapolate=Linear","MultiX=Average","Skip=True","Sort=True")</f>
        <v>#N/A Invalid Parameter: Interpolation value</v>
      </c>
      <c r="AJ229" s="43" t="str">
        <f>_xll.BInterpol('Base IPCA'!$C$3:$C$14,'Base IPCA'!$D$3:$D$14,AH229,"Cubic","Extrapolate=Linear","MultiX=Average","Skip=True","Sort=True")</f>
        <v>#N/A Invalid Parameter: Interpolation value</v>
      </c>
    </row>
    <row r="230" spans="34:36" x14ac:dyDescent="0.25">
      <c r="AH230" s="42" t="e">
        <f t="shared" si="96"/>
        <v>#REF!</v>
      </c>
      <c r="AI230" s="43" t="str">
        <f>_xll.BInterpol('Base IPCA'!$C$3:$C$14,'Base IPCA'!$E$3:$E$14,AH230,"Cubic","Extrapolate=Linear","MultiX=Average","Skip=True","Sort=True")</f>
        <v>#N/A Invalid Parameter: Interpolation value</v>
      </c>
      <c r="AJ230" s="43" t="str">
        <f>_xll.BInterpol('Base IPCA'!$C$3:$C$14,'Base IPCA'!$D$3:$D$14,AH230,"Cubic","Extrapolate=Linear","MultiX=Average","Skip=True","Sort=True")</f>
        <v>#N/A Invalid Parameter: Interpolation value</v>
      </c>
    </row>
    <row r="231" spans="34:36" x14ac:dyDescent="0.25">
      <c r="AH231" s="42" t="e">
        <f t="shared" si="96"/>
        <v>#REF!</v>
      </c>
      <c r="AI231" s="43" t="str">
        <f ca="1">_xll.BInterpol('Base IPCA'!$C$3:$C$14,'Base IPCA'!$E$3:$E$14,AH231,"Cubic","Extrapolate=Linear","MultiX=Average","Skip=True","Sort=True")</f>
        <v>#N/A Invalid Parameter: Interpolation value</v>
      </c>
      <c r="AJ231" s="43" t="str">
        <f>_xll.BInterpol('Base IPCA'!$C$3:$C$14,'Base IPCA'!$D$3:$D$14,AH231,"Cubic","Extrapolate=Linear","MultiX=Average","Skip=True","Sort=True")</f>
        <v>#N/A Invalid Parameter: Interpolation value</v>
      </c>
    </row>
    <row r="232" spans="34:36" x14ac:dyDescent="0.25">
      <c r="AH232" s="42" t="e">
        <f t="shared" si="96"/>
        <v>#REF!</v>
      </c>
      <c r="AI232" s="43" t="str">
        <f>_xll.BInterpol('Base IPCA'!$C$3:$C$14,'Base IPCA'!$E$3:$E$14,AH232,"Cubic","Extrapolate=Linear","MultiX=Average","Skip=True","Sort=True")</f>
        <v>#N/A Invalid Parameter: Interpolation value</v>
      </c>
      <c r="AJ232" s="43" t="str">
        <f ca="1">_xll.BInterpol('Base IPCA'!$C$3:$C$14,'Base IPCA'!$D$3:$D$14,AH232,"Cubic","Extrapolate=Linear","MultiX=Average","Skip=True","Sort=True")</f>
        <v>#N/A Invalid Parameter: Interpolation value</v>
      </c>
    </row>
    <row r="233" spans="34:36" x14ac:dyDescent="0.25">
      <c r="AH233" s="42" t="e">
        <f t="shared" si="96"/>
        <v>#REF!</v>
      </c>
      <c r="AI233" s="43" t="str">
        <f>_xll.BInterpol('Base IPCA'!$C$3:$C$14,'Base IPCA'!$E$3:$E$14,AH233,"Cubic","Extrapolate=Linear","MultiX=Average","Skip=True","Sort=True")</f>
        <v>#N/A Invalid Parameter: Interpolation value</v>
      </c>
      <c r="AJ233" s="43" t="str">
        <f>_xll.BInterpol('Base IPCA'!$C$3:$C$14,'Base IPCA'!$D$3:$D$14,AH233,"Cubic","Extrapolate=Linear","MultiX=Average","Skip=True","Sort=True")</f>
        <v>#N/A Invalid Parameter: Interpolation value</v>
      </c>
    </row>
    <row r="234" spans="34:36" x14ac:dyDescent="0.25">
      <c r="AH234" s="42" t="e">
        <f t="shared" si="96"/>
        <v>#REF!</v>
      </c>
      <c r="AI234" s="43" t="str">
        <f>_xll.BInterpol('Base IPCA'!$C$3:$C$14,'Base IPCA'!$E$3:$E$14,AH234,"Cubic","Extrapolate=Linear","MultiX=Average","Skip=True","Sort=True")</f>
        <v>#N/A Invalid Parameter: Interpolation value</v>
      </c>
      <c r="AJ234" s="43" t="str">
        <f>_xll.BInterpol('Base IPCA'!$C$3:$C$14,'Base IPCA'!$D$3:$D$14,AH234,"Cubic","Extrapolate=Linear","MultiX=Average","Skip=True","Sort=True")</f>
        <v>#N/A Invalid Parameter: Interpolation value</v>
      </c>
    </row>
    <row r="235" spans="34:36" x14ac:dyDescent="0.25">
      <c r="AH235" s="42" t="e">
        <f t="shared" si="96"/>
        <v>#REF!</v>
      </c>
      <c r="AI235" s="43" t="str">
        <f ca="1">_xll.BInterpol('Base IPCA'!$C$3:$C$14,'Base IPCA'!$E$3:$E$14,AH235,"Cubic","Extrapolate=Linear","MultiX=Average","Skip=True","Sort=True")</f>
        <v>#N/A Invalid Parameter: Interpolation value</v>
      </c>
      <c r="AJ235" s="43" t="str">
        <f>_xll.BInterpol('Base IPCA'!$C$3:$C$14,'Base IPCA'!$D$3:$D$14,AH235,"Cubic","Extrapolate=Linear","MultiX=Average","Skip=True","Sort=True")</f>
        <v>#N/A Invalid Parameter: Interpolation value</v>
      </c>
    </row>
    <row r="236" spans="34:36" x14ac:dyDescent="0.25">
      <c r="AH236" s="42" t="e">
        <f t="shared" si="96"/>
        <v>#REF!</v>
      </c>
      <c r="AI236" s="43" t="str">
        <f>_xll.BInterpol('Base IPCA'!$C$3:$C$14,'Base IPCA'!$E$3:$E$14,AH236,"Cubic","Extrapolate=Linear","MultiX=Average","Skip=True","Sort=True")</f>
        <v>#N/A Invalid Parameter: Interpolation value</v>
      </c>
      <c r="AJ236" s="43" t="str">
        <f ca="1">_xll.BInterpol('Base IPCA'!$C$3:$C$14,'Base IPCA'!$D$3:$D$14,AH236,"Cubic","Extrapolate=Linear","MultiX=Average","Skip=True","Sort=True")</f>
        <v>#N/A Invalid Parameter: Interpolation value</v>
      </c>
    </row>
    <row r="237" spans="34:36" x14ac:dyDescent="0.25">
      <c r="AH237" s="42" t="e">
        <f t="shared" si="96"/>
        <v>#REF!</v>
      </c>
      <c r="AI237" s="43" t="str">
        <f>_xll.BInterpol('Base IPCA'!$C$3:$C$14,'Base IPCA'!$E$3:$E$14,AH237,"Cubic","Extrapolate=Linear","MultiX=Average","Skip=True","Sort=True")</f>
        <v>#N/A Invalid Parameter: Interpolation value</v>
      </c>
      <c r="AJ237" s="43" t="str">
        <f>_xll.BInterpol('Base IPCA'!$C$3:$C$14,'Base IPCA'!$D$3:$D$14,AH237,"Cubic","Extrapolate=Linear","MultiX=Average","Skip=True","Sort=True")</f>
        <v>#N/A Invalid Parameter: Interpolation value</v>
      </c>
    </row>
    <row r="238" spans="34:36" x14ac:dyDescent="0.25">
      <c r="AH238" s="42" t="e">
        <f t="shared" si="96"/>
        <v>#REF!</v>
      </c>
      <c r="AI238" s="43" t="str">
        <f>_xll.BInterpol('Base IPCA'!$C$3:$C$14,'Base IPCA'!$E$3:$E$14,AH238,"Cubic","Extrapolate=Linear","MultiX=Average","Skip=True","Sort=True")</f>
        <v>#N/A Invalid Parameter: Interpolation value</v>
      </c>
      <c r="AJ238" s="43" t="str">
        <f>_xll.BInterpol('Base IPCA'!$C$3:$C$14,'Base IPCA'!$D$3:$D$14,AH238,"Cubic","Extrapolate=Linear","MultiX=Average","Skip=True","Sort=True")</f>
        <v>#N/A Invalid Parameter: Interpolation value</v>
      </c>
    </row>
    <row r="239" spans="34:36" x14ac:dyDescent="0.25">
      <c r="AH239" s="42" t="e">
        <f t="shared" si="96"/>
        <v>#REF!</v>
      </c>
      <c r="AI239" s="43" t="str">
        <f ca="1">_xll.BInterpol('Base IPCA'!$C$3:$C$14,'Base IPCA'!$E$3:$E$14,AH239,"Cubic","Extrapolate=Linear","MultiX=Average","Skip=True","Sort=True")</f>
        <v>#N/A Invalid Parameter: Interpolation value</v>
      </c>
      <c r="AJ239" s="43" t="str">
        <f>_xll.BInterpol('Base IPCA'!$C$3:$C$14,'Base IPCA'!$D$3:$D$14,AH239,"Cubic","Extrapolate=Linear","MultiX=Average","Skip=True","Sort=True")</f>
        <v>#N/A Invalid Parameter: Interpolation value</v>
      </c>
    </row>
    <row r="240" spans="34:36" x14ac:dyDescent="0.25">
      <c r="AH240" s="42" t="e">
        <f t="shared" si="96"/>
        <v>#REF!</v>
      </c>
      <c r="AI240" s="43" t="str">
        <f>_xll.BInterpol('Base IPCA'!$C$3:$C$14,'Base IPCA'!$E$3:$E$14,AH240,"Cubic","Extrapolate=Linear","MultiX=Average","Skip=True","Sort=True")</f>
        <v>#N/A Invalid Parameter: Interpolation value</v>
      </c>
      <c r="AJ240" s="43" t="str">
        <f ca="1">_xll.BInterpol('Base IPCA'!$C$3:$C$14,'Base IPCA'!$D$3:$D$14,AH240,"Cubic","Extrapolate=Linear","MultiX=Average","Skip=True","Sort=True")</f>
        <v>#N/A Invalid Parameter: Interpolation value</v>
      </c>
    </row>
    <row r="241" spans="34:36" x14ac:dyDescent="0.25">
      <c r="AH241" s="42" t="e">
        <f t="shared" si="96"/>
        <v>#REF!</v>
      </c>
      <c r="AI241" s="43" t="str">
        <f>_xll.BInterpol('Base IPCA'!$C$3:$C$14,'Base IPCA'!$E$3:$E$14,AH241,"Cubic","Extrapolate=Linear","MultiX=Average","Skip=True","Sort=True")</f>
        <v>#N/A Invalid Parameter: Interpolation value</v>
      </c>
      <c r="AJ241" s="43" t="str">
        <f>_xll.BInterpol('Base IPCA'!$C$3:$C$14,'Base IPCA'!$D$3:$D$14,AH241,"Cubic","Extrapolate=Linear","MultiX=Average","Skip=True","Sort=True")</f>
        <v>#N/A Invalid Parameter: Interpolation value</v>
      </c>
    </row>
    <row r="242" spans="34:36" x14ac:dyDescent="0.25">
      <c r="AH242" s="42" t="e">
        <f t="shared" si="96"/>
        <v>#REF!</v>
      </c>
      <c r="AI242" s="43" t="str">
        <f>_xll.BInterpol('Base IPCA'!$C$3:$C$14,'Base IPCA'!$E$3:$E$14,AH242,"Cubic","Extrapolate=Linear","MultiX=Average","Skip=True","Sort=True")</f>
        <v>#N/A Invalid Parameter: Interpolation value</v>
      </c>
      <c r="AJ242" s="43" t="str">
        <f>_xll.BInterpol('Base IPCA'!$C$3:$C$14,'Base IPCA'!$D$3:$D$14,AH242,"Cubic","Extrapolate=Linear","MultiX=Average","Skip=True","Sort=True")</f>
        <v>#N/A Invalid Parameter: Interpolation value</v>
      </c>
    </row>
    <row r="243" spans="34:36" x14ac:dyDescent="0.25">
      <c r="AH243" s="42" t="e">
        <f t="shared" si="96"/>
        <v>#REF!</v>
      </c>
      <c r="AI243" s="43" t="str">
        <f ca="1">_xll.BInterpol('Base IPCA'!$C$3:$C$14,'Base IPCA'!$E$3:$E$14,AH243,"Cubic","Extrapolate=Linear","MultiX=Average","Skip=True","Sort=True")</f>
        <v>#N/A Invalid Parameter: Interpolation value</v>
      </c>
      <c r="AJ243" s="43" t="str">
        <f>_xll.BInterpol('Base IPCA'!$C$3:$C$14,'Base IPCA'!$D$3:$D$14,AH243,"Cubic","Extrapolate=Linear","MultiX=Average","Skip=True","Sort=True")</f>
        <v>#N/A Invalid Parameter: Interpolation value</v>
      </c>
    </row>
    <row r="244" spans="34:36" x14ac:dyDescent="0.25">
      <c r="AH244" s="42" t="e">
        <f t="shared" si="96"/>
        <v>#REF!</v>
      </c>
      <c r="AI244" s="43" t="str">
        <f>_xll.BInterpol('Base IPCA'!$C$3:$C$14,'Base IPCA'!$E$3:$E$14,AH244,"Cubic","Extrapolate=Linear","MultiX=Average","Skip=True","Sort=True")</f>
        <v>#N/A Invalid Parameter: Interpolation value</v>
      </c>
      <c r="AJ244" s="43" t="str">
        <f ca="1">_xll.BInterpol('Base IPCA'!$C$3:$C$14,'Base IPCA'!$D$3:$D$14,AH244,"Cubic","Extrapolate=Linear","MultiX=Average","Skip=True","Sort=True")</f>
        <v>#N/A Invalid Parameter: Interpolation value</v>
      </c>
    </row>
    <row r="245" spans="34:36" x14ac:dyDescent="0.25">
      <c r="AH245" s="42" t="e">
        <f t="shared" si="96"/>
        <v>#REF!</v>
      </c>
      <c r="AI245" s="43" t="str">
        <f>_xll.BInterpol('Base IPCA'!$C$3:$C$14,'Base IPCA'!$E$3:$E$14,AH245,"Cubic","Extrapolate=Linear","MultiX=Average","Skip=True","Sort=True")</f>
        <v>#N/A Invalid Parameter: Interpolation value</v>
      </c>
      <c r="AJ245" s="43" t="str">
        <f>_xll.BInterpol('Base IPCA'!$C$3:$C$14,'Base IPCA'!$D$3:$D$14,AH245,"Cubic","Extrapolate=Linear","MultiX=Average","Skip=True","Sort=True")</f>
        <v>#N/A Invalid Parameter: Interpolation value</v>
      </c>
    </row>
    <row r="246" spans="34:36" x14ac:dyDescent="0.25">
      <c r="AH246" s="42" t="e">
        <f t="shared" si="96"/>
        <v>#REF!</v>
      </c>
      <c r="AI246" s="43" t="str">
        <f>_xll.BInterpol('Base IPCA'!$C$3:$C$14,'Base IPCA'!$E$3:$E$14,AH246,"Cubic","Extrapolate=Linear","MultiX=Average","Skip=True","Sort=True")</f>
        <v>#N/A Invalid Parameter: Interpolation value</v>
      </c>
      <c r="AJ246" s="43" t="str">
        <f>_xll.BInterpol('Base IPCA'!$C$3:$C$14,'Base IPCA'!$D$3:$D$14,AH246,"Cubic","Extrapolate=Linear","MultiX=Average","Skip=True","Sort=True")</f>
        <v>#N/A Invalid Parameter: Interpolation value</v>
      </c>
    </row>
    <row r="247" spans="34:36" x14ac:dyDescent="0.25">
      <c r="AH247" s="42" t="e">
        <f t="shared" si="96"/>
        <v>#REF!</v>
      </c>
      <c r="AI247" s="43" t="str">
        <f ca="1">_xll.BInterpol('Base IPCA'!$C$3:$C$14,'Base IPCA'!$E$3:$E$14,AH247,"Cubic","Extrapolate=Linear","MultiX=Average","Skip=True","Sort=True")</f>
        <v>#N/A Invalid Parameter: Interpolation value</v>
      </c>
      <c r="AJ247" s="43" t="str">
        <f>_xll.BInterpol('Base IPCA'!$C$3:$C$14,'Base IPCA'!$D$3:$D$14,AH247,"Cubic","Extrapolate=Linear","MultiX=Average","Skip=True","Sort=True")</f>
        <v>#N/A Invalid Parameter: Interpolation value</v>
      </c>
    </row>
    <row r="248" spans="34:36" x14ac:dyDescent="0.25">
      <c r="AH248" s="42" t="e">
        <f t="shared" si="96"/>
        <v>#REF!</v>
      </c>
      <c r="AI248" s="43" t="str">
        <f>_xll.BInterpol('Base IPCA'!$C$3:$C$14,'Base IPCA'!$E$3:$E$14,AH248,"Cubic","Extrapolate=Linear","MultiX=Average","Skip=True","Sort=True")</f>
        <v>#N/A Invalid Parameter: Interpolation value</v>
      </c>
      <c r="AJ248" s="43" t="str">
        <f ca="1">_xll.BInterpol('Base IPCA'!$C$3:$C$14,'Base IPCA'!$D$3:$D$14,AH248,"Cubic","Extrapolate=Linear","MultiX=Average","Skip=True","Sort=True")</f>
        <v>#N/A Invalid Parameter: Interpolation value</v>
      </c>
    </row>
    <row r="249" spans="34:36" x14ac:dyDescent="0.25">
      <c r="AH249" s="42" t="e">
        <f t="shared" si="96"/>
        <v>#REF!</v>
      </c>
      <c r="AI249" s="43" t="str">
        <f>_xll.BInterpol('Base IPCA'!$C$3:$C$14,'Base IPCA'!$E$3:$E$14,AH249,"Cubic","Extrapolate=Linear","MultiX=Average","Skip=True","Sort=True")</f>
        <v>#N/A Invalid Parameter: Interpolation value</v>
      </c>
      <c r="AJ249" s="43" t="str">
        <f>_xll.BInterpol('Base IPCA'!$C$3:$C$14,'Base IPCA'!$D$3:$D$14,AH249,"Cubic","Extrapolate=Linear","MultiX=Average","Skip=True","Sort=True")</f>
        <v>#N/A Invalid Parameter: Interpolation value</v>
      </c>
    </row>
    <row r="250" spans="34:36" x14ac:dyDescent="0.25">
      <c r="AH250" s="42" t="e">
        <f t="shared" si="96"/>
        <v>#REF!</v>
      </c>
      <c r="AI250" s="43" t="str">
        <f>_xll.BInterpol('Base IPCA'!$C$3:$C$14,'Base IPCA'!$E$3:$E$14,AH250,"Cubic","Extrapolate=Linear","MultiX=Average","Skip=True","Sort=True")</f>
        <v>#N/A Invalid Parameter: Interpolation value</v>
      </c>
      <c r="AJ250" s="43" t="str">
        <f>_xll.BInterpol('Base IPCA'!$C$3:$C$14,'Base IPCA'!$D$3:$D$14,AH250,"Cubic","Extrapolate=Linear","MultiX=Average","Skip=True","Sort=True")</f>
        <v>#N/A Invalid Parameter: Interpolation value</v>
      </c>
    </row>
    <row r="251" spans="34:36" x14ac:dyDescent="0.25">
      <c r="AH251" s="42" t="e">
        <f t="shared" si="96"/>
        <v>#REF!</v>
      </c>
      <c r="AI251" s="43" t="str">
        <f ca="1">_xll.BInterpol('Base IPCA'!$C$3:$C$14,'Base IPCA'!$E$3:$E$14,AH251,"Cubic","Extrapolate=Linear","MultiX=Average","Skip=True","Sort=True")</f>
        <v>#N/A Invalid Parameter: Interpolation value</v>
      </c>
      <c r="AJ251" s="43" t="str">
        <f>_xll.BInterpol('Base IPCA'!$C$3:$C$14,'Base IPCA'!$D$3:$D$14,AH251,"Cubic","Extrapolate=Linear","MultiX=Average","Skip=True","Sort=True")</f>
        <v>#N/A Invalid Parameter: Interpolation value</v>
      </c>
    </row>
    <row r="252" spans="34:36" x14ac:dyDescent="0.25">
      <c r="AH252" s="42" t="e">
        <f t="shared" si="96"/>
        <v>#REF!</v>
      </c>
      <c r="AI252" s="43" t="str">
        <f>_xll.BInterpol('Base IPCA'!$C$3:$C$14,'Base IPCA'!$E$3:$E$14,AH252,"Cubic","Extrapolate=Linear","MultiX=Average","Skip=True","Sort=True")</f>
        <v>#N/A Invalid Parameter: Interpolation value</v>
      </c>
      <c r="AJ252" s="43" t="str">
        <f ca="1">_xll.BInterpol('Base IPCA'!$C$3:$C$14,'Base IPCA'!$D$3:$D$14,AH252,"Cubic","Extrapolate=Linear","MultiX=Average","Skip=True","Sort=True")</f>
        <v>#N/A Invalid Parameter: Interpolation value</v>
      </c>
    </row>
    <row r="253" spans="34:36" x14ac:dyDescent="0.25">
      <c r="AH253" s="42" t="e">
        <f t="shared" si="96"/>
        <v>#REF!</v>
      </c>
      <c r="AI253" s="43" t="str">
        <f>_xll.BInterpol('Base IPCA'!$C$3:$C$14,'Base IPCA'!$E$3:$E$14,AH253,"Cubic","Extrapolate=Linear","MultiX=Average","Skip=True","Sort=True")</f>
        <v>#N/A Invalid Parameter: Interpolation value</v>
      </c>
      <c r="AJ253" s="43" t="str">
        <f>_xll.BInterpol('Base IPCA'!$C$3:$C$14,'Base IPCA'!$D$3:$D$14,AH253,"Cubic","Extrapolate=Linear","MultiX=Average","Skip=True","Sort=True")</f>
        <v>#N/A Invalid Parameter: Interpolation value</v>
      </c>
    </row>
    <row r="254" spans="34:36" x14ac:dyDescent="0.25">
      <c r="AH254" s="42" t="e">
        <f t="shared" si="96"/>
        <v>#REF!</v>
      </c>
      <c r="AI254" s="43" t="str">
        <f>_xll.BInterpol('Base IPCA'!$C$3:$C$14,'Base IPCA'!$E$3:$E$14,AH254,"Cubic","Extrapolate=Linear","MultiX=Average","Skip=True","Sort=True")</f>
        <v>#N/A Invalid Parameter: Interpolation value</v>
      </c>
      <c r="AJ254" s="43" t="str">
        <f>_xll.BInterpol('Base IPCA'!$C$3:$C$14,'Base IPCA'!$D$3:$D$14,AH254,"Cubic","Extrapolate=Linear","MultiX=Average","Skip=True","Sort=True")</f>
        <v>#N/A Invalid Parameter: Interpolation value</v>
      </c>
    </row>
    <row r="255" spans="34:36" x14ac:dyDescent="0.25">
      <c r="AH255" s="42" t="e">
        <f t="shared" si="96"/>
        <v>#REF!</v>
      </c>
      <c r="AI255" s="43" t="str">
        <f ca="1">_xll.BInterpol('Base IPCA'!$C$3:$C$14,'Base IPCA'!$E$3:$E$14,AH255,"Cubic","Extrapolate=Linear","MultiX=Average","Skip=True","Sort=True")</f>
        <v>#N/A Invalid Parameter: Interpolation value</v>
      </c>
      <c r="AJ255" s="43" t="str">
        <f>_xll.BInterpol('Base IPCA'!$C$3:$C$14,'Base IPCA'!$D$3:$D$14,AH255,"Cubic","Extrapolate=Linear","MultiX=Average","Skip=True","Sort=True")</f>
        <v>#N/A Invalid Parameter: Interpolation value</v>
      </c>
    </row>
    <row r="256" spans="34:36" x14ac:dyDescent="0.25">
      <c r="AH256" s="42" t="e">
        <f t="shared" si="96"/>
        <v>#REF!</v>
      </c>
      <c r="AI256" s="43" t="str">
        <f>_xll.BInterpol('Base IPCA'!$C$3:$C$14,'Base IPCA'!$E$3:$E$14,AH256,"Cubic","Extrapolate=Linear","MultiX=Average","Skip=True","Sort=True")</f>
        <v>#N/A Invalid Parameter: Interpolation value</v>
      </c>
      <c r="AJ256" s="43" t="str">
        <f ca="1">_xll.BInterpol('Base IPCA'!$C$3:$C$14,'Base IPCA'!$D$3:$D$14,AH256,"Cubic","Extrapolate=Linear","MultiX=Average","Skip=True","Sort=True")</f>
        <v>#N/A Invalid Parameter: Interpolation value</v>
      </c>
    </row>
    <row r="257" spans="34:36" x14ac:dyDescent="0.25">
      <c r="AH257" s="42" t="e">
        <f t="shared" si="96"/>
        <v>#REF!</v>
      </c>
      <c r="AI257" s="43" t="str">
        <f>_xll.BInterpol('Base IPCA'!$C$3:$C$14,'Base IPCA'!$E$3:$E$14,AH257,"Cubic","Extrapolate=Linear","MultiX=Average","Skip=True","Sort=True")</f>
        <v>#N/A Invalid Parameter: Interpolation value</v>
      </c>
      <c r="AJ257" s="43" t="str">
        <f>_xll.BInterpol('Base IPCA'!$C$3:$C$14,'Base IPCA'!$D$3:$D$14,AH257,"Cubic","Extrapolate=Linear","MultiX=Average","Skip=True","Sort=True")</f>
        <v>#N/A Invalid Parameter: Interpolation value</v>
      </c>
    </row>
    <row r="258" spans="34:36" x14ac:dyDescent="0.25">
      <c r="AH258" s="42" t="e">
        <f t="shared" si="96"/>
        <v>#REF!</v>
      </c>
      <c r="AI258" s="43" t="str">
        <f>_xll.BInterpol('Base IPCA'!$C$3:$C$14,'Base IPCA'!$E$3:$E$14,AH258,"Cubic","Extrapolate=Linear","MultiX=Average","Skip=True","Sort=True")</f>
        <v>#N/A Invalid Parameter: Interpolation value</v>
      </c>
      <c r="AJ258" s="43" t="str">
        <f>_xll.BInterpol('Base IPCA'!$C$3:$C$14,'Base IPCA'!$D$3:$D$14,AH258,"Cubic","Extrapolate=Linear","MultiX=Average","Skip=True","Sort=True")</f>
        <v>#N/A Invalid Parameter: Interpolation value</v>
      </c>
    </row>
    <row r="259" spans="34:36" x14ac:dyDescent="0.25">
      <c r="AH259" s="42" t="e">
        <f t="shared" si="96"/>
        <v>#REF!</v>
      </c>
      <c r="AI259" s="43" t="str">
        <f ca="1">_xll.BInterpol('Base IPCA'!$C$3:$C$14,'Base IPCA'!$E$3:$E$14,AH259,"Cubic","Extrapolate=Linear","MultiX=Average","Skip=True","Sort=True")</f>
        <v>#N/A Invalid Parameter: Interpolation value</v>
      </c>
      <c r="AJ259" s="43" t="str">
        <f>_xll.BInterpol('Base IPCA'!$C$3:$C$14,'Base IPCA'!$D$3:$D$14,AH259,"Cubic","Extrapolate=Linear","MultiX=Average","Skip=True","Sort=True")</f>
        <v>#N/A Invalid Parameter: Interpolation value</v>
      </c>
    </row>
    <row r="260" spans="34:36" x14ac:dyDescent="0.25">
      <c r="AH260" s="42" t="e">
        <f t="shared" si="96"/>
        <v>#REF!</v>
      </c>
      <c r="AI260" s="43" t="str">
        <f>_xll.BInterpol('Base IPCA'!$C$3:$C$14,'Base IPCA'!$E$3:$E$14,AH260,"Cubic","Extrapolate=Linear","MultiX=Average","Skip=True","Sort=True")</f>
        <v>#N/A Invalid Parameter: Interpolation value</v>
      </c>
      <c r="AJ260" s="43" t="str">
        <f ca="1">_xll.BInterpol('Base IPCA'!$C$3:$C$14,'Base IPCA'!$D$3:$D$14,AH260,"Cubic","Extrapolate=Linear","MultiX=Average","Skip=True","Sort=True")</f>
        <v>#N/A Invalid Parameter: Interpolation value</v>
      </c>
    </row>
    <row r="261" spans="34:36" x14ac:dyDescent="0.25">
      <c r="AH261" s="42" t="e">
        <f t="shared" si="96"/>
        <v>#REF!</v>
      </c>
      <c r="AI261" s="43" t="str">
        <f>_xll.BInterpol('Base IPCA'!$C$3:$C$14,'Base IPCA'!$E$3:$E$14,AH261,"Cubic","Extrapolate=Linear","MultiX=Average","Skip=True","Sort=True")</f>
        <v>#N/A Invalid Parameter: Interpolation value</v>
      </c>
      <c r="AJ261" s="43" t="str">
        <f>_xll.BInterpol('Base IPCA'!$C$3:$C$14,'Base IPCA'!$D$3:$D$14,AH261,"Cubic","Extrapolate=Linear","MultiX=Average","Skip=True","Sort=True")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7">AH261+1</f>
        <v>#REF!</v>
      </c>
      <c r="AI262" s="43" t="str">
        <f>_xll.BInterpol('Base IPCA'!$C$3:$C$14,'Base IPCA'!$E$3:$E$14,AH262,"Cubic","Extrapolate=Linear","MultiX=Average","Skip=True","Sort=True")</f>
        <v>#N/A Invalid Parameter: Interpolation value</v>
      </c>
      <c r="AJ262" s="43" t="str">
        <f>_xll.BInterpol('Base IPCA'!$C$3:$C$14,'Base IPCA'!$D$3:$D$14,AH262,"Cubic","Extrapolate=Linear","MultiX=Average","Skip=True","Sort=True")</f>
        <v>#N/A Invalid Parameter: Interpolation value</v>
      </c>
    </row>
    <row r="263" spans="34:36" x14ac:dyDescent="0.25">
      <c r="AH263" s="42" t="e">
        <f t="shared" si="97"/>
        <v>#REF!</v>
      </c>
      <c r="AI263" s="43" t="str">
        <f ca="1">_xll.BInterpol('Base IPCA'!$C$3:$C$14,'Base IPCA'!$E$3:$E$14,AH263,"Cubic","Extrapolate=Linear","MultiX=Average","Skip=True","Sort=True")</f>
        <v>#N/A Invalid Parameter: Interpolation value</v>
      </c>
      <c r="AJ263" s="43" t="str">
        <f>_xll.BInterpol('Base IPCA'!$C$3:$C$14,'Base IPCA'!$D$3:$D$14,AH263,"Cubic","Extrapolate=Linear","MultiX=Average","Skip=True","Sort=True")</f>
        <v>#N/A Invalid Parameter: Interpolation value</v>
      </c>
    </row>
    <row r="264" spans="34:36" x14ac:dyDescent="0.25">
      <c r="AH264" s="42" t="e">
        <f t="shared" si="97"/>
        <v>#REF!</v>
      </c>
      <c r="AI264" s="43" t="str">
        <f>_xll.BInterpol('Base IPCA'!$C$3:$C$14,'Base IPCA'!$E$3:$E$14,AH264,"Cubic","Extrapolate=Linear","MultiX=Average","Skip=True","Sort=True")</f>
        <v>#N/A Invalid Parameter: Interpolation value</v>
      </c>
      <c r="AJ264" s="43" t="str">
        <f ca="1">_xll.BInterpol('Base IPCA'!$C$3:$C$14,'Base IPCA'!$D$3:$D$14,AH264,"Cubic","Extrapolate=Linear","MultiX=Average","Skip=True","Sort=True")</f>
        <v>#N/A Invalid Parameter: Interpolation value</v>
      </c>
    </row>
    <row r="265" spans="34:36" x14ac:dyDescent="0.25">
      <c r="AH265" s="42" t="e">
        <f t="shared" si="97"/>
        <v>#REF!</v>
      </c>
      <c r="AI265" s="43" t="str">
        <f>_xll.BInterpol('Base IPCA'!$C$3:$C$14,'Base IPCA'!$E$3:$E$14,AH265,"Cubic","Extrapolate=Linear","MultiX=Average","Skip=True","Sort=True")</f>
        <v>#N/A Invalid Parameter: Interpolation value</v>
      </c>
      <c r="AJ265" s="43" t="str">
        <f>_xll.BInterpol('Base IPCA'!$C$3:$C$14,'Base IPCA'!$D$3:$D$14,AH265,"Cubic","Extrapolate=Linear","MultiX=Average","Skip=True","Sort=True")</f>
        <v>#N/A Invalid Parameter: Interpolation value</v>
      </c>
    </row>
    <row r="266" spans="34:36" x14ac:dyDescent="0.25">
      <c r="AH266" s="42" t="e">
        <f t="shared" si="97"/>
        <v>#REF!</v>
      </c>
      <c r="AI266" s="43" t="str">
        <f>_xll.BInterpol('Base IPCA'!$C$3:$C$14,'Base IPCA'!$E$3:$E$14,AH266,"Cubic","Extrapolate=Linear","MultiX=Average","Skip=True","Sort=True")</f>
        <v>#N/A Invalid Parameter: Interpolation value</v>
      </c>
      <c r="AJ266" s="43" t="str">
        <f>_xll.BInterpol('Base IPCA'!$C$3:$C$14,'Base IPCA'!$D$3:$D$14,AH266,"Cubic","Extrapolate=Linear","MultiX=Average","Skip=True","Sort=True")</f>
        <v>#N/A Invalid Parameter: Interpolation value</v>
      </c>
    </row>
    <row r="267" spans="34:36" x14ac:dyDescent="0.25">
      <c r="AH267" s="42" t="e">
        <f t="shared" si="97"/>
        <v>#REF!</v>
      </c>
      <c r="AI267" s="43" t="str">
        <f ca="1">_xll.BInterpol('Base IPCA'!$C$3:$C$14,'Base IPCA'!$E$3:$E$14,AH267,"Cubic","Extrapolate=Linear","MultiX=Average","Skip=True","Sort=True")</f>
        <v>#N/A Invalid Parameter: Interpolation value</v>
      </c>
      <c r="AJ267" s="43" t="str">
        <f>_xll.BInterpol('Base IPCA'!$C$3:$C$14,'Base IPCA'!$D$3:$D$14,AH267,"Cubic","Extrapolate=Linear","MultiX=Average","Skip=True","Sort=True")</f>
        <v>#N/A Invalid Parameter: Interpolation value</v>
      </c>
    </row>
    <row r="268" spans="34:36" x14ac:dyDescent="0.25">
      <c r="AH268" s="42" t="e">
        <f t="shared" si="97"/>
        <v>#REF!</v>
      </c>
      <c r="AI268" s="43" t="str">
        <f>_xll.BInterpol('Base IPCA'!$C$3:$C$14,'Base IPCA'!$E$3:$E$14,AH268,"Cubic","Extrapolate=Linear","MultiX=Average","Skip=True","Sort=True")</f>
        <v>#N/A Invalid Parameter: Interpolation value</v>
      </c>
      <c r="AJ268" s="43" t="str">
        <f ca="1">_xll.BInterpol('Base IPCA'!$C$3:$C$14,'Base IPCA'!$D$3:$D$14,AH268,"Cubic","Extrapolate=Linear","MultiX=Average","Skip=True","Sort=True")</f>
        <v>#N/A Invalid Parameter: Interpolation value</v>
      </c>
    </row>
    <row r="269" spans="34:36" x14ac:dyDescent="0.25">
      <c r="AH269" s="42" t="e">
        <f t="shared" si="97"/>
        <v>#REF!</v>
      </c>
      <c r="AI269" s="43" t="str">
        <f>_xll.BInterpol('Base IPCA'!$C$3:$C$14,'Base IPCA'!$E$3:$E$14,AH269,"Cubic","Extrapolate=Linear","MultiX=Average","Skip=True","Sort=True")</f>
        <v>#N/A Invalid Parameter: Interpolation value</v>
      </c>
      <c r="AJ269" s="43" t="str">
        <f>_xll.BInterpol('Base IPCA'!$C$3:$C$14,'Base IPCA'!$D$3:$D$14,AH269,"Cubic","Extrapolate=Linear","MultiX=Average","Skip=True","Sort=True")</f>
        <v>#N/A Invalid Parameter: Interpolation value</v>
      </c>
    </row>
    <row r="270" spans="34:36" x14ac:dyDescent="0.25">
      <c r="AH270" s="42" t="e">
        <f t="shared" si="97"/>
        <v>#REF!</v>
      </c>
      <c r="AI270" s="43" t="str">
        <f>_xll.BInterpol('Base IPCA'!$C$3:$C$14,'Base IPCA'!$E$3:$E$14,AH270,"Cubic","Extrapolate=Linear","MultiX=Average","Skip=True","Sort=True")</f>
        <v>#N/A Invalid Parameter: Interpolation value</v>
      </c>
      <c r="AJ270" s="43" t="str">
        <f>_xll.BInterpol('Base IPCA'!$C$3:$C$14,'Base IPCA'!$D$3:$D$14,AH270,"Cubic","Extrapolate=Linear","MultiX=Average","Skip=True","Sort=True")</f>
        <v>#N/A Invalid Parameter: Interpolation value</v>
      </c>
    </row>
    <row r="271" spans="34:36" x14ac:dyDescent="0.25">
      <c r="AH271" s="42" t="e">
        <f t="shared" si="97"/>
        <v>#REF!</v>
      </c>
      <c r="AI271" s="43" t="str">
        <f ca="1">_xll.BInterpol('Base IPCA'!$C$3:$C$14,'Base IPCA'!$E$3:$E$14,AH271,"Cubic","Extrapolate=Linear","MultiX=Average","Skip=True","Sort=True")</f>
        <v>#N/A Invalid Parameter: Interpolation value</v>
      </c>
      <c r="AJ271" s="43" t="str">
        <f>_xll.BInterpol('Base IPCA'!$C$3:$C$14,'Base IPCA'!$D$3:$D$14,AH271,"Cubic","Extrapolate=Linear","MultiX=Average","Skip=True","Sort=True")</f>
        <v>#N/A Invalid Parameter: Interpolation value</v>
      </c>
    </row>
    <row r="272" spans="34:36" x14ac:dyDescent="0.25">
      <c r="AH272" s="42" t="e">
        <f t="shared" si="97"/>
        <v>#REF!</v>
      </c>
      <c r="AI272" s="43" t="str">
        <f>_xll.BInterpol('Base IPCA'!$C$3:$C$14,'Base IPCA'!$E$3:$E$14,AH272,"Cubic","Extrapolate=Linear","MultiX=Average","Skip=True","Sort=True")</f>
        <v>#N/A Invalid Parameter: Interpolation value</v>
      </c>
      <c r="AJ272" s="43" t="str">
        <f ca="1">_xll.BInterpol('Base IPCA'!$C$3:$C$14,'Base IPCA'!$D$3:$D$14,AH272,"Cubic","Extrapolate=Linear","MultiX=Average","Skip=True","Sort=True")</f>
        <v>#N/A Invalid Parameter: Interpolation value</v>
      </c>
    </row>
    <row r="273" spans="34:36" x14ac:dyDescent="0.25">
      <c r="AH273" s="42" t="e">
        <f t="shared" si="97"/>
        <v>#REF!</v>
      </c>
      <c r="AI273" s="43" t="str">
        <f>_xll.BInterpol('Base IPCA'!$C$3:$C$14,'Base IPCA'!$E$3:$E$14,AH273,"Cubic","Extrapolate=Linear","MultiX=Average","Skip=True","Sort=True")</f>
        <v>#N/A Invalid Parameter: Interpolation value</v>
      </c>
      <c r="AJ273" s="43" t="str">
        <f>_xll.BInterpol('Base IPCA'!$C$3:$C$14,'Base IPCA'!$D$3:$D$14,AH273,"Cubic","Extrapolate=Linear","MultiX=Average","Skip=True","Sort=True")</f>
        <v>#N/A Invalid Parameter: Interpolation value</v>
      </c>
    </row>
    <row r="274" spans="34:36" x14ac:dyDescent="0.25">
      <c r="AH274" s="42" t="e">
        <f t="shared" si="97"/>
        <v>#REF!</v>
      </c>
      <c r="AI274" s="43" t="str">
        <f>_xll.BInterpol('Base IPCA'!$C$3:$C$14,'Base IPCA'!$E$3:$E$14,AH274,"Cubic","Extrapolate=Linear","MultiX=Average","Skip=True","Sort=True")</f>
        <v>#N/A Invalid Parameter: Interpolation value</v>
      </c>
      <c r="AJ274" s="43" t="str">
        <f>_xll.BInterpol('Base IPCA'!$C$3:$C$14,'Base IPCA'!$D$3:$D$14,AH274,"Cubic","Extrapolate=Linear","MultiX=Average","Skip=True","Sort=True")</f>
        <v>#N/A Invalid Parameter: Interpolation value</v>
      </c>
    </row>
    <row r="275" spans="34:36" x14ac:dyDescent="0.25">
      <c r="AH275" s="42" t="e">
        <f t="shared" si="97"/>
        <v>#REF!</v>
      </c>
      <c r="AI275" s="43" t="str">
        <f ca="1">_xll.BInterpol('Base IPCA'!$C$3:$C$14,'Base IPCA'!$E$3:$E$14,AH275,"Cubic","Extrapolate=Linear","MultiX=Average","Skip=True","Sort=True")</f>
        <v>#N/A Invalid Parameter: Interpolation value</v>
      </c>
      <c r="AJ275" s="43" t="str">
        <f>_xll.BInterpol('Base IPCA'!$C$3:$C$14,'Base IPCA'!$D$3:$D$14,AH275,"Cubic","Extrapolate=Linear","MultiX=Average","Skip=True","Sort=True")</f>
        <v>#N/A Invalid Parameter: Interpolation value</v>
      </c>
    </row>
    <row r="276" spans="34:36" x14ac:dyDescent="0.25">
      <c r="AH276" s="42" t="e">
        <f t="shared" si="97"/>
        <v>#REF!</v>
      </c>
      <c r="AI276" s="43" t="str">
        <f>_xll.BInterpol('Base IPCA'!$C$3:$C$14,'Base IPCA'!$E$3:$E$14,AH276,"Cubic","Extrapolate=Linear","MultiX=Average","Skip=True","Sort=True")</f>
        <v>#N/A Invalid Parameter: Interpolation value</v>
      </c>
      <c r="AJ276" s="43" t="str">
        <f ca="1">_xll.BInterpol('Base IPCA'!$C$3:$C$14,'Base IPCA'!$D$3:$D$14,AH276,"Cubic","Extrapolate=Linear","MultiX=Average","Skip=True","Sort=True")</f>
        <v>#N/A Invalid Parameter: Interpolation value</v>
      </c>
    </row>
    <row r="277" spans="34:36" x14ac:dyDescent="0.25">
      <c r="AH277" s="42" t="e">
        <f t="shared" si="97"/>
        <v>#REF!</v>
      </c>
      <c r="AI277" s="43" t="str">
        <f>_xll.BInterpol('Base IPCA'!$C$3:$C$14,'Base IPCA'!$E$3:$E$14,AH277,"Cubic","Extrapolate=Linear","MultiX=Average","Skip=True","Sort=True")</f>
        <v>#N/A Invalid Parameter: Interpolation value</v>
      </c>
      <c r="AJ277" s="43" t="str">
        <f>_xll.BInterpol('Base IPCA'!$C$3:$C$14,'Base IPCA'!$D$3:$D$14,AH277,"Cubic","Extrapolate=Linear","MultiX=Average","Skip=True","Sort=True")</f>
        <v>#N/A Invalid Parameter: Interpolation value</v>
      </c>
    </row>
    <row r="278" spans="34:36" x14ac:dyDescent="0.25">
      <c r="AH278" s="42" t="e">
        <f t="shared" si="97"/>
        <v>#REF!</v>
      </c>
      <c r="AI278" s="43" t="str">
        <f>_xll.BInterpol('Base IPCA'!$C$3:$C$14,'Base IPCA'!$E$3:$E$14,AH278,"Cubic","Extrapolate=Linear","MultiX=Average","Skip=True","Sort=True")</f>
        <v>#N/A Invalid Parameter: Interpolation value</v>
      </c>
      <c r="AJ278" s="43" t="str">
        <f>_xll.BInterpol('Base IPCA'!$C$3:$C$14,'Base IPCA'!$D$3:$D$14,AH278,"Cubic","Extrapolate=Linear","MultiX=Average","Skip=True","Sort=True")</f>
        <v>#N/A Invalid Parameter: Interpolation value</v>
      </c>
    </row>
    <row r="279" spans="34:36" x14ac:dyDescent="0.25">
      <c r="AH279" s="42" t="e">
        <f t="shared" si="97"/>
        <v>#REF!</v>
      </c>
      <c r="AI279" s="43" t="str">
        <f ca="1">_xll.BInterpol('Base IPCA'!$C$3:$C$14,'Base IPCA'!$E$3:$E$14,AH279,"Cubic","Extrapolate=Linear","MultiX=Average","Skip=True","Sort=True")</f>
        <v>#N/A Invalid Parameter: Interpolation value</v>
      </c>
      <c r="AJ279" s="43" t="str">
        <f>_xll.BInterpol('Base IPCA'!$C$3:$C$14,'Base IPCA'!$D$3:$D$14,AH279,"Cubic","Extrapolate=Linear","MultiX=Average","Skip=True","Sort=True")</f>
        <v>#N/A Invalid Parameter: Interpolation value</v>
      </c>
    </row>
    <row r="280" spans="34:36" x14ac:dyDescent="0.25">
      <c r="AH280" s="42" t="e">
        <f t="shared" si="97"/>
        <v>#REF!</v>
      </c>
      <c r="AI280" s="43" t="str">
        <f>_xll.BInterpol('Base IPCA'!$C$3:$C$14,'Base IPCA'!$E$3:$E$14,AH280,"Cubic","Extrapolate=Linear","MultiX=Average","Skip=True","Sort=True")</f>
        <v>#N/A Invalid Parameter: Interpolation value</v>
      </c>
      <c r="AJ280" s="43" t="str">
        <f ca="1">_xll.BInterpol('Base IPCA'!$C$3:$C$14,'Base IPCA'!$D$3:$D$14,AH280,"Cubic","Extrapolate=Linear","MultiX=Average","Skip=True","Sort=True")</f>
        <v>#N/A Invalid Parameter: Interpolation value</v>
      </c>
    </row>
    <row r="281" spans="34:36" x14ac:dyDescent="0.25">
      <c r="AH281" s="42" t="e">
        <f t="shared" si="97"/>
        <v>#REF!</v>
      </c>
      <c r="AI281" s="43" t="str">
        <f>_xll.BInterpol('Base IPCA'!$C$3:$C$14,'Base IPCA'!$E$3:$E$14,AH281,"Cubic","Extrapolate=Linear","MultiX=Average","Skip=True","Sort=True")</f>
        <v>#N/A Invalid Parameter: Interpolation value</v>
      </c>
      <c r="AJ281" s="43" t="str">
        <f>_xll.BInterpol('Base IPCA'!$C$3:$C$14,'Base IPCA'!$D$3:$D$14,AH281,"Cubic","Extrapolate=Linear","MultiX=Average","Skip=True","Sort=True")</f>
        <v>#N/A Invalid Parameter: Interpolation value</v>
      </c>
    </row>
    <row r="282" spans="34:36" x14ac:dyDescent="0.25">
      <c r="AH282" s="42" t="e">
        <f t="shared" si="97"/>
        <v>#REF!</v>
      </c>
      <c r="AI282" s="43" t="str">
        <f>_xll.BInterpol('Base IPCA'!$C$3:$C$14,'Base IPCA'!$E$3:$E$14,AH282,"Cubic","Extrapolate=Linear","MultiX=Average","Skip=True","Sort=True")</f>
        <v>#N/A Invalid Parameter: Interpolation value</v>
      </c>
      <c r="AJ282" s="43" t="str">
        <f>_xll.BInterpol('Base IPCA'!$C$3:$C$14,'Base IPCA'!$D$3:$D$14,AH282,"Cubic","Extrapolate=Linear","MultiX=Average","Skip=True","Sort=True")</f>
        <v>#N/A Invalid Parameter: Interpolation value</v>
      </c>
    </row>
    <row r="283" spans="34:36" x14ac:dyDescent="0.25">
      <c r="AH283" s="42" t="e">
        <f t="shared" si="97"/>
        <v>#REF!</v>
      </c>
      <c r="AI283" s="43" t="str">
        <f ca="1">_xll.BInterpol('Base IPCA'!$C$3:$C$14,'Base IPCA'!$E$3:$E$14,AH283,"Cubic","Extrapolate=Linear","MultiX=Average","Skip=True","Sort=True")</f>
        <v>#N/A Invalid Parameter: Interpolation value</v>
      </c>
      <c r="AJ283" s="43" t="str">
        <f>_xll.BInterpol('Base IPCA'!$C$3:$C$14,'Base IPCA'!$D$3:$D$14,AH283,"Cubic","Extrapolate=Linear","MultiX=Average","Skip=True","Sort=True")</f>
        <v>#N/A Invalid Parameter: Interpolation value</v>
      </c>
    </row>
    <row r="284" spans="34:36" x14ac:dyDescent="0.25">
      <c r="AH284" s="42" t="e">
        <f t="shared" si="97"/>
        <v>#REF!</v>
      </c>
      <c r="AI284" s="43" t="str">
        <f>_xll.BInterpol('Base IPCA'!$C$3:$C$14,'Base IPCA'!$E$3:$E$14,AH284,"Cubic","Extrapolate=Linear","MultiX=Average","Skip=True","Sort=True")</f>
        <v>#N/A Invalid Parameter: Interpolation value</v>
      </c>
      <c r="AJ284" s="43" t="str">
        <f ca="1">_xll.BInterpol('Base IPCA'!$C$3:$C$14,'Base IPCA'!$D$3:$D$14,AH284,"Cubic","Extrapolate=Linear","MultiX=Average","Skip=True","Sort=True")</f>
        <v>#N/A Invalid Parameter: Interpolation value</v>
      </c>
    </row>
    <row r="285" spans="34:36" x14ac:dyDescent="0.25">
      <c r="AH285" s="42" t="e">
        <f t="shared" si="97"/>
        <v>#REF!</v>
      </c>
      <c r="AI285" s="43" t="str">
        <f>_xll.BInterpol('Base IPCA'!$C$3:$C$14,'Base IPCA'!$E$3:$E$14,AH285,"Cubic","Extrapolate=Linear","MultiX=Average","Skip=True","Sort=True")</f>
        <v>#N/A Invalid Parameter: Interpolation value</v>
      </c>
      <c r="AJ285" s="43" t="str">
        <f>_xll.BInterpol('Base IPCA'!$C$3:$C$14,'Base IPCA'!$D$3:$D$14,AH285,"Cubic","Extrapolate=Linear","MultiX=Average","Skip=True","Sort=True")</f>
        <v>#N/A Invalid Parameter: Interpolation value</v>
      </c>
    </row>
    <row r="286" spans="34:36" x14ac:dyDescent="0.25">
      <c r="AH286" s="42" t="e">
        <f t="shared" si="97"/>
        <v>#REF!</v>
      </c>
      <c r="AI286" s="43" t="str">
        <f>_xll.BInterpol('Base IPCA'!$C$3:$C$14,'Base IPCA'!$E$3:$E$14,AH286,"Cubic","Extrapolate=Linear","MultiX=Average","Skip=True","Sort=True")</f>
        <v>#N/A Invalid Parameter: Interpolation value</v>
      </c>
      <c r="AJ286" s="43" t="str">
        <f>_xll.BInterpol('Base IPCA'!$C$3:$C$14,'Base IPCA'!$D$3:$D$14,AH286,"Cubic","Extrapolate=Linear","MultiX=Average","Skip=True","Sort=True")</f>
        <v>#N/A Invalid Parameter: Interpolation value</v>
      </c>
    </row>
    <row r="287" spans="34:36" x14ac:dyDescent="0.25">
      <c r="AH287" s="42" t="e">
        <f t="shared" si="97"/>
        <v>#REF!</v>
      </c>
      <c r="AI287" s="43" t="str">
        <f ca="1">_xll.BInterpol('Base IPCA'!$C$3:$C$14,'Base IPCA'!$E$3:$E$14,AH287,"Cubic","Extrapolate=Linear","MultiX=Average","Skip=True","Sort=True")</f>
        <v>#N/A Invalid Parameter: Interpolation value</v>
      </c>
      <c r="AJ287" s="43" t="str">
        <f>_xll.BInterpol('Base IPCA'!$C$3:$C$14,'Base IPCA'!$D$3:$D$14,AH287,"Cubic","Extrapolate=Linear","MultiX=Average","Skip=True","Sort=True")</f>
        <v>#N/A Invalid Parameter: Interpolation value</v>
      </c>
    </row>
    <row r="288" spans="34:36" x14ac:dyDescent="0.25">
      <c r="AH288" s="42" t="e">
        <f t="shared" si="97"/>
        <v>#REF!</v>
      </c>
      <c r="AI288" s="43" t="str">
        <f>_xll.BInterpol('Base IPCA'!$C$3:$C$14,'Base IPCA'!$E$3:$E$14,AH288,"Cubic","Extrapolate=Linear","MultiX=Average","Skip=True","Sort=True")</f>
        <v>#N/A Invalid Parameter: Interpolation value</v>
      </c>
      <c r="AJ288" s="43" t="str">
        <f ca="1">_xll.BInterpol('Base IPCA'!$C$3:$C$14,'Base IPCA'!$D$3:$D$14,AH288,"Cubic","Extrapolate=Linear","MultiX=Average","Skip=True","Sort=True")</f>
        <v>#N/A Invalid Parameter: Interpolation value</v>
      </c>
    </row>
    <row r="289" spans="34:36" x14ac:dyDescent="0.25">
      <c r="AH289" s="42" t="e">
        <f t="shared" si="97"/>
        <v>#REF!</v>
      </c>
      <c r="AI289" s="43" t="str">
        <f>_xll.BInterpol('Base IPCA'!$C$3:$C$14,'Base IPCA'!$E$3:$E$14,AH289,"Cubic","Extrapolate=Linear","MultiX=Average","Skip=True","Sort=True")</f>
        <v>#N/A Invalid Parameter: Interpolation value</v>
      </c>
      <c r="AJ289" s="43" t="str">
        <f>_xll.BInterpol('Base IPCA'!$C$3:$C$14,'Base IPCA'!$D$3:$D$14,AH289,"Cubic","Extrapolate=Linear","MultiX=Average","Skip=True","Sort=True")</f>
        <v>#N/A Invalid Parameter: Interpolation value</v>
      </c>
    </row>
    <row r="290" spans="34:36" x14ac:dyDescent="0.25">
      <c r="AH290" s="42" t="e">
        <f t="shared" si="97"/>
        <v>#REF!</v>
      </c>
      <c r="AI290" s="43" t="str">
        <f>_xll.BInterpol('Base IPCA'!$C$3:$C$14,'Base IPCA'!$E$3:$E$14,AH290,"Cubic","Extrapolate=Linear","MultiX=Average","Skip=True","Sort=True")</f>
        <v>#N/A Invalid Parameter: Interpolation value</v>
      </c>
      <c r="AJ290" s="43" t="str">
        <f>_xll.BInterpol('Base IPCA'!$C$3:$C$14,'Base IPCA'!$D$3:$D$14,AH290,"Cubic","Extrapolate=Linear","MultiX=Average","Skip=True","Sort=True")</f>
        <v>#N/A Invalid Parameter: Interpolation value</v>
      </c>
    </row>
    <row r="291" spans="34:36" x14ac:dyDescent="0.25">
      <c r="AH291" s="42" t="e">
        <f t="shared" si="97"/>
        <v>#REF!</v>
      </c>
      <c r="AI291" s="43" t="str">
        <f ca="1">_xll.BInterpol('Base IPCA'!$C$3:$C$14,'Base IPCA'!$E$3:$E$14,AH291,"Cubic","Extrapolate=Linear","MultiX=Average","Skip=True","Sort=True")</f>
        <v>#N/A Invalid Parameter: Interpolation value</v>
      </c>
      <c r="AJ291" s="43" t="str">
        <f>_xll.BInterpol('Base IPCA'!$C$3:$C$14,'Base IPCA'!$D$3:$D$14,AH291,"Cubic","Extrapolate=Linear","MultiX=Average","Skip=True","Sort=True")</f>
        <v>#N/A Invalid Parameter: Interpolation value</v>
      </c>
    </row>
    <row r="292" spans="34:36" x14ac:dyDescent="0.25">
      <c r="AH292" s="42" t="e">
        <f t="shared" si="97"/>
        <v>#REF!</v>
      </c>
      <c r="AI292" s="43" t="str">
        <f>_xll.BInterpol('Base IPCA'!$C$3:$C$14,'Base IPCA'!$E$3:$E$14,AH292,"Cubic","Extrapolate=Linear","MultiX=Average","Skip=True","Sort=True")</f>
        <v>#N/A Invalid Parameter: Interpolation value</v>
      </c>
      <c r="AJ292" s="43" t="str">
        <f ca="1">_xll.BInterpol('Base IPCA'!$C$3:$C$14,'Base IPCA'!$D$3:$D$14,AH292,"Cubic","Extrapolate=Linear","MultiX=Average","Skip=True","Sort=True")</f>
        <v>#N/A Invalid Parameter: Interpolation value</v>
      </c>
    </row>
    <row r="293" spans="34:36" x14ac:dyDescent="0.25">
      <c r="AH293" s="42" t="e">
        <f t="shared" si="97"/>
        <v>#REF!</v>
      </c>
      <c r="AI293" s="43" t="str">
        <f>_xll.BInterpol('Base IPCA'!$C$3:$C$14,'Base IPCA'!$E$3:$E$14,AH293,"Cubic","Extrapolate=Linear","MultiX=Average","Skip=True","Sort=True")</f>
        <v>#N/A Invalid Parameter: Interpolation value</v>
      </c>
      <c r="AJ293" s="43" t="str">
        <f>_xll.BInterpol('Base IPCA'!$C$3:$C$14,'Base IPCA'!$D$3:$D$14,AH293,"Cubic","Extrapolate=Linear","MultiX=Average","Skip=True","Sort=True")</f>
        <v>#N/A Invalid Parameter: Interpolation value</v>
      </c>
    </row>
    <row r="294" spans="34:36" x14ac:dyDescent="0.25">
      <c r="AH294" s="42" t="e">
        <f t="shared" si="97"/>
        <v>#REF!</v>
      </c>
      <c r="AI294" s="43" t="str">
        <f>_xll.BInterpol('Base IPCA'!$C$3:$C$14,'Base IPCA'!$E$3:$E$14,AH294,"Cubic","Extrapolate=Linear","MultiX=Average","Skip=True","Sort=True")</f>
        <v>#N/A Invalid Parameter: Interpolation value</v>
      </c>
      <c r="AJ294" s="43" t="str">
        <f>_xll.BInterpol('Base IPCA'!$C$3:$C$14,'Base IPCA'!$D$3:$D$14,AH294,"Cubic","Extrapolate=Linear","MultiX=Average","Skip=True","Sort=True")</f>
        <v>#N/A Invalid Parameter: Interpolation value</v>
      </c>
    </row>
    <row r="295" spans="34:36" x14ac:dyDescent="0.25">
      <c r="AH295" s="42" t="e">
        <f t="shared" si="97"/>
        <v>#REF!</v>
      </c>
      <c r="AI295" s="43" t="str">
        <f ca="1">_xll.BInterpol('Base IPCA'!$C$3:$C$14,'Base IPCA'!$E$3:$E$14,AH295,"Cubic","Extrapolate=Linear","MultiX=Average","Skip=True","Sort=True")</f>
        <v>#N/A Invalid Parameter: Interpolation value</v>
      </c>
      <c r="AJ295" s="43" t="str">
        <f>_xll.BInterpol('Base IPCA'!$C$3:$C$14,'Base IPCA'!$D$3:$D$14,AH295,"Cubic","Extrapolate=Linear","MultiX=Average","Skip=True","Sort=True")</f>
        <v>#N/A Invalid Parameter: Interpolation value</v>
      </c>
    </row>
    <row r="296" spans="34:36" x14ac:dyDescent="0.25">
      <c r="AH296" s="42" t="e">
        <f t="shared" si="97"/>
        <v>#REF!</v>
      </c>
      <c r="AI296" s="43" t="str">
        <f>_xll.BInterpol('Base IPCA'!$C$3:$C$14,'Base IPCA'!$E$3:$E$14,AH296,"Cubic","Extrapolate=Linear","MultiX=Average","Skip=True","Sort=True")</f>
        <v>#N/A Invalid Parameter: Interpolation value</v>
      </c>
      <c r="AJ296" s="43" t="str">
        <f ca="1">_xll.BInterpol('Base IPCA'!$C$3:$C$14,'Base IPCA'!$D$3:$D$14,AH296,"Cubic","Extrapolate=Linear","MultiX=Average","Skip=True","Sort=True")</f>
        <v>#N/A Invalid Parameter: Interpolation value</v>
      </c>
    </row>
    <row r="297" spans="34:36" x14ac:dyDescent="0.25">
      <c r="AH297" s="42" t="e">
        <f t="shared" si="97"/>
        <v>#REF!</v>
      </c>
      <c r="AI297" s="43" t="str">
        <f>_xll.BInterpol('Base IPCA'!$C$3:$C$14,'Base IPCA'!$E$3:$E$14,AH297,"Cubic","Extrapolate=Linear","MultiX=Average","Skip=True","Sort=True")</f>
        <v>#N/A Invalid Parameter: Interpolation value</v>
      </c>
      <c r="AJ297" s="43" t="str">
        <f>_xll.BInterpol('Base IPCA'!$C$3:$C$14,'Base IPCA'!$D$3:$D$14,AH297,"Cubic","Extrapolate=Linear","MultiX=Average","Skip=True","Sort=True")</f>
        <v>#N/A Invalid Parameter: Interpolation value</v>
      </c>
    </row>
    <row r="298" spans="34:36" x14ac:dyDescent="0.25">
      <c r="AH298" s="42" t="e">
        <f t="shared" si="97"/>
        <v>#REF!</v>
      </c>
      <c r="AI298" s="43" t="str">
        <f>_xll.BInterpol('Base IPCA'!$C$3:$C$14,'Base IPCA'!$E$3:$E$14,AH298,"Cubic","Extrapolate=Linear","MultiX=Average","Skip=True","Sort=True")</f>
        <v>#N/A Invalid Parameter: Interpolation value</v>
      </c>
      <c r="AJ298" s="43" t="str">
        <f>_xll.BInterpol('Base IPCA'!$C$3:$C$14,'Base IPCA'!$D$3:$D$14,AH298,"Cubic","Extrapolate=Linear","MultiX=Average","Skip=True","Sort=True")</f>
        <v>#N/A Invalid Parameter: Interpolation value</v>
      </c>
    </row>
    <row r="299" spans="34:36" x14ac:dyDescent="0.25">
      <c r="AH299" s="42" t="e">
        <f t="shared" si="97"/>
        <v>#REF!</v>
      </c>
      <c r="AI299" s="43" t="str">
        <f ca="1">_xll.BInterpol('Base IPCA'!$C$3:$C$14,'Base IPCA'!$E$3:$E$14,AH299,"Cubic","Extrapolate=Linear","MultiX=Average","Skip=True","Sort=True")</f>
        <v>#N/A Invalid Parameter: Interpolation value</v>
      </c>
      <c r="AJ299" s="43" t="str">
        <f>_xll.BInterpol('Base IPCA'!$C$3:$C$14,'Base IPCA'!$D$3:$D$14,AH299,"Cubic","Extrapolate=Linear","MultiX=Average","Skip=True","Sort=True")</f>
        <v>#N/A Invalid Parameter: Interpolation value</v>
      </c>
    </row>
    <row r="300" spans="34:36" x14ac:dyDescent="0.25">
      <c r="AH300" s="42" t="e">
        <f t="shared" si="97"/>
        <v>#REF!</v>
      </c>
      <c r="AI300" s="43" t="str">
        <f>_xll.BInterpol('Base IPCA'!$C$3:$C$14,'Base IPCA'!$E$3:$E$14,AH300,"Cubic","Extrapolate=Linear","MultiX=Average","Skip=True","Sort=True")</f>
        <v>#N/A Invalid Parameter: Interpolation value</v>
      </c>
      <c r="AJ300" s="43" t="str">
        <f ca="1">_xll.BInterpol('Base IPCA'!$C$3:$C$14,'Base IPCA'!$D$3:$D$14,AH300,"Cubic","Extrapolate=Linear","MultiX=Average","Skip=True","Sort=True")</f>
        <v>#N/A Invalid Parameter: Interpolation value</v>
      </c>
    </row>
    <row r="301" spans="34:36" x14ac:dyDescent="0.25">
      <c r="AH301" s="42" t="e">
        <f t="shared" si="97"/>
        <v>#REF!</v>
      </c>
      <c r="AI301" s="43" t="str">
        <f>_xll.BInterpol('Base IPCA'!$C$3:$C$14,'Base IPCA'!$E$3:$E$14,AH301,"Cubic","Extrapolate=Linear","MultiX=Average","Skip=True","Sort=True")</f>
        <v>#N/A Invalid Parameter: Interpolation value</v>
      </c>
      <c r="AJ301" s="43" t="str">
        <f>_xll.BInterpol('Base IPCA'!$C$3:$C$14,'Base IPCA'!$D$3:$D$14,AH301,"Cubic","Extrapolate=Linear","MultiX=Average","Skip=True","Sort=True")</f>
        <v>#N/A Invalid Parameter: Interpolation value</v>
      </c>
    </row>
    <row r="302" spans="34:36" x14ac:dyDescent="0.25">
      <c r="AH302" s="42" t="e">
        <f t="shared" si="97"/>
        <v>#REF!</v>
      </c>
      <c r="AI302" s="43" t="str">
        <f>_xll.BInterpol('Base IPCA'!$C$3:$C$14,'Base IPCA'!$E$3:$E$14,AH302,"Cubic","Extrapolate=Linear","MultiX=Average","Skip=True","Sort=True")</f>
        <v>#N/A Invalid Parameter: Interpolation value</v>
      </c>
      <c r="AJ302" s="43" t="str">
        <f>_xll.BInterpol('Base IPCA'!$C$3:$C$14,'Base IPCA'!$D$3:$D$14,AH302,"Cubic","Extrapolate=Linear","MultiX=Average","Skip=True","Sort=True")</f>
        <v>#N/A Invalid Parameter: Interpolation value</v>
      </c>
    </row>
    <row r="303" spans="34:36" x14ac:dyDescent="0.25">
      <c r="AH303" s="42" t="e">
        <f t="shared" si="97"/>
        <v>#REF!</v>
      </c>
      <c r="AI303" s="43" t="str">
        <f ca="1">_xll.BInterpol('Base IPCA'!$C$3:$C$14,'Base IPCA'!$E$3:$E$14,AH303,"Cubic","Extrapolate=Linear","MultiX=Average","Skip=True","Sort=True")</f>
        <v>#N/A Invalid Parameter: Interpolation value</v>
      </c>
      <c r="AJ303" s="43" t="str">
        <f>_xll.BInterpol('Base IPCA'!$C$3:$C$14,'Base IPCA'!$D$3:$D$14,AH303,"Cubic","Extrapolate=Linear","MultiX=Average","Skip=True","Sort=True")</f>
        <v>#N/A Invalid Parameter: Interpolation value</v>
      </c>
    </row>
    <row r="304" spans="34:36" x14ac:dyDescent="0.25">
      <c r="AH304" s="42" t="e">
        <f t="shared" si="97"/>
        <v>#REF!</v>
      </c>
      <c r="AI304" s="43" t="str">
        <f>_xll.BInterpol('Base IPCA'!$C$3:$C$14,'Base IPCA'!$E$3:$E$14,AH304,"Cubic","Extrapolate=Linear","MultiX=Average","Skip=True","Sort=True")</f>
        <v>#N/A Invalid Parameter: Interpolation value</v>
      </c>
      <c r="AJ304" s="43" t="str">
        <f ca="1">_xll.BInterpol('Base IPCA'!$C$3:$C$14,'Base IPCA'!$D$3:$D$14,AH304,"Cubic","Extrapolate=Linear","MultiX=Average","Skip=True","Sort=True")</f>
        <v>#N/A Invalid Parameter: Interpolation value</v>
      </c>
    </row>
    <row r="305" spans="34:36" x14ac:dyDescent="0.25">
      <c r="AH305" s="42" t="e">
        <f t="shared" si="97"/>
        <v>#REF!</v>
      </c>
      <c r="AI305" s="43" t="str">
        <f>_xll.BInterpol('Base IPCA'!$C$3:$C$14,'Base IPCA'!$E$3:$E$14,AH305,"Cubic","Extrapolate=Linear","MultiX=Average","Skip=True","Sort=True")</f>
        <v>#N/A Invalid Parameter: Interpolation value</v>
      </c>
      <c r="AJ305" s="43" t="str">
        <f>_xll.BInterpol('Base IPCA'!$C$3:$C$14,'Base IPCA'!$D$3:$D$14,AH305,"Cubic","Extrapolate=Linear","MultiX=Average","Skip=True","Sort=True")</f>
        <v>#N/A Invalid Parameter: Interpolation value</v>
      </c>
    </row>
    <row r="306" spans="34:36" x14ac:dyDescent="0.25">
      <c r="AH306" s="42" t="e">
        <f t="shared" si="97"/>
        <v>#REF!</v>
      </c>
      <c r="AI306" s="43" t="str">
        <f>_xll.BInterpol('Base IPCA'!$C$3:$C$14,'Base IPCA'!$E$3:$E$14,AH306,"Cubic","Extrapolate=Linear","MultiX=Average","Skip=True","Sort=True")</f>
        <v>#N/A Invalid Parameter: Interpolation value</v>
      </c>
      <c r="AJ306" s="43" t="str">
        <f>_xll.BInterpol('Base IPCA'!$C$3:$C$14,'Base IPCA'!$D$3:$D$14,AH306,"Cubic","Extrapolate=Linear","MultiX=Average","Skip=True","Sort=True")</f>
        <v>#N/A Invalid Parameter: Interpolation value</v>
      </c>
    </row>
    <row r="307" spans="34:36" x14ac:dyDescent="0.25">
      <c r="AH307" s="42" t="e">
        <f t="shared" si="97"/>
        <v>#REF!</v>
      </c>
      <c r="AI307" s="43" t="str">
        <f ca="1">_xll.BInterpol('Base IPCA'!$C$3:$C$14,'Base IPCA'!$E$3:$E$14,AH307,"Cubic","Extrapolate=Linear","MultiX=Average","Skip=True","Sort=True")</f>
        <v>#N/A Invalid Parameter: Interpolation value</v>
      </c>
      <c r="AJ307" s="43" t="str">
        <f>_xll.BInterpol('Base IPCA'!$C$3:$C$14,'Base IPCA'!$D$3:$D$14,AH307,"Cubic","Extrapolate=Linear","MultiX=Average","Skip=True","Sort=True")</f>
        <v>#N/A Invalid Parameter: Interpolation value</v>
      </c>
    </row>
    <row r="308" spans="34:36" x14ac:dyDescent="0.25">
      <c r="AH308" s="42" t="e">
        <f t="shared" si="97"/>
        <v>#REF!</v>
      </c>
      <c r="AI308" s="43" t="str">
        <f>_xll.BInterpol('Base IPCA'!$C$3:$C$14,'Base IPCA'!$E$3:$E$14,AH308,"Cubic","Extrapolate=Linear","MultiX=Average","Skip=True","Sort=True")</f>
        <v>#N/A Invalid Parameter: Interpolation value</v>
      </c>
      <c r="AJ308" s="43" t="str">
        <f ca="1">_xll.BInterpol('Base IPCA'!$C$3:$C$14,'Base IPCA'!$D$3:$D$14,AH308,"Cubic","Extrapolate=Linear","MultiX=Average","Skip=True","Sort=True")</f>
        <v>#N/A Invalid Parameter: Interpolation value</v>
      </c>
    </row>
    <row r="309" spans="34:36" x14ac:dyDescent="0.25">
      <c r="AH309" s="42" t="e">
        <f t="shared" si="97"/>
        <v>#REF!</v>
      </c>
      <c r="AI309" s="43" t="str">
        <f>_xll.BInterpol('Base IPCA'!$C$3:$C$14,'Base IPCA'!$E$3:$E$14,AH309,"Cubic","Extrapolate=Linear","MultiX=Average","Skip=True","Sort=True")</f>
        <v>#N/A Invalid Parameter: Interpolation value</v>
      </c>
      <c r="AJ309" s="43" t="str">
        <f>_xll.BInterpol('Base IPCA'!$C$3:$C$14,'Base IPCA'!$D$3:$D$14,AH309,"Cubic","Extrapolate=Linear","MultiX=Average","Skip=True","Sort=True")</f>
        <v>#N/A Invalid Parameter: Interpolation value</v>
      </c>
    </row>
    <row r="310" spans="34:36" x14ac:dyDescent="0.25">
      <c r="AH310" s="42" t="e">
        <f t="shared" si="97"/>
        <v>#REF!</v>
      </c>
      <c r="AI310" s="43" t="str">
        <f>_xll.BInterpol('Base IPCA'!$C$3:$C$14,'Base IPCA'!$E$3:$E$14,AH310,"Cubic","Extrapolate=Linear","MultiX=Average","Skip=True","Sort=True")</f>
        <v>#N/A Invalid Parameter: Interpolation value</v>
      </c>
      <c r="AJ310" s="43" t="str">
        <f>_xll.BInterpol('Base IPCA'!$C$3:$C$14,'Base IPCA'!$D$3:$D$14,AH310,"Cubic","Extrapolate=Linear","MultiX=Average","Skip=True","Sort=True")</f>
        <v>#N/A Invalid Parameter: Interpolation value</v>
      </c>
    </row>
    <row r="311" spans="34:36" x14ac:dyDescent="0.25">
      <c r="AH311" s="42" t="e">
        <f t="shared" si="97"/>
        <v>#REF!</v>
      </c>
      <c r="AI311" s="43" t="str">
        <f ca="1">_xll.BInterpol('Base IPCA'!$C$3:$C$14,'Base IPCA'!$E$3:$E$14,AH311,"Cubic","Extrapolate=Linear","MultiX=Average","Skip=True","Sort=True")</f>
        <v>#N/A Invalid Parameter: Interpolation value</v>
      </c>
      <c r="AJ311" s="43" t="str">
        <f>_xll.BInterpol('Base IPCA'!$C$3:$C$14,'Base IPCA'!$D$3:$D$14,AH311,"Cubic","Extrapolate=Linear","MultiX=Average","Skip=True","Sort=True")</f>
        <v>#N/A Invalid Parameter: Interpolation value</v>
      </c>
    </row>
    <row r="312" spans="34:36" x14ac:dyDescent="0.25">
      <c r="AH312" s="42" t="e">
        <f t="shared" si="97"/>
        <v>#REF!</v>
      </c>
      <c r="AI312" s="43" t="str">
        <f>_xll.BInterpol('Base IPCA'!$C$3:$C$14,'Base IPCA'!$E$3:$E$14,AH312,"Cubic","Extrapolate=Linear","MultiX=Average","Skip=True","Sort=True")</f>
        <v>#N/A Invalid Parameter: Interpolation value</v>
      </c>
      <c r="AJ312" s="43" t="str">
        <f ca="1">_xll.BInterpol('Base IPCA'!$C$3:$C$14,'Base IPCA'!$D$3:$D$14,AH312,"Cubic","Extrapolate=Linear","MultiX=Average","Skip=True","Sort=True")</f>
        <v>#N/A Invalid Parameter: Interpolation value</v>
      </c>
    </row>
    <row r="313" spans="34:36" x14ac:dyDescent="0.25">
      <c r="AH313" s="42" t="e">
        <f t="shared" si="97"/>
        <v>#REF!</v>
      </c>
      <c r="AI313" s="43" t="str">
        <f>_xll.BInterpol('Base IPCA'!$C$3:$C$14,'Base IPCA'!$E$3:$E$14,AH313,"Cubic","Extrapolate=Linear","MultiX=Average","Skip=True","Sort=True")</f>
        <v>#N/A Invalid Parameter: Interpolation value</v>
      </c>
      <c r="AJ313" s="43" t="str">
        <f>_xll.BInterpol('Base IPCA'!$C$3:$C$14,'Base IPCA'!$D$3:$D$14,AH313,"Cubic","Extrapolate=Linear","MultiX=Average","Skip=True","Sort=True")</f>
        <v>#N/A Invalid Parameter: Interpolation value</v>
      </c>
    </row>
    <row r="314" spans="34:36" x14ac:dyDescent="0.25">
      <c r="AH314" s="42" t="e">
        <f t="shared" si="97"/>
        <v>#REF!</v>
      </c>
      <c r="AI314" s="43" t="str">
        <f>_xll.BInterpol('Base IPCA'!$C$3:$C$14,'Base IPCA'!$E$3:$E$14,AH314,"Cubic","Extrapolate=Linear","MultiX=Average","Skip=True","Sort=True")</f>
        <v>#N/A Invalid Parameter: Interpolation value</v>
      </c>
      <c r="AJ314" s="43" t="str">
        <f>_xll.BInterpol('Base IPCA'!$C$3:$C$14,'Base IPCA'!$D$3:$D$14,AH314,"Cubic","Extrapolate=Linear","MultiX=Average","Skip=True","Sort=True")</f>
        <v>#N/A Invalid Parameter: Interpolation value</v>
      </c>
    </row>
    <row r="315" spans="34:36" x14ac:dyDescent="0.25">
      <c r="AH315" s="42" t="e">
        <f t="shared" si="97"/>
        <v>#REF!</v>
      </c>
      <c r="AI315" s="43" t="str">
        <f ca="1">_xll.BInterpol('Base IPCA'!$C$3:$C$14,'Base IPCA'!$E$3:$E$14,AH315,"Cubic","Extrapolate=Linear","MultiX=Average","Skip=True","Sort=True")</f>
        <v>#N/A Invalid Parameter: Interpolation value</v>
      </c>
      <c r="AJ315" s="43" t="str">
        <f>_xll.BInterpol('Base IPCA'!$C$3:$C$14,'Base IPCA'!$D$3:$D$14,AH315,"Cubic","Extrapolate=Linear","MultiX=Average","Skip=True","Sort=True")</f>
        <v>#N/A Invalid Parameter: Interpolation value</v>
      </c>
    </row>
    <row r="316" spans="34:36" x14ac:dyDescent="0.25">
      <c r="AH316" s="42" t="e">
        <f t="shared" si="97"/>
        <v>#REF!</v>
      </c>
      <c r="AI316" s="43" t="str">
        <f>_xll.BInterpol('Base IPCA'!$C$3:$C$14,'Base IPCA'!$E$3:$E$14,AH316,"Cubic","Extrapolate=Linear","MultiX=Average","Skip=True","Sort=True")</f>
        <v>#N/A Invalid Parameter: Interpolation value</v>
      </c>
      <c r="AJ316" s="43" t="str">
        <f ca="1">_xll.BInterpol('Base IPCA'!$C$3:$C$14,'Base IPCA'!$D$3:$D$14,AH316,"Cubic","Extrapolate=Linear","MultiX=Average","Skip=True","Sort=True")</f>
        <v>#N/A Invalid Parameter: Interpolation value</v>
      </c>
    </row>
    <row r="317" spans="34:36" x14ac:dyDescent="0.25">
      <c r="AH317" s="42" t="e">
        <f t="shared" si="97"/>
        <v>#REF!</v>
      </c>
      <c r="AI317" s="43" t="str">
        <f>_xll.BInterpol('Base IPCA'!$C$3:$C$14,'Base IPCA'!$E$3:$E$14,AH317,"Cubic","Extrapolate=Linear","MultiX=Average","Skip=True","Sort=True")</f>
        <v>#N/A Invalid Parameter: Interpolation value</v>
      </c>
      <c r="AJ317" s="43" t="str">
        <f>_xll.BInterpol('Base IPCA'!$C$3:$C$14,'Base IPCA'!$D$3:$D$14,AH317,"Cubic","Extrapolate=Linear","MultiX=Average","Skip=True","Sort=True")</f>
        <v>#N/A Invalid Parameter: Interpolation value</v>
      </c>
    </row>
    <row r="318" spans="34:36" x14ac:dyDescent="0.25">
      <c r="AH318" s="42" t="e">
        <f t="shared" si="97"/>
        <v>#REF!</v>
      </c>
      <c r="AI318" s="43" t="str">
        <f>_xll.BInterpol('Base IPCA'!$C$3:$C$14,'Base IPCA'!$E$3:$E$14,AH318,"Cubic","Extrapolate=Linear","MultiX=Average","Skip=True","Sort=True")</f>
        <v>#N/A Invalid Parameter: Interpolation value</v>
      </c>
      <c r="AJ318" s="43" t="str">
        <f>_xll.BInterpol('Base IPCA'!$C$3:$C$14,'Base IPCA'!$D$3:$D$14,AH318,"Cubic","Extrapolate=Linear","MultiX=Average","Skip=True","Sort=True")</f>
        <v>#N/A Invalid Parameter: Interpolation value</v>
      </c>
    </row>
    <row r="319" spans="34:36" x14ac:dyDescent="0.25">
      <c r="AH319" s="42" t="e">
        <f t="shared" si="97"/>
        <v>#REF!</v>
      </c>
      <c r="AI319" s="43" t="str">
        <f ca="1">_xll.BInterpol('Base IPCA'!$C$3:$C$14,'Base IPCA'!$E$3:$E$14,AH319,"Cubic","Extrapolate=Linear","MultiX=Average","Skip=True","Sort=True")</f>
        <v>#N/A Invalid Parameter: Interpolation value</v>
      </c>
      <c r="AJ319" s="43" t="str">
        <f>_xll.BInterpol('Base IPCA'!$C$3:$C$14,'Base IPCA'!$D$3:$D$14,AH319,"Cubic","Extrapolate=Linear","MultiX=Average","Skip=True","Sort=True")</f>
        <v>#N/A Invalid Parameter: Interpolation value</v>
      </c>
    </row>
    <row r="320" spans="34:36" x14ac:dyDescent="0.25">
      <c r="AH320" s="42" t="e">
        <f t="shared" si="97"/>
        <v>#REF!</v>
      </c>
      <c r="AI320" s="43" t="str">
        <f>_xll.BInterpol('Base IPCA'!$C$3:$C$14,'Base IPCA'!$E$3:$E$14,AH320,"Cubic","Extrapolate=Linear","MultiX=Average","Skip=True","Sort=True")</f>
        <v>#N/A Invalid Parameter: Interpolation value</v>
      </c>
      <c r="AJ320" s="43" t="str">
        <f ca="1">_xll.BInterpol('Base IPCA'!$C$3:$C$14,'Base IPCA'!$D$3:$D$14,AH320,"Cubic","Extrapolate=Linear","MultiX=Average","Skip=True","Sort=True")</f>
        <v>#N/A Invalid Parameter: Interpolation value</v>
      </c>
    </row>
    <row r="321" spans="34:36" x14ac:dyDescent="0.25">
      <c r="AH321" s="42" t="e">
        <f t="shared" si="97"/>
        <v>#REF!</v>
      </c>
      <c r="AI321" s="43" t="str">
        <f>_xll.BInterpol('Base IPCA'!$C$3:$C$14,'Base IPCA'!$E$3:$E$14,AH321,"Cubic","Extrapolate=Linear","MultiX=Average","Skip=True","Sort=True")</f>
        <v>#N/A Invalid Parameter: Interpolation value</v>
      </c>
      <c r="AJ321" s="43" t="str">
        <f>_xll.BInterpol('Base IPCA'!$C$3:$C$14,'Base IPCA'!$D$3:$D$14,AH321,"Cubic","Extrapolate=Linear","MultiX=Average","Skip=True","Sort=True")</f>
        <v>#N/A Invalid Parameter: Interpolation value</v>
      </c>
    </row>
    <row r="322" spans="34:36" x14ac:dyDescent="0.25">
      <c r="AH322" s="42" t="e">
        <f t="shared" si="97"/>
        <v>#REF!</v>
      </c>
      <c r="AI322" s="43" t="str">
        <f>_xll.BInterpol('Base IPCA'!$C$3:$C$14,'Base IPCA'!$E$3:$E$14,AH322,"Cubic","Extrapolate=Linear","MultiX=Average","Skip=True","Sort=True")</f>
        <v>#N/A Invalid Parameter: Interpolation value</v>
      </c>
      <c r="AJ322" s="43" t="str">
        <f>_xll.BInterpol('Base IPCA'!$C$3:$C$14,'Base IPCA'!$D$3:$D$14,AH322,"Cubic","Extrapolate=Linear","MultiX=Average","Skip=True","Sort=True")</f>
        <v>#N/A Invalid Parameter: Interpolation value</v>
      </c>
    </row>
    <row r="323" spans="34:36" x14ac:dyDescent="0.25">
      <c r="AH323" s="42" t="e">
        <f t="shared" si="97"/>
        <v>#REF!</v>
      </c>
      <c r="AI323" s="43" t="str">
        <f ca="1">_xll.BInterpol('Base IPCA'!$C$3:$C$14,'Base IPCA'!$E$3:$E$14,AH323,"Cubic","Extrapolate=Linear","MultiX=Average","Skip=True","Sort=True")</f>
        <v>#N/A Invalid Parameter: Interpolation value</v>
      </c>
      <c r="AJ323" s="43" t="str">
        <f>_xll.BInterpol('Base IPCA'!$C$3:$C$14,'Base IPCA'!$D$3:$D$14,AH323,"Cubic","Extrapolate=Linear","MultiX=Average","Skip=True","Sort=True")</f>
        <v>#N/A Invalid Parameter: Interpolation value</v>
      </c>
    </row>
    <row r="324" spans="34:36" x14ac:dyDescent="0.25">
      <c r="AH324" s="42" t="e">
        <f t="shared" si="97"/>
        <v>#REF!</v>
      </c>
      <c r="AI324" s="43" t="str">
        <f>_xll.BInterpol('Base IPCA'!$C$3:$C$14,'Base IPCA'!$E$3:$E$14,AH324,"Cubic","Extrapolate=Linear","MultiX=Average","Skip=True","Sort=True")</f>
        <v>#N/A Invalid Parameter: Interpolation value</v>
      </c>
      <c r="AJ324" s="43" t="str">
        <f ca="1">_xll.BInterpol('Base IPCA'!$C$3:$C$14,'Base IPCA'!$D$3:$D$14,AH324,"Cubic","Extrapolate=Linear","MultiX=Average","Skip=True","Sort=True")</f>
        <v>#N/A Invalid Parameter: Interpolation value</v>
      </c>
    </row>
    <row r="325" spans="34:36" x14ac:dyDescent="0.25">
      <c r="AH325" s="42" t="e">
        <f t="shared" si="97"/>
        <v>#REF!</v>
      </c>
      <c r="AI325" s="43" t="str">
        <f>_xll.BInterpol('Base IPCA'!$C$3:$C$14,'Base IPCA'!$E$3:$E$14,AH325,"Cubic","Extrapolate=Linear","MultiX=Average","Skip=True","Sort=True")</f>
        <v>#N/A Invalid Parameter: Interpolation value</v>
      </c>
      <c r="AJ325" s="43" t="str">
        <f>_xll.BInterpol('Base IPCA'!$C$3:$C$14,'Base IPCA'!$D$3:$D$14,AH325,"Cubic","Extrapolate=Linear","MultiX=Average","Skip=True","Sort=True")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8">AH325+1</f>
        <v>#REF!</v>
      </c>
      <c r="AI326" s="43" t="str">
        <f>_xll.BInterpol('Base IPCA'!$C$3:$C$14,'Base IPCA'!$E$3:$E$14,AH326,"Cubic","Extrapolate=Linear","MultiX=Average","Skip=True","Sort=True")</f>
        <v>#N/A Invalid Parameter: Interpolation value</v>
      </c>
      <c r="AJ326" s="43" t="str">
        <f>_xll.BInterpol('Base IPCA'!$C$3:$C$14,'Base IPCA'!$D$3:$D$14,AH326,"Cubic","Extrapolate=Linear","MultiX=Average","Skip=True","Sort=True")</f>
        <v>#N/A Invalid Parameter: Interpolation value</v>
      </c>
    </row>
    <row r="327" spans="34:36" x14ac:dyDescent="0.25">
      <c r="AH327" s="42" t="e">
        <f t="shared" si="98"/>
        <v>#REF!</v>
      </c>
      <c r="AI327" s="43" t="str">
        <f ca="1">_xll.BInterpol('Base IPCA'!$C$3:$C$14,'Base IPCA'!$E$3:$E$14,AH327,"Cubic","Extrapolate=Linear","MultiX=Average","Skip=True","Sort=True")</f>
        <v>#N/A Invalid Parameter: Interpolation value</v>
      </c>
      <c r="AJ327" s="43" t="str">
        <f>_xll.BInterpol('Base IPCA'!$C$3:$C$14,'Base IPCA'!$D$3:$D$14,AH327,"Cubic","Extrapolate=Linear","MultiX=Average","Skip=True","Sort=True")</f>
        <v>#N/A Invalid Parameter: Interpolation value</v>
      </c>
    </row>
    <row r="328" spans="34:36" x14ac:dyDescent="0.25">
      <c r="AH328" s="42" t="e">
        <f t="shared" si="98"/>
        <v>#REF!</v>
      </c>
      <c r="AI328" s="43" t="str">
        <f>_xll.BInterpol('Base IPCA'!$C$3:$C$14,'Base IPCA'!$E$3:$E$14,AH328,"Cubic","Extrapolate=Linear","MultiX=Average","Skip=True","Sort=True")</f>
        <v>#N/A Invalid Parameter: Interpolation value</v>
      </c>
      <c r="AJ328" s="43" t="str">
        <f ca="1">_xll.BInterpol('Base IPCA'!$C$3:$C$14,'Base IPCA'!$D$3:$D$14,AH328,"Cubic","Extrapolate=Linear","MultiX=Average","Skip=True","Sort=True")</f>
        <v>#N/A Invalid Parameter: Interpolation value</v>
      </c>
    </row>
    <row r="329" spans="34:36" x14ac:dyDescent="0.25">
      <c r="AH329" s="42" t="e">
        <f t="shared" si="98"/>
        <v>#REF!</v>
      </c>
      <c r="AI329" s="43" t="str">
        <f>_xll.BInterpol('Base IPCA'!$C$3:$C$14,'Base IPCA'!$E$3:$E$14,AH329,"Cubic","Extrapolate=Linear","MultiX=Average","Skip=True","Sort=True")</f>
        <v>#N/A Invalid Parameter: Interpolation value</v>
      </c>
      <c r="AJ329" s="43" t="str">
        <f>_xll.BInterpol('Base IPCA'!$C$3:$C$14,'Base IPCA'!$D$3:$D$14,AH329,"Cubic","Extrapolate=Linear","MultiX=Average","Skip=True","Sort=True")</f>
        <v>#N/A Invalid Parameter: Interpolation value</v>
      </c>
    </row>
    <row r="330" spans="34:36" x14ac:dyDescent="0.25">
      <c r="AH330" s="42" t="e">
        <f t="shared" si="98"/>
        <v>#REF!</v>
      </c>
      <c r="AI330" s="43" t="str">
        <f>_xll.BInterpol('Base IPCA'!$C$3:$C$14,'Base IPCA'!$E$3:$E$14,AH330,"Cubic","Extrapolate=Linear","MultiX=Average","Skip=True","Sort=True")</f>
        <v>#N/A Invalid Parameter: Interpolation value</v>
      </c>
      <c r="AJ330" s="43" t="str">
        <f>_xll.BInterpol('Base IPCA'!$C$3:$C$14,'Base IPCA'!$D$3:$D$14,AH330,"Cubic","Extrapolate=Linear","MultiX=Average","Skip=True","Sort=True")</f>
        <v>#N/A Invalid Parameter: Interpolation value</v>
      </c>
    </row>
    <row r="331" spans="34:36" x14ac:dyDescent="0.25">
      <c r="AH331" s="42" t="e">
        <f t="shared" si="98"/>
        <v>#REF!</v>
      </c>
      <c r="AI331" s="43" t="str">
        <f ca="1">_xll.BInterpol('Base IPCA'!$C$3:$C$14,'Base IPCA'!$E$3:$E$14,AH331,"Cubic","Extrapolate=Linear","MultiX=Average","Skip=True","Sort=True")</f>
        <v>#N/A Invalid Parameter: Interpolation value</v>
      </c>
      <c r="AJ331" s="43" t="str">
        <f>_xll.BInterpol('Base IPCA'!$C$3:$C$14,'Base IPCA'!$D$3:$D$14,AH331,"Cubic","Extrapolate=Linear","MultiX=Average","Skip=True","Sort=True")</f>
        <v>#N/A Invalid Parameter: Interpolation value</v>
      </c>
    </row>
    <row r="332" spans="34:36" x14ac:dyDescent="0.25">
      <c r="AH332" s="42" t="e">
        <f t="shared" si="98"/>
        <v>#REF!</v>
      </c>
      <c r="AI332" s="43" t="str">
        <f>_xll.BInterpol('Base IPCA'!$C$3:$C$14,'Base IPCA'!$E$3:$E$14,AH332,"Cubic","Extrapolate=Linear","MultiX=Average","Skip=True","Sort=True")</f>
        <v>#N/A Invalid Parameter: Interpolation value</v>
      </c>
      <c r="AJ332" s="43" t="str">
        <f ca="1">_xll.BInterpol('Base IPCA'!$C$3:$C$14,'Base IPCA'!$D$3:$D$14,AH332,"Cubic","Extrapolate=Linear","MultiX=Average","Skip=True","Sort=True")</f>
        <v>#N/A Invalid Parameter: Interpolation value</v>
      </c>
    </row>
    <row r="333" spans="34:36" x14ac:dyDescent="0.25">
      <c r="AH333" s="42" t="e">
        <f t="shared" si="98"/>
        <v>#REF!</v>
      </c>
      <c r="AI333" s="43" t="str">
        <f>_xll.BInterpol('Base IPCA'!$C$3:$C$14,'Base IPCA'!$E$3:$E$14,AH333,"Cubic","Extrapolate=Linear","MultiX=Average","Skip=True","Sort=True")</f>
        <v>#N/A Invalid Parameter: Interpolation value</v>
      </c>
      <c r="AJ333" s="43" t="str">
        <f>_xll.BInterpol('Base IPCA'!$C$3:$C$14,'Base IPCA'!$D$3:$D$14,AH333,"Cubic","Extrapolate=Linear","MultiX=Average","Skip=True","Sort=True")</f>
        <v>#N/A Invalid Parameter: Interpolation value</v>
      </c>
    </row>
    <row r="334" spans="34:36" x14ac:dyDescent="0.25">
      <c r="AH334" s="42" t="e">
        <f t="shared" si="98"/>
        <v>#REF!</v>
      </c>
      <c r="AI334" s="43" t="str">
        <f>_xll.BInterpol('Base IPCA'!$C$3:$C$14,'Base IPCA'!$E$3:$E$14,AH334,"Cubic","Extrapolate=Linear","MultiX=Average","Skip=True","Sort=True")</f>
        <v>#N/A Invalid Parameter: Interpolation value</v>
      </c>
      <c r="AJ334" s="43" t="str">
        <f>_xll.BInterpol('Base IPCA'!$C$3:$C$14,'Base IPCA'!$D$3:$D$14,AH334,"Cubic","Extrapolate=Linear","MultiX=Average","Skip=True","Sort=True")</f>
        <v>#N/A Invalid Parameter: Interpolation value</v>
      </c>
    </row>
    <row r="335" spans="34:36" x14ac:dyDescent="0.25">
      <c r="AH335" s="42" t="e">
        <f t="shared" si="98"/>
        <v>#REF!</v>
      </c>
      <c r="AI335" s="43" t="str">
        <f ca="1">_xll.BInterpol('Base IPCA'!$C$3:$C$14,'Base IPCA'!$E$3:$E$14,AH335,"Cubic","Extrapolate=Linear","MultiX=Average","Skip=True","Sort=True")</f>
        <v>#N/A Invalid Parameter: Interpolation value</v>
      </c>
      <c r="AJ335" s="43" t="str">
        <f>_xll.BInterpol('Base IPCA'!$C$3:$C$14,'Base IPCA'!$D$3:$D$14,AH335,"Cubic","Extrapolate=Linear","MultiX=Average","Skip=True","Sort=True")</f>
        <v>#N/A Invalid Parameter: Interpolation value</v>
      </c>
    </row>
    <row r="336" spans="34:36" x14ac:dyDescent="0.25">
      <c r="AH336" s="42" t="e">
        <f t="shared" si="98"/>
        <v>#REF!</v>
      </c>
      <c r="AI336" s="43" t="str">
        <f>_xll.BInterpol('Base IPCA'!$C$3:$C$14,'Base IPCA'!$E$3:$E$14,AH336,"Cubic","Extrapolate=Linear","MultiX=Average","Skip=True","Sort=True")</f>
        <v>#N/A Invalid Parameter: Interpolation value</v>
      </c>
      <c r="AJ336" s="43" t="str">
        <f ca="1">_xll.BInterpol('Base IPCA'!$C$3:$C$14,'Base IPCA'!$D$3:$D$14,AH336,"Cubic","Extrapolate=Linear","MultiX=Average","Skip=True","Sort=True")</f>
        <v>#N/A Invalid Parameter: Interpolation value</v>
      </c>
    </row>
    <row r="337" spans="34:36" x14ac:dyDescent="0.25">
      <c r="AH337" s="42" t="e">
        <f t="shared" si="98"/>
        <v>#REF!</v>
      </c>
      <c r="AI337" s="43" t="str">
        <f>_xll.BInterpol('Base IPCA'!$C$3:$C$14,'Base IPCA'!$E$3:$E$14,AH337,"Cubic","Extrapolate=Linear","MultiX=Average","Skip=True","Sort=True")</f>
        <v>#N/A Invalid Parameter: Interpolation value</v>
      </c>
      <c r="AJ337" s="43" t="str">
        <f>_xll.BInterpol('Base IPCA'!$C$3:$C$14,'Base IPCA'!$D$3:$D$14,AH337,"Cubic","Extrapolate=Linear","MultiX=Average","Skip=True","Sort=True")</f>
        <v>#N/A Invalid Parameter: Interpolation value</v>
      </c>
    </row>
    <row r="338" spans="34:36" x14ac:dyDescent="0.25">
      <c r="AH338" s="42" t="e">
        <f t="shared" si="98"/>
        <v>#REF!</v>
      </c>
      <c r="AI338" s="43" t="str">
        <f>_xll.BInterpol('Base IPCA'!$C$3:$C$14,'Base IPCA'!$E$3:$E$14,AH338,"Cubic","Extrapolate=Linear","MultiX=Average","Skip=True","Sort=True")</f>
        <v>#N/A Invalid Parameter: Interpolation value</v>
      </c>
      <c r="AJ338" s="43" t="str">
        <f>_xll.BInterpol('Base IPCA'!$C$3:$C$14,'Base IPCA'!$D$3:$D$14,AH338,"Cubic","Extrapolate=Linear","MultiX=Average","Skip=True","Sort=True")</f>
        <v>#N/A Invalid Parameter: Interpolation value</v>
      </c>
    </row>
    <row r="339" spans="34:36" x14ac:dyDescent="0.25">
      <c r="AH339" s="42" t="e">
        <f t="shared" si="98"/>
        <v>#REF!</v>
      </c>
      <c r="AI339" s="43" t="str">
        <f ca="1">_xll.BInterpol('Base IPCA'!$C$3:$C$14,'Base IPCA'!$E$3:$E$14,AH339,"Cubic","Extrapolate=Linear","MultiX=Average","Skip=True","Sort=True")</f>
        <v>#N/A Invalid Parameter: Interpolation value</v>
      </c>
      <c r="AJ339" s="43" t="str">
        <f>_xll.BInterpol('Base IPCA'!$C$3:$C$14,'Base IPCA'!$D$3:$D$14,AH339,"Cubic","Extrapolate=Linear","MultiX=Average","Skip=True","Sort=True")</f>
        <v>#N/A Invalid Parameter: Interpolation value</v>
      </c>
    </row>
    <row r="340" spans="34:36" x14ac:dyDescent="0.25">
      <c r="AH340" s="42" t="e">
        <f t="shared" si="98"/>
        <v>#REF!</v>
      </c>
      <c r="AI340" s="43" t="str">
        <f>_xll.BInterpol('Base IPCA'!$C$3:$C$14,'Base IPCA'!$E$3:$E$14,AH340,"Cubic","Extrapolate=Linear","MultiX=Average","Skip=True","Sort=True")</f>
        <v>#N/A Invalid Parameter: Interpolation value</v>
      </c>
      <c r="AJ340" s="43" t="str">
        <f ca="1">_xll.BInterpol('Base IPCA'!$C$3:$C$14,'Base IPCA'!$D$3:$D$14,AH340,"Cubic","Extrapolate=Linear","MultiX=Average","Skip=True","Sort=True")</f>
        <v>#N/A Invalid Parameter: Interpolation value</v>
      </c>
    </row>
    <row r="341" spans="34:36" x14ac:dyDescent="0.25">
      <c r="AH341" s="42" t="e">
        <f t="shared" si="98"/>
        <v>#REF!</v>
      </c>
      <c r="AI341" s="43" t="str">
        <f>_xll.BInterpol('Base IPCA'!$C$3:$C$14,'Base IPCA'!$E$3:$E$14,AH341,"Cubic","Extrapolate=Linear","MultiX=Average","Skip=True","Sort=True")</f>
        <v>#N/A Invalid Parameter: Interpolation value</v>
      </c>
      <c r="AJ341" s="43" t="str">
        <f>_xll.BInterpol('Base IPCA'!$C$3:$C$14,'Base IPCA'!$D$3:$D$14,AH341,"Cubic","Extrapolate=Linear","MultiX=Average","Skip=True","Sort=True")</f>
        <v>#N/A Invalid Parameter: Interpolation value</v>
      </c>
    </row>
    <row r="342" spans="34:36" x14ac:dyDescent="0.25">
      <c r="AH342" s="42" t="e">
        <f t="shared" si="98"/>
        <v>#REF!</v>
      </c>
      <c r="AI342" s="43" t="str">
        <f>_xll.BInterpol('Base IPCA'!$C$3:$C$14,'Base IPCA'!$E$3:$E$14,AH342,"Cubic","Extrapolate=Linear","MultiX=Average","Skip=True","Sort=True")</f>
        <v>#N/A Invalid Parameter: Interpolation value</v>
      </c>
      <c r="AJ342" s="43" t="str">
        <f>_xll.BInterpol('Base IPCA'!$C$3:$C$14,'Base IPCA'!$D$3:$D$14,AH342,"Cubic","Extrapolate=Linear","MultiX=Average","Skip=True","Sort=True")</f>
        <v>#N/A Invalid Parameter: Interpolation value</v>
      </c>
    </row>
    <row r="343" spans="34:36" x14ac:dyDescent="0.25">
      <c r="AH343" s="42" t="e">
        <f t="shared" si="98"/>
        <v>#REF!</v>
      </c>
      <c r="AI343" s="43" t="str">
        <f ca="1">_xll.BInterpol('Base IPCA'!$C$3:$C$14,'Base IPCA'!$E$3:$E$14,AH343,"Cubic","Extrapolate=Linear","MultiX=Average","Skip=True","Sort=True")</f>
        <v>#N/A Invalid Parameter: Interpolation value</v>
      </c>
      <c r="AJ343" s="43" t="str">
        <f>_xll.BInterpol('Base IPCA'!$C$3:$C$14,'Base IPCA'!$D$3:$D$14,AH343,"Cubic","Extrapolate=Linear","MultiX=Average","Skip=True","Sort=True")</f>
        <v>#N/A Invalid Parameter: Interpolation value</v>
      </c>
    </row>
    <row r="344" spans="34:36" x14ac:dyDescent="0.25">
      <c r="AH344" s="42" t="e">
        <f t="shared" si="98"/>
        <v>#REF!</v>
      </c>
      <c r="AI344" s="43" t="str">
        <f>_xll.BInterpol('Base IPCA'!$C$3:$C$14,'Base IPCA'!$E$3:$E$14,AH344,"Cubic","Extrapolate=Linear","MultiX=Average","Skip=True","Sort=True")</f>
        <v>#N/A Invalid Parameter: Interpolation value</v>
      </c>
      <c r="AJ344" s="43" t="str">
        <f ca="1">_xll.BInterpol('Base IPCA'!$C$3:$C$14,'Base IPCA'!$D$3:$D$14,AH344,"Cubic","Extrapolate=Linear","MultiX=Average","Skip=True","Sort=True")</f>
        <v>#N/A Invalid Parameter: Interpolation value</v>
      </c>
    </row>
    <row r="345" spans="34:36" x14ac:dyDescent="0.25">
      <c r="AH345" s="42" t="e">
        <f t="shared" si="98"/>
        <v>#REF!</v>
      </c>
      <c r="AI345" s="43" t="str">
        <f>_xll.BInterpol('Base IPCA'!$C$3:$C$14,'Base IPCA'!$E$3:$E$14,AH345,"Cubic","Extrapolate=Linear","MultiX=Average","Skip=True","Sort=True")</f>
        <v>#N/A Invalid Parameter: Interpolation value</v>
      </c>
      <c r="AJ345" s="43" t="str">
        <f>_xll.BInterpol('Base IPCA'!$C$3:$C$14,'Base IPCA'!$D$3:$D$14,AH345,"Cubic","Extrapolate=Linear","MultiX=Average","Skip=True","Sort=True")</f>
        <v>#N/A Invalid Parameter: Interpolation value</v>
      </c>
    </row>
    <row r="346" spans="34:36" x14ac:dyDescent="0.25">
      <c r="AH346" s="42" t="e">
        <f t="shared" si="98"/>
        <v>#REF!</v>
      </c>
      <c r="AI346" s="43" t="str">
        <f>_xll.BInterpol('Base IPCA'!$C$3:$C$14,'Base IPCA'!$E$3:$E$14,AH346,"Cubic","Extrapolate=Linear","MultiX=Average","Skip=True","Sort=True")</f>
        <v>#N/A Invalid Parameter: Interpolation value</v>
      </c>
      <c r="AJ346" s="43" t="str">
        <f>_xll.BInterpol('Base IPCA'!$C$3:$C$14,'Base IPCA'!$D$3:$D$14,AH346,"Cubic","Extrapolate=Linear","MultiX=Average","Skip=True","Sort=True")</f>
        <v>#N/A Invalid Parameter: Interpolation value</v>
      </c>
    </row>
    <row r="347" spans="34:36" x14ac:dyDescent="0.25">
      <c r="AH347" s="42" t="e">
        <f t="shared" si="98"/>
        <v>#REF!</v>
      </c>
      <c r="AI347" s="43" t="str">
        <f ca="1">_xll.BInterpol('Base IPCA'!$C$3:$C$14,'Base IPCA'!$E$3:$E$14,AH347,"Cubic","Extrapolate=Linear","MultiX=Average","Skip=True","Sort=True")</f>
        <v>#N/A Invalid Parameter: Interpolation value</v>
      </c>
      <c r="AJ347" s="43" t="str">
        <f>_xll.BInterpol('Base IPCA'!$C$3:$C$14,'Base IPCA'!$D$3:$D$14,AH347,"Cubic","Extrapolate=Linear","MultiX=Average","Skip=True","Sort=True")</f>
        <v>#N/A Invalid Parameter: Interpolation value</v>
      </c>
    </row>
    <row r="348" spans="34:36" x14ac:dyDescent="0.25">
      <c r="AH348" s="42" t="e">
        <f t="shared" si="98"/>
        <v>#REF!</v>
      </c>
      <c r="AI348" s="43" t="str">
        <f>_xll.BInterpol('Base IPCA'!$C$3:$C$14,'Base IPCA'!$E$3:$E$14,AH348,"Cubic","Extrapolate=Linear","MultiX=Average","Skip=True","Sort=True")</f>
        <v>#N/A Invalid Parameter: Interpolation value</v>
      </c>
      <c r="AJ348" s="43" t="str">
        <f ca="1">_xll.BInterpol('Base IPCA'!$C$3:$C$14,'Base IPCA'!$D$3:$D$14,AH348,"Cubic","Extrapolate=Linear","MultiX=Average","Skip=True","Sort=True")</f>
        <v>#N/A Invalid Parameter: Interpolation value</v>
      </c>
    </row>
    <row r="349" spans="34:36" x14ac:dyDescent="0.25">
      <c r="AH349" s="42" t="e">
        <f t="shared" si="98"/>
        <v>#REF!</v>
      </c>
      <c r="AI349" s="43" t="str">
        <f>_xll.BInterpol('Base IPCA'!$C$3:$C$14,'Base IPCA'!$E$3:$E$14,AH349,"Cubic","Extrapolate=Linear","MultiX=Average","Skip=True","Sort=True")</f>
        <v>#N/A Invalid Parameter: Interpolation value</v>
      </c>
      <c r="AJ349" s="43" t="str">
        <f>_xll.BInterpol('Base IPCA'!$C$3:$C$14,'Base IPCA'!$D$3:$D$14,AH349,"Cubic","Extrapolate=Linear","MultiX=Average","Skip=True","Sort=True")</f>
        <v>#N/A Invalid Parameter: Interpolation value</v>
      </c>
    </row>
    <row r="350" spans="34:36" x14ac:dyDescent="0.25">
      <c r="AH350" s="42" t="e">
        <f t="shared" si="98"/>
        <v>#REF!</v>
      </c>
      <c r="AI350" s="43" t="str">
        <f>_xll.BInterpol('Base IPCA'!$C$3:$C$14,'Base IPCA'!$E$3:$E$14,AH350,"Cubic","Extrapolate=Linear","MultiX=Average","Skip=True","Sort=True")</f>
        <v>#N/A Invalid Parameter: Interpolation value</v>
      </c>
      <c r="AJ350" s="43" t="str">
        <f>_xll.BInterpol('Base IPCA'!$C$3:$C$14,'Base IPCA'!$D$3:$D$14,AH350,"Cubic","Extrapolate=Linear","MultiX=Average","Skip=True","Sort=True")</f>
        <v>#N/A Invalid Parameter: Interpolation value</v>
      </c>
    </row>
    <row r="351" spans="34:36" x14ac:dyDescent="0.25">
      <c r="AH351" s="42" t="e">
        <f t="shared" si="98"/>
        <v>#REF!</v>
      </c>
      <c r="AI351" s="43" t="str">
        <f ca="1">_xll.BInterpol('Base IPCA'!$C$3:$C$14,'Base IPCA'!$E$3:$E$14,AH351,"Cubic","Extrapolate=Linear","MultiX=Average","Skip=True","Sort=True")</f>
        <v>#N/A Invalid Parameter: Interpolation value</v>
      </c>
      <c r="AJ351" s="43" t="str">
        <f>_xll.BInterpol('Base IPCA'!$C$3:$C$14,'Base IPCA'!$D$3:$D$14,AH351,"Cubic","Extrapolate=Linear","MultiX=Average","Skip=True","Sort=True")</f>
        <v>#N/A Invalid Parameter: Interpolation value</v>
      </c>
    </row>
    <row r="352" spans="34:36" x14ac:dyDescent="0.25">
      <c r="AH352" s="42" t="e">
        <f t="shared" si="98"/>
        <v>#REF!</v>
      </c>
      <c r="AI352" s="43" t="str">
        <f>_xll.BInterpol('Base IPCA'!$C$3:$C$14,'Base IPCA'!$E$3:$E$14,AH352,"Cubic","Extrapolate=Linear","MultiX=Average","Skip=True","Sort=True")</f>
        <v>#N/A Invalid Parameter: Interpolation value</v>
      </c>
      <c r="AJ352" s="43" t="str">
        <f ca="1">_xll.BInterpol('Base IPCA'!$C$3:$C$14,'Base IPCA'!$D$3:$D$14,AH352,"Cubic","Extrapolate=Linear","MultiX=Average","Skip=True","Sort=True")</f>
        <v>#N/A Invalid Parameter: Interpolation value</v>
      </c>
    </row>
    <row r="353" spans="34:36" x14ac:dyDescent="0.25">
      <c r="AH353" s="42" t="e">
        <f t="shared" si="98"/>
        <v>#REF!</v>
      </c>
      <c r="AI353" s="43" t="str">
        <f>_xll.BInterpol('Base IPCA'!$C$3:$C$14,'Base IPCA'!$E$3:$E$14,AH353,"Cubic","Extrapolate=Linear","MultiX=Average","Skip=True","Sort=True")</f>
        <v>#N/A Invalid Parameter: Interpolation value</v>
      </c>
      <c r="AJ353" s="43" t="str">
        <f>_xll.BInterpol('Base IPCA'!$C$3:$C$14,'Base IPCA'!$D$3:$D$14,AH353,"Cubic","Extrapolate=Linear","MultiX=Average","Skip=True","Sort=True")</f>
        <v>#N/A Invalid Parameter: Interpolation value</v>
      </c>
    </row>
    <row r="354" spans="34:36" x14ac:dyDescent="0.25">
      <c r="AH354" s="42" t="e">
        <f t="shared" si="98"/>
        <v>#REF!</v>
      </c>
      <c r="AI354" s="43" t="str">
        <f>_xll.BInterpol('Base IPCA'!$C$3:$C$14,'Base IPCA'!$E$3:$E$14,AH354,"Cubic","Extrapolate=Linear","MultiX=Average","Skip=True","Sort=True")</f>
        <v>#N/A Invalid Parameter: Interpolation value</v>
      </c>
      <c r="AJ354" s="43" t="str">
        <f>_xll.BInterpol('Base IPCA'!$C$3:$C$14,'Base IPCA'!$D$3:$D$14,AH354,"Cubic","Extrapolate=Linear","MultiX=Average","Skip=True","Sort=True")</f>
        <v>#N/A Invalid Parameter: Interpolation value</v>
      </c>
    </row>
    <row r="355" spans="34:36" x14ac:dyDescent="0.25">
      <c r="AH355" s="42" t="e">
        <f t="shared" si="98"/>
        <v>#REF!</v>
      </c>
      <c r="AI355" s="43" t="str">
        <f ca="1">_xll.BInterpol('Base IPCA'!$C$3:$C$14,'Base IPCA'!$E$3:$E$14,AH355,"Cubic","Extrapolate=Linear","MultiX=Average","Skip=True","Sort=True")</f>
        <v>#N/A Invalid Parameter: Interpolation value</v>
      </c>
      <c r="AJ355" s="43" t="str">
        <f>_xll.BInterpol('Base IPCA'!$C$3:$C$14,'Base IPCA'!$D$3:$D$14,AH355,"Cubic","Extrapolate=Linear","MultiX=Average","Skip=True","Sort=True")</f>
        <v>#N/A Invalid Parameter: Interpolation value</v>
      </c>
    </row>
    <row r="356" spans="34:36" x14ac:dyDescent="0.25">
      <c r="AH356" s="42" t="e">
        <f t="shared" si="98"/>
        <v>#REF!</v>
      </c>
      <c r="AI356" s="43" t="str">
        <f>_xll.BInterpol('Base IPCA'!$C$3:$C$14,'Base IPCA'!$E$3:$E$14,AH356,"Cubic","Extrapolate=Linear","MultiX=Average","Skip=True","Sort=True")</f>
        <v>#N/A Invalid Parameter: Interpolation value</v>
      </c>
      <c r="AJ356" s="43" t="str">
        <f ca="1">_xll.BInterpol('Base IPCA'!$C$3:$C$14,'Base IPCA'!$D$3:$D$14,AH356,"Cubic","Extrapolate=Linear","MultiX=Average","Skip=True","Sort=True")</f>
        <v>#N/A Invalid Parameter: Interpolation value</v>
      </c>
    </row>
    <row r="357" spans="34:36" x14ac:dyDescent="0.25">
      <c r="AH357" s="42" t="e">
        <f t="shared" si="98"/>
        <v>#REF!</v>
      </c>
      <c r="AI357" s="43" t="str">
        <f>_xll.BInterpol('Base IPCA'!$C$3:$C$14,'Base IPCA'!$E$3:$E$14,AH357,"Cubic","Extrapolate=Linear","MultiX=Average","Skip=True","Sort=True")</f>
        <v>#N/A Invalid Parameter: Interpolation value</v>
      </c>
      <c r="AJ357" s="43" t="str">
        <f>_xll.BInterpol('Base IPCA'!$C$3:$C$14,'Base IPCA'!$D$3:$D$14,AH357,"Cubic","Extrapolate=Linear","MultiX=Average","Skip=True","Sort=True")</f>
        <v>#N/A Invalid Parameter: Interpolation value</v>
      </c>
    </row>
    <row r="358" spans="34:36" x14ac:dyDescent="0.25">
      <c r="AH358" s="42" t="e">
        <f t="shared" si="98"/>
        <v>#REF!</v>
      </c>
      <c r="AI358" s="43" t="str">
        <f>_xll.BInterpol('Base IPCA'!$C$3:$C$14,'Base IPCA'!$E$3:$E$14,AH358,"Cubic","Extrapolate=Linear","MultiX=Average","Skip=True","Sort=True")</f>
        <v>#N/A Invalid Parameter: Interpolation value</v>
      </c>
      <c r="AJ358" s="43" t="str">
        <f>_xll.BInterpol('Base IPCA'!$C$3:$C$14,'Base IPCA'!$D$3:$D$14,AH358,"Cubic","Extrapolate=Linear","MultiX=Average","Skip=True","Sort=True")</f>
        <v>#N/A Invalid Parameter: Interpolation value</v>
      </c>
    </row>
    <row r="359" spans="34:36" x14ac:dyDescent="0.25">
      <c r="AH359" s="42" t="e">
        <f t="shared" si="98"/>
        <v>#REF!</v>
      </c>
      <c r="AI359" s="43" t="str">
        <f ca="1">_xll.BInterpol('Base IPCA'!$C$3:$C$14,'Base IPCA'!$E$3:$E$14,AH359,"Cubic","Extrapolate=Linear","MultiX=Average","Skip=True","Sort=True")</f>
        <v>#N/A Invalid Parameter: Interpolation value</v>
      </c>
      <c r="AJ359" s="43" t="str">
        <f>_xll.BInterpol('Base IPCA'!$C$3:$C$14,'Base IPCA'!$D$3:$D$14,AH359,"Cubic","Extrapolate=Linear","MultiX=Average","Skip=True","Sort=True")</f>
        <v>#N/A Invalid Parameter: Interpolation value</v>
      </c>
    </row>
    <row r="360" spans="34:36" x14ac:dyDescent="0.25">
      <c r="AH360" s="42" t="e">
        <f t="shared" si="98"/>
        <v>#REF!</v>
      </c>
      <c r="AI360" s="43" t="str">
        <f>_xll.BInterpol('Base IPCA'!$C$3:$C$14,'Base IPCA'!$E$3:$E$14,AH360,"Cubic","Extrapolate=Linear","MultiX=Average","Skip=True","Sort=True")</f>
        <v>#N/A Invalid Parameter: Interpolation value</v>
      </c>
      <c r="AJ360" s="43" t="str">
        <f ca="1">_xll.BInterpol('Base IPCA'!$C$3:$C$14,'Base IPCA'!$D$3:$D$14,AH360,"Cubic","Extrapolate=Linear","MultiX=Average","Skip=True","Sort=True")</f>
        <v>#N/A Invalid Parameter: Interpolation value</v>
      </c>
    </row>
    <row r="361" spans="34:36" x14ac:dyDescent="0.25">
      <c r="AH361" s="42" t="e">
        <f t="shared" si="98"/>
        <v>#REF!</v>
      </c>
      <c r="AI361" s="43" t="str">
        <f>_xll.BInterpol('Base IPCA'!$C$3:$C$14,'Base IPCA'!$E$3:$E$14,AH361,"Cubic","Extrapolate=Linear","MultiX=Average","Skip=True","Sort=True")</f>
        <v>#N/A Invalid Parameter: Interpolation value</v>
      </c>
      <c r="AJ361" s="43" t="str">
        <f>_xll.BInterpol('Base IPCA'!$C$3:$C$14,'Base IPCA'!$D$3:$D$14,AH361,"Cubic","Extrapolate=Linear","MultiX=Average","Skip=True","Sort=True")</f>
        <v>#N/A Invalid Parameter: Interpolation value</v>
      </c>
    </row>
    <row r="362" spans="34:36" x14ac:dyDescent="0.25">
      <c r="AH362" s="42" t="e">
        <f t="shared" si="98"/>
        <v>#REF!</v>
      </c>
      <c r="AI362" s="43" t="str">
        <f>_xll.BInterpol('Base IPCA'!$C$3:$C$14,'Base IPCA'!$E$3:$E$14,AH362,"Cubic","Extrapolate=Linear","MultiX=Average","Skip=True","Sort=True")</f>
        <v>#N/A Invalid Parameter: Interpolation value</v>
      </c>
      <c r="AJ362" s="43" t="str">
        <f>_xll.BInterpol('Base IPCA'!$C$3:$C$14,'Base IPCA'!$D$3:$D$14,AH362,"Cubic","Extrapolate=Linear","MultiX=Average","Skip=True","Sort=True")</f>
        <v>#N/A Invalid Parameter: Interpolation value</v>
      </c>
    </row>
    <row r="363" spans="34:36" x14ac:dyDescent="0.25">
      <c r="AH363" s="42" t="e">
        <f t="shared" si="98"/>
        <v>#REF!</v>
      </c>
      <c r="AI363" s="43" t="str">
        <f ca="1">_xll.BInterpol('Base IPCA'!$C$3:$C$14,'Base IPCA'!$E$3:$E$14,AH363,"Cubic","Extrapolate=Linear","MultiX=Average","Skip=True","Sort=True")</f>
        <v>#N/A Invalid Parameter: Interpolation value</v>
      </c>
      <c r="AJ363" s="43" t="str">
        <f>_xll.BInterpol('Base IPCA'!$C$3:$C$14,'Base IPCA'!$D$3:$D$14,AH363,"Cubic","Extrapolate=Linear","MultiX=Average","Skip=True","Sort=True")</f>
        <v>#N/A Invalid Parameter: Interpolation value</v>
      </c>
    </row>
    <row r="364" spans="34:36" x14ac:dyDescent="0.25">
      <c r="AH364" s="42" t="e">
        <f t="shared" si="98"/>
        <v>#REF!</v>
      </c>
      <c r="AI364" s="43" t="str">
        <f>_xll.BInterpol('Base IPCA'!$C$3:$C$14,'Base IPCA'!$E$3:$E$14,AH364,"Cubic","Extrapolate=Linear","MultiX=Average","Skip=True","Sort=True")</f>
        <v>#N/A Invalid Parameter: Interpolation value</v>
      </c>
      <c r="AJ364" s="43" t="str">
        <f ca="1">_xll.BInterpol('Base IPCA'!$C$3:$C$14,'Base IPCA'!$D$3:$D$14,AH364,"Cubic","Extrapolate=Linear","MultiX=Average","Skip=True","Sort=True")</f>
        <v>#N/A Invalid Parameter: Interpolation value</v>
      </c>
    </row>
    <row r="365" spans="34:36" x14ac:dyDescent="0.25">
      <c r="AH365" s="42" t="e">
        <f t="shared" si="98"/>
        <v>#REF!</v>
      </c>
      <c r="AI365" s="43" t="str">
        <f>_xll.BInterpol('Base IPCA'!$C$3:$C$14,'Base IPCA'!$E$3:$E$14,AH365,"Cubic","Extrapolate=Linear","MultiX=Average","Skip=True","Sort=True")</f>
        <v>#N/A Invalid Parameter: Interpolation value</v>
      </c>
      <c r="AJ365" s="43" t="str">
        <f>_xll.BInterpol('Base IPCA'!$C$3:$C$14,'Base IPCA'!$D$3:$D$14,AH365,"Cubic","Extrapolate=Linear","MultiX=Average","Skip=True","Sort=True")</f>
        <v>#N/A Invalid Parameter: Interpolation value</v>
      </c>
    </row>
    <row r="366" spans="34:36" x14ac:dyDescent="0.25">
      <c r="AH366" s="42" t="e">
        <f t="shared" si="98"/>
        <v>#REF!</v>
      </c>
      <c r="AI366" s="43" t="str">
        <f>_xll.BInterpol('Base IPCA'!$C$3:$C$14,'Base IPCA'!$E$3:$E$14,AH366,"Cubic","Extrapolate=Linear","MultiX=Average","Skip=True","Sort=True")</f>
        <v>#N/A Invalid Parameter: Interpolation value</v>
      </c>
      <c r="AJ366" s="43" t="str">
        <f>_xll.BInterpol('Base IPCA'!$C$3:$C$14,'Base IPCA'!$D$3:$D$14,AH366,"Cubic","Extrapolate=Linear","MultiX=Average","Skip=True","Sort=True")</f>
        <v>#N/A Invalid Parameter: Interpolation value</v>
      </c>
    </row>
    <row r="367" spans="34:36" x14ac:dyDescent="0.25">
      <c r="AH367" s="42" t="e">
        <f t="shared" si="98"/>
        <v>#REF!</v>
      </c>
      <c r="AI367" s="43" t="str">
        <f ca="1">_xll.BInterpol('Base IPCA'!$C$3:$C$14,'Base IPCA'!$E$3:$E$14,AH367,"Cubic","Extrapolate=Linear","MultiX=Average","Skip=True","Sort=True")</f>
        <v>#N/A Invalid Parameter: Interpolation value</v>
      </c>
      <c r="AJ367" s="43" t="str">
        <f>_xll.BInterpol('Base IPCA'!$C$3:$C$14,'Base IPCA'!$D$3:$D$14,AH367,"Cubic","Extrapolate=Linear","MultiX=Average","Skip=True","Sort=True")</f>
        <v>#N/A Invalid Parameter: Interpolation value</v>
      </c>
    </row>
    <row r="368" spans="34:36" x14ac:dyDescent="0.25">
      <c r="AH368" s="42" t="e">
        <f t="shared" si="98"/>
        <v>#REF!</v>
      </c>
      <c r="AI368" s="43" t="str">
        <f>_xll.BInterpol('Base IPCA'!$C$3:$C$14,'Base IPCA'!$E$3:$E$14,AH368,"Cubic","Extrapolate=Linear","MultiX=Average","Skip=True","Sort=True")</f>
        <v>#N/A Invalid Parameter: Interpolation value</v>
      </c>
      <c r="AJ368" s="43" t="str">
        <f ca="1">_xll.BInterpol('Base IPCA'!$C$3:$C$14,'Base IPCA'!$D$3:$D$14,AH368,"Cubic","Extrapolate=Linear","MultiX=Average","Skip=True","Sort=True")</f>
        <v>#N/A Invalid Parameter: Interpolation value</v>
      </c>
    </row>
    <row r="369" spans="34:36" x14ac:dyDescent="0.25">
      <c r="AH369" s="42" t="e">
        <f t="shared" si="98"/>
        <v>#REF!</v>
      </c>
      <c r="AI369" s="43" t="str">
        <f>_xll.BInterpol('Base IPCA'!$C$3:$C$14,'Base IPCA'!$E$3:$E$14,AH369,"Cubic","Extrapolate=Linear","MultiX=Average","Skip=True","Sort=True")</f>
        <v>#N/A Invalid Parameter: Interpolation value</v>
      </c>
      <c r="AJ369" s="43" t="str">
        <f>_xll.BInterpol('Base IPCA'!$C$3:$C$14,'Base IPCA'!$D$3:$D$14,AH369,"Cubic","Extrapolate=Linear","MultiX=Average","Skip=True","Sort=True")</f>
        <v>#N/A Invalid Parameter: Interpolation value</v>
      </c>
    </row>
    <row r="370" spans="34:36" x14ac:dyDescent="0.25">
      <c r="AH370" s="42" t="e">
        <f t="shared" si="98"/>
        <v>#REF!</v>
      </c>
      <c r="AI370" s="43" t="str">
        <f>_xll.BInterpol('Base IPCA'!$C$3:$C$14,'Base IPCA'!$E$3:$E$14,AH370,"Cubic","Extrapolate=Linear","MultiX=Average","Skip=True","Sort=True")</f>
        <v>#N/A Invalid Parameter: Interpolation value</v>
      </c>
      <c r="AJ370" s="43" t="str">
        <f>_xll.BInterpol('Base IPCA'!$C$3:$C$14,'Base IPCA'!$D$3:$D$14,AH370,"Cubic","Extrapolate=Linear","MultiX=Average","Skip=True","Sort=True")</f>
        <v>#N/A Invalid Parameter: Interpolation value</v>
      </c>
    </row>
    <row r="371" spans="34:36" x14ac:dyDescent="0.25">
      <c r="AH371" s="42" t="e">
        <f t="shared" si="98"/>
        <v>#REF!</v>
      </c>
      <c r="AI371" s="43" t="str">
        <f ca="1">_xll.BInterpol('Base IPCA'!$C$3:$C$14,'Base IPCA'!$E$3:$E$14,AH371,"Cubic","Extrapolate=Linear","MultiX=Average","Skip=True","Sort=True")</f>
        <v>#N/A Invalid Parameter: Interpolation value</v>
      </c>
      <c r="AJ371" s="43" t="str">
        <f>_xll.BInterpol('Base IPCA'!$C$3:$C$14,'Base IPCA'!$D$3:$D$14,AH371,"Cubic","Extrapolate=Linear","MultiX=Average","Skip=True","Sort=True")</f>
        <v>#N/A Invalid Parameter: Interpolation value</v>
      </c>
    </row>
    <row r="372" spans="34:36" x14ac:dyDescent="0.25">
      <c r="AH372" s="42" t="e">
        <f t="shared" si="98"/>
        <v>#REF!</v>
      </c>
      <c r="AI372" s="43" t="str">
        <f>_xll.BInterpol('Base IPCA'!$C$3:$C$14,'Base IPCA'!$E$3:$E$14,AH372,"Cubic","Extrapolate=Linear","MultiX=Average","Skip=True","Sort=True")</f>
        <v>#N/A Invalid Parameter: Interpolation value</v>
      </c>
      <c r="AJ372" s="43" t="str">
        <f ca="1">_xll.BInterpol('Base IPCA'!$C$3:$C$14,'Base IPCA'!$D$3:$D$14,AH372,"Cubic","Extrapolate=Linear","MultiX=Average","Skip=True","Sort=True")</f>
        <v>#N/A Invalid Parameter: Interpolation value</v>
      </c>
    </row>
    <row r="373" spans="34:36" x14ac:dyDescent="0.25">
      <c r="AH373" s="42" t="e">
        <f t="shared" si="98"/>
        <v>#REF!</v>
      </c>
      <c r="AI373" s="43" t="str">
        <f>_xll.BInterpol('Base IPCA'!$C$3:$C$14,'Base IPCA'!$E$3:$E$14,AH373,"Cubic","Extrapolate=Linear","MultiX=Average","Skip=True","Sort=True")</f>
        <v>#N/A Invalid Parameter: Interpolation value</v>
      </c>
      <c r="AJ373" s="43" t="str">
        <f>_xll.BInterpol('Base IPCA'!$C$3:$C$14,'Base IPCA'!$D$3:$D$14,AH373,"Cubic","Extrapolate=Linear","MultiX=Average","Skip=True","Sort=True")</f>
        <v>#N/A Invalid Parameter: Interpolation value</v>
      </c>
    </row>
    <row r="374" spans="34:36" x14ac:dyDescent="0.25">
      <c r="AH374" s="42" t="e">
        <f t="shared" si="98"/>
        <v>#REF!</v>
      </c>
      <c r="AI374" s="43" t="str">
        <f>_xll.BInterpol('Base IPCA'!$C$3:$C$14,'Base IPCA'!$E$3:$E$14,AH374,"Cubic","Extrapolate=Linear","MultiX=Average","Skip=True","Sort=True")</f>
        <v>#N/A Invalid Parameter: Interpolation value</v>
      </c>
      <c r="AJ374" s="43" t="str">
        <f>_xll.BInterpol('Base IPCA'!$C$3:$C$14,'Base IPCA'!$D$3:$D$14,AH374,"Cubic","Extrapolate=Linear","MultiX=Average","Skip=True","Sort=True")</f>
        <v>#N/A Invalid Parameter: Interpolation value</v>
      </c>
    </row>
    <row r="375" spans="34:36" x14ac:dyDescent="0.25">
      <c r="AH375" s="42" t="e">
        <f t="shared" si="98"/>
        <v>#REF!</v>
      </c>
      <c r="AI375" s="43" t="str">
        <f ca="1">_xll.BInterpol('Base IPCA'!$C$3:$C$14,'Base IPCA'!$E$3:$E$14,AH375,"Cubic","Extrapolate=Linear","MultiX=Average","Skip=True","Sort=True")</f>
        <v>#N/A Invalid Parameter: Interpolation value</v>
      </c>
      <c r="AJ375" s="43" t="str">
        <f>_xll.BInterpol('Base IPCA'!$C$3:$C$14,'Base IPCA'!$D$3:$D$14,AH375,"Cubic","Extrapolate=Linear","MultiX=Average","Skip=True","Sort=True")</f>
        <v>#N/A Invalid Parameter: Interpolation value</v>
      </c>
    </row>
    <row r="376" spans="34:36" x14ac:dyDescent="0.25">
      <c r="AH376" s="42" t="e">
        <f t="shared" si="98"/>
        <v>#REF!</v>
      </c>
      <c r="AI376" s="43" t="str">
        <f>_xll.BInterpol('Base IPCA'!$C$3:$C$14,'Base IPCA'!$E$3:$E$14,AH376,"Cubic","Extrapolate=Linear","MultiX=Average","Skip=True","Sort=True")</f>
        <v>#N/A Invalid Parameter: Interpolation value</v>
      </c>
      <c r="AJ376" s="43" t="str">
        <f ca="1">_xll.BInterpol('Base IPCA'!$C$3:$C$14,'Base IPCA'!$D$3:$D$14,AH376,"Cubic","Extrapolate=Linear","MultiX=Average","Skip=True","Sort=True")</f>
        <v>#N/A Invalid Parameter: Interpolation value</v>
      </c>
    </row>
    <row r="377" spans="34:36" x14ac:dyDescent="0.25">
      <c r="AH377" s="42" t="e">
        <f t="shared" si="98"/>
        <v>#REF!</v>
      </c>
      <c r="AI377" s="43" t="str">
        <f>_xll.BInterpol('Base IPCA'!$C$3:$C$14,'Base IPCA'!$E$3:$E$14,AH377,"Cubic","Extrapolate=Linear","MultiX=Average","Skip=True","Sort=True")</f>
        <v>#N/A Invalid Parameter: Interpolation value</v>
      </c>
      <c r="AJ377" s="43" t="str">
        <f>_xll.BInterpol('Base IPCA'!$C$3:$C$14,'Base IPCA'!$D$3:$D$14,AH377,"Cubic","Extrapolate=Linear","MultiX=Average","Skip=True","Sort=True")</f>
        <v>#N/A Invalid Parameter: Interpolation value</v>
      </c>
    </row>
    <row r="378" spans="34:36" x14ac:dyDescent="0.25">
      <c r="AH378" s="42" t="e">
        <f t="shared" si="98"/>
        <v>#REF!</v>
      </c>
      <c r="AI378" s="43" t="str">
        <f>_xll.BInterpol('Base IPCA'!$C$3:$C$14,'Base IPCA'!$E$3:$E$14,AH378,"Cubic","Extrapolate=Linear","MultiX=Average","Skip=True","Sort=True")</f>
        <v>#N/A Invalid Parameter: Interpolation value</v>
      </c>
      <c r="AJ378" s="43" t="str">
        <f>_xll.BInterpol('Base IPCA'!$C$3:$C$14,'Base IPCA'!$D$3:$D$14,AH378,"Cubic","Extrapolate=Linear","MultiX=Average","Skip=True","Sort=True")</f>
        <v>#N/A Invalid Parameter: Interpolation value</v>
      </c>
    </row>
    <row r="379" spans="34:36" x14ac:dyDescent="0.25">
      <c r="AH379" s="42" t="e">
        <f t="shared" si="98"/>
        <v>#REF!</v>
      </c>
      <c r="AI379" s="43" t="str">
        <f ca="1">_xll.BInterpol('Base IPCA'!$C$3:$C$14,'Base IPCA'!$E$3:$E$14,AH379,"Cubic","Extrapolate=Linear","MultiX=Average","Skip=True","Sort=True")</f>
        <v>#N/A Invalid Parameter: Interpolation value</v>
      </c>
      <c r="AJ379" s="43" t="str">
        <f>_xll.BInterpol('Base IPCA'!$C$3:$C$14,'Base IPCA'!$D$3:$D$14,AH379,"Cubic","Extrapolate=Linear","MultiX=Average","Skip=True","Sort=True")</f>
        <v>#N/A Invalid Parameter: Interpolation value</v>
      </c>
    </row>
    <row r="380" spans="34:36" x14ac:dyDescent="0.25">
      <c r="AH380" s="42" t="e">
        <f t="shared" si="98"/>
        <v>#REF!</v>
      </c>
      <c r="AI380" s="43" t="str">
        <f>_xll.BInterpol('Base IPCA'!$C$3:$C$14,'Base IPCA'!$E$3:$E$14,AH380,"Cubic","Extrapolate=Linear","MultiX=Average","Skip=True","Sort=True")</f>
        <v>#N/A Invalid Parameter: Interpolation value</v>
      </c>
      <c r="AJ380" s="43" t="str">
        <f ca="1">_xll.BInterpol('Base IPCA'!$C$3:$C$14,'Base IPCA'!$D$3:$D$14,AH380,"Cubic","Extrapolate=Linear","MultiX=Average","Skip=True","Sort=True")</f>
        <v>#N/A Invalid Parameter: Interpolation value</v>
      </c>
    </row>
    <row r="381" spans="34:36" x14ac:dyDescent="0.25">
      <c r="AH381" s="42" t="e">
        <f t="shared" si="98"/>
        <v>#REF!</v>
      </c>
      <c r="AI381" s="43" t="str">
        <f>_xll.BInterpol('Base IPCA'!$C$3:$C$14,'Base IPCA'!$E$3:$E$14,AH381,"Cubic","Extrapolate=Linear","MultiX=Average","Skip=True","Sort=True")</f>
        <v>#N/A Invalid Parameter: Interpolation value</v>
      </c>
      <c r="AJ381" s="43" t="str">
        <f>_xll.BInterpol('Base IPCA'!$C$3:$C$14,'Base IPCA'!$D$3:$D$14,AH381,"Cubic","Extrapolate=Linear","MultiX=Average","Skip=True","Sort=True")</f>
        <v>#N/A Invalid Parameter: Interpolation value</v>
      </c>
    </row>
    <row r="382" spans="34:36" x14ac:dyDescent="0.25">
      <c r="AH382" s="42" t="e">
        <f t="shared" si="98"/>
        <v>#REF!</v>
      </c>
      <c r="AI382" s="43" t="str">
        <f>_xll.BInterpol('Base IPCA'!$C$3:$C$14,'Base IPCA'!$E$3:$E$14,AH382,"Cubic","Extrapolate=Linear","MultiX=Average","Skip=True","Sort=True")</f>
        <v>#N/A Invalid Parameter: Interpolation value</v>
      </c>
      <c r="AJ382" s="43" t="str">
        <f>_xll.BInterpol('Base IPCA'!$C$3:$C$14,'Base IPCA'!$D$3:$D$14,AH382,"Cubic","Extrapolate=Linear","MultiX=Average","Skip=True","Sort=True")</f>
        <v>#N/A Invalid Parameter: Interpolation value</v>
      </c>
    </row>
    <row r="383" spans="34:36" x14ac:dyDescent="0.25">
      <c r="AH383" s="42" t="e">
        <f t="shared" si="98"/>
        <v>#REF!</v>
      </c>
      <c r="AI383" s="43" t="str">
        <f ca="1">_xll.BInterpol('Base IPCA'!$C$3:$C$14,'Base IPCA'!$E$3:$E$14,AH383,"Cubic","Extrapolate=Linear","MultiX=Average","Skip=True","Sort=True")</f>
        <v>#N/A Invalid Parameter: Interpolation value</v>
      </c>
      <c r="AJ383" s="43" t="str">
        <f>_xll.BInterpol('Base IPCA'!$C$3:$C$14,'Base IPCA'!$D$3:$D$14,AH383,"Cubic","Extrapolate=Linear","MultiX=Average","Skip=True","Sort=True")</f>
        <v>#N/A Invalid Parameter: Interpolation value</v>
      </c>
    </row>
    <row r="384" spans="34:36" x14ac:dyDescent="0.25">
      <c r="AH384" s="42" t="e">
        <f t="shared" si="98"/>
        <v>#REF!</v>
      </c>
      <c r="AI384" s="43" t="str">
        <f>_xll.BInterpol('Base IPCA'!$C$3:$C$14,'Base IPCA'!$E$3:$E$14,AH384,"Cubic","Extrapolate=Linear","MultiX=Average","Skip=True","Sort=True")</f>
        <v>#N/A Invalid Parameter: Interpolation value</v>
      </c>
      <c r="AJ384" s="43" t="str">
        <f ca="1">_xll.BInterpol('Base IPCA'!$C$3:$C$14,'Base IPCA'!$D$3:$D$14,AH384,"Cubic","Extrapolate=Linear","MultiX=Average","Skip=True","Sort=True")</f>
        <v>#N/A Invalid Parameter: Interpolation value</v>
      </c>
    </row>
    <row r="385" spans="34:36" x14ac:dyDescent="0.25">
      <c r="AH385" s="42" t="e">
        <f t="shared" si="98"/>
        <v>#REF!</v>
      </c>
      <c r="AI385" s="43" t="str">
        <f>_xll.BInterpol('Base IPCA'!$C$3:$C$14,'Base IPCA'!$E$3:$E$14,AH385,"Cubic","Extrapolate=Linear","MultiX=Average","Skip=True","Sort=True")</f>
        <v>#N/A Invalid Parameter: Interpolation value</v>
      </c>
      <c r="AJ385" s="43" t="str">
        <f>_xll.BInterpol('Base IPCA'!$C$3:$C$14,'Base IPCA'!$D$3:$D$14,AH385,"Cubic","Extrapolate=Linear","MultiX=Average","Skip=True","Sort=True")</f>
        <v>#N/A Invalid Parameter: Interpolation value</v>
      </c>
    </row>
    <row r="386" spans="34:36" x14ac:dyDescent="0.25">
      <c r="AH386" s="42" t="e">
        <f t="shared" si="98"/>
        <v>#REF!</v>
      </c>
      <c r="AI386" s="43" t="str">
        <f>_xll.BInterpol('Base IPCA'!$C$3:$C$14,'Base IPCA'!$E$3:$E$14,AH386,"Cubic","Extrapolate=Linear","MultiX=Average","Skip=True","Sort=True")</f>
        <v>#N/A Invalid Parameter: Interpolation value</v>
      </c>
      <c r="AJ386" s="43" t="str">
        <f>_xll.BInterpol('Base IPCA'!$C$3:$C$14,'Base IPCA'!$D$3:$D$14,AH386,"Cubic","Extrapolate=Linear","MultiX=Average","Skip=True","Sort=True")</f>
        <v>#N/A Invalid Parameter: Interpolation value</v>
      </c>
    </row>
    <row r="387" spans="34:36" x14ac:dyDescent="0.25">
      <c r="AH387" s="42" t="e">
        <f t="shared" si="98"/>
        <v>#REF!</v>
      </c>
      <c r="AI387" s="43" t="str">
        <f ca="1">_xll.BInterpol('Base IPCA'!$C$3:$C$14,'Base IPCA'!$E$3:$E$14,AH387,"Cubic","Extrapolate=Linear","MultiX=Average","Skip=True","Sort=True")</f>
        <v>#N/A Invalid Parameter: Interpolation value</v>
      </c>
      <c r="AJ387" s="43" t="str">
        <f>_xll.BInterpol('Base IPCA'!$C$3:$C$14,'Base IPCA'!$D$3:$D$14,AH387,"Cubic","Extrapolate=Linear","MultiX=Average","Skip=True","Sort=True")</f>
        <v>#N/A Invalid Parameter: Interpolation value</v>
      </c>
    </row>
    <row r="388" spans="34:36" x14ac:dyDescent="0.25">
      <c r="AH388" s="42" t="e">
        <f t="shared" si="98"/>
        <v>#REF!</v>
      </c>
      <c r="AI388" s="43" t="str">
        <f>_xll.BInterpol('Base IPCA'!$C$3:$C$14,'Base IPCA'!$E$3:$E$14,AH388,"Cubic","Extrapolate=Linear","MultiX=Average","Skip=True","Sort=True")</f>
        <v>#N/A Invalid Parameter: Interpolation value</v>
      </c>
      <c r="AJ388" s="43" t="str">
        <f ca="1">_xll.BInterpol('Base IPCA'!$C$3:$C$14,'Base IPCA'!$D$3:$D$14,AH388,"Cubic","Extrapolate=Linear","MultiX=Average","Skip=True","Sort=True")</f>
        <v>#N/A Invalid Parameter: Interpolation value</v>
      </c>
    </row>
    <row r="389" spans="34:36" x14ac:dyDescent="0.25">
      <c r="AH389" s="42" t="e">
        <f t="shared" si="98"/>
        <v>#REF!</v>
      </c>
      <c r="AI389" s="43" t="str">
        <f>_xll.BInterpol('Base IPCA'!$C$3:$C$14,'Base IPCA'!$E$3:$E$14,AH389,"Cubic","Extrapolate=Linear","MultiX=Average","Skip=True","Sort=True")</f>
        <v>#N/A Invalid Parameter: Interpolation value</v>
      </c>
      <c r="AJ389" s="43" t="str">
        <f>_xll.BInterpol('Base IPCA'!$C$3:$C$14,'Base IPCA'!$D$3:$D$14,AH389,"Cubic","Extrapolate=Linear","MultiX=Average","Skip=True","Sort=True")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99">AH389+1</f>
        <v>#REF!</v>
      </c>
      <c r="AI390" s="43" t="str">
        <f>_xll.BInterpol('Base IPCA'!$C$3:$C$14,'Base IPCA'!$E$3:$E$14,AH390,"Cubic","Extrapolate=Linear","MultiX=Average","Skip=True","Sort=True")</f>
        <v>#N/A Invalid Parameter: Interpolation value</v>
      </c>
      <c r="AJ390" s="43" t="str">
        <f>_xll.BInterpol('Base IPCA'!$C$3:$C$14,'Base IPCA'!$D$3:$D$14,AH390,"Cubic","Extrapolate=Linear","MultiX=Average","Skip=True","Sort=True")</f>
        <v>#N/A Invalid Parameter: Interpolation value</v>
      </c>
    </row>
    <row r="391" spans="34:36" x14ac:dyDescent="0.25">
      <c r="AH391" s="42" t="e">
        <f t="shared" si="99"/>
        <v>#REF!</v>
      </c>
      <c r="AI391" s="43" t="str">
        <f ca="1">_xll.BInterpol('Base IPCA'!$C$3:$C$14,'Base IPCA'!$E$3:$E$14,AH391,"Cubic","Extrapolate=Linear","MultiX=Average","Skip=True","Sort=True")</f>
        <v>#N/A Invalid Parameter: Interpolation value</v>
      </c>
      <c r="AJ391" s="43" t="str">
        <f>_xll.BInterpol('Base IPCA'!$C$3:$C$14,'Base IPCA'!$D$3:$D$14,AH391,"Cubic","Extrapolate=Linear","MultiX=Average","Skip=True","Sort=True")</f>
        <v>#N/A Invalid Parameter: Interpolation value</v>
      </c>
    </row>
    <row r="392" spans="34:36" x14ac:dyDescent="0.25">
      <c r="AH392" s="42" t="e">
        <f t="shared" si="99"/>
        <v>#REF!</v>
      </c>
      <c r="AI392" s="43" t="str">
        <f>_xll.BInterpol('Base IPCA'!$C$3:$C$14,'Base IPCA'!$E$3:$E$14,AH392,"Cubic","Extrapolate=Linear","MultiX=Average","Skip=True","Sort=True")</f>
        <v>#N/A Invalid Parameter: Interpolation value</v>
      </c>
      <c r="AJ392" s="43" t="str">
        <f ca="1">_xll.BInterpol('Base IPCA'!$C$3:$C$14,'Base IPCA'!$D$3:$D$14,AH392,"Cubic","Extrapolate=Linear","MultiX=Average","Skip=True","Sort=True")</f>
        <v>#N/A Invalid Parameter: Interpolation value</v>
      </c>
    </row>
    <row r="393" spans="34:36" x14ac:dyDescent="0.25">
      <c r="AH393" s="42" t="e">
        <f t="shared" si="99"/>
        <v>#REF!</v>
      </c>
      <c r="AI393" s="43" t="str">
        <f>_xll.BInterpol('Base IPCA'!$C$3:$C$14,'Base IPCA'!$E$3:$E$14,AH393,"Cubic","Extrapolate=Linear","MultiX=Average","Skip=True","Sort=True")</f>
        <v>#N/A Invalid Parameter: Interpolation value</v>
      </c>
      <c r="AJ393" s="43" t="str">
        <f>_xll.BInterpol('Base IPCA'!$C$3:$C$14,'Base IPCA'!$D$3:$D$14,AH393,"Cubic","Extrapolate=Linear","MultiX=Average","Skip=True","Sort=True")</f>
        <v>#N/A Invalid Parameter: Interpolation value</v>
      </c>
    </row>
    <row r="394" spans="34:36" x14ac:dyDescent="0.25">
      <c r="AH394" s="42" t="e">
        <f t="shared" si="99"/>
        <v>#REF!</v>
      </c>
      <c r="AI394" s="43" t="str">
        <f>_xll.BInterpol('Base IPCA'!$C$3:$C$14,'Base IPCA'!$E$3:$E$14,AH394,"Cubic","Extrapolate=Linear","MultiX=Average","Skip=True","Sort=True")</f>
        <v>#N/A Invalid Parameter: Interpolation value</v>
      </c>
      <c r="AJ394" s="43" t="str">
        <f>_xll.BInterpol('Base IPCA'!$C$3:$C$14,'Base IPCA'!$D$3:$D$14,AH394,"Cubic","Extrapolate=Linear","MultiX=Average","Skip=True","Sort=True")</f>
        <v>#N/A Invalid Parameter: Interpolation value</v>
      </c>
    </row>
    <row r="395" spans="34:36" x14ac:dyDescent="0.25">
      <c r="AH395" s="42" t="e">
        <f t="shared" si="99"/>
        <v>#REF!</v>
      </c>
      <c r="AI395" s="43" t="str">
        <f ca="1">_xll.BInterpol('Base IPCA'!$C$3:$C$14,'Base IPCA'!$E$3:$E$14,AH395,"Cubic","Extrapolate=Linear","MultiX=Average","Skip=True","Sort=True")</f>
        <v>#N/A Invalid Parameter: Interpolation value</v>
      </c>
      <c r="AJ395" s="43" t="str">
        <f>_xll.BInterpol('Base IPCA'!$C$3:$C$14,'Base IPCA'!$D$3:$D$14,AH395,"Cubic","Extrapolate=Linear","MultiX=Average","Skip=True","Sort=True")</f>
        <v>#N/A Invalid Parameter: Interpolation value</v>
      </c>
    </row>
    <row r="396" spans="34:36" x14ac:dyDescent="0.25">
      <c r="AH396" s="42" t="e">
        <f t="shared" si="99"/>
        <v>#REF!</v>
      </c>
      <c r="AI396" s="43" t="str">
        <f>_xll.BInterpol('Base IPCA'!$C$3:$C$14,'Base IPCA'!$E$3:$E$14,AH396,"Cubic","Extrapolate=Linear","MultiX=Average","Skip=True","Sort=True")</f>
        <v>#N/A Invalid Parameter: Interpolation value</v>
      </c>
      <c r="AJ396" s="43" t="str">
        <f ca="1">_xll.BInterpol('Base IPCA'!$C$3:$C$14,'Base IPCA'!$D$3:$D$14,AH396,"Cubic","Extrapolate=Linear","MultiX=Average","Skip=True","Sort=True")</f>
        <v>#N/A Invalid Parameter: Interpolation value</v>
      </c>
    </row>
    <row r="397" spans="34:36" x14ac:dyDescent="0.25">
      <c r="AH397" s="42" t="e">
        <f t="shared" si="99"/>
        <v>#REF!</v>
      </c>
      <c r="AI397" s="43" t="str">
        <f>_xll.BInterpol('Base IPCA'!$C$3:$C$14,'Base IPCA'!$E$3:$E$14,AH397,"Cubic","Extrapolate=Linear","MultiX=Average","Skip=True","Sort=True")</f>
        <v>#N/A Invalid Parameter: Interpolation value</v>
      </c>
      <c r="AJ397" s="43" t="str">
        <f>_xll.BInterpol('Base IPCA'!$C$3:$C$14,'Base IPCA'!$D$3:$D$14,AH397,"Cubic","Extrapolate=Linear","MultiX=Average","Skip=True","Sort=True")</f>
        <v>#N/A Invalid Parameter: Interpolation value</v>
      </c>
    </row>
    <row r="398" spans="34:36" x14ac:dyDescent="0.25">
      <c r="AH398" s="42" t="e">
        <f t="shared" si="99"/>
        <v>#REF!</v>
      </c>
      <c r="AI398" s="43" t="str">
        <f>_xll.BInterpol('Base IPCA'!$C$3:$C$14,'Base IPCA'!$E$3:$E$14,AH398,"Cubic","Extrapolate=Linear","MultiX=Average","Skip=True","Sort=True")</f>
        <v>#N/A Invalid Parameter: Interpolation value</v>
      </c>
      <c r="AJ398" s="43" t="str">
        <f>_xll.BInterpol('Base IPCA'!$C$3:$C$14,'Base IPCA'!$D$3:$D$14,AH398,"Cubic","Extrapolate=Linear","MultiX=Average","Skip=True","Sort=True")</f>
        <v>#N/A Invalid Parameter: Interpolation value</v>
      </c>
    </row>
    <row r="399" spans="34:36" x14ac:dyDescent="0.25">
      <c r="AH399" s="42" t="e">
        <f t="shared" si="99"/>
        <v>#REF!</v>
      </c>
      <c r="AI399" s="43" t="str">
        <f ca="1">_xll.BInterpol('Base IPCA'!$C$3:$C$14,'Base IPCA'!$E$3:$E$14,AH399,"Cubic","Extrapolate=Linear","MultiX=Average","Skip=True","Sort=True")</f>
        <v>#N/A Invalid Parameter: Interpolation value</v>
      </c>
      <c r="AJ399" s="43" t="str">
        <f>_xll.BInterpol('Base IPCA'!$C$3:$C$14,'Base IPCA'!$D$3:$D$14,AH399,"Cubic","Extrapolate=Linear","MultiX=Average","Skip=True","Sort=True")</f>
        <v>#N/A Invalid Parameter: Interpolation value</v>
      </c>
    </row>
    <row r="400" spans="34:36" x14ac:dyDescent="0.25">
      <c r="AH400" s="42" t="e">
        <f t="shared" si="99"/>
        <v>#REF!</v>
      </c>
      <c r="AI400" s="43" t="str">
        <f>_xll.BInterpol('Base IPCA'!$C$3:$C$14,'Base IPCA'!$E$3:$E$14,AH400,"Cubic","Extrapolate=Linear","MultiX=Average","Skip=True","Sort=True")</f>
        <v>#N/A Invalid Parameter: Interpolation value</v>
      </c>
      <c r="AJ400" s="43" t="str">
        <f ca="1">_xll.BInterpol('Base IPCA'!$C$3:$C$14,'Base IPCA'!$D$3:$D$14,AH400,"Cubic","Extrapolate=Linear","MultiX=Average","Skip=True","Sort=True")</f>
        <v>#N/A Invalid Parameter: Interpolation value</v>
      </c>
    </row>
    <row r="401" spans="34:36" x14ac:dyDescent="0.25">
      <c r="AH401" s="42" t="e">
        <f t="shared" si="99"/>
        <v>#REF!</v>
      </c>
      <c r="AI401" s="43" t="str">
        <f>_xll.BInterpol('Base IPCA'!$C$3:$C$14,'Base IPCA'!$E$3:$E$14,AH401,"Cubic","Extrapolate=Linear","MultiX=Average","Skip=True","Sort=True")</f>
        <v>#N/A Invalid Parameter: Interpolation value</v>
      </c>
      <c r="AJ401" s="43" t="str">
        <f>_xll.BInterpol('Base IPCA'!$C$3:$C$14,'Base IPCA'!$D$3:$D$14,AH401,"Cubic","Extrapolate=Linear","MultiX=Average","Skip=True","Sort=True")</f>
        <v>#N/A Invalid Parameter: Interpolation value</v>
      </c>
    </row>
    <row r="402" spans="34:36" x14ac:dyDescent="0.25">
      <c r="AH402" s="42" t="e">
        <f t="shared" si="99"/>
        <v>#REF!</v>
      </c>
      <c r="AI402" s="43" t="str">
        <f>_xll.BInterpol('Base IPCA'!$C$3:$C$14,'Base IPCA'!$E$3:$E$14,AH402,"Cubic","Extrapolate=Linear","MultiX=Average","Skip=True","Sort=True")</f>
        <v>#N/A Invalid Parameter: Interpolation value</v>
      </c>
      <c r="AJ402" s="43" t="str">
        <f>_xll.BInterpol('Base IPCA'!$C$3:$C$14,'Base IPCA'!$D$3:$D$14,AH402,"Cubic","Extrapolate=Linear","MultiX=Average","Skip=True","Sort=True")</f>
        <v>#N/A Invalid Parameter: Interpolation value</v>
      </c>
    </row>
    <row r="403" spans="34:36" x14ac:dyDescent="0.25">
      <c r="AH403" s="42" t="e">
        <f t="shared" si="99"/>
        <v>#REF!</v>
      </c>
      <c r="AI403" s="43" t="str">
        <f ca="1">_xll.BInterpol('Base IPCA'!$C$3:$C$14,'Base IPCA'!$E$3:$E$14,AH403,"Cubic","Extrapolate=Linear","MultiX=Average","Skip=True","Sort=True")</f>
        <v>#N/A Invalid Parameter: Interpolation value</v>
      </c>
      <c r="AJ403" s="43" t="str">
        <f>_xll.BInterpol('Base IPCA'!$C$3:$C$14,'Base IPCA'!$D$3:$D$14,AH403,"Cubic","Extrapolate=Linear","MultiX=Average","Skip=True","Sort=True")</f>
        <v>#N/A Invalid Parameter: Interpolation value</v>
      </c>
    </row>
    <row r="404" spans="34:36" x14ac:dyDescent="0.25">
      <c r="AH404" s="42" t="e">
        <f t="shared" si="99"/>
        <v>#REF!</v>
      </c>
      <c r="AI404" s="43" t="str">
        <f>_xll.BInterpol('Base IPCA'!$C$3:$C$14,'Base IPCA'!$E$3:$E$14,AH404,"Cubic","Extrapolate=Linear","MultiX=Average","Skip=True","Sort=True")</f>
        <v>#N/A Invalid Parameter: Interpolation value</v>
      </c>
      <c r="AJ404" s="43" t="str">
        <f ca="1">_xll.BInterpol('Base IPCA'!$C$3:$C$14,'Base IPCA'!$D$3:$D$14,AH404,"Cubic","Extrapolate=Linear","MultiX=Average","Skip=True","Sort=True")</f>
        <v>#N/A Invalid Parameter: Interpolation value</v>
      </c>
    </row>
    <row r="405" spans="34:36" x14ac:dyDescent="0.25">
      <c r="AH405" s="42" t="e">
        <f t="shared" si="99"/>
        <v>#REF!</v>
      </c>
      <c r="AI405" s="43" t="str">
        <f>_xll.BInterpol('Base IPCA'!$C$3:$C$14,'Base IPCA'!$E$3:$E$14,AH405,"Cubic","Extrapolate=Linear","MultiX=Average","Skip=True","Sort=True")</f>
        <v>#N/A Invalid Parameter: Interpolation value</v>
      </c>
      <c r="AJ405" s="43" t="str">
        <f>_xll.BInterpol('Base IPCA'!$C$3:$C$14,'Base IPCA'!$D$3:$D$14,AH405,"Cubic","Extrapolate=Linear","MultiX=Average","Skip=True","Sort=True")</f>
        <v>#N/A Invalid Parameter: Interpolation value</v>
      </c>
    </row>
    <row r="406" spans="34:36" x14ac:dyDescent="0.25">
      <c r="AH406" s="42" t="e">
        <f t="shared" si="99"/>
        <v>#REF!</v>
      </c>
      <c r="AI406" s="43" t="str">
        <f>_xll.BInterpol('Base IPCA'!$C$3:$C$14,'Base IPCA'!$E$3:$E$14,AH406,"Cubic","Extrapolate=Linear","MultiX=Average","Skip=True","Sort=True")</f>
        <v>#N/A Invalid Parameter: Interpolation value</v>
      </c>
      <c r="AJ406" s="43" t="str">
        <f>_xll.BInterpol('Base IPCA'!$C$3:$C$14,'Base IPCA'!$D$3:$D$14,AH406,"Cubic","Extrapolate=Linear","MultiX=Average","Skip=True","Sort=True")</f>
        <v>#N/A Invalid Parameter: Interpolation value</v>
      </c>
    </row>
    <row r="407" spans="34:36" x14ac:dyDescent="0.25">
      <c r="AH407" s="42" t="e">
        <f t="shared" si="99"/>
        <v>#REF!</v>
      </c>
      <c r="AI407" s="43" t="str">
        <f ca="1">_xll.BInterpol('Base IPCA'!$C$3:$C$14,'Base IPCA'!$E$3:$E$14,AH407,"Cubic","Extrapolate=Linear","MultiX=Average","Skip=True","Sort=True")</f>
        <v>#N/A Invalid Parameter: Interpolation value</v>
      </c>
      <c r="AJ407" s="43" t="str">
        <f>_xll.BInterpol('Base IPCA'!$C$3:$C$14,'Base IPCA'!$D$3:$D$14,AH407,"Cubic","Extrapolate=Linear","MultiX=Average","Skip=True","Sort=True")</f>
        <v>#N/A Invalid Parameter: Interpolation value</v>
      </c>
    </row>
    <row r="408" spans="34:36" x14ac:dyDescent="0.25">
      <c r="AH408" s="42" t="e">
        <f t="shared" si="99"/>
        <v>#REF!</v>
      </c>
      <c r="AI408" s="43" t="str">
        <f>_xll.BInterpol('Base IPCA'!$C$3:$C$14,'Base IPCA'!$E$3:$E$14,AH408,"Cubic","Extrapolate=Linear","MultiX=Average","Skip=True","Sort=True")</f>
        <v>#N/A Invalid Parameter: Interpolation value</v>
      </c>
      <c r="AJ408" s="43" t="str">
        <f ca="1">_xll.BInterpol('Base IPCA'!$C$3:$C$14,'Base IPCA'!$D$3:$D$14,AH408,"Cubic","Extrapolate=Linear","MultiX=Average","Skip=True","Sort=True")</f>
        <v>#N/A Invalid Parameter: Interpolation value</v>
      </c>
    </row>
    <row r="409" spans="34:36" x14ac:dyDescent="0.25">
      <c r="AH409" s="42" t="e">
        <f t="shared" si="99"/>
        <v>#REF!</v>
      </c>
      <c r="AI409" s="43" t="str">
        <f>_xll.BInterpol('Base IPCA'!$C$3:$C$14,'Base IPCA'!$E$3:$E$14,AH409,"Cubic","Extrapolate=Linear","MultiX=Average","Skip=True","Sort=True")</f>
        <v>#N/A Invalid Parameter: Interpolation value</v>
      </c>
      <c r="AJ409" s="43" t="str">
        <f>_xll.BInterpol('Base IPCA'!$C$3:$C$14,'Base IPCA'!$D$3:$D$14,AH409,"Cubic","Extrapolate=Linear","MultiX=Average","Skip=True","Sort=True")</f>
        <v>#N/A Invalid Parameter: Interpolation value</v>
      </c>
    </row>
    <row r="410" spans="34:36" x14ac:dyDescent="0.25">
      <c r="AH410" s="42" t="e">
        <f t="shared" si="99"/>
        <v>#REF!</v>
      </c>
      <c r="AI410" s="43" t="str">
        <f>_xll.BInterpol('Base IPCA'!$C$3:$C$14,'Base IPCA'!$E$3:$E$14,AH410,"Cubic","Extrapolate=Linear","MultiX=Average","Skip=True","Sort=True")</f>
        <v>#N/A Invalid Parameter: Interpolation value</v>
      </c>
      <c r="AJ410" s="43" t="str">
        <f>_xll.BInterpol('Base IPCA'!$C$3:$C$14,'Base IPCA'!$D$3:$D$14,AH410,"Cubic","Extrapolate=Linear","MultiX=Average","Skip=True","Sort=True")</f>
        <v>#N/A Invalid Parameter: Interpolation value</v>
      </c>
    </row>
    <row r="411" spans="34:36" x14ac:dyDescent="0.25">
      <c r="AH411" s="42" t="e">
        <f t="shared" si="99"/>
        <v>#REF!</v>
      </c>
      <c r="AI411" s="43" t="str">
        <f ca="1">_xll.BInterpol('Base IPCA'!$C$3:$C$14,'Base IPCA'!$E$3:$E$14,AH411,"Cubic","Extrapolate=Linear","MultiX=Average","Skip=True","Sort=True")</f>
        <v>#N/A Invalid Parameter: Interpolation value</v>
      </c>
      <c r="AJ411" s="43" t="str">
        <f>_xll.BInterpol('Base IPCA'!$C$3:$C$14,'Base IPCA'!$D$3:$D$14,AH411,"Cubic","Extrapolate=Linear","MultiX=Average","Skip=True","Sort=True")</f>
        <v>#N/A Invalid Parameter: Interpolation value</v>
      </c>
    </row>
    <row r="412" spans="34:36" x14ac:dyDescent="0.25">
      <c r="AH412" s="42" t="e">
        <f t="shared" si="99"/>
        <v>#REF!</v>
      </c>
      <c r="AI412" s="43" t="str">
        <f>_xll.BInterpol('Base IPCA'!$C$3:$C$14,'Base IPCA'!$E$3:$E$14,AH412,"Cubic","Extrapolate=Linear","MultiX=Average","Skip=True","Sort=True")</f>
        <v>#N/A Invalid Parameter: Interpolation value</v>
      </c>
      <c r="AJ412" s="43" t="str">
        <f ca="1">_xll.BInterpol('Base IPCA'!$C$3:$C$14,'Base IPCA'!$D$3:$D$14,AH412,"Cubic","Extrapolate=Linear","MultiX=Average","Skip=True","Sort=True")</f>
        <v>#N/A Invalid Parameter: Interpolation value</v>
      </c>
    </row>
    <row r="413" spans="34:36" x14ac:dyDescent="0.25">
      <c r="AH413" s="42" t="e">
        <f t="shared" si="99"/>
        <v>#REF!</v>
      </c>
      <c r="AI413" s="43" t="str">
        <f>_xll.BInterpol('Base IPCA'!$C$3:$C$14,'Base IPCA'!$E$3:$E$14,AH413,"Cubic","Extrapolate=Linear","MultiX=Average","Skip=True","Sort=True")</f>
        <v>#N/A Invalid Parameter: Interpolation value</v>
      </c>
      <c r="AJ413" s="43" t="str">
        <f>_xll.BInterpol('Base IPCA'!$C$3:$C$14,'Base IPCA'!$D$3:$D$14,AH413,"Cubic","Extrapolate=Linear","MultiX=Average","Skip=True","Sort=True")</f>
        <v>#N/A Invalid Parameter: Interpolation value</v>
      </c>
    </row>
    <row r="414" spans="34:36" x14ac:dyDescent="0.25">
      <c r="AH414" s="42" t="e">
        <f t="shared" si="99"/>
        <v>#REF!</v>
      </c>
      <c r="AI414" s="43" t="str">
        <f>_xll.BInterpol('Base IPCA'!$C$3:$C$14,'Base IPCA'!$E$3:$E$14,AH414,"Cubic","Extrapolate=Linear","MultiX=Average","Skip=True","Sort=True")</f>
        <v>#N/A Invalid Parameter: Interpolation value</v>
      </c>
      <c r="AJ414" s="43" t="str">
        <f>_xll.BInterpol('Base IPCA'!$C$3:$C$14,'Base IPCA'!$D$3:$D$14,AH414,"Cubic","Extrapolate=Linear","MultiX=Average","Skip=True","Sort=True")</f>
        <v>#N/A Invalid Parameter: Interpolation value</v>
      </c>
    </row>
    <row r="415" spans="34:36" x14ac:dyDescent="0.25">
      <c r="AH415" s="42" t="e">
        <f t="shared" si="99"/>
        <v>#REF!</v>
      </c>
      <c r="AI415" s="43" t="str">
        <f ca="1">_xll.BInterpol('Base IPCA'!$C$3:$C$14,'Base IPCA'!$E$3:$E$14,AH415,"Cubic","Extrapolate=Linear","MultiX=Average","Skip=True","Sort=True")</f>
        <v>#N/A Invalid Parameter: Interpolation value</v>
      </c>
      <c r="AJ415" s="43" t="str">
        <f>_xll.BInterpol('Base IPCA'!$C$3:$C$14,'Base IPCA'!$D$3:$D$14,AH415,"Cubic","Extrapolate=Linear","MultiX=Average","Skip=True","Sort=True")</f>
        <v>#N/A Invalid Parameter: Interpolation value</v>
      </c>
    </row>
    <row r="416" spans="34:36" x14ac:dyDescent="0.25">
      <c r="AH416" s="42" t="e">
        <f t="shared" si="99"/>
        <v>#REF!</v>
      </c>
      <c r="AI416" s="43" t="str">
        <f>_xll.BInterpol('Base IPCA'!$C$3:$C$14,'Base IPCA'!$E$3:$E$14,AH416,"Cubic","Extrapolate=Linear","MultiX=Average","Skip=True","Sort=True")</f>
        <v>#N/A Invalid Parameter: Interpolation value</v>
      </c>
      <c r="AJ416" s="43" t="str">
        <f ca="1">_xll.BInterpol('Base IPCA'!$C$3:$C$14,'Base IPCA'!$D$3:$D$14,AH416,"Cubic","Extrapolate=Linear","MultiX=Average","Skip=True","Sort=True")</f>
        <v>#N/A Invalid Parameter: Interpolation value</v>
      </c>
    </row>
    <row r="417" spans="34:36" x14ac:dyDescent="0.25">
      <c r="AH417" s="42" t="e">
        <f t="shared" si="99"/>
        <v>#REF!</v>
      </c>
      <c r="AI417" s="43" t="str">
        <f>_xll.BInterpol('Base IPCA'!$C$3:$C$14,'Base IPCA'!$E$3:$E$14,AH417,"Cubic","Extrapolate=Linear","MultiX=Average","Skip=True","Sort=True")</f>
        <v>#N/A Invalid Parameter: Interpolation value</v>
      </c>
      <c r="AJ417" s="43" t="str">
        <f>_xll.BInterpol('Base IPCA'!$C$3:$C$14,'Base IPCA'!$D$3:$D$14,AH417,"Cubic","Extrapolate=Linear","MultiX=Average","Skip=True","Sort=True")</f>
        <v>#N/A Invalid Parameter: Interpolation value</v>
      </c>
    </row>
    <row r="418" spans="34:36" x14ac:dyDescent="0.25">
      <c r="AH418" s="42" t="e">
        <f t="shared" si="99"/>
        <v>#REF!</v>
      </c>
      <c r="AI418" s="43" t="str">
        <f>_xll.BInterpol('Base IPCA'!$C$3:$C$14,'Base IPCA'!$E$3:$E$14,AH418,"Cubic","Extrapolate=Linear","MultiX=Average","Skip=True","Sort=True")</f>
        <v>#N/A Invalid Parameter: Interpolation value</v>
      </c>
      <c r="AJ418" s="43" t="str">
        <f>_xll.BInterpol('Base IPCA'!$C$3:$C$14,'Base IPCA'!$D$3:$D$14,AH418,"Cubic","Extrapolate=Linear","MultiX=Average","Skip=True","Sort=True")</f>
        <v>#N/A Invalid Parameter: Interpolation value</v>
      </c>
    </row>
    <row r="419" spans="34:36" x14ac:dyDescent="0.25">
      <c r="AH419" s="42" t="e">
        <f t="shared" si="99"/>
        <v>#REF!</v>
      </c>
      <c r="AI419" s="43" t="str">
        <f ca="1">_xll.BInterpol('Base IPCA'!$C$3:$C$14,'Base IPCA'!$E$3:$E$14,AH419,"Cubic","Extrapolate=Linear","MultiX=Average","Skip=True","Sort=True")</f>
        <v>#N/A Invalid Parameter: Interpolation value</v>
      </c>
      <c r="AJ419" s="43" t="str">
        <f>_xll.BInterpol('Base IPCA'!$C$3:$C$14,'Base IPCA'!$D$3:$D$14,AH419,"Cubic","Extrapolate=Linear","MultiX=Average","Skip=True","Sort=True")</f>
        <v>#N/A Invalid Parameter: Interpolation value</v>
      </c>
    </row>
    <row r="420" spans="34:36" x14ac:dyDescent="0.25">
      <c r="AH420" s="42" t="e">
        <f t="shared" si="99"/>
        <v>#REF!</v>
      </c>
      <c r="AI420" s="43" t="str">
        <f>_xll.BInterpol('Base IPCA'!$C$3:$C$14,'Base IPCA'!$E$3:$E$14,AH420,"Cubic","Extrapolate=Linear","MultiX=Average","Skip=True","Sort=True")</f>
        <v>#N/A Invalid Parameter: Interpolation value</v>
      </c>
      <c r="AJ420" s="43" t="str">
        <f ca="1">_xll.BInterpol('Base IPCA'!$C$3:$C$14,'Base IPCA'!$D$3:$D$14,AH420,"Cubic","Extrapolate=Linear","MultiX=Average","Skip=True","Sort=True")</f>
        <v>#N/A Invalid Parameter: Interpolation value</v>
      </c>
    </row>
    <row r="421" spans="34:36" x14ac:dyDescent="0.25">
      <c r="AH421" s="42" t="e">
        <f t="shared" si="99"/>
        <v>#REF!</v>
      </c>
      <c r="AI421" s="43" t="str">
        <f>_xll.BInterpol('Base IPCA'!$C$3:$C$14,'Base IPCA'!$E$3:$E$14,AH421,"Cubic","Extrapolate=Linear","MultiX=Average","Skip=True","Sort=True")</f>
        <v>#N/A Invalid Parameter: Interpolation value</v>
      </c>
      <c r="AJ421" s="43" t="str">
        <f>_xll.BInterpol('Base IPCA'!$C$3:$C$14,'Base IPCA'!$D$3:$D$14,AH421,"Cubic","Extrapolate=Linear","MultiX=Average","Skip=True","Sort=True")</f>
        <v>#N/A Invalid Parameter: Interpolation value</v>
      </c>
    </row>
    <row r="422" spans="34:36" x14ac:dyDescent="0.25">
      <c r="AH422" s="42" t="e">
        <f t="shared" si="99"/>
        <v>#REF!</v>
      </c>
      <c r="AI422" s="43" t="str">
        <f>_xll.BInterpol('Base IPCA'!$C$3:$C$14,'Base IPCA'!$E$3:$E$14,AH422,"Cubic","Extrapolate=Linear","MultiX=Average","Skip=True","Sort=True")</f>
        <v>#N/A Invalid Parameter: Interpolation value</v>
      </c>
      <c r="AJ422" s="43" t="str">
        <f>_xll.BInterpol('Base IPCA'!$C$3:$C$14,'Base IPCA'!$D$3:$D$14,AH422,"Cubic","Extrapolate=Linear","MultiX=Average","Skip=True","Sort=True")</f>
        <v>#N/A Invalid Parameter: Interpolation value</v>
      </c>
    </row>
    <row r="423" spans="34:36" x14ac:dyDescent="0.25">
      <c r="AH423" s="42" t="e">
        <f t="shared" si="99"/>
        <v>#REF!</v>
      </c>
      <c r="AI423" s="43" t="str">
        <f ca="1">_xll.BInterpol('Base IPCA'!$C$3:$C$14,'Base IPCA'!$E$3:$E$14,AH423,"Cubic","Extrapolate=Linear","MultiX=Average","Skip=True","Sort=True")</f>
        <v>#N/A Invalid Parameter: Interpolation value</v>
      </c>
      <c r="AJ423" s="43" t="str">
        <f>_xll.BInterpol('Base IPCA'!$C$3:$C$14,'Base IPCA'!$D$3:$D$14,AH423,"Cubic","Extrapolate=Linear","MultiX=Average","Skip=True","Sort=True")</f>
        <v>#N/A Invalid Parameter: Interpolation value</v>
      </c>
    </row>
    <row r="424" spans="34:36" x14ac:dyDescent="0.25">
      <c r="AH424" s="42" t="e">
        <f t="shared" si="99"/>
        <v>#REF!</v>
      </c>
      <c r="AI424" s="43" t="str">
        <f>_xll.BInterpol('Base IPCA'!$C$3:$C$14,'Base IPCA'!$E$3:$E$14,AH424,"Cubic","Extrapolate=Linear","MultiX=Average","Skip=True","Sort=True")</f>
        <v>#N/A Invalid Parameter: Interpolation value</v>
      </c>
      <c r="AJ424" s="43" t="str">
        <f ca="1">_xll.BInterpol('Base IPCA'!$C$3:$C$14,'Base IPCA'!$D$3:$D$14,AH424,"Cubic","Extrapolate=Linear","MultiX=Average","Skip=True","Sort=True")</f>
        <v>#N/A Invalid Parameter: Interpolation value</v>
      </c>
    </row>
    <row r="425" spans="34:36" x14ac:dyDescent="0.25">
      <c r="AH425" s="42" t="e">
        <f t="shared" si="99"/>
        <v>#REF!</v>
      </c>
      <c r="AI425" s="43" t="str">
        <f>_xll.BInterpol('Base IPCA'!$C$3:$C$14,'Base IPCA'!$E$3:$E$14,AH425,"Cubic","Extrapolate=Linear","MultiX=Average","Skip=True","Sort=True")</f>
        <v>#N/A Invalid Parameter: Interpolation value</v>
      </c>
      <c r="AJ425" s="43" t="str">
        <f>_xll.BInterpol('Base IPCA'!$C$3:$C$14,'Base IPCA'!$D$3:$D$14,AH425,"Cubic","Extrapolate=Linear","MultiX=Average","Skip=True","Sort=True")</f>
        <v>#N/A Invalid Parameter: Interpolation value</v>
      </c>
    </row>
    <row r="426" spans="34:36" x14ac:dyDescent="0.25">
      <c r="AH426" s="42" t="e">
        <f t="shared" si="99"/>
        <v>#REF!</v>
      </c>
      <c r="AI426" s="43" t="str">
        <f>_xll.BInterpol('Base IPCA'!$C$3:$C$14,'Base IPCA'!$E$3:$E$14,AH426,"Cubic","Extrapolate=Linear","MultiX=Average","Skip=True","Sort=True")</f>
        <v>#N/A Invalid Parameter: Interpolation value</v>
      </c>
      <c r="AJ426" s="43" t="str">
        <f>_xll.BInterpol('Base IPCA'!$C$3:$C$14,'Base IPCA'!$D$3:$D$14,AH426,"Cubic","Extrapolate=Linear","MultiX=Average","Skip=True","Sort=True")</f>
        <v>#N/A Invalid Parameter: Interpolation value</v>
      </c>
    </row>
    <row r="427" spans="34:36" x14ac:dyDescent="0.25">
      <c r="AH427" s="42" t="e">
        <f t="shared" si="99"/>
        <v>#REF!</v>
      </c>
      <c r="AI427" s="43" t="str">
        <f ca="1">_xll.BInterpol('Base IPCA'!$C$3:$C$14,'Base IPCA'!$E$3:$E$14,AH427,"Cubic","Extrapolate=Linear","MultiX=Average","Skip=True","Sort=True")</f>
        <v>#N/A Invalid Parameter: Interpolation value</v>
      </c>
      <c r="AJ427" s="43" t="str">
        <f>_xll.BInterpol('Base IPCA'!$C$3:$C$14,'Base IPCA'!$D$3:$D$14,AH427,"Cubic","Extrapolate=Linear","MultiX=Average","Skip=True","Sort=True")</f>
        <v>#N/A Invalid Parameter: Interpolation value</v>
      </c>
    </row>
    <row r="428" spans="34:36" x14ac:dyDescent="0.25">
      <c r="AH428" s="42" t="e">
        <f t="shared" si="99"/>
        <v>#REF!</v>
      </c>
      <c r="AI428" s="43" t="str">
        <f>_xll.BInterpol('Base IPCA'!$C$3:$C$14,'Base IPCA'!$E$3:$E$14,AH428,"Cubic","Extrapolate=Linear","MultiX=Average","Skip=True","Sort=True")</f>
        <v>#N/A Invalid Parameter: Interpolation value</v>
      </c>
      <c r="AJ428" s="43" t="str">
        <f ca="1">_xll.BInterpol('Base IPCA'!$C$3:$C$14,'Base IPCA'!$D$3:$D$14,AH428,"Cubic","Extrapolate=Linear","MultiX=Average","Skip=True","Sort=True")</f>
        <v>#N/A Invalid Parameter: Interpolation value</v>
      </c>
    </row>
    <row r="429" spans="34:36" x14ac:dyDescent="0.25">
      <c r="AH429" s="42" t="e">
        <f t="shared" si="99"/>
        <v>#REF!</v>
      </c>
      <c r="AI429" s="43" t="str">
        <f>_xll.BInterpol('Base IPCA'!$C$3:$C$14,'Base IPCA'!$E$3:$E$14,AH429,"Cubic","Extrapolate=Linear","MultiX=Average","Skip=True","Sort=True")</f>
        <v>#N/A Invalid Parameter: Interpolation value</v>
      </c>
      <c r="AJ429" s="43" t="str">
        <f>_xll.BInterpol('Base IPCA'!$C$3:$C$14,'Base IPCA'!$D$3:$D$14,AH429,"Cubic","Extrapolate=Linear","MultiX=Average","Skip=True","Sort=True")</f>
        <v>#N/A Invalid Parameter: Interpolation value</v>
      </c>
    </row>
    <row r="430" spans="34:36" x14ac:dyDescent="0.25">
      <c r="AH430" s="42" t="e">
        <f t="shared" si="99"/>
        <v>#REF!</v>
      </c>
      <c r="AI430" s="43" t="str">
        <f>_xll.BInterpol('Base IPCA'!$C$3:$C$14,'Base IPCA'!$E$3:$E$14,AH430,"Cubic","Extrapolate=Linear","MultiX=Average","Skip=True","Sort=True")</f>
        <v>#N/A Invalid Parameter: Interpolation value</v>
      </c>
      <c r="AJ430" s="43" t="str">
        <f>_xll.BInterpol('Base IPCA'!$C$3:$C$14,'Base IPCA'!$D$3:$D$14,AH430,"Cubic","Extrapolate=Linear","MultiX=Average","Skip=True","Sort=True")</f>
        <v>#N/A Invalid Parameter: Interpolation value</v>
      </c>
    </row>
    <row r="431" spans="34:36" x14ac:dyDescent="0.25">
      <c r="AH431" s="42" t="e">
        <f t="shared" si="99"/>
        <v>#REF!</v>
      </c>
      <c r="AI431" s="43" t="str">
        <f ca="1">_xll.BInterpol('Base IPCA'!$C$3:$C$14,'Base IPCA'!$E$3:$E$14,AH431,"Cubic","Extrapolate=Linear","MultiX=Average","Skip=True","Sort=True")</f>
        <v>#N/A Invalid Parameter: Interpolation value</v>
      </c>
      <c r="AJ431" s="43" t="str">
        <f>_xll.BInterpol('Base IPCA'!$C$3:$C$14,'Base IPCA'!$D$3:$D$14,AH431,"Cubic","Extrapolate=Linear","MultiX=Average","Skip=True","Sort=True")</f>
        <v>#N/A Invalid Parameter: Interpolation value</v>
      </c>
    </row>
    <row r="432" spans="34:36" x14ac:dyDescent="0.25">
      <c r="AH432" s="42" t="e">
        <f t="shared" si="99"/>
        <v>#REF!</v>
      </c>
      <c r="AI432" s="43" t="str">
        <f>_xll.BInterpol('Base IPCA'!$C$3:$C$14,'Base IPCA'!$E$3:$E$14,AH432,"Cubic","Extrapolate=Linear","MultiX=Average","Skip=True","Sort=True")</f>
        <v>#N/A Invalid Parameter: Interpolation value</v>
      </c>
      <c r="AJ432" s="43" t="str">
        <f ca="1">_xll.BInterpol('Base IPCA'!$C$3:$C$14,'Base IPCA'!$D$3:$D$14,AH432,"Cubic","Extrapolate=Linear","MultiX=Average","Skip=True","Sort=True")</f>
        <v>#N/A Invalid Parameter: Interpolation value</v>
      </c>
    </row>
    <row r="433" spans="34:36" x14ac:dyDescent="0.25">
      <c r="AH433" s="42" t="e">
        <f t="shared" si="99"/>
        <v>#REF!</v>
      </c>
      <c r="AI433" s="43" t="str">
        <f>_xll.BInterpol('Base IPCA'!$C$3:$C$14,'Base IPCA'!$E$3:$E$14,AH433,"Cubic","Extrapolate=Linear","MultiX=Average","Skip=True","Sort=True")</f>
        <v>#N/A Invalid Parameter: Interpolation value</v>
      </c>
      <c r="AJ433" s="43" t="str">
        <f>_xll.BInterpol('Base IPCA'!$C$3:$C$14,'Base IPCA'!$D$3:$D$14,AH433,"Cubic","Extrapolate=Linear","MultiX=Average","Skip=True","Sort=True")</f>
        <v>#N/A Invalid Parameter: Interpolation value</v>
      </c>
    </row>
    <row r="434" spans="34:36" x14ac:dyDescent="0.25">
      <c r="AH434" s="42" t="e">
        <f t="shared" si="99"/>
        <v>#REF!</v>
      </c>
      <c r="AI434" s="43" t="str">
        <f>_xll.BInterpol('Base IPCA'!$C$3:$C$14,'Base IPCA'!$E$3:$E$14,AH434,"Cubic","Extrapolate=Linear","MultiX=Average","Skip=True","Sort=True")</f>
        <v>#N/A Invalid Parameter: Interpolation value</v>
      </c>
      <c r="AJ434" s="43" t="str">
        <f>_xll.BInterpol('Base IPCA'!$C$3:$C$14,'Base IPCA'!$D$3:$D$14,AH434,"Cubic","Extrapolate=Linear","MultiX=Average","Skip=True","Sort=True")</f>
        <v>#N/A Invalid Parameter: Interpolation value</v>
      </c>
    </row>
    <row r="435" spans="34:36" x14ac:dyDescent="0.25">
      <c r="AH435" s="42" t="e">
        <f t="shared" si="99"/>
        <v>#REF!</v>
      </c>
      <c r="AI435" s="43" t="str">
        <f ca="1">_xll.BInterpol('Base IPCA'!$C$3:$C$14,'Base IPCA'!$E$3:$E$14,AH435,"Cubic","Extrapolate=Linear","MultiX=Average","Skip=True","Sort=True")</f>
        <v>#N/A Invalid Parameter: Interpolation value</v>
      </c>
      <c r="AJ435" s="43" t="str">
        <f>_xll.BInterpol('Base IPCA'!$C$3:$C$14,'Base IPCA'!$D$3:$D$14,AH435,"Cubic","Extrapolate=Linear","MultiX=Average","Skip=True","Sort=True")</f>
        <v>#N/A Invalid Parameter: Interpolation value</v>
      </c>
    </row>
    <row r="436" spans="34:36" x14ac:dyDescent="0.25">
      <c r="AH436" s="42" t="e">
        <f t="shared" si="99"/>
        <v>#REF!</v>
      </c>
      <c r="AI436" s="43" t="str">
        <f>_xll.BInterpol('Base IPCA'!$C$3:$C$14,'Base IPCA'!$E$3:$E$14,AH436,"Cubic","Extrapolate=Linear","MultiX=Average","Skip=True","Sort=True")</f>
        <v>#N/A Invalid Parameter: Interpolation value</v>
      </c>
      <c r="AJ436" s="43" t="str">
        <f ca="1">_xll.BInterpol('Base IPCA'!$C$3:$C$14,'Base IPCA'!$D$3:$D$14,AH436,"Cubic","Extrapolate=Linear","MultiX=Average","Skip=True","Sort=True")</f>
        <v>#N/A Invalid Parameter: Interpolation value</v>
      </c>
    </row>
    <row r="437" spans="34:36" x14ac:dyDescent="0.25">
      <c r="AH437" s="42" t="e">
        <f t="shared" si="99"/>
        <v>#REF!</v>
      </c>
      <c r="AI437" s="43" t="str">
        <f>_xll.BInterpol('Base IPCA'!$C$3:$C$14,'Base IPCA'!$E$3:$E$14,AH437,"Cubic","Extrapolate=Linear","MultiX=Average","Skip=True","Sort=True")</f>
        <v>#N/A Invalid Parameter: Interpolation value</v>
      </c>
      <c r="AJ437" s="43" t="str">
        <f>_xll.BInterpol('Base IPCA'!$C$3:$C$14,'Base IPCA'!$D$3:$D$14,AH437,"Cubic","Extrapolate=Linear","MultiX=Average","Skip=True","Sort=True")</f>
        <v>#N/A Invalid Parameter: Interpolation value</v>
      </c>
    </row>
    <row r="438" spans="34:36" x14ac:dyDescent="0.25">
      <c r="AH438" s="42" t="e">
        <f t="shared" si="99"/>
        <v>#REF!</v>
      </c>
      <c r="AI438" s="43" t="str">
        <f>_xll.BInterpol('Base IPCA'!$C$3:$C$14,'Base IPCA'!$E$3:$E$14,AH438,"Cubic","Extrapolate=Linear","MultiX=Average","Skip=True","Sort=True")</f>
        <v>#N/A Invalid Parameter: Interpolation value</v>
      </c>
      <c r="AJ438" s="43" t="str">
        <f>_xll.BInterpol('Base IPCA'!$C$3:$C$14,'Base IPCA'!$D$3:$D$14,AH438,"Cubic","Extrapolate=Linear","MultiX=Average","Skip=True","Sort=True")</f>
        <v>#N/A Invalid Parameter: Interpolation value</v>
      </c>
    </row>
    <row r="439" spans="34:36" x14ac:dyDescent="0.25">
      <c r="AH439" s="42" t="e">
        <f t="shared" si="99"/>
        <v>#REF!</v>
      </c>
      <c r="AI439" s="43" t="str">
        <f ca="1">_xll.BInterpol('Base IPCA'!$C$3:$C$14,'Base IPCA'!$E$3:$E$14,AH439,"Cubic","Extrapolate=Linear","MultiX=Average","Skip=True","Sort=True")</f>
        <v>#N/A Invalid Parameter: Interpolation value</v>
      </c>
      <c r="AJ439" s="43" t="str">
        <f>_xll.BInterpol('Base IPCA'!$C$3:$C$14,'Base IPCA'!$D$3:$D$14,AH439,"Cubic","Extrapolate=Linear","MultiX=Average","Skip=True","Sort=True")</f>
        <v>#N/A Invalid Parameter: Interpolation value</v>
      </c>
    </row>
    <row r="440" spans="34:36" x14ac:dyDescent="0.25">
      <c r="AH440" s="42" t="e">
        <f t="shared" si="99"/>
        <v>#REF!</v>
      </c>
      <c r="AI440" s="43" t="str">
        <f>_xll.BInterpol('Base IPCA'!$C$3:$C$14,'Base IPCA'!$E$3:$E$14,AH440,"Cubic","Extrapolate=Linear","MultiX=Average","Skip=True","Sort=True")</f>
        <v>#N/A Invalid Parameter: Interpolation value</v>
      </c>
      <c r="AJ440" s="43" t="str">
        <f ca="1">_xll.BInterpol('Base IPCA'!$C$3:$C$14,'Base IPCA'!$D$3:$D$14,AH440,"Cubic","Extrapolate=Linear","MultiX=Average","Skip=True","Sort=True")</f>
        <v>#N/A Invalid Parameter: Interpolation value</v>
      </c>
    </row>
    <row r="441" spans="34:36" x14ac:dyDescent="0.25">
      <c r="AH441" s="42" t="e">
        <f t="shared" si="99"/>
        <v>#REF!</v>
      </c>
      <c r="AI441" s="43" t="str">
        <f>_xll.BInterpol('Base IPCA'!$C$3:$C$14,'Base IPCA'!$E$3:$E$14,AH441,"Cubic","Extrapolate=Linear","MultiX=Average","Skip=True","Sort=True")</f>
        <v>#N/A Invalid Parameter: Interpolation value</v>
      </c>
      <c r="AJ441" s="43" t="str">
        <f>_xll.BInterpol('Base IPCA'!$C$3:$C$14,'Base IPCA'!$D$3:$D$14,AH441,"Cubic","Extrapolate=Linear","MultiX=Average","Skip=True","Sort=True")</f>
        <v>#N/A Invalid Parameter: Interpolation value</v>
      </c>
    </row>
    <row r="442" spans="34:36" x14ac:dyDescent="0.25">
      <c r="AH442" s="42" t="e">
        <f t="shared" si="99"/>
        <v>#REF!</v>
      </c>
      <c r="AI442" s="43" t="str">
        <f>_xll.BInterpol('Base IPCA'!$C$3:$C$14,'Base IPCA'!$E$3:$E$14,AH442,"Cubic","Extrapolate=Linear","MultiX=Average","Skip=True","Sort=True")</f>
        <v>#N/A Invalid Parameter: Interpolation value</v>
      </c>
      <c r="AJ442" s="43" t="str">
        <f>_xll.BInterpol('Base IPCA'!$C$3:$C$14,'Base IPCA'!$D$3:$D$14,AH442,"Cubic","Extrapolate=Linear","MultiX=Average","Skip=True","Sort=True")</f>
        <v>#N/A Invalid Parameter: Interpolation value</v>
      </c>
    </row>
    <row r="443" spans="34:36" x14ac:dyDescent="0.25">
      <c r="AH443" s="42" t="e">
        <f t="shared" si="99"/>
        <v>#REF!</v>
      </c>
      <c r="AI443" s="43" t="str">
        <f ca="1">_xll.BInterpol('Base IPCA'!$C$3:$C$14,'Base IPCA'!$E$3:$E$14,AH443,"Cubic","Extrapolate=Linear","MultiX=Average","Skip=True","Sort=True")</f>
        <v>#N/A Invalid Parameter: Interpolation value</v>
      </c>
      <c r="AJ443" s="43" t="str">
        <f>_xll.BInterpol('Base IPCA'!$C$3:$C$14,'Base IPCA'!$D$3:$D$14,AH443,"Cubic","Extrapolate=Linear","MultiX=Average","Skip=True","Sort=True")</f>
        <v>#N/A Invalid Parameter: Interpolation value</v>
      </c>
    </row>
    <row r="444" spans="34:36" x14ac:dyDescent="0.25">
      <c r="AH444" s="42" t="e">
        <f t="shared" si="99"/>
        <v>#REF!</v>
      </c>
      <c r="AI444" s="43" t="str">
        <f>_xll.BInterpol('Base IPCA'!$C$3:$C$14,'Base IPCA'!$E$3:$E$14,AH444,"Cubic","Extrapolate=Linear","MultiX=Average","Skip=True","Sort=True")</f>
        <v>#N/A Invalid Parameter: Interpolation value</v>
      </c>
      <c r="AJ444" s="43" t="str">
        <f ca="1">_xll.BInterpol('Base IPCA'!$C$3:$C$14,'Base IPCA'!$D$3:$D$14,AH444,"Cubic","Extrapolate=Linear","MultiX=Average","Skip=True","Sort=True")</f>
        <v>#N/A Invalid Parameter: Interpolation value</v>
      </c>
    </row>
    <row r="445" spans="34:36" x14ac:dyDescent="0.25">
      <c r="AH445" s="42" t="e">
        <f t="shared" si="99"/>
        <v>#REF!</v>
      </c>
      <c r="AI445" s="43" t="str">
        <f>_xll.BInterpol('Base IPCA'!$C$3:$C$14,'Base IPCA'!$E$3:$E$14,AH445,"Cubic","Extrapolate=Linear","MultiX=Average","Skip=True","Sort=True")</f>
        <v>#N/A Invalid Parameter: Interpolation value</v>
      </c>
      <c r="AJ445" s="43" t="str">
        <f>_xll.BInterpol('Base IPCA'!$C$3:$C$14,'Base IPCA'!$D$3:$D$14,AH445,"Cubic","Extrapolate=Linear","MultiX=Average","Skip=True","Sort=True")</f>
        <v>#N/A Invalid Parameter: Interpolation value</v>
      </c>
    </row>
    <row r="446" spans="34:36" x14ac:dyDescent="0.25">
      <c r="AH446" s="42" t="e">
        <f t="shared" si="99"/>
        <v>#REF!</v>
      </c>
      <c r="AI446" s="43" t="str">
        <f>_xll.BInterpol('Base IPCA'!$C$3:$C$14,'Base IPCA'!$E$3:$E$14,AH446,"Cubic","Extrapolate=Linear","MultiX=Average","Skip=True","Sort=True")</f>
        <v>#N/A Invalid Parameter: Interpolation value</v>
      </c>
      <c r="AJ446" s="43" t="str">
        <f>_xll.BInterpol('Base IPCA'!$C$3:$C$14,'Base IPCA'!$D$3:$D$14,AH446,"Cubic","Extrapolate=Linear","MultiX=Average","Skip=True","Sort=True")</f>
        <v>#N/A Invalid Parameter: Interpolation value</v>
      </c>
    </row>
    <row r="447" spans="34:36" x14ac:dyDescent="0.25">
      <c r="AH447" s="42" t="e">
        <f t="shared" si="99"/>
        <v>#REF!</v>
      </c>
      <c r="AI447" s="43" t="str">
        <f ca="1">_xll.BInterpol('Base IPCA'!$C$3:$C$14,'Base IPCA'!$E$3:$E$14,AH447,"Cubic","Extrapolate=Linear","MultiX=Average","Skip=True","Sort=True")</f>
        <v>#N/A Invalid Parameter: Interpolation value</v>
      </c>
      <c r="AJ447" s="43" t="str">
        <f>_xll.BInterpol('Base IPCA'!$C$3:$C$14,'Base IPCA'!$D$3:$D$14,AH447,"Cubic","Extrapolate=Linear","MultiX=Average","Skip=True","Sort=True")</f>
        <v>#N/A Invalid Parameter: Interpolation value</v>
      </c>
    </row>
    <row r="448" spans="34:36" x14ac:dyDescent="0.25">
      <c r="AH448" s="42" t="e">
        <f t="shared" si="99"/>
        <v>#REF!</v>
      </c>
      <c r="AI448" s="43" t="str">
        <f>_xll.BInterpol('Base IPCA'!$C$3:$C$14,'Base IPCA'!$E$3:$E$14,AH448,"Cubic","Extrapolate=Linear","MultiX=Average","Skip=True","Sort=True")</f>
        <v>#N/A Invalid Parameter: Interpolation value</v>
      </c>
      <c r="AJ448" s="43" t="str">
        <f ca="1">_xll.BInterpol('Base IPCA'!$C$3:$C$14,'Base IPCA'!$D$3:$D$14,AH448,"Cubic","Extrapolate=Linear","MultiX=Average","Skip=True","Sort=True")</f>
        <v>#N/A Invalid Parameter: Interpolation value</v>
      </c>
    </row>
    <row r="449" spans="34:36" x14ac:dyDescent="0.25">
      <c r="AH449" s="42" t="e">
        <f t="shared" si="99"/>
        <v>#REF!</v>
      </c>
      <c r="AI449" s="43" t="str">
        <f>_xll.BInterpol('Base IPCA'!$C$3:$C$14,'Base IPCA'!$E$3:$E$14,AH449,"Cubic","Extrapolate=Linear","MultiX=Average","Skip=True","Sort=True")</f>
        <v>#N/A Invalid Parameter: Interpolation value</v>
      </c>
      <c r="AJ449" s="43" t="str">
        <f>_xll.BInterpol('Base IPCA'!$C$3:$C$14,'Base IPCA'!$D$3:$D$14,AH449,"Cubic","Extrapolate=Linear","MultiX=Average","Skip=True","Sort=True")</f>
        <v>#N/A Invalid Parameter: Interpolation value</v>
      </c>
    </row>
    <row r="450" spans="34:36" x14ac:dyDescent="0.25">
      <c r="AH450" s="42" t="e">
        <f t="shared" si="99"/>
        <v>#REF!</v>
      </c>
      <c r="AI450" s="43" t="str">
        <f>_xll.BInterpol('Base IPCA'!$C$3:$C$14,'Base IPCA'!$E$3:$E$14,AH450,"Cubic","Extrapolate=Linear","MultiX=Average","Skip=True","Sort=True")</f>
        <v>#N/A Invalid Parameter: Interpolation value</v>
      </c>
      <c r="AJ450" s="43" t="str">
        <f>_xll.BInterpol('Base IPCA'!$C$3:$C$14,'Base IPCA'!$D$3:$D$14,AH450,"Cubic","Extrapolate=Linear","MultiX=Average","Skip=True","Sort=True")</f>
        <v>#N/A Invalid Parameter: Interpolation value</v>
      </c>
    </row>
    <row r="451" spans="34:36" x14ac:dyDescent="0.25">
      <c r="AH451" s="42" t="e">
        <f t="shared" si="99"/>
        <v>#REF!</v>
      </c>
      <c r="AI451" s="43" t="str">
        <f ca="1">_xll.BInterpol('Base IPCA'!$C$3:$C$14,'Base IPCA'!$E$3:$E$14,AH451,"Cubic","Extrapolate=Linear","MultiX=Average","Skip=True","Sort=True")</f>
        <v>#N/A Invalid Parameter: Interpolation value</v>
      </c>
      <c r="AJ451" s="43" t="str">
        <f>_xll.BInterpol('Base IPCA'!$C$3:$C$14,'Base IPCA'!$D$3:$D$14,AH451,"Cubic","Extrapolate=Linear","MultiX=Average","Skip=True","Sort=True")</f>
        <v>#N/A Invalid Parameter: Interpolation value</v>
      </c>
    </row>
    <row r="452" spans="34:36" x14ac:dyDescent="0.25">
      <c r="AH452" s="42" t="e">
        <f t="shared" si="99"/>
        <v>#REF!</v>
      </c>
      <c r="AI452" s="43" t="str">
        <f>_xll.BInterpol('Base IPCA'!$C$3:$C$14,'Base IPCA'!$E$3:$E$14,AH452,"Cubic","Extrapolate=Linear","MultiX=Average","Skip=True","Sort=True")</f>
        <v>#N/A Invalid Parameter: Interpolation value</v>
      </c>
      <c r="AJ452" s="43" t="str">
        <f ca="1">_xll.BInterpol('Base IPCA'!$C$3:$C$14,'Base IPCA'!$D$3:$D$14,AH452,"Cubic","Extrapolate=Linear","MultiX=Average","Skip=True","Sort=True")</f>
        <v>#N/A Invalid Parameter: Interpolation value</v>
      </c>
    </row>
    <row r="453" spans="34:36" x14ac:dyDescent="0.25">
      <c r="AH453" s="42" t="e">
        <f t="shared" si="99"/>
        <v>#REF!</v>
      </c>
      <c r="AI453" s="43" t="str">
        <f>_xll.BInterpol('Base IPCA'!$C$3:$C$14,'Base IPCA'!$E$3:$E$14,AH453,"Cubic","Extrapolate=Linear","MultiX=Average","Skip=True","Sort=True")</f>
        <v>#N/A Invalid Parameter: Interpolation value</v>
      </c>
      <c r="AJ453" s="43" t="str">
        <f>_xll.BInterpol('Base IPCA'!$C$3:$C$14,'Base IPCA'!$D$3:$D$14,AH453,"Cubic","Extrapolate=Linear","MultiX=Average","Skip=True","Sort=True")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0">AH453+1</f>
        <v>#REF!</v>
      </c>
      <c r="AI454" s="43" t="str">
        <f>_xll.BInterpol('Base IPCA'!$C$3:$C$14,'Base IPCA'!$E$3:$E$14,AH454,"Cubic","Extrapolate=Linear","MultiX=Average","Skip=True","Sort=True")</f>
        <v>#N/A Invalid Parameter: Interpolation value</v>
      </c>
      <c r="AJ454" s="43" t="str">
        <f>_xll.BInterpol('Base IPCA'!$C$3:$C$14,'Base IPCA'!$D$3:$D$14,AH454,"Cubic","Extrapolate=Linear","MultiX=Average","Skip=True","Sort=True")</f>
        <v>#N/A Invalid Parameter: Interpolation value</v>
      </c>
    </row>
    <row r="455" spans="34:36" x14ac:dyDescent="0.25">
      <c r="AH455" s="42" t="e">
        <f t="shared" si="100"/>
        <v>#REF!</v>
      </c>
      <c r="AI455" s="43" t="str">
        <f ca="1">_xll.BInterpol('Base IPCA'!$C$3:$C$14,'Base IPCA'!$E$3:$E$14,AH455,"Cubic","Extrapolate=Linear","MultiX=Average","Skip=True","Sort=True")</f>
        <v>#N/A Invalid Parameter: Interpolation value</v>
      </c>
      <c r="AJ455" s="43" t="str">
        <f>_xll.BInterpol('Base IPCA'!$C$3:$C$14,'Base IPCA'!$D$3:$D$14,AH455,"Cubic","Extrapolate=Linear","MultiX=Average","Skip=True","Sort=True")</f>
        <v>#N/A Invalid Parameter: Interpolation value</v>
      </c>
    </row>
    <row r="456" spans="34:36" x14ac:dyDescent="0.25">
      <c r="AH456" s="42" t="e">
        <f t="shared" si="100"/>
        <v>#REF!</v>
      </c>
      <c r="AI456" s="43" t="str">
        <f>_xll.BInterpol('Base IPCA'!$C$3:$C$14,'Base IPCA'!$E$3:$E$14,AH456,"Cubic","Extrapolate=Linear","MultiX=Average","Skip=True","Sort=True")</f>
        <v>#N/A Invalid Parameter: Interpolation value</v>
      </c>
      <c r="AJ456" s="43" t="str">
        <f ca="1">_xll.BInterpol('Base IPCA'!$C$3:$C$14,'Base IPCA'!$D$3:$D$14,AH456,"Cubic","Extrapolate=Linear","MultiX=Average","Skip=True","Sort=True")</f>
        <v>#N/A Invalid Parameter: Interpolation value</v>
      </c>
    </row>
    <row r="457" spans="34:36" x14ac:dyDescent="0.25">
      <c r="AH457" s="42" t="e">
        <f t="shared" si="100"/>
        <v>#REF!</v>
      </c>
      <c r="AI457" s="43" t="str">
        <f>_xll.BInterpol('Base IPCA'!$C$3:$C$14,'Base IPCA'!$E$3:$E$14,AH457,"Cubic","Extrapolate=Linear","MultiX=Average","Skip=True","Sort=True")</f>
        <v>#N/A Invalid Parameter: Interpolation value</v>
      </c>
      <c r="AJ457" s="43" t="str">
        <f>_xll.BInterpol('Base IPCA'!$C$3:$C$14,'Base IPCA'!$D$3:$D$14,AH457,"Cubic","Extrapolate=Linear","MultiX=Average","Skip=True","Sort=True")</f>
        <v>#N/A Invalid Parameter: Interpolation value</v>
      </c>
    </row>
    <row r="458" spans="34:36" x14ac:dyDescent="0.25">
      <c r="AH458" s="42" t="e">
        <f t="shared" si="100"/>
        <v>#REF!</v>
      </c>
      <c r="AI458" s="43" t="str">
        <f>_xll.BInterpol('Base IPCA'!$C$3:$C$14,'Base IPCA'!$E$3:$E$14,AH458,"Cubic","Extrapolate=Linear","MultiX=Average","Skip=True","Sort=True")</f>
        <v>#N/A Invalid Parameter: Interpolation value</v>
      </c>
      <c r="AJ458" s="43" t="str">
        <f>_xll.BInterpol('Base IPCA'!$C$3:$C$14,'Base IPCA'!$D$3:$D$14,AH458,"Cubic","Extrapolate=Linear","MultiX=Average","Skip=True","Sort=True")</f>
        <v>#N/A Invalid Parameter: Interpolation value</v>
      </c>
    </row>
    <row r="459" spans="34:36" x14ac:dyDescent="0.25">
      <c r="AH459" s="42" t="e">
        <f t="shared" si="100"/>
        <v>#REF!</v>
      </c>
      <c r="AI459" s="43" t="str">
        <f ca="1">_xll.BInterpol('Base IPCA'!$C$3:$C$14,'Base IPCA'!$E$3:$E$14,AH459,"Cubic","Extrapolate=Linear","MultiX=Average","Skip=True","Sort=True")</f>
        <v>#N/A Invalid Parameter: Interpolation value</v>
      </c>
      <c r="AJ459" s="43" t="str">
        <f>_xll.BInterpol('Base IPCA'!$C$3:$C$14,'Base IPCA'!$D$3:$D$14,AH459,"Cubic","Extrapolate=Linear","MultiX=Average","Skip=True","Sort=True")</f>
        <v>#N/A Invalid Parameter: Interpolation value</v>
      </c>
    </row>
    <row r="460" spans="34:36" x14ac:dyDescent="0.25">
      <c r="AH460" s="42" t="e">
        <f t="shared" si="100"/>
        <v>#REF!</v>
      </c>
      <c r="AI460" s="43" t="str">
        <f>_xll.BInterpol('Base IPCA'!$C$3:$C$14,'Base IPCA'!$E$3:$E$14,AH460,"Cubic","Extrapolate=Linear","MultiX=Average","Skip=True","Sort=True")</f>
        <v>#N/A Invalid Parameter: Interpolation value</v>
      </c>
      <c r="AJ460" s="43" t="str">
        <f ca="1">_xll.BInterpol('Base IPCA'!$C$3:$C$14,'Base IPCA'!$D$3:$D$14,AH460,"Cubic","Extrapolate=Linear","MultiX=Average","Skip=True","Sort=True")</f>
        <v>#N/A Invalid Parameter: Interpolation value</v>
      </c>
    </row>
    <row r="461" spans="34:36" x14ac:dyDescent="0.25">
      <c r="AH461" s="42" t="e">
        <f t="shared" si="100"/>
        <v>#REF!</v>
      </c>
      <c r="AI461" s="43" t="str">
        <f>_xll.BInterpol('Base IPCA'!$C$3:$C$14,'Base IPCA'!$E$3:$E$14,AH461,"Cubic","Extrapolate=Linear","MultiX=Average","Skip=True","Sort=True")</f>
        <v>#N/A Invalid Parameter: Interpolation value</v>
      </c>
      <c r="AJ461" s="43" t="str">
        <f>_xll.BInterpol('Base IPCA'!$C$3:$C$14,'Base IPCA'!$D$3:$D$14,AH461,"Cubic","Extrapolate=Linear","MultiX=Average","Skip=True","Sort=True")</f>
        <v>#N/A Invalid Parameter: Interpolation value</v>
      </c>
    </row>
    <row r="462" spans="34:36" x14ac:dyDescent="0.25">
      <c r="AH462" s="42" t="e">
        <f t="shared" si="100"/>
        <v>#REF!</v>
      </c>
      <c r="AI462" s="43" t="str">
        <f>_xll.BInterpol('Base IPCA'!$C$3:$C$14,'Base IPCA'!$E$3:$E$14,AH462,"Cubic","Extrapolate=Linear","MultiX=Average","Skip=True","Sort=True")</f>
        <v>#N/A Invalid Parameter: Interpolation value</v>
      </c>
      <c r="AJ462" s="43" t="str">
        <f>_xll.BInterpol('Base IPCA'!$C$3:$C$14,'Base IPCA'!$D$3:$D$14,AH462,"Cubic","Extrapolate=Linear","MultiX=Average","Skip=True","Sort=True")</f>
        <v>#N/A Invalid Parameter: Interpolation value</v>
      </c>
    </row>
    <row r="463" spans="34:36" x14ac:dyDescent="0.25">
      <c r="AH463" s="42" t="e">
        <f t="shared" si="100"/>
        <v>#REF!</v>
      </c>
      <c r="AI463" s="43" t="str">
        <f ca="1">_xll.BInterpol('Base IPCA'!$C$3:$C$14,'Base IPCA'!$E$3:$E$14,AH463,"Cubic","Extrapolate=Linear","MultiX=Average","Skip=True","Sort=True")</f>
        <v>#N/A Invalid Parameter: Interpolation value</v>
      </c>
      <c r="AJ463" s="43" t="str">
        <f>_xll.BInterpol('Base IPCA'!$C$3:$C$14,'Base IPCA'!$D$3:$D$14,AH463,"Cubic","Extrapolate=Linear","MultiX=Average","Skip=True","Sort=True")</f>
        <v>#N/A Invalid Parameter: Interpolation value</v>
      </c>
    </row>
    <row r="464" spans="34:36" x14ac:dyDescent="0.25">
      <c r="AH464" s="42" t="e">
        <f t="shared" si="100"/>
        <v>#REF!</v>
      </c>
      <c r="AI464" s="43" t="str">
        <f>_xll.BInterpol('Base IPCA'!$C$3:$C$14,'Base IPCA'!$E$3:$E$14,AH464,"Cubic","Extrapolate=Linear","MultiX=Average","Skip=True","Sort=True")</f>
        <v>#N/A Invalid Parameter: Interpolation value</v>
      </c>
      <c r="AJ464" s="43" t="str">
        <f ca="1">_xll.BInterpol('Base IPCA'!$C$3:$C$14,'Base IPCA'!$D$3:$D$14,AH464,"Cubic","Extrapolate=Linear","MultiX=Average","Skip=True","Sort=True")</f>
        <v>#N/A Invalid Parameter: Interpolation value</v>
      </c>
    </row>
    <row r="465" spans="34:36" x14ac:dyDescent="0.25">
      <c r="AH465" s="42" t="e">
        <f t="shared" si="100"/>
        <v>#REF!</v>
      </c>
      <c r="AI465" s="43" t="str">
        <f>_xll.BInterpol('Base IPCA'!$C$3:$C$14,'Base IPCA'!$E$3:$E$14,AH465,"Cubic","Extrapolate=Linear","MultiX=Average","Skip=True","Sort=True")</f>
        <v>#N/A Invalid Parameter: Interpolation value</v>
      </c>
      <c r="AJ465" s="43" t="str">
        <f>_xll.BInterpol('Base IPCA'!$C$3:$C$14,'Base IPCA'!$D$3:$D$14,AH465,"Cubic","Extrapolate=Linear","MultiX=Average","Skip=True","Sort=True")</f>
        <v>#N/A Invalid Parameter: Interpolation value</v>
      </c>
    </row>
    <row r="466" spans="34:36" x14ac:dyDescent="0.25">
      <c r="AH466" s="42" t="e">
        <f t="shared" si="100"/>
        <v>#REF!</v>
      </c>
      <c r="AI466" s="43" t="str">
        <f>_xll.BInterpol('Base IPCA'!$C$3:$C$14,'Base IPCA'!$E$3:$E$14,AH466,"Cubic","Extrapolate=Linear","MultiX=Average","Skip=True","Sort=True")</f>
        <v>#N/A Invalid Parameter: Interpolation value</v>
      </c>
      <c r="AJ466" s="43" t="str">
        <f>_xll.BInterpol('Base IPCA'!$C$3:$C$14,'Base IPCA'!$D$3:$D$14,AH466,"Cubic","Extrapolate=Linear","MultiX=Average","Skip=True","Sort=True")</f>
        <v>#N/A Invalid Parameter: Interpolation value</v>
      </c>
    </row>
    <row r="467" spans="34:36" x14ac:dyDescent="0.25">
      <c r="AH467" s="42" t="e">
        <f t="shared" si="100"/>
        <v>#REF!</v>
      </c>
      <c r="AI467" s="43" t="str">
        <f ca="1">_xll.BInterpol('Base IPCA'!$C$3:$C$14,'Base IPCA'!$E$3:$E$14,AH467,"Cubic","Extrapolate=Linear","MultiX=Average","Skip=True","Sort=True")</f>
        <v>#N/A Invalid Parameter: Interpolation value</v>
      </c>
      <c r="AJ467" s="43" t="str">
        <f>_xll.BInterpol('Base IPCA'!$C$3:$C$14,'Base IPCA'!$D$3:$D$14,AH467,"Cubic","Extrapolate=Linear","MultiX=Average","Skip=True","Sort=True")</f>
        <v>#N/A Invalid Parameter: Interpolation value</v>
      </c>
    </row>
    <row r="468" spans="34:36" x14ac:dyDescent="0.25">
      <c r="AH468" s="42" t="e">
        <f t="shared" si="100"/>
        <v>#REF!</v>
      </c>
      <c r="AI468" s="43" t="str">
        <f>_xll.BInterpol('Base IPCA'!$C$3:$C$14,'Base IPCA'!$E$3:$E$14,AH468,"Cubic","Extrapolate=Linear","MultiX=Average","Skip=True","Sort=True")</f>
        <v>#N/A Invalid Parameter: Interpolation value</v>
      </c>
      <c r="AJ468" s="43" t="str">
        <f ca="1">_xll.BInterpol('Base IPCA'!$C$3:$C$14,'Base IPCA'!$D$3:$D$14,AH468,"Cubic","Extrapolate=Linear","MultiX=Average","Skip=True","Sort=True")</f>
        <v>#N/A Invalid Parameter: Interpolation value</v>
      </c>
    </row>
    <row r="469" spans="34:36" x14ac:dyDescent="0.25">
      <c r="AH469" s="42" t="e">
        <f t="shared" si="100"/>
        <v>#REF!</v>
      </c>
      <c r="AI469" s="43" t="str">
        <f>_xll.BInterpol('Base IPCA'!$C$3:$C$14,'Base IPCA'!$E$3:$E$14,AH469,"Cubic","Extrapolate=Linear","MultiX=Average","Skip=True","Sort=True")</f>
        <v>#N/A Invalid Parameter: Interpolation value</v>
      </c>
      <c r="AJ469" s="43" t="str">
        <f>_xll.BInterpol('Base IPCA'!$C$3:$C$14,'Base IPCA'!$D$3:$D$14,AH469,"Cubic","Extrapolate=Linear","MultiX=Average","Skip=True","Sort=True")</f>
        <v>#N/A Invalid Parameter: Interpolation value</v>
      </c>
    </row>
    <row r="470" spans="34:36" x14ac:dyDescent="0.25">
      <c r="AH470" s="42" t="e">
        <f t="shared" si="100"/>
        <v>#REF!</v>
      </c>
      <c r="AI470" s="43" t="str">
        <f>_xll.BInterpol('Base IPCA'!$C$3:$C$14,'Base IPCA'!$E$3:$E$14,AH470,"Cubic","Extrapolate=Linear","MultiX=Average","Skip=True","Sort=True")</f>
        <v>#N/A Invalid Parameter: Interpolation value</v>
      </c>
      <c r="AJ470" s="43" t="str">
        <f>_xll.BInterpol('Base IPCA'!$C$3:$C$14,'Base IPCA'!$D$3:$D$14,AH470,"Cubic","Extrapolate=Linear","MultiX=Average","Skip=True","Sort=True")</f>
        <v>#N/A Invalid Parameter: Interpolation value</v>
      </c>
    </row>
    <row r="471" spans="34:36" x14ac:dyDescent="0.25">
      <c r="AH471" s="42" t="e">
        <f t="shared" si="100"/>
        <v>#REF!</v>
      </c>
      <c r="AI471" s="43" t="str">
        <f ca="1">_xll.BInterpol('Base IPCA'!$C$3:$C$14,'Base IPCA'!$E$3:$E$14,AH471,"Cubic","Extrapolate=Linear","MultiX=Average","Skip=True","Sort=True")</f>
        <v>#N/A Invalid Parameter: Interpolation value</v>
      </c>
      <c r="AJ471" s="43" t="str">
        <f>_xll.BInterpol('Base IPCA'!$C$3:$C$14,'Base IPCA'!$D$3:$D$14,AH471,"Cubic","Extrapolate=Linear","MultiX=Average","Skip=True","Sort=True")</f>
        <v>#N/A Invalid Parameter: Interpolation value</v>
      </c>
    </row>
    <row r="472" spans="34:36" x14ac:dyDescent="0.25">
      <c r="AH472" s="42" t="e">
        <f t="shared" si="100"/>
        <v>#REF!</v>
      </c>
      <c r="AI472" s="43" t="str">
        <f>_xll.BInterpol('Base IPCA'!$C$3:$C$14,'Base IPCA'!$E$3:$E$14,AH472,"Cubic","Extrapolate=Linear","MultiX=Average","Skip=True","Sort=True")</f>
        <v>#N/A Invalid Parameter: Interpolation value</v>
      </c>
      <c r="AJ472" s="43" t="str">
        <f ca="1">_xll.BInterpol('Base IPCA'!$C$3:$C$14,'Base IPCA'!$D$3:$D$14,AH472,"Cubic","Extrapolate=Linear","MultiX=Average","Skip=True","Sort=True")</f>
        <v>#N/A Invalid Parameter: Interpolation value</v>
      </c>
    </row>
    <row r="473" spans="34:36" x14ac:dyDescent="0.25">
      <c r="AH473" s="42" t="e">
        <f t="shared" si="100"/>
        <v>#REF!</v>
      </c>
      <c r="AI473" s="43" t="str">
        <f>_xll.BInterpol('Base IPCA'!$C$3:$C$14,'Base IPCA'!$E$3:$E$14,AH473,"Cubic","Extrapolate=Linear","MultiX=Average","Skip=True","Sort=True")</f>
        <v>#N/A Invalid Parameter: Interpolation value</v>
      </c>
      <c r="AJ473" s="43" t="str">
        <f>_xll.BInterpol('Base IPCA'!$C$3:$C$14,'Base IPCA'!$D$3:$D$14,AH473,"Cubic","Extrapolate=Linear","MultiX=Average","Skip=True","Sort=True")</f>
        <v>#N/A Invalid Parameter: Interpolation value</v>
      </c>
    </row>
    <row r="474" spans="34:36" x14ac:dyDescent="0.25">
      <c r="AH474" s="42" t="e">
        <f t="shared" si="100"/>
        <v>#REF!</v>
      </c>
      <c r="AI474" s="43" t="str">
        <f>_xll.BInterpol('Base IPCA'!$C$3:$C$14,'Base IPCA'!$E$3:$E$14,AH474,"Cubic","Extrapolate=Linear","MultiX=Average","Skip=True","Sort=True")</f>
        <v>#N/A Invalid Parameter: Interpolation value</v>
      </c>
      <c r="AJ474" s="43" t="str">
        <f>_xll.BInterpol('Base IPCA'!$C$3:$C$14,'Base IPCA'!$D$3:$D$14,AH474,"Cubic","Extrapolate=Linear","MultiX=Average","Skip=True","Sort=True")</f>
        <v>#N/A Invalid Parameter: Interpolation value</v>
      </c>
    </row>
    <row r="475" spans="34:36" x14ac:dyDescent="0.25">
      <c r="AH475" s="42" t="e">
        <f t="shared" si="100"/>
        <v>#REF!</v>
      </c>
      <c r="AI475" s="43" t="str">
        <f ca="1">_xll.BInterpol('Base IPCA'!$C$3:$C$14,'Base IPCA'!$E$3:$E$14,AH475,"Cubic","Extrapolate=Linear","MultiX=Average","Skip=True","Sort=True")</f>
        <v>#N/A Invalid Parameter: Interpolation value</v>
      </c>
      <c r="AJ475" s="43" t="str">
        <f>_xll.BInterpol('Base IPCA'!$C$3:$C$14,'Base IPCA'!$D$3:$D$14,AH475,"Cubic","Extrapolate=Linear","MultiX=Average","Skip=True","Sort=True")</f>
        <v>#N/A Invalid Parameter: Interpolation value</v>
      </c>
    </row>
    <row r="476" spans="34:36" x14ac:dyDescent="0.25">
      <c r="AH476" s="42" t="e">
        <f t="shared" si="100"/>
        <v>#REF!</v>
      </c>
      <c r="AI476" s="43" t="str">
        <f>_xll.BInterpol('Base IPCA'!$C$3:$C$14,'Base IPCA'!$E$3:$E$14,AH476,"Cubic","Extrapolate=Linear","MultiX=Average","Skip=True","Sort=True")</f>
        <v>#N/A Invalid Parameter: Interpolation value</v>
      </c>
      <c r="AJ476" s="43" t="str">
        <f ca="1">_xll.BInterpol('Base IPCA'!$C$3:$C$14,'Base IPCA'!$D$3:$D$14,AH476,"Cubic","Extrapolate=Linear","MultiX=Average","Skip=True","Sort=True")</f>
        <v>#N/A Invalid Parameter: Interpolation value</v>
      </c>
    </row>
    <row r="477" spans="34:36" x14ac:dyDescent="0.25">
      <c r="AH477" s="42" t="e">
        <f t="shared" si="100"/>
        <v>#REF!</v>
      </c>
      <c r="AI477" s="43" t="str">
        <f>_xll.BInterpol('Base IPCA'!$C$3:$C$14,'Base IPCA'!$E$3:$E$14,AH477,"Cubic","Extrapolate=Linear","MultiX=Average","Skip=True","Sort=True")</f>
        <v>#N/A Invalid Parameter: Interpolation value</v>
      </c>
      <c r="AJ477" s="43" t="str">
        <f>_xll.BInterpol('Base IPCA'!$C$3:$C$14,'Base IPCA'!$D$3:$D$14,AH477,"Cubic","Extrapolate=Linear","MultiX=Average","Skip=True","Sort=True")</f>
        <v>#N/A Invalid Parameter: Interpolation value</v>
      </c>
    </row>
    <row r="478" spans="34:36" x14ac:dyDescent="0.25">
      <c r="AH478" s="42" t="e">
        <f t="shared" si="100"/>
        <v>#REF!</v>
      </c>
      <c r="AI478" s="43" t="str">
        <f>_xll.BInterpol('Base IPCA'!$C$3:$C$14,'Base IPCA'!$E$3:$E$14,AH478,"Cubic","Extrapolate=Linear","MultiX=Average","Skip=True","Sort=True")</f>
        <v>#N/A Invalid Parameter: Interpolation value</v>
      </c>
      <c r="AJ478" s="43" t="str">
        <f>_xll.BInterpol('Base IPCA'!$C$3:$C$14,'Base IPCA'!$D$3:$D$14,AH478,"Cubic","Extrapolate=Linear","MultiX=Average","Skip=True","Sort=True")</f>
        <v>#N/A Invalid Parameter: Interpolation value</v>
      </c>
    </row>
    <row r="479" spans="34:36" x14ac:dyDescent="0.25">
      <c r="AH479" s="42" t="e">
        <f t="shared" si="100"/>
        <v>#REF!</v>
      </c>
      <c r="AI479" s="43" t="str">
        <f ca="1">_xll.BInterpol('Base IPCA'!$C$3:$C$14,'Base IPCA'!$E$3:$E$14,AH479,"Cubic","Extrapolate=Linear","MultiX=Average","Skip=True","Sort=True")</f>
        <v>#N/A Invalid Parameter: Interpolation value</v>
      </c>
      <c r="AJ479" s="43" t="str">
        <f>_xll.BInterpol('Base IPCA'!$C$3:$C$14,'Base IPCA'!$D$3:$D$14,AH479,"Cubic","Extrapolate=Linear","MultiX=Average","Skip=True","Sort=True")</f>
        <v>#N/A Invalid Parameter: Interpolation value</v>
      </c>
    </row>
    <row r="480" spans="34:36" x14ac:dyDescent="0.25">
      <c r="AH480" s="42" t="e">
        <f t="shared" si="100"/>
        <v>#REF!</v>
      </c>
      <c r="AI480" s="43" t="str">
        <f>_xll.BInterpol('Base IPCA'!$C$3:$C$14,'Base IPCA'!$E$3:$E$14,AH480,"Cubic","Extrapolate=Linear","MultiX=Average","Skip=True","Sort=True")</f>
        <v>#N/A Invalid Parameter: Interpolation value</v>
      </c>
      <c r="AJ480" s="43" t="str">
        <f ca="1">_xll.BInterpol('Base IPCA'!$C$3:$C$14,'Base IPCA'!$D$3:$D$14,AH480,"Cubic","Extrapolate=Linear","MultiX=Average","Skip=True","Sort=True")</f>
        <v>#N/A Invalid Parameter: Interpolation value</v>
      </c>
    </row>
    <row r="481" spans="34:36" x14ac:dyDescent="0.25">
      <c r="AH481" s="42" t="e">
        <f t="shared" si="100"/>
        <v>#REF!</v>
      </c>
      <c r="AI481" s="43" t="str">
        <f>_xll.BInterpol('Base IPCA'!$C$3:$C$14,'Base IPCA'!$E$3:$E$14,AH481,"Cubic","Extrapolate=Linear","MultiX=Average","Skip=True","Sort=True")</f>
        <v>#N/A Invalid Parameter: Interpolation value</v>
      </c>
      <c r="AJ481" s="43" t="str">
        <f>_xll.BInterpol('Base IPCA'!$C$3:$C$14,'Base IPCA'!$D$3:$D$14,AH481,"Cubic","Extrapolate=Linear","MultiX=Average","Skip=True","Sort=True")</f>
        <v>#N/A Invalid Parameter: Interpolation value</v>
      </c>
    </row>
    <row r="482" spans="34:36" x14ac:dyDescent="0.25">
      <c r="AH482" s="42" t="e">
        <f t="shared" si="100"/>
        <v>#REF!</v>
      </c>
      <c r="AI482" s="43" t="str">
        <f>_xll.BInterpol('Base IPCA'!$C$3:$C$14,'Base IPCA'!$E$3:$E$14,AH482,"Cubic","Extrapolate=Linear","MultiX=Average","Skip=True","Sort=True")</f>
        <v>#N/A Invalid Parameter: Interpolation value</v>
      </c>
      <c r="AJ482" s="43" t="str">
        <f>_xll.BInterpol('Base IPCA'!$C$3:$C$14,'Base IPCA'!$D$3:$D$14,AH482,"Cubic","Extrapolate=Linear","MultiX=Average","Skip=True","Sort=True")</f>
        <v>#N/A Invalid Parameter: Interpolation value</v>
      </c>
    </row>
    <row r="483" spans="34:36" x14ac:dyDescent="0.25">
      <c r="AH483" s="42" t="e">
        <f t="shared" si="100"/>
        <v>#REF!</v>
      </c>
      <c r="AI483" s="43" t="str">
        <f ca="1">_xll.BInterpol('Base IPCA'!$C$3:$C$14,'Base IPCA'!$E$3:$E$14,AH483,"Cubic","Extrapolate=Linear","MultiX=Average","Skip=True","Sort=True")</f>
        <v>#N/A Invalid Parameter: Interpolation value</v>
      </c>
      <c r="AJ483" s="43" t="str">
        <f>_xll.BInterpol('Base IPCA'!$C$3:$C$14,'Base IPCA'!$D$3:$D$14,AH483,"Cubic","Extrapolate=Linear","MultiX=Average","Skip=True","Sort=True")</f>
        <v>#N/A Invalid Parameter: Interpolation value</v>
      </c>
    </row>
    <row r="484" spans="34:36" x14ac:dyDescent="0.25">
      <c r="AH484" s="42" t="e">
        <f t="shared" si="100"/>
        <v>#REF!</v>
      </c>
      <c r="AI484" s="43" t="str">
        <f>_xll.BInterpol('Base IPCA'!$C$3:$C$14,'Base IPCA'!$E$3:$E$14,AH484,"Cubic","Extrapolate=Linear","MultiX=Average","Skip=True","Sort=True")</f>
        <v>#N/A Invalid Parameter: Interpolation value</v>
      </c>
      <c r="AJ484" s="43" t="str">
        <f ca="1">_xll.BInterpol('Base IPCA'!$C$3:$C$14,'Base IPCA'!$D$3:$D$14,AH484,"Cubic","Extrapolate=Linear","MultiX=Average","Skip=True","Sort=True")</f>
        <v>#N/A Invalid Parameter: Interpolation value</v>
      </c>
    </row>
    <row r="485" spans="34:36" x14ac:dyDescent="0.25">
      <c r="AH485" s="42" t="e">
        <f t="shared" si="100"/>
        <v>#REF!</v>
      </c>
      <c r="AI485" s="43" t="str">
        <f>_xll.BInterpol('Base IPCA'!$C$3:$C$14,'Base IPCA'!$E$3:$E$14,AH485,"Cubic","Extrapolate=Linear","MultiX=Average","Skip=True","Sort=True")</f>
        <v>#N/A Invalid Parameter: Interpolation value</v>
      </c>
      <c r="AJ485" s="43" t="str">
        <f>_xll.BInterpol('Base IPCA'!$C$3:$C$14,'Base IPCA'!$D$3:$D$14,AH485,"Cubic","Extrapolate=Linear","MultiX=Average","Skip=True","Sort=True")</f>
        <v>#N/A Invalid Parameter: Interpolation value</v>
      </c>
    </row>
    <row r="486" spans="34:36" x14ac:dyDescent="0.25">
      <c r="AH486" s="42" t="e">
        <f t="shared" si="100"/>
        <v>#REF!</v>
      </c>
      <c r="AI486" s="43" t="str">
        <f>_xll.BInterpol('Base IPCA'!$C$3:$C$14,'Base IPCA'!$E$3:$E$14,AH486,"Cubic","Extrapolate=Linear","MultiX=Average","Skip=True","Sort=True")</f>
        <v>#N/A Invalid Parameter: Interpolation value</v>
      </c>
      <c r="AJ486" s="43" t="str">
        <f>_xll.BInterpol('Base IPCA'!$C$3:$C$14,'Base IPCA'!$D$3:$D$14,AH486,"Cubic","Extrapolate=Linear","MultiX=Average","Skip=True","Sort=True")</f>
        <v>#N/A Invalid Parameter: Interpolation value</v>
      </c>
    </row>
    <row r="487" spans="34:36" x14ac:dyDescent="0.25">
      <c r="AH487" s="42" t="e">
        <f t="shared" si="100"/>
        <v>#REF!</v>
      </c>
      <c r="AI487" s="43" t="str">
        <f ca="1">_xll.BInterpol('Base IPCA'!$C$3:$C$14,'Base IPCA'!$E$3:$E$14,AH487,"Cubic","Extrapolate=Linear","MultiX=Average","Skip=True","Sort=True")</f>
        <v>#N/A Invalid Parameter: Interpolation value</v>
      </c>
      <c r="AJ487" s="43" t="str">
        <f>_xll.BInterpol('Base IPCA'!$C$3:$C$14,'Base IPCA'!$D$3:$D$14,AH487,"Cubic","Extrapolate=Linear","MultiX=Average","Skip=True","Sort=True")</f>
        <v>#N/A Invalid Parameter: Interpolation value</v>
      </c>
    </row>
    <row r="488" spans="34:36" x14ac:dyDescent="0.25">
      <c r="AH488" s="42" t="e">
        <f t="shared" si="100"/>
        <v>#REF!</v>
      </c>
      <c r="AI488" s="43" t="str">
        <f>_xll.BInterpol('Base IPCA'!$C$3:$C$14,'Base IPCA'!$E$3:$E$14,AH488,"Cubic","Extrapolate=Linear","MultiX=Average","Skip=True","Sort=True")</f>
        <v>#N/A Invalid Parameter: Interpolation value</v>
      </c>
      <c r="AJ488" s="43" t="str">
        <f ca="1">_xll.BInterpol('Base IPCA'!$C$3:$C$14,'Base IPCA'!$D$3:$D$14,AH488,"Cubic","Extrapolate=Linear","MultiX=Average","Skip=True","Sort=True")</f>
        <v>#N/A Invalid Parameter: Interpolation value</v>
      </c>
    </row>
    <row r="489" spans="34:36" x14ac:dyDescent="0.25">
      <c r="AH489" s="42" t="e">
        <f t="shared" si="100"/>
        <v>#REF!</v>
      </c>
      <c r="AI489" s="43" t="str">
        <f>_xll.BInterpol('Base IPCA'!$C$3:$C$14,'Base IPCA'!$E$3:$E$14,AH489,"Cubic","Extrapolate=Linear","MultiX=Average","Skip=True","Sort=True")</f>
        <v>#N/A Invalid Parameter: Interpolation value</v>
      </c>
      <c r="AJ489" s="43" t="str">
        <f>_xll.BInterpol('Base IPCA'!$C$3:$C$14,'Base IPCA'!$D$3:$D$14,AH489,"Cubic","Extrapolate=Linear","MultiX=Average","Skip=True","Sort=True")</f>
        <v>#N/A Invalid Parameter: Interpolation value</v>
      </c>
    </row>
    <row r="490" spans="34:36" x14ac:dyDescent="0.25">
      <c r="AH490" s="42" t="e">
        <f t="shared" si="100"/>
        <v>#REF!</v>
      </c>
      <c r="AI490" s="43" t="str">
        <f>_xll.BInterpol('Base IPCA'!$C$3:$C$14,'Base IPCA'!$E$3:$E$14,AH490,"Cubic","Extrapolate=Linear","MultiX=Average","Skip=True","Sort=True")</f>
        <v>#N/A Invalid Parameter: Interpolation value</v>
      </c>
      <c r="AJ490" s="43" t="str">
        <f>_xll.BInterpol('Base IPCA'!$C$3:$C$14,'Base IPCA'!$D$3:$D$14,AH490,"Cubic","Extrapolate=Linear","MultiX=Average","Skip=True","Sort=True")</f>
        <v>#N/A Invalid Parameter: Interpolation value</v>
      </c>
    </row>
    <row r="491" spans="34:36" x14ac:dyDescent="0.25">
      <c r="AH491" s="42" t="e">
        <f t="shared" si="100"/>
        <v>#REF!</v>
      </c>
      <c r="AI491" s="43" t="str">
        <f ca="1">_xll.BInterpol('Base IPCA'!$C$3:$C$14,'Base IPCA'!$E$3:$E$14,AH491,"Cubic","Extrapolate=Linear","MultiX=Average","Skip=True","Sort=True")</f>
        <v>#N/A Invalid Parameter: Interpolation value</v>
      </c>
      <c r="AJ491" s="43" t="str">
        <f>_xll.BInterpol('Base IPCA'!$C$3:$C$14,'Base IPCA'!$D$3:$D$14,AH491,"Cubic","Extrapolate=Linear","MultiX=Average","Skip=True","Sort=True")</f>
        <v>#N/A Invalid Parameter: Interpolation value</v>
      </c>
    </row>
    <row r="492" spans="34:36" x14ac:dyDescent="0.25">
      <c r="AH492" s="42" t="e">
        <f t="shared" si="100"/>
        <v>#REF!</v>
      </c>
      <c r="AI492" s="43" t="str">
        <f>_xll.BInterpol('Base IPCA'!$C$3:$C$14,'Base IPCA'!$E$3:$E$14,AH492,"Cubic","Extrapolate=Linear","MultiX=Average","Skip=True","Sort=True")</f>
        <v>#N/A Invalid Parameter: Interpolation value</v>
      </c>
      <c r="AJ492" s="43" t="str">
        <f ca="1">_xll.BInterpol('Base IPCA'!$C$3:$C$14,'Base IPCA'!$D$3:$D$14,AH492,"Cubic","Extrapolate=Linear","MultiX=Average","Skip=True","Sort=True")</f>
        <v>#N/A Invalid Parameter: Interpolation value</v>
      </c>
    </row>
    <row r="493" spans="34:36" x14ac:dyDescent="0.25">
      <c r="AH493" s="42" t="e">
        <f t="shared" si="100"/>
        <v>#REF!</v>
      </c>
      <c r="AI493" s="43" t="str">
        <f>_xll.BInterpol('Base IPCA'!$C$3:$C$14,'Base IPCA'!$E$3:$E$14,AH493,"Cubic","Extrapolate=Linear","MultiX=Average","Skip=True","Sort=True")</f>
        <v>#N/A Invalid Parameter: Interpolation value</v>
      </c>
      <c r="AJ493" s="43" t="str">
        <f>_xll.BInterpol('Base IPCA'!$C$3:$C$14,'Base IPCA'!$D$3:$D$14,AH493,"Cubic","Extrapolate=Linear","MultiX=Average","Skip=True","Sort=True")</f>
        <v>#N/A Invalid Parameter: Interpolation value</v>
      </c>
    </row>
    <row r="494" spans="34:36" x14ac:dyDescent="0.25">
      <c r="AH494" s="42" t="e">
        <f t="shared" si="100"/>
        <v>#REF!</v>
      </c>
      <c r="AI494" s="43" t="str">
        <f>_xll.BInterpol('Base IPCA'!$C$3:$C$14,'Base IPCA'!$E$3:$E$14,AH494,"Cubic","Extrapolate=Linear","MultiX=Average","Skip=True","Sort=True")</f>
        <v>#N/A Invalid Parameter: Interpolation value</v>
      </c>
      <c r="AJ494" s="43" t="str">
        <f>_xll.BInterpol('Base IPCA'!$C$3:$C$14,'Base IPCA'!$D$3:$D$14,AH494,"Cubic","Extrapolate=Linear","MultiX=Average","Skip=True","Sort=True")</f>
        <v>#N/A Invalid Parameter: Interpolation value</v>
      </c>
    </row>
    <row r="495" spans="34:36" x14ac:dyDescent="0.25">
      <c r="AH495" s="42" t="e">
        <f t="shared" si="100"/>
        <v>#REF!</v>
      </c>
      <c r="AI495" s="43" t="str">
        <f ca="1">_xll.BInterpol('Base IPCA'!$C$3:$C$14,'Base IPCA'!$E$3:$E$14,AH495,"Cubic","Extrapolate=Linear","MultiX=Average","Skip=True","Sort=True")</f>
        <v>#N/A Invalid Parameter: Interpolation value</v>
      </c>
      <c r="AJ495" s="43" t="str">
        <f>_xll.BInterpol('Base IPCA'!$C$3:$C$14,'Base IPCA'!$D$3:$D$14,AH495,"Cubic","Extrapolate=Linear","MultiX=Average","Skip=True","Sort=True")</f>
        <v>#N/A Invalid Parameter: Interpolation value</v>
      </c>
    </row>
    <row r="496" spans="34:36" x14ac:dyDescent="0.25">
      <c r="AH496" s="42" t="e">
        <f t="shared" si="100"/>
        <v>#REF!</v>
      </c>
      <c r="AI496" s="43" t="str">
        <f>_xll.BInterpol('Base IPCA'!$C$3:$C$14,'Base IPCA'!$E$3:$E$14,AH496,"Cubic","Extrapolate=Linear","MultiX=Average","Skip=True","Sort=True")</f>
        <v>#N/A Invalid Parameter: Interpolation value</v>
      </c>
      <c r="AJ496" s="43" t="str">
        <f ca="1">_xll.BInterpol('Base IPCA'!$C$3:$C$14,'Base IPCA'!$D$3:$D$14,AH496,"Cubic","Extrapolate=Linear","MultiX=Average","Skip=True","Sort=True")</f>
        <v>#N/A Invalid Parameter: Interpolation value</v>
      </c>
    </row>
    <row r="497" spans="34:36" x14ac:dyDescent="0.25">
      <c r="AH497" s="42" t="e">
        <f t="shared" si="100"/>
        <v>#REF!</v>
      </c>
      <c r="AI497" s="43" t="str">
        <f>_xll.BInterpol('Base IPCA'!$C$3:$C$14,'Base IPCA'!$E$3:$E$14,AH497,"Cubic","Extrapolate=Linear","MultiX=Average","Skip=True","Sort=True")</f>
        <v>#N/A Invalid Parameter: Interpolation value</v>
      </c>
      <c r="AJ497" s="43" t="str">
        <f>_xll.BInterpol('Base IPCA'!$C$3:$C$14,'Base IPCA'!$D$3:$D$14,AH497,"Cubic","Extrapolate=Linear","MultiX=Average","Skip=True","Sort=True")</f>
        <v>#N/A Invalid Parameter: Interpolation value</v>
      </c>
    </row>
    <row r="498" spans="34:36" x14ac:dyDescent="0.25">
      <c r="AH498" s="42" t="e">
        <f t="shared" si="100"/>
        <v>#REF!</v>
      </c>
      <c r="AI498" s="43" t="str">
        <f>_xll.BInterpol('Base IPCA'!$C$3:$C$14,'Base IPCA'!$E$3:$E$14,AH498,"Cubic","Extrapolate=Linear","MultiX=Average","Skip=True","Sort=True")</f>
        <v>#N/A Invalid Parameter: Interpolation value</v>
      </c>
      <c r="AJ498" s="43" t="str">
        <f>_xll.BInterpol('Base IPCA'!$C$3:$C$14,'Base IPCA'!$D$3:$D$14,AH498,"Cubic","Extrapolate=Linear","MultiX=Average","Skip=True","Sort=True")</f>
        <v>#N/A Invalid Parameter: Interpolation value</v>
      </c>
    </row>
    <row r="499" spans="34:36" x14ac:dyDescent="0.25">
      <c r="AH499" s="42" t="e">
        <f t="shared" si="100"/>
        <v>#REF!</v>
      </c>
      <c r="AI499" s="43" t="str">
        <f ca="1">_xll.BInterpol('Base IPCA'!$C$3:$C$14,'Base IPCA'!$E$3:$E$14,AH499,"Cubic","Extrapolate=Linear","MultiX=Average","Skip=True","Sort=True")</f>
        <v>#N/A Invalid Parameter: Interpolation value</v>
      </c>
      <c r="AJ499" s="43" t="str">
        <f>_xll.BInterpol('Base IPCA'!$C$3:$C$14,'Base IPCA'!$D$3:$D$14,AH499,"Cubic","Extrapolate=Linear","MultiX=Average","Skip=True","Sort=True")</f>
        <v>#N/A Invalid Parameter: Interpolation value</v>
      </c>
    </row>
    <row r="500" spans="34:36" x14ac:dyDescent="0.25">
      <c r="AH500" s="42" t="e">
        <f t="shared" si="100"/>
        <v>#REF!</v>
      </c>
      <c r="AI500" s="43" t="str">
        <f>_xll.BInterpol('Base IPCA'!$C$3:$C$14,'Base IPCA'!$E$3:$E$14,AH500,"Cubic","Extrapolate=Linear","MultiX=Average","Skip=True","Sort=True")</f>
        <v>#N/A Invalid Parameter: Interpolation value</v>
      </c>
      <c r="AJ500" s="43" t="str">
        <f ca="1">_xll.BInterpol('Base IPCA'!$C$3:$C$14,'Base IPCA'!$D$3:$D$14,AH500,"Cubic","Extrapolate=Linear","MultiX=Average","Skip=True","Sort=True")</f>
        <v>#N/A Invalid Parameter: Interpolation value</v>
      </c>
    </row>
    <row r="501" spans="34:36" x14ac:dyDescent="0.25">
      <c r="AH501" s="42" t="e">
        <f t="shared" si="100"/>
        <v>#REF!</v>
      </c>
      <c r="AI501" s="43" t="str">
        <f>_xll.BInterpol('Base IPCA'!$C$3:$C$14,'Base IPCA'!$E$3:$E$14,AH501,"Cubic","Extrapolate=Linear","MultiX=Average","Skip=True","Sort=True")</f>
        <v>#N/A Invalid Parameter: Interpolation value</v>
      </c>
      <c r="AJ501" s="43" t="str">
        <f>_xll.BInterpol('Base IPCA'!$C$3:$C$14,'Base IPCA'!$D$3:$D$14,AH501,"Cubic","Extrapolate=Linear","MultiX=Average","Skip=True","Sort=True")</f>
        <v>#N/A Invalid Parameter: Interpolation value</v>
      </c>
    </row>
    <row r="502" spans="34:36" x14ac:dyDescent="0.25">
      <c r="AH502" s="42" t="e">
        <f t="shared" si="100"/>
        <v>#REF!</v>
      </c>
      <c r="AI502" s="43" t="str">
        <f>_xll.BInterpol('Base IPCA'!$C$3:$C$14,'Base IPCA'!$E$3:$E$14,AH502,"Cubic","Extrapolate=Linear","MultiX=Average","Skip=True","Sort=True")</f>
        <v>#N/A Invalid Parameter: Interpolation value</v>
      </c>
      <c r="AJ502" s="43" t="str">
        <f>_xll.BInterpol('Base IPCA'!$C$3:$C$14,'Base IPCA'!$D$3:$D$14,AH502,"Cubic","Extrapolate=Linear","MultiX=Average","Skip=True","Sort=True")</f>
        <v>#N/A Invalid Parameter: Interpolation value</v>
      </c>
    </row>
    <row r="503" spans="34:36" x14ac:dyDescent="0.25">
      <c r="AH503" s="42" t="e">
        <f t="shared" si="100"/>
        <v>#REF!</v>
      </c>
      <c r="AI503" s="43" t="str">
        <f ca="1">_xll.BInterpol('Base IPCA'!$C$3:$C$14,'Base IPCA'!$E$3:$E$14,AH503,"Cubic","Extrapolate=Linear","MultiX=Average","Skip=True","Sort=True")</f>
        <v>#N/A Invalid Parameter: Interpolation value</v>
      </c>
      <c r="AJ503" s="43" t="str">
        <f>_xll.BInterpol('Base IPCA'!$C$3:$C$14,'Base IPCA'!$D$3:$D$14,AH503,"Cubic","Extrapolate=Linear","MultiX=Average","Skip=True","Sort=True")</f>
        <v>#N/A Invalid Parameter: Interpolation value</v>
      </c>
    </row>
    <row r="504" spans="34:36" x14ac:dyDescent="0.25">
      <c r="AH504" s="42" t="e">
        <f t="shared" si="100"/>
        <v>#REF!</v>
      </c>
      <c r="AI504" s="43" t="str">
        <f>_xll.BInterpol('Base IPCA'!$C$3:$C$14,'Base IPCA'!$E$3:$E$14,AH504,"Cubic","Extrapolate=Linear","MultiX=Average","Skip=True","Sort=True")</f>
        <v>#N/A Invalid Parameter: Interpolation value</v>
      </c>
      <c r="AJ504" s="43" t="str">
        <f ca="1">_xll.BInterpol('Base IPCA'!$C$3:$C$14,'Base IPCA'!$D$3:$D$14,AH504,"Cubic","Extrapolate=Linear","MultiX=Average","Skip=True","Sort=True")</f>
        <v>#N/A Invalid Parameter: Interpolation value</v>
      </c>
    </row>
    <row r="505" spans="34:36" x14ac:dyDescent="0.25">
      <c r="AH505" s="42" t="e">
        <f t="shared" si="100"/>
        <v>#REF!</v>
      </c>
      <c r="AI505" s="43" t="str">
        <f>_xll.BInterpol('Base IPCA'!$C$3:$C$14,'Base IPCA'!$E$3:$E$14,AH505,"Cubic","Extrapolate=Linear","MultiX=Average","Skip=True","Sort=True")</f>
        <v>#N/A Invalid Parameter: Interpolation value</v>
      </c>
      <c r="AJ505" s="43" t="str">
        <f>_xll.BInterpol('Base IPCA'!$C$3:$C$14,'Base IPCA'!$D$3:$D$14,AH505,"Cubic","Extrapolate=Linear","MultiX=Average","Skip=True","Sort=True")</f>
        <v>#N/A Invalid Parameter: Interpolation value</v>
      </c>
    </row>
    <row r="506" spans="34:36" x14ac:dyDescent="0.25">
      <c r="AH506" s="42" t="e">
        <f t="shared" si="100"/>
        <v>#REF!</v>
      </c>
      <c r="AI506" s="43" t="str">
        <f>_xll.BInterpol('Base IPCA'!$C$3:$C$14,'Base IPCA'!$E$3:$E$14,AH506,"Cubic","Extrapolate=Linear","MultiX=Average","Skip=True","Sort=True")</f>
        <v>#N/A Invalid Parameter: Interpolation value</v>
      </c>
      <c r="AJ506" s="43" t="str">
        <f>_xll.BInterpol('Base IPCA'!$C$3:$C$14,'Base IPCA'!$D$3:$D$14,AH506,"Cubic","Extrapolate=Linear","MultiX=Average","Skip=True","Sort=True")</f>
        <v>#N/A Invalid Parameter: Interpolation value</v>
      </c>
    </row>
    <row r="507" spans="34:36" x14ac:dyDescent="0.25">
      <c r="AH507" s="42" t="e">
        <f t="shared" si="100"/>
        <v>#REF!</v>
      </c>
      <c r="AI507" s="43" t="str">
        <f ca="1">_xll.BInterpol('Base IPCA'!$C$3:$C$14,'Base IPCA'!$E$3:$E$14,AH507,"Cubic","Extrapolate=Linear","MultiX=Average","Skip=True","Sort=True")</f>
        <v>#N/A Invalid Parameter: Interpolation value</v>
      </c>
      <c r="AJ507" s="43" t="str">
        <f>_xll.BInterpol('Base IPCA'!$C$3:$C$14,'Base IPCA'!$D$3:$D$14,AH507,"Cubic","Extrapolate=Linear","MultiX=Average","Skip=True","Sort=True")</f>
        <v>#N/A Invalid Parameter: Interpolation value</v>
      </c>
    </row>
    <row r="508" spans="34:36" x14ac:dyDescent="0.25">
      <c r="AH508" s="42" t="e">
        <f t="shared" si="100"/>
        <v>#REF!</v>
      </c>
      <c r="AI508" s="43" t="str">
        <f>_xll.BInterpol('Base IPCA'!$C$3:$C$14,'Base IPCA'!$E$3:$E$14,AH508,"Cubic","Extrapolate=Linear","MultiX=Average","Skip=True","Sort=True")</f>
        <v>#N/A Invalid Parameter: Interpolation value</v>
      </c>
      <c r="AJ508" s="43" t="str">
        <f ca="1">_xll.BInterpol('Base IPCA'!$C$3:$C$14,'Base IPCA'!$D$3:$D$14,AH508,"Cubic","Extrapolate=Linear","MultiX=Average","Skip=True","Sort=True")</f>
        <v>#N/A Invalid Parameter: Interpolation value</v>
      </c>
    </row>
    <row r="509" spans="34:36" x14ac:dyDescent="0.25">
      <c r="AH509" s="42" t="e">
        <f t="shared" si="100"/>
        <v>#REF!</v>
      </c>
      <c r="AI509" s="43" t="str">
        <f>_xll.BInterpol('Base IPCA'!$C$3:$C$14,'Base IPCA'!$E$3:$E$14,AH509,"Cubic","Extrapolate=Linear","MultiX=Average","Skip=True","Sort=True")</f>
        <v>#N/A Invalid Parameter: Interpolation value</v>
      </c>
      <c r="AJ509" s="43" t="str">
        <f>_xll.BInterpol('Base IPCA'!$C$3:$C$14,'Base IPCA'!$D$3:$D$14,AH509,"Cubic","Extrapolate=Linear","MultiX=Average","Skip=True","Sort=True")</f>
        <v>#N/A Invalid Parameter: Interpolation value</v>
      </c>
    </row>
    <row r="510" spans="34:36" x14ac:dyDescent="0.25">
      <c r="AH510" s="42" t="e">
        <f t="shared" si="100"/>
        <v>#REF!</v>
      </c>
      <c r="AI510" s="43" t="str">
        <f>_xll.BInterpol('Base IPCA'!$C$3:$C$14,'Base IPCA'!$E$3:$E$14,AH510,"Cubic","Extrapolate=Linear","MultiX=Average","Skip=True","Sort=True")</f>
        <v>#N/A Invalid Parameter: Interpolation value</v>
      </c>
      <c r="AJ510" s="43" t="str">
        <f>_xll.BInterpol('Base IPCA'!$C$3:$C$14,'Base IPCA'!$D$3:$D$14,AH510,"Cubic","Extrapolate=Linear","MultiX=Average","Skip=True","Sort=True")</f>
        <v>#N/A Invalid Parameter: Interpolation value</v>
      </c>
    </row>
    <row r="511" spans="34:36" x14ac:dyDescent="0.25">
      <c r="AH511" s="42" t="e">
        <f t="shared" si="100"/>
        <v>#REF!</v>
      </c>
      <c r="AI511" s="43" t="str">
        <f ca="1">_xll.BInterpol('Base IPCA'!$C$3:$C$14,'Base IPCA'!$E$3:$E$14,AH511,"Cubic","Extrapolate=Linear","MultiX=Average","Skip=True","Sort=True")</f>
        <v>#N/A Invalid Parameter: Interpolation value</v>
      </c>
      <c r="AJ511" s="43" t="str">
        <f>_xll.BInterpol('Base IPCA'!$C$3:$C$14,'Base IPCA'!$D$3:$D$14,AH511,"Cubic","Extrapolate=Linear","MultiX=Average","Skip=True","Sort=True")</f>
        <v>#N/A Invalid Parameter: Interpolation value</v>
      </c>
    </row>
    <row r="512" spans="34:36" x14ac:dyDescent="0.25">
      <c r="AH512" s="42" t="e">
        <f t="shared" si="100"/>
        <v>#REF!</v>
      </c>
      <c r="AI512" s="43" t="str">
        <f>_xll.BInterpol('Base IPCA'!$C$3:$C$14,'Base IPCA'!$E$3:$E$14,AH512,"Cubic","Extrapolate=Linear","MultiX=Average","Skip=True","Sort=True")</f>
        <v>#N/A Invalid Parameter: Interpolation value</v>
      </c>
      <c r="AJ512" s="43" t="str">
        <f ca="1">_xll.BInterpol('Base IPCA'!$C$3:$C$14,'Base IPCA'!$D$3:$D$14,AH512,"Cubic","Extrapolate=Linear","MultiX=Average","Skip=True","Sort=True")</f>
        <v>#N/A Invalid Parameter: Interpolation value</v>
      </c>
    </row>
    <row r="513" spans="34:36" x14ac:dyDescent="0.25">
      <c r="AH513" s="42" t="e">
        <f t="shared" si="100"/>
        <v>#REF!</v>
      </c>
      <c r="AI513" s="43" t="str">
        <f>_xll.BInterpol('Base IPCA'!$C$3:$C$14,'Base IPCA'!$E$3:$E$14,AH513,"Cubic","Extrapolate=Linear","MultiX=Average","Skip=True","Sort=True")</f>
        <v>#N/A Invalid Parameter: Interpolation value</v>
      </c>
      <c r="AJ513" s="43" t="str">
        <f>_xll.BInterpol('Base IPCA'!$C$3:$C$14,'Base IPCA'!$D$3:$D$14,AH513,"Cubic","Extrapolate=Linear","MultiX=Average","Skip=True","Sort=True")</f>
        <v>#N/A Invalid Parameter: Interpolation value</v>
      </c>
    </row>
    <row r="514" spans="34:36" x14ac:dyDescent="0.25">
      <c r="AH514" s="42" t="e">
        <f t="shared" si="100"/>
        <v>#REF!</v>
      </c>
      <c r="AI514" s="43" t="str">
        <f>_xll.BInterpol('Base IPCA'!$C$3:$C$14,'Base IPCA'!$E$3:$E$14,AH514,"Cubic","Extrapolate=Linear","MultiX=Average","Skip=True","Sort=True")</f>
        <v>#N/A Invalid Parameter: Interpolation value</v>
      </c>
      <c r="AJ514" s="43" t="str">
        <f>_xll.BInterpol('Base IPCA'!$C$3:$C$14,'Base IPCA'!$D$3:$D$14,AH514,"Cubic","Extrapolate=Linear","MultiX=Average","Skip=True","Sort=True")</f>
        <v>#N/A Invalid Parameter: Interpolation value</v>
      </c>
    </row>
    <row r="515" spans="34:36" x14ac:dyDescent="0.25">
      <c r="AH515" s="42" t="e">
        <f t="shared" si="100"/>
        <v>#REF!</v>
      </c>
      <c r="AI515" s="43" t="str">
        <f ca="1">_xll.BInterpol('Base IPCA'!$C$3:$C$14,'Base IPCA'!$E$3:$E$14,AH515,"Cubic","Extrapolate=Linear","MultiX=Average","Skip=True","Sort=True")</f>
        <v>#N/A Invalid Parameter: Interpolation value</v>
      </c>
      <c r="AJ515" s="43" t="str">
        <f>_xll.BInterpol('Base IPCA'!$C$3:$C$14,'Base IPCA'!$D$3:$D$14,AH515,"Cubic","Extrapolate=Linear","MultiX=Average","Skip=True","Sort=True")</f>
        <v>#N/A Invalid Parameter: Interpolation value</v>
      </c>
    </row>
    <row r="516" spans="34:36" x14ac:dyDescent="0.25">
      <c r="AH516" s="42" t="e">
        <f t="shared" si="100"/>
        <v>#REF!</v>
      </c>
      <c r="AI516" s="43" t="str">
        <f>_xll.BInterpol('Base IPCA'!$C$3:$C$14,'Base IPCA'!$E$3:$E$14,AH516,"Cubic","Extrapolate=Linear","MultiX=Average","Skip=True","Sort=True")</f>
        <v>#N/A Invalid Parameter: Interpolation value</v>
      </c>
      <c r="AJ516" s="43" t="str">
        <f ca="1">_xll.BInterpol('Base IPCA'!$C$3:$C$14,'Base IPCA'!$D$3:$D$14,AH516,"Cubic","Extrapolate=Linear","MultiX=Average","Skip=True","Sort=True")</f>
        <v>#N/A Invalid Parameter: Interpolation value</v>
      </c>
    </row>
    <row r="517" spans="34:36" x14ac:dyDescent="0.25">
      <c r="AH517" s="42" t="e">
        <f t="shared" si="100"/>
        <v>#REF!</v>
      </c>
      <c r="AI517" s="43" t="str">
        <f>_xll.BInterpol('Base IPCA'!$C$3:$C$14,'Base IPCA'!$E$3:$E$14,AH517,"Cubic","Extrapolate=Linear","MultiX=Average","Skip=True","Sort=True")</f>
        <v>#N/A Invalid Parameter: Interpolation value</v>
      </c>
      <c r="AJ517" s="43" t="str">
        <f>_xll.BInterpol('Base IPCA'!$C$3:$C$14,'Base IPCA'!$D$3:$D$14,AH517,"Cubic","Extrapolate=Linear","MultiX=Average","Skip=True","Sort=True")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1">AH517+1</f>
        <v>#REF!</v>
      </c>
      <c r="AI518" s="43" t="str">
        <f>_xll.BInterpol('Base IPCA'!$C$3:$C$14,'Base IPCA'!$E$3:$E$14,AH518,"Cubic","Extrapolate=Linear","MultiX=Average","Skip=True","Sort=True")</f>
        <v>#N/A Invalid Parameter: Interpolation value</v>
      </c>
      <c r="AJ518" s="43" t="str">
        <f>_xll.BInterpol('Base IPCA'!$C$3:$C$14,'Base IPCA'!$D$3:$D$14,AH518,"Cubic","Extrapolate=Linear","MultiX=Average","Skip=True","Sort=True")</f>
        <v>#N/A Invalid Parameter: Interpolation value</v>
      </c>
    </row>
    <row r="519" spans="34:36" x14ac:dyDescent="0.25">
      <c r="AH519" s="42" t="e">
        <f t="shared" si="101"/>
        <v>#REF!</v>
      </c>
      <c r="AI519" s="43" t="str">
        <f ca="1">_xll.BInterpol('Base IPCA'!$C$3:$C$14,'Base IPCA'!$E$3:$E$14,AH519,"Cubic","Extrapolate=Linear","MultiX=Average","Skip=True","Sort=True")</f>
        <v>#N/A Invalid Parameter: Interpolation value</v>
      </c>
      <c r="AJ519" s="43" t="str">
        <f>_xll.BInterpol('Base IPCA'!$C$3:$C$14,'Base IPCA'!$D$3:$D$14,AH519,"Cubic","Extrapolate=Linear","MultiX=Average","Skip=True","Sort=True")</f>
        <v>#N/A Invalid Parameter: Interpolation value</v>
      </c>
    </row>
    <row r="520" spans="34:36" x14ac:dyDescent="0.25">
      <c r="AH520" s="42" t="e">
        <f t="shared" si="101"/>
        <v>#REF!</v>
      </c>
      <c r="AI520" s="43" t="str">
        <f>_xll.BInterpol('Base IPCA'!$C$3:$C$14,'Base IPCA'!$E$3:$E$14,AH520,"Cubic","Extrapolate=Linear","MultiX=Average","Skip=True","Sort=True")</f>
        <v>#N/A Invalid Parameter: Interpolation value</v>
      </c>
      <c r="AJ520" s="43" t="str">
        <f ca="1">_xll.BInterpol('Base IPCA'!$C$3:$C$14,'Base IPCA'!$D$3:$D$14,AH520,"Cubic","Extrapolate=Linear","MultiX=Average","Skip=True","Sort=True")</f>
        <v>#N/A Invalid Parameter: Interpolation value</v>
      </c>
    </row>
    <row r="521" spans="34:36" x14ac:dyDescent="0.25">
      <c r="AH521" s="42" t="e">
        <f t="shared" si="101"/>
        <v>#REF!</v>
      </c>
      <c r="AI521" s="43" t="str">
        <f>_xll.BInterpol('Base IPCA'!$C$3:$C$14,'Base IPCA'!$E$3:$E$14,AH521,"Cubic","Extrapolate=Linear","MultiX=Average","Skip=True","Sort=True")</f>
        <v>#N/A Invalid Parameter: Interpolation value</v>
      </c>
      <c r="AJ521" s="43" t="str">
        <f>_xll.BInterpol('Base IPCA'!$C$3:$C$14,'Base IPCA'!$D$3:$D$14,AH521,"Cubic","Extrapolate=Linear","MultiX=Average","Skip=True","Sort=True")</f>
        <v>#N/A Invalid Parameter: Interpolation value</v>
      </c>
    </row>
    <row r="522" spans="34:36" x14ac:dyDescent="0.25">
      <c r="AH522" s="42" t="e">
        <f t="shared" si="101"/>
        <v>#REF!</v>
      </c>
      <c r="AI522" s="43" t="str">
        <f>_xll.BInterpol('Base IPCA'!$C$3:$C$14,'Base IPCA'!$E$3:$E$14,AH522,"Cubic","Extrapolate=Linear","MultiX=Average","Skip=True","Sort=True")</f>
        <v>#N/A Invalid Parameter: Interpolation value</v>
      </c>
      <c r="AJ522" s="43" t="str">
        <f>_xll.BInterpol('Base IPCA'!$C$3:$C$14,'Base IPCA'!$D$3:$D$14,AH522,"Cubic","Extrapolate=Linear","MultiX=Average","Skip=True","Sort=True")</f>
        <v>#N/A Invalid Parameter: Interpolation value</v>
      </c>
    </row>
    <row r="523" spans="34:36" x14ac:dyDescent="0.25">
      <c r="AH523" s="42" t="e">
        <f t="shared" si="101"/>
        <v>#REF!</v>
      </c>
      <c r="AI523" s="43" t="str">
        <f ca="1">_xll.BInterpol('Base IPCA'!$C$3:$C$14,'Base IPCA'!$E$3:$E$14,AH523,"Cubic","Extrapolate=Linear","MultiX=Average","Skip=True","Sort=True")</f>
        <v>#N/A Invalid Parameter: Interpolation value</v>
      </c>
      <c r="AJ523" s="43" t="str">
        <f>_xll.BInterpol('Base IPCA'!$C$3:$C$14,'Base IPCA'!$D$3:$D$14,AH523,"Cubic","Extrapolate=Linear","MultiX=Average","Skip=True","Sort=True")</f>
        <v>#N/A Invalid Parameter: Interpolation value</v>
      </c>
    </row>
    <row r="524" spans="34:36" x14ac:dyDescent="0.25">
      <c r="AH524" s="42" t="e">
        <f t="shared" si="101"/>
        <v>#REF!</v>
      </c>
      <c r="AI524" s="43" t="str">
        <f>_xll.BInterpol('Base IPCA'!$C$3:$C$14,'Base IPCA'!$E$3:$E$14,AH524,"Cubic","Extrapolate=Linear","MultiX=Average","Skip=True","Sort=True")</f>
        <v>#N/A Invalid Parameter: Interpolation value</v>
      </c>
      <c r="AJ524" s="43" t="str">
        <f ca="1">_xll.BInterpol('Base IPCA'!$C$3:$C$14,'Base IPCA'!$D$3:$D$14,AH524,"Cubic","Extrapolate=Linear","MultiX=Average","Skip=True","Sort=True")</f>
        <v>#N/A Invalid Parameter: Interpolation value</v>
      </c>
    </row>
    <row r="525" spans="34:36" x14ac:dyDescent="0.25">
      <c r="AH525" s="42" t="e">
        <f t="shared" si="101"/>
        <v>#REF!</v>
      </c>
      <c r="AI525" s="43" t="str">
        <f>_xll.BInterpol('Base IPCA'!$C$3:$C$14,'Base IPCA'!$E$3:$E$14,AH525,"Cubic","Extrapolate=Linear","MultiX=Average","Skip=True","Sort=True")</f>
        <v>#N/A Invalid Parameter: Interpolation value</v>
      </c>
      <c r="AJ525" s="43" t="str">
        <f>_xll.BInterpol('Base IPCA'!$C$3:$C$14,'Base IPCA'!$D$3:$D$14,AH525,"Cubic","Extrapolate=Linear","MultiX=Average","Skip=True","Sort=True")</f>
        <v>#N/A Invalid Parameter: Interpolation value</v>
      </c>
    </row>
    <row r="526" spans="34:36" x14ac:dyDescent="0.25">
      <c r="AH526" s="42" t="e">
        <f t="shared" si="101"/>
        <v>#REF!</v>
      </c>
      <c r="AI526" s="43" t="str">
        <f>_xll.BInterpol('Base IPCA'!$C$3:$C$14,'Base IPCA'!$E$3:$E$14,AH526,"Cubic","Extrapolate=Linear","MultiX=Average","Skip=True","Sort=True")</f>
        <v>#N/A Invalid Parameter: Interpolation value</v>
      </c>
      <c r="AJ526" s="43" t="str">
        <f>_xll.BInterpol('Base IPCA'!$C$3:$C$14,'Base IPCA'!$D$3:$D$14,AH526,"Cubic","Extrapolate=Linear","MultiX=Average","Skip=True","Sort=True")</f>
        <v>#N/A Invalid Parameter: Interpolation value</v>
      </c>
    </row>
    <row r="527" spans="34:36" x14ac:dyDescent="0.25">
      <c r="AH527" s="42" t="e">
        <f t="shared" si="101"/>
        <v>#REF!</v>
      </c>
      <c r="AI527" s="43" t="str">
        <f ca="1">_xll.BInterpol('Base IPCA'!$C$3:$C$14,'Base IPCA'!$E$3:$E$14,AH527,"Cubic","Extrapolate=Linear","MultiX=Average","Skip=True","Sort=True")</f>
        <v>#N/A Invalid Parameter: Interpolation value</v>
      </c>
      <c r="AJ527" s="43" t="str">
        <f>_xll.BInterpol('Base IPCA'!$C$3:$C$14,'Base IPCA'!$D$3:$D$14,AH527,"Cubic","Extrapolate=Linear","MultiX=Average","Skip=True","Sort=True")</f>
        <v>#N/A Invalid Parameter: Interpolation value</v>
      </c>
    </row>
    <row r="528" spans="34:36" x14ac:dyDescent="0.25">
      <c r="AH528" s="42" t="e">
        <f t="shared" si="101"/>
        <v>#REF!</v>
      </c>
      <c r="AI528" s="43" t="str">
        <f>_xll.BInterpol('Base IPCA'!$C$3:$C$14,'Base IPCA'!$E$3:$E$14,AH528,"Cubic","Extrapolate=Linear","MultiX=Average","Skip=True","Sort=True")</f>
        <v>#N/A Invalid Parameter: Interpolation value</v>
      </c>
      <c r="AJ528" s="43" t="str">
        <f ca="1">_xll.BInterpol('Base IPCA'!$C$3:$C$14,'Base IPCA'!$D$3:$D$14,AH528,"Cubic","Extrapolate=Linear","MultiX=Average","Skip=True","Sort=True")</f>
        <v>#N/A Invalid Parameter: Interpolation value</v>
      </c>
    </row>
    <row r="529" spans="34:36" x14ac:dyDescent="0.25">
      <c r="AH529" s="42" t="e">
        <f t="shared" si="101"/>
        <v>#REF!</v>
      </c>
      <c r="AI529" s="43" t="str">
        <f>_xll.BInterpol('Base IPCA'!$C$3:$C$14,'Base IPCA'!$E$3:$E$14,AH529,"Cubic","Extrapolate=Linear","MultiX=Average","Skip=True","Sort=True")</f>
        <v>#N/A Invalid Parameter: Interpolation value</v>
      </c>
      <c r="AJ529" s="43" t="str">
        <f>_xll.BInterpol('Base IPCA'!$C$3:$C$14,'Base IPCA'!$D$3:$D$14,AH529,"Cubic","Extrapolate=Linear","MultiX=Average","Skip=True","Sort=True")</f>
        <v>#N/A Invalid Parameter: Interpolation value</v>
      </c>
    </row>
    <row r="530" spans="34:36" x14ac:dyDescent="0.25">
      <c r="AH530" s="42" t="e">
        <f t="shared" si="101"/>
        <v>#REF!</v>
      </c>
      <c r="AI530" s="43" t="str">
        <f>_xll.BInterpol('Base IPCA'!$C$3:$C$14,'Base IPCA'!$E$3:$E$14,AH530,"Cubic","Extrapolate=Linear","MultiX=Average","Skip=True","Sort=True")</f>
        <v>#N/A Invalid Parameter: Interpolation value</v>
      </c>
      <c r="AJ530" s="43" t="str">
        <f>_xll.BInterpol('Base IPCA'!$C$3:$C$14,'Base IPCA'!$D$3:$D$14,AH530,"Cubic","Extrapolate=Linear","MultiX=Average","Skip=True","Sort=True")</f>
        <v>#N/A Invalid Parameter: Interpolation value</v>
      </c>
    </row>
    <row r="531" spans="34:36" x14ac:dyDescent="0.25">
      <c r="AH531" s="42" t="e">
        <f t="shared" si="101"/>
        <v>#REF!</v>
      </c>
      <c r="AI531" s="43" t="str">
        <f ca="1">_xll.BInterpol('Base IPCA'!$C$3:$C$14,'Base IPCA'!$E$3:$E$14,AH531,"Cubic","Extrapolate=Linear","MultiX=Average","Skip=True","Sort=True")</f>
        <v>#N/A Invalid Parameter: Interpolation value</v>
      </c>
      <c r="AJ531" s="43" t="str">
        <f>_xll.BInterpol('Base IPCA'!$C$3:$C$14,'Base IPCA'!$D$3:$D$14,AH531,"Cubic","Extrapolate=Linear","MultiX=Average","Skip=True","Sort=True")</f>
        <v>#N/A Invalid Parameter: Interpolation value</v>
      </c>
    </row>
    <row r="532" spans="34:36" x14ac:dyDescent="0.25">
      <c r="AH532" s="42" t="e">
        <f t="shared" si="101"/>
        <v>#REF!</v>
      </c>
      <c r="AI532" s="43" t="str">
        <f>_xll.BInterpol('Base IPCA'!$C$3:$C$14,'Base IPCA'!$E$3:$E$14,AH532,"Cubic","Extrapolate=Linear","MultiX=Average","Skip=True","Sort=True")</f>
        <v>#N/A Invalid Parameter: Interpolation value</v>
      </c>
      <c r="AJ532" s="43" t="str">
        <f ca="1">_xll.BInterpol('Base IPCA'!$C$3:$C$14,'Base IPCA'!$D$3:$D$14,AH532,"Cubic","Extrapolate=Linear","MultiX=Average","Skip=True","Sort=True")</f>
        <v>#N/A Invalid Parameter: Interpolation value</v>
      </c>
    </row>
    <row r="533" spans="34:36" x14ac:dyDescent="0.25">
      <c r="AH533" s="42" t="e">
        <f t="shared" si="101"/>
        <v>#REF!</v>
      </c>
      <c r="AI533" s="43" t="str">
        <f>_xll.BInterpol('Base IPCA'!$C$3:$C$14,'Base IPCA'!$E$3:$E$14,AH533,"Cubic","Extrapolate=Linear","MultiX=Average","Skip=True","Sort=True")</f>
        <v>#N/A Invalid Parameter: Interpolation value</v>
      </c>
      <c r="AJ533" s="43" t="str">
        <f>_xll.BInterpol('Base IPCA'!$C$3:$C$14,'Base IPCA'!$D$3:$D$14,AH533,"Cubic","Extrapolate=Linear","MultiX=Average","Skip=True","Sort=True")</f>
        <v>#N/A Invalid Parameter: Interpolation value</v>
      </c>
    </row>
    <row r="534" spans="34:36" x14ac:dyDescent="0.25">
      <c r="AH534" s="42" t="e">
        <f t="shared" si="101"/>
        <v>#REF!</v>
      </c>
      <c r="AI534" s="43" t="str">
        <f>_xll.BInterpol('Base IPCA'!$C$3:$C$14,'Base IPCA'!$E$3:$E$14,AH534,"Cubic","Extrapolate=Linear","MultiX=Average","Skip=True","Sort=True")</f>
        <v>#N/A Invalid Parameter: Interpolation value</v>
      </c>
      <c r="AJ534" s="43" t="str">
        <f>_xll.BInterpol('Base IPCA'!$C$3:$C$14,'Base IPCA'!$D$3:$D$14,AH534,"Cubic","Extrapolate=Linear","MultiX=Average","Skip=True","Sort=True")</f>
        <v>#N/A Invalid Parameter: Interpolation value</v>
      </c>
    </row>
    <row r="535" spans="34:36" x14ac:dyDescent="0.25">
      <c r="AH535" s="42" t="e">
        <f t="shared" si="101"/>
        <v>#REF!</v>
      </c>
      <c r="AI535" s="43" t="str">
        <f ca="1">_xll.BInterpol('Base IPCA'!$C$3:$C$14,'Base IPCA'!$E$3:$E$14,AH535,"Cubic","Extrapolate=Linear","MultiX=Average","Skip=True","Sort=True")</f>
        <v>#N/A Invalid Parameter: Interpolation value</v>
      </c>
      <c r="AJ535" s="43" t="str">
        <f>_xll.BInterpol('Base IPCA'!$C$3:$C$14,'Base IPCA'!$D$3:$D$14,AH535,"Cubic","Extrapolate=Linear","MultiX=Average","Skip=True","Sort=True")</f>
        <v>#N/A Invalid Parameter: Interpolation value</v>
      </c>
    </row>
    <row r="536" spans="34:36" x14ac:dyDescent="0.25">
      <c r="AH536" s="42" t="e">
        <f t="shared" si="101"/>
        <v>#REF!</v>
      </c>
      <c r="AI536" s="43" t="str">
        <f>_xll.BInterpol('Base IPCA'!$C$3:$C$14,'Base IPCA'!$E$3:$E$14,AH536,"Cubic","Extrapolate=Linear","MultiX=Average","Skip=True","Sort=True")</f>
        <v>#N/A Invalid Parameter: Interpolation value</v>
      </c>
      <c r="AJ536" s="43" t="str">
        <f ca="1">_xll.BInterpol('Base IPCA'!$C$3:$C$14,'Base IPCA'!$D$3:$D$14,AH536,"Cubic","Extrapolate=Linear","MultiX=Average","Skip=True","Sort=True")</f>
        <v>#N/A Invalid Parameter: Interpolation value</v>
      </c>
    </row>
    <row r="537" spans="34:36" x14ac:dyDescent="0.25">
      <c r="AH537" s="42" t="e">
        <f t="shared" si="101"/>
        <v>#REF!</v>
      </c>
      <c r="AI537" s="43" t="str">
        <f>_xll.BInterpol('Base IPCA'!$C$3:$C$14,'Base IPCA'!$E$3:$E$14,AH537,"Cubic","Extrapolate=Linear","MultiX=Average","Skip=True","Sort=True")</f>
        <v>#N/A Invalid Parameter: Interpolation value</v>
      </c>
      <c r="AJ537" s="43" t="str">
        <f>_xll.BInterpol('Base IPCA'!$C$3:$C$14,'Base IPCA'!$D$3:$D$14,AH537,"Cubic","Extrapolate=Linear","MultiX=Average","Skip=True","Sort=True")</f>
        <v>#N/A Invalid Parameter: Interpolation value</v>
      </c>
    </row>
    <row r="538" spans="34:36" x14ac:dyDescent="0.25">
      <c r="AH538" s="42" t="e">
        <f t="shared" si="101"/>
        <v>#REF!</v>
      </c>
      <c r="AI538" s="43" t="str">
        <f>_xll.BInterpol('Base IPCA'!$C$3:$C$14,'Base IPCA'!$E$3:$E$14,AH538,"Cubic","Extrapolate=Linear","MultiX=Average","Skip=True","Sort=True")</f>
        <v>#N/A Invalid Parameter: Interpolation value</v>
      </c>
      <c r="AJ538" s="43" t="str">
        <f>_xll.BInterpol('Base IPCA'!$C$3:$C$14,'Base IPCA'!$D$3:$D$14,AH538,"Cubic","Extrapolate=Linear","MultiX=Average","Skip=True","Sort=True")</f>
        <v>#N/A Invalid Parameter: Interpolation value</v>
      </c>
    </row>
    <row r="539" spans="34:36" x14ac:dyDescent="0.25">
      <c r="AH539" s="42" t="e">
        <f t="shared" si="101"/>
        <v>#REF!</v>
      </c>
      <c r="AI539" s="43" t="str">
        <f ca="1">_xll.BInterpol('Base IPCA'!$C$3:$C$14,'Base IPCA'!$E$3:$E$14,AH539,"Cubic","Extrapolate=Linear","MultiX=Average","Skip=True","Sort=True")</f>
        <v>#N/A Invalid Parameter: Interpolation value</v>
      </c>
      <c r="AJ539" s="43" t="str">
        <f>_xll.BInterpol('Base IPCA'!$C$3:$C$14,'Base IPCA'!$D$3:$D$14,AH539,"Cubic","Extrapolate=Linear","MultiX=Average","Skip=True","Sort=True")</f>
        <v>#N/A Invalid Parameter: Interpolation value</v>
      </c>
    </row>
    <row r="540" spans="34:36" x14ac:dyDescent="0.25">
      <c r="AH540" s="42" t="e">
        <f t="shared" si="101"/>
        <v>#REF!</v>
      </c>
      <c r="AI540" s="43" t="str">
        <f>_xll.BInterpol('Base IPCA'!$C$3:$C$14,'Base IPCA'!$E$3:$E$14,AH540,"Cubic","Extrapolate=Linear","MultiX=Average","Skip=True","Sort=True")</f>
        <v>#N/A Invalid Parameter: Interpolation value</v>
      </c>
      <c r="AJ540" s="43" t="str">
        <f ca="1">_xll.BInterpol('Base IPCA'!$C$3:$C$14,'Base IPCA'!$D$3:$D$14,AH540,"Cubic","Extrapolate=Linear","MultiX=Average","Skip=True","Sort=True")</f>
        <v>#N/A Invalid Parameter: Interpolation value</v>
      </c>
    </row>
    <row r="541" spans="34:36" x14ac:dyDescent="0.25">
      <c r="AH541" s="42" t="e">
        <f t="shared" si="101"/>
        <v>#REF!</v>
      </c>
      <c r="AI541" s="43" t="str">
        <f>_xll.BInterpol('Base IPCA'!$C$3:$C$14,'Base IPCA'!$E$3:$E$14,AH541,"Cubic","Extrapolate=Linear","MultiX=Average","Skip=True","Sort=True")</f>
        <v>#N/A Invalid Parameter: Interpolation value</v>
      </c>
      <c r="AJ541" s="43" t="str">
        <f>_xll.BInterpol('Base IPCA'!$C$3:$C$14,'Base IPCA'!$D$3:$D$14,AH541,"Cubic","Extrapolate=Linear","MultiX=Average","Skip=True","Sort=True")</f>
        <v>#N/A Invalid Parameter: Interpolation value</v>
      </c>
    </row>
    <row r="542" spans="34:36" x14ac:dyDescent="0.25">
      <c r="AH542" s="42" t="e">
        <f t="shared" si="101"/>
        <v>#REF!</v>
      </c>
      <c r="AI542" s="43" t="str">
        <f>_xll.BInterpol('Base IPCA'!$C$3:$C$14,'Base IPCA'!$E$3:$E$14,AH542,"Cubic","Extrapolate=Linear","MultiX=Average","Skip=True","Sort=True")</f>
        <v>#N/A Invalid Parameter: Interpolation value</v>
      </c>
      <c r="AJ542" s="43" t="str">
        <f>_xll.BInterpol('Base IPCA'!$C$3:$C$14,'Base IPCA'!$D$3:$D$14,AH542,"Cubic","Extrapolate=Linear","MultiX=Average","Skip=True","Sort=True")</f>
        <v>#N/A Invalid Parameter: Interpolation value</v>
      </c>
    </row>
    <row r="543" spans="34:36" x14ac:dyDescent="0.25">
      <c r="AH543" s="42" t="e">
        <f t="shared" si="101"/>
        <v>#REF!</v>
      </c>
      <c r="AI543" s="43" t="str">
        <f ca="1">_xll.BInterpol('Base IPCA'!$C$3:$C$14,'Base IPCA'!$E$3:$E$14,AH543,"Cubic","Extrapolate=Linear","MultiX=Average","Skip=True","Sort=True")</f>
        <v>#N/A Invalid Parameter: Interpolation value</v>
      </c>
      <c r="AJ543" s="43" t="str">
        <f>_xll.BInterpol('Base IPCA'!$C$3:$C$14,'Base IPCA'!$D$3:$D$14,AH543,"Cubic","Extrapolate=Linear","MultiX=Average","Skip=True","Sort=True")</f>
        <v>#N/A Invalid Parameter: Interpolation value</v>
      </c>
    </row>
    <row r="544" spans="34:36" x14ac:dyDescent="0.25">
      <c r="AH544" s="42" t="e">
        <f t="shared" si="101"/>
        <v>#REF!</v>
      </c>
      <c r="AI544" s="43" t="str">
        <f>_xll.BInterpol('Base IPCA'!$C$3:$C$14,'Base IPCA'!$E$3:$E$14,AH544,"Cubic","Extrapolate=Linear","MultiX=Average","Skip=True","Sort=True")</f>
        <v>#N/A Invalid Parameter: Interpolation value</v>
      </c>
      <c r="AJ544" s="43" t="str">
        <f ca="1">_xll.BInterpol('Base IPCA'!$C$3:$C$14,'Base IPCA'!$D$3:$D$14,AH544,"Cubic","Extrapolate=Linear","MultiX=Average","Skip=True","Sort=True")</f>
        <v>#N/A Invalid Parameter: Interpolation value</v>
      </c>
    </row>
    <row r="545" spans="34:36" x14ac:dyDescent="0.25">
      <c r="AH545" s="42" t="e">
        <f t="shared" si="101"/>
        <v>#REF!</v>
      </c>
      <c r="AI545" s="43" t="str">
        <f>_xll.BInterpol('Base IPCA'!$C$3:$C$14,'Base IPCA'!$E$3:$E$14,AH545,"Cubic","Extrapolate=Linear","MultiX=Average","Skip=True","Sort=True")</f>
        <v>#N/A Invalid Parameter: Interpolation value</v>
      </c>
      <c r="AJ545" s="43" t="str">
        <f>_xll.BInterpol('Base IPCA'!$C$3:$C$14,'Base IPCA'!$D$3:$D$14,AH545,"Cubic","Extrapolate=Linear","MultiX=Average","Skip=True","Sort=True")</f>
        <v>#N/A Invalid Parameter: Interpolation value</v>
      </c>
    </row>
    <row r="546" spans="34:36" x14ac:dyDescent="0.25">
      <c r="AH546" s="42" t="e">
        <f t="shared" si="101"/>
        <v>#REF!</v>
      </c>
      <c r="AI546" s="43" t="str">
        <f>_xll.BInterpol('Base IPCA'!$C$3:$C$14,'Base IPCA'!$E$3:$E$14,AH546,"Cubic","Extrapolate=Linear","MultiX=Average","Skip=True","Sort=True")</f>
        <v>#N/A Invalid Parameter: Interpolation value</v>
      </c>
      <c r="AJ546" s="43" t="str">
        <f>_xll.BInterpol('Base IPCA'!$C$3:$C$14,'Base IPCA'!$D$3:$D$14,AH546,"Cubic","Extrapolate=Linear","MultiX=Average","Skip=True","Sort=True")</f>
        <v>#N/A Invalid Parameter: Interpolation value</v>
      </c>
    </row>
    <row r="547" spans="34:36" x14ac:dyDescent="0.25">
      <c r="AH547" s="42" t="e">
        <f t="shared" si="101"/>
        <v>#REF!</v>
      </c>
      <c r="AI547" s="43" t="str">
        <f ca="1">_xll.BInterpol('Base IPCA'!$C$3:$C$14,'Base IPCA'!$E$3:$E$14,AH547,"Cubic","Extrapolate=Linear","MultiX=Average","Skip=True","Sort=True")</f>
        <v>#N/A Invalid Parameter: Interpolation value</v>
      </c>
      <c r="AJ547" s="43" t="str">
        <f>_xll.BInterpol('Base IPCA'!$C$3:$C$14,'Base IPCA'!$D$3:$D$14,AH547,"Cubic","Extrapolate=Linear","MultiX=Average","Skip=True","Sort=True")</f>
        <v>#N/A Invalid Parameter: Interpolation value</v>
      </c>
    </row>
    <row r="548" spans="34:36" x14ac:dyDescent="0.25">
      <c r="AH548" s="42" t="e">
        <f t="shared" si="101"/>
        <v>#REF!</v>
      </c>
      <c r="AI548" s="43" t="str">
        <f>_xll.BInterpol('Base IPCA'!$C$3:$C$14,'Base IPCA'!$E$3:$E$14,AH548,"Cubic","Extrapolate=Linear","MultiX=Average","Skip=True","Sort=True")</f>
        <v>#N/A Invalid Parameter: Interpolation value</v>
      </c>
      <c r="AJ548" s="43" t="str">
        <f ca="1">_xll.BInterpol('Base IPCA'!$C$3:$C$14,'Base IPCA'!$D$3:$D$14,AH548,"Cubic","Extrapolate=Linear","MultiX=Average","Skip=True","Sort=True")</f>
        <v>#N/A Invalid Parameter: Interpolation value</v>
      </c>
    </row>
    <row r="549" spans="34:36" x14ac:dyDescent="0.25">
      <c r="AH549" s="42" t="e">
        <f t="shared" si="101"/>
        <v>#REF!</v>
      </c>
      <c r="AI549" s="43" t="str">
        <f>_xll.BInterpol('Base IPCA'!$C$3:$C$14,'Base IPCA'!$E$3:$E$14,AH549,"Cubic","Extrapolate=Linear","MultiX=Average","Skip=True","Sort=True")</f>
        <v>#N/A Invalid Parameter: Interpolation value</v>
      </c>
      <c r="AJ549" s="43" t="str">
        <f>_xll.BInterpol('Base IPCA'!$C$3:$C$14,'Base IPCA'!$D$3:$D$14,AH549,"Cubic","Extrapolate=Linear","MultiX=Average","Skip=True","Sort=True")</f>
        <v>#N/A Invalid Parameter: Interpolation value</v>
      </c>
    </row>
    <row r="550" spans="34:36" x14ac:dyDescent="0.25">
      <c r="AH550" s="42" t="e">
        <f t="shared" si="101"/>
        <v>#REF!</v>
      </c>
      <c r="AI550" s="43" t="str">
        <f>_xll.BInterpol('Base IPCA'!$C$3:$C$14,'Base IPCA'!$E$3:$E$14,AH550,"Cubic","Extrapolate=Linear","MultiX=Average","Skip=True","Sort=True")</f>
        <v>#N/A Invalid Parameter: Interpolation value</v>
      </c>
      <c r="AJ550" s="43" t="str">
        <f>_xll.BInterpol('Base IPCA'!$C$3:$C$14,'Base IPCA'!$D$3:$D$14,AH550,"Cubic","Extrapolate=Linear","MultiX=Average","Skip=True","Sort=True")</f>
        <v>#N/A Invalid Parameter: Interpolation value</v>
      </c>
    </row>
    <row r="551" spans="34:36" x14ac:dyDescent="0.25">
      <c r="AH551" s="42" t="e">
        <f t="shared" si="101"/>
        <v>#REF!</v>
      </c>
      <c r="AI551" s="43" t="str">
        <f ca="1">_xll.BInterpol('Base IPCA'!$C$3:$C$14,'Base IPCA'!$E$3:$E$14,AH551,"Cubic","Extrapolate=Linear","MultiX=Average","Skip=True","Sort=True")</f>
        <v>#N/A Invalid Parameter: Interpolation value</v>
      </c>
      <c r="AJ551" s="43" t="str">
        <f>_xll.BInterpol('Base IPCA'!$C$3:$C$14,'Base IPCA'!$D$3:$D$14,AH551,"Cubic","Extrapolate=Linear","MultiX=Average","Skip=True","Sort=True")</f>
        <v>#N/A Invalid Parameter: Interpolation value</v>
      </c>
    </row>
    <row r="552" spans="34:36" x14ac:dyDescent="0.25">
      <c r="AH552" s="42" t="e">
        <f t="shared" si="101"/>
        <v>#REF!</v>
      </c>
      <c r="AI552" s="43" t="str">
        <f>_xll.BInterpol('Base IPCA'!$C$3:$C$14,'Base IPCA'!$E$3:$E$14,AH552,"Cubic","Extrapolate=Linear","MultiX=Average","Skip=True","Sort=True")</f>
        <v>#N/A Invalid Parameter: Interpolation value</v>
      </c>
      <c r="AJ552" s="43" t="str">
        <f ca="1">_xll.BInterpol('Base IPCA'!$C$3:$C$14,'Base IPCA'!$D$3:$D$14,AH552,"Cubic","Extrapolate=Linear","MultiX=Average","Skip=True","Sort=True")</f>
        <v>#N/A Invalid Parameter: Interpolation value</v>
      </c>
    </row>
    <row r="553" spans="34:36" x14ac:dyDescent="0.25">
      <c r="AH553" s="42" t="e">
        <f t="shared" si="101"/>
        <v>#REF!</v>
      </c>
      <c r="AI553" s="43" t="str">
        <f>_xll.BInterpol('Base IPCA'!$C$3:$C$14,'Base IPCA'!$E$3:$E$14,AH553,"Cubic","Extrapolate=Linear","MultiX=Average","Skip=True","Sort=True")</f>
        <v>#N/A Invalid Parameter: Interpolation value</v>
      </c>
      <c r="AJ553" s="43" t="str">
        <f>_xll.BInterpol('Base IPCA'!$C$3:$C$14,'Base IPCA'!$D$3:$D$14,AH553,"Cubic","Extrapolate=Linear","MultiX=Average","Skip=True","Sort=True")</f>
        <v>#N/A Invalid Parameter: Interpolation value</v>
      </c>
    </row>
    <row r="554" spans="34:36" x14ac:dyDescent="0.25">
      <c r="AH554" s="42" t="e">
        <f t="shared" si="101"/>
        <v>#REF!</v>
      </c>
      <c r="AI554" s="43" t="str">
        <f>_xll.BInterpol('Base IPCA'!$C$3:$C$14,'Base IPCA'!$E$3:$E$14,AH554,"Cubic","Extrapolate=Linear","MultiX=Average","Skip=True","Sort=True")</f>
        <v>#N/A Invalid Parameter: Interpolation value</v>
      </c>
      <c r="AJ554" s="43" t="str">
        <f>_xll.BInterpol('Base IPCA'!$C$3:$C$14,'Base IPCA'!$D$3:$D$14,AH554,"Cubic","Extrapolate=Linear","MultiX=Average","Skip=True","Sort=True")</f>
        <v>#N/A Invalid Parameter: Interpolation value</v>
      </c>
    </row>
    <row r="555" spans="34:36" x14ac:dyDescent="0.25">
      <c r="AH555" s="42" t="e">
        <f t="shared" si="101"/>
        <v>#REF!</v>
      </c>
      <c r="AI555" s="43" t="str">
        <f ca="1">_xll.BInterpol('Base IPCA'!$C$3:$C$14,'Base IPCA'!$E$3:$E$14,AH555,"Cubic","Extrapolate=Linear","MultiX=Average","Skip=True","Sort=True")</f>
        <v>#N/A Invalid Parameter: Interpolation value</v>
      </c>
      <c r="AJ555" s="43" t="str">
        <f>_xll.BInterpol('Base IPCA'!$C$3:$C$14,'Base IPCA'!$D$3:$D$14,AH555,"Cubic","Extrapolate=Linear","MultiX=Average","Skip=True","Sort=True")</f>
        <v>#N/A Invalid Parameter: Interpolation value</v>
      </c>
    </row>
    <row r="556" spans="34:36" x14ac:dyDescent="0.25">
      <c r="AH556" s="42" t="e">
        <f t="shared" si="101"/>
        <v>#REF!</v>
      </c>
      <c r="AI556" s="43" t="str">
        <f>_xll.BInterpol('Base IPCA'!$C$3:$C$14,'Base IPCA'!$E$3:$E$14,AH556,"Cubic","Extrapolate=Linear","MultiX=Average","Skip=True","Sort=True")</f>
        <v>#N/A Invalid Parameter: Interpolation value</v>
      </c>
      <c r="AJ556" s="43" t="str">
        <f ca="1">_xll.BInterpol('Base IPCA'!$C$3:$C$14,'Base IPCA'!$D$3:$D$14,AH556,"Cubic","Extrapolate=Linear","MultiX=Average","Skip=True","Sort=True")</f>
        <v>#N/A Invalid Parameter: Interpolation value</v>
      </c>
    </row>
    <row r="557" spans="34:36" x14ac:dyDescent="0.25">
      <c r="AH557" s="42" t="e">
        <f t="shared" si="101"/>
        <v>#REF!</v>
      </c>
      <c r="AI557" s="43" t="str">
        <f>_xll.BInterpol('Base IPCA'!$C$3:$C$14,'Base IPCA'!$E$3:$E$14,AH557,"Cubic","Extrapolate=Linear","MultiX=Average","Skip=True","Sort=True")</f>
        <v>#N/A Invalid Parameter: Interpolation value</v>
      </c>
      <c r="AJ557" s="43" t="str">
        <f>_xll.BInterpol('Base IPCA'!$C$3:$C$14,'Base IPCA'!$D$3:$D$14,AH557,"Cubic","Extrapolate=Linear","MultiX=Average","Skip=True","Sort=True")</f>
        <v>#N/A Invalid Parameter: Interpolation value</v>
      </c>
    </row>
    <row r="558" spans="34:36" x14ac:dyDescent="0.25">
      <c r="AH558" s="42" t="e">
        <f t="shared" si="101"/>
        <v>#REF!</v>
      </c>
      <c r="AI558" s="43" t="str">
        <f>_xll.BInterpol('Base IPCA'!$C$3:$C$14,'Base IPCA'!$E$3:$E$14,AH558,"Cubic","Extrapolate=Linear","MultiX=Average","Skip=True","Sort=True")</f>
        <v>#N/A Invalid Parameter: Interpolation value</v>
      </c>
      <c r="AJ558" s="43" t="str">
        <f>_xll.BInterpol('Base IPCA'!$C$3:$C$14,'Base IPCA'!$D$3:$D$14,AH558,"Cubic","Extrapolate=Linear","MultiX=Average","Skip=True","Sort=True")</f>
        <v>#N/A Invalid Parameter: Interpolation value</v>
      </c>
    </row>
    <row r="559" spans="34:36" x14ac:dyDescent="0.25">
      <c r="AH559" s="42" t="e">
        <f t="shared" si="101"/>
        <v>#REF!</v>
      </c>
      <c r="AI559" s="43" t="str">
        <f ca="1">_xll.BInterpol('Base IPCA'!$C$3:$C$14,'Base IPCA'!$E$3:$E$14,AH559,"Cubic","Extrapolate=Linear","MultiX=Average","Skip=True","Sort=True")</f>
        <v>#N/A Invalid Parameter: Interpolation value</v>
      </c>
      <c r="AJ559" s="43" t="str">
        <f>_xll.BInterpol('Base IPCA'!$C$3:$C$14,'Base IPCA'!$D$3:$D$14,AH559,"Cubic","Extrapolate=Linear","MultiX=Average","Skip=True","Sort=True")</f>
        <v>#N/A Invalid Parameter: Interpolation value</v>
      </c>
    </row>
    <row r="560" spans="34:36" x14ac:dyDescent="0.25">
      <c r="AH560" s="42" t="e">
        <f t="shared" si="101"/>
        <v>#REF!</v>
      </c>
      <c r="AI560" s="43" t="str">
        <f>_xll.BInterpol('Base IPCA'!$C$3:$C$14,'Base IPCA'!$E$3:$E$14,AH560,"Cubic","Extrapolate=Linear","MultiX=Average","Skip=True","Sort=True")</f>
        <v>#N/A Invalid Parameter: Interpolation value</v>
      </c>
      <c r="AJ560" s="43" t="str">
        <f ca="1">_xll.BInterpol('Base IPCA'!$C$3:$C$14,'Base IPCA'!$D$3:$D$14,AH560,"Cubic","Extrapolate=Linear","MultiX=Average","Skip=True","Sort=True")</f>
        <v>#N/A Invalid Parameter: Interpolation value</v>
      </c>
    </row>
    <row r="561" spans="34:36" x14ac:dyDescent="0.25">
      <c r="AH561" s="42" t="e">
        <f t="shared" si="101"/>
        <v>#REF!</v>
      </c>
      <c r="AI561" s="43" t="str">
        <f>_xll.BInterpol('Base IPCA'!$C$3:$C$14,'Base IPCA'!$E$3:$E$14,AH561,"Cubic","Extrapolate=Linear","MultiX=Average","Skip=True","Sort=True")</f>
        <v>#N/A Invalid Parameter: Interpolation value</v>
      </c>
      <c r="AJ561" s="43" t="str">
        <f>_xll.BInterpol('Base IPCA'!$C$3:$C$14,'Base IPCA'!$D$3:$D$14,AH561,"Cubic","Extrapolate=Linear","MultiX=Average","Skip=True","Sort=True")</f>
        <v>#N/A Invalid Parameter: Interpolation value</v>
      </c>
    </row>
    <row r="562" spans="34:36" x14ac:dyDescent="0.25">
      <c r="AH562" s="42" t="e">
        <f t="shared" si="101"/>
        <v>#REF!</v>
      </c>
      <c r="AI562" s="43" t="str">
        <f>_xll.BInterpol('Base IPCA'!$C$3:$C$14,'Base IPCA'!$E$3:$E$14,AH562,"Cubic","Extrapolate=Linear","MultiX=Average","Skip=True","Sort=True")</f>
        <v>#N/A Invalid Parameter: Interpolation value</v>
      </c>
      <c r="AJ562" s="43" t="str">
        <f>_xll.BInterpol('Base IPCA'!$C$3:$C$14,'Base IPCA'!$D$3:$D$14,AH562,"Cubic","Extrapolate=Linear","MultiX=Average","Skip=True","Sort=True")</f>
        <v>#N/A Invalid Parameter: Interpolation value</v>
      </c>
    </row>
    <row r="563" spans="34:36" x14ac:dyDescent="0.25">
      <c r="AH563" s="42" t="e">
        <f t="shared" si="101"/>
        <v>#REF!</v>
      </c>
      <c r="AI563" s="43" t="str">
        <f ca="1">_xll.BInterpol('Base IPCA'!$C$3:$C$14,'Base IPCA'!$E$3:$E$14,AH563,"Cubic","Extrapolate=Linear","MultiX=Average","Skip=True","Sort=True")</f>
        <v>#N/A Invalid Parameter: Interpolation value</v>
      </c>
      <c r="AJ563" s="43" t="str">
        <f>_xll.BInterpol('Base IPCA'!$C$3:$C$14,'Base IPCA'!$D$3:$D$14,AH563,"Cubic","Extrapolate=Linear","MultiX=Average","Skip=True","Sort=True")</f>
        <v>#N/A Invalid Parameter: Interpolation value</v>
      </c>
    </row>
    <row r="564" spans="34:36" x14ac:dyDescent="0.25">
      <c r="AH564" s="42" t="e">
        <f t="shared" si="101"/>
        <v>#REF!</v>
      </c>
      <c r="AI564" s="43" t="str">
        <f>_xll.BInterpol('Base IPCA'!$C$3:$C$14,'Base IPCA'!$E$3:$E$14,AH564,"Cubic","Extrapolate=Linear","MultiX=Average","Skip=True","Sort=True")</f>
        <v>#N/A Invalid Parameter: Interpolation value</v>
      </c>
      <c r="AJ564" s="43" t="str">
        <f ca="1">_xll.BInterpol('Base IPCA'!$C$3:$C$14,'Base IPCA'!$D$3:$D$14,AH564,"Cubic","Extrapolate=Linear","MultiX=Average","Skip=True","Sort=True")</f>
        <v>#N/A Invalid Parameter: Interpolation value</v>
      </c>
    </row>
    <row r="565" spans="34:36" x14ac:dyDescent="0.25">
      <c r="AH565" s="42" t="e">
        <f t="shared" si="101"/>
        <v>#REF!</v>
      </c>
      <c r="AI565" s="43" t="str">
        <f>_xll.BInterpol('Base IPCA'!$C$3:$C$14,'Base IPCA'!$E$3:$E$14,AH565,"Cubic","Extrapolate=Linear","MultiX=Average","Skip=True","Sort=True")</f>
        <v>#N/A Invalid Parameter: Interpolation value</v>
      </c>
      <c r="AJ565" s="43" t="str">
        <f>_xll.BInterpol('Base IPCA'!$C$3:$C$14,'Base IPCA'!$D$3:$D$14,AH565,"Cubic","Extrapolate=Linear","MultiX=Average","Skip=True","Sort=True")</f>
        <v>#N/A Invalid Parameter: Interpolation value</v>
      </c>
    </row>
    <row r="566" spans="34:36" x14ac:dyDescent="0.25">
      <c r="AH566" s="42" t="e">
        <f t="shared" si="101"/>
        <v>#REF!</v>
      </c>
      <c r="AI566" s="43" t="str">
        <f>_xll.BInterpol('Base IPCA'!$C$3:$C$14,'Base IPCA'!$E$3:$E$14,AH566,"Cubic","Extrapolate=Linear","MultiX=Average","Skip=True","Sort=True")</f>
        <v>#N/A Invalid Parameter: Interpolation value</v>
      </c>
      <c r="AJ566" s="43" t="str">
        <f>_xll.BInterpol('Base IPCA'!$C$3:$C$14,'Base IPCA'!$D$3:$D$14,AH566,"Cubic","Extrapolate=Linear","MultiX=Average","Skip=True","Sort=True")</f>
        <v>#N/A Invalid Parameter: Interpolation value</v>
      </c>
    </row>
    <row r="567" spans="34:36" x14ac:dyDescent="0.25">
      <c r="AH567" s="42" t="e">
        <f t="shared" si="101"/>
        <v>#REF!</v>
      </c>
      <c r="AI567" s="43" t="str">
        <f ca="1">_xll.BInterpol('Base IPCA'!$C$3:$C$14,'Base IPCA'!$E$3:$E$14,AH567,"Cubic","Extrapolate=Linear","MultiX=Average","Skip=True","Sort=True")</f>
        <v>#N/A Invalid Parameter: Interpolation value</v>
      </c>
      <c r="AJ567" s="43" t="str">
        <f>_xll.BInterpol('Base IPCA'!$C$3:$C$14,'Base IPCA'!$D$3:$D$14,AH567,"Cubic","Extrapolate=Linear","MultiX=Average","Skip=True","Sort=True")</f>
        <v>#N/A Invalid Parameter: Interpolation value</v>
      </c>
    </row>
    <row r="568" spans="34:36" x14ac:dyDescent="0.25">
      <c r="AH568" s="42" t="e">
        <f t="shared" si="101"/>
        <v>#REF!</v>
      </c>
      <c r="AI568" s="43" t="str">
        <f>_xll.BInterpol('Base IPCA'!$C$3:$C$14,'Base IPCA'!$E$3:$E$14,AH568,"Cubic","Extrapolate=Linear","MultiX=Average","Skip=True","Sort=True")</f>
        <v>#N/A Invalid Parameter: Interpolation value</v>
      </c>
      <c r="AJ568" s="43" t="str">
        <f ca="1">_xll.BInterpol('Base IPCA'!$C$3:$C$14,'Base IPCA'!$D$3:$D$14,AH568,"Cubic","Extrapolate=Linear","MultiX=Average","Skip=True","Sort=True")</f>
        <v>#N/A Invalid Parameter: Interpolation value</v>
      </c>
    </row>
    <row r="569" spans="34:36" x14ac:dyDescent="0.25">
      <c r="AH569" s="42" t="e">
        <f t="shared" si="101"/>
        <v>#REF!</v>
      </c>
      <c r="AI569" s="43" t="str">
        <f>_xll.BInterpol('Base IPCA'!$C$3:$C$14,'Base IPCA'!$E$3:$E$14,AH569,"Cubic","Extrapolate=Linear","MultiX=Average","Skip=True","Sort=True")</f>
        <v>#N/A Invalid Parameter: Interpolation value</v>
      </c>
      <c r="AJ569" s="43" t="str">
        <f>_xll.BInterpol('Base IPCA'!$C$3:$C$14,'Base IPCA'!$D$3:$D$14,AH569,"Cubic","Extrapolate=Linear","MultiX=Average","Skip=True","Sort=True")</f>
        <v>#N/A Invalid Parameter: Interpolation value</v>
      </c>
    </row>
    <row r="570" spans="34:36" x14ac:dyDescent="0.25">
      <c r="AH570" s="42" t="e">
        <f t="shared" si="101"/>
        <v>#REF!</v>
      </c>
      <c r="AI570" s="43" t="str">
        <f>_xll.BInterpol('Base IPCA'!$C$3:$C$14,'Base IPCA'!$E$3:$E$14,AH570,"Cubic","Extrapolate=Linear","MultiX=Average","Skip=True","Sort=True")</f>
        <v>#N/A Invalid Parameter: Interpolation value</v>
      </c>
      <c r="AJ570" s="43" t="str">
        <f>_xll.BInterpol('Base IPCA'!$C$3:$C$14,'Base IPCA'!$D$3:$D$14,AH570,"Cubic","Extrapolate=Linear","MultiX=Average","Skip=True","Sort=True")</f>
        <v>#N/A Invalid Parameter: Interpolation value</v>
      </c>
    </row>
    <row r="571" spans="34:36" x14ac:dyDescent="0.25">
      <c r="AH571" s="42" t="e">
        <f t="shared" si="101"/>
        <v>#REF!</v>
      </c>
      <c r="AI571" s="43" t="str">
        <f ca="1">_xll.BInterpol('Base IPCA'!$C$3:$C$14,'Base IPCA'!$E$3:$E$14,AH571,"Cubic","Extrapolate=Linear","MultiX=Average","Skip=True","Sort=True")</f>
        <v>#N/A Invalid Parameter: Interpolation value</v>
      </c>
      <c r="AJ571" s="43" t="str">
        <f>_xll.BInterpol('Base IPCA'!$C$3:$C$14,'Base IPCA'!$D$3:$D$14,AH571,"Cubic","Extrapolate=Linear","MultiX=Average","Skip=True","Sort=True")</f>
        <v>#N/A Invalid Parameter: Interpolation value</v>
      </c>
    </row>
    <row r="572" spans="34:36" x14ac:dyDescent="0.25">
      <c r="AH572" s="42" t="e">
        <f t="shared" si="101"/>
        <v>#REF!</v>
      </c>
      <c r="AI572" s="43" t="str">
        <f>_xll.BInterpol('Base IPCA'!$C$3:$C$14,'Base IPCA'!$E$3:$E$14,AH572,"Cubic","Extrapolate=Linear","MultiX=Average","Skip=True","Sort=True")</f>
        <v>#N/A Invalid Parameter: Interpolation value</v>
      </c>
      <c r="AJ572" s="43" t="str">
        <f ca="1">_xll.BInterpol('Base IPCA'!$C$3:$C$14,'Base IPCA'!$D$3:$D$14,AH572,"Cubic","Extrapolate=Linear","MultiX=Average","Skip=True","Sort=True")</f>
        <v>#N/A Invalid Parameter: Interpolation value</v>
      </c>
    </row>
    <row r="573" spans="34:36" x14ac:dyDescent="0.25">
      <c r="AH573" s="42" t="e">
        <f t="shared" si="101"/>
        <v>#REF!</v>
      </c>
      <c r="AI573" s="43" t="str">
        <f>_xll.BInterpol('Base IPCA'!$C$3:$C$14,'Base IPCA'!$E$3:$E$14,AH573,"Cubic","Extrapolate=Linear","MultiX=Average","Skip=True","Sort=True")</f>
        <v>#N/A Invalid Parameter: Interpolation value</v>
      </c>
      <c r="AJ573" s="43" t="str">
        <f>_xll.BInterpol('Base IPCA'!$C$3:$C$14,'Base IPCA'!$D$3:$D$14,AH573,"Cubic","Extrapolate=Linear","MultiX=Average","Skip=True","Sort=True")</f>
        <v>#N/A Invalid Parameter: Interpolation value</v>
      </c>
    </row>
    <row r="574" spans="34:36" x14ac:dyDescent="0.25">
      <c r="AH574" s="42" t="e">
        <f t="shared" si="101"/>
        <v>#REF!</v>
      </c>
      <c r="AI574" s="43" t="str">
        <f>_xll.BInterpol('Base IPCA'!$C$3:$C$14,'Base IPCA'!$E$3:$E$14,AH574,"Cubic","Extrapolate=Linear","MultiX=Average","Skip=True","Sort=True")</f>
        <v>#N/A Invalid Parameter: Interpolation value</v>
      </c>
      <c r="AJ574" s="43" t="str">
        <f>_xll.BInterpol('Base IPCA'!$C$3:$C$14,'Base IPCA'!$D$3:$D$14,AH574,"Cubic","Extrapolate=Linear","MultiX=Average","Skip=True","Sort=True")</f>
        <v>#N/A Invalid Parameter: Interpolation value</v>
      </c>
    </row>
    <row r="575" spans="34:36" x14ac:dyDescent="0.25">
      <c r="AH575" s="42" t="e">
        <f t="shared" si="101"/>
        <v>#REF!</v>
      </c>
      <c r="AI575" s="43" t="str">
        <f ca="1">_xll.BInterpol('Base IPCA'!$C$3:$C$14,'Base IPCA'!$E$3:$E$14,AH575,"Cubic","Extrapolate=Linear","MultiX=Average","Skip=True","Sort=True")</f>
        <v>#N/A Invalid Parameter: Interpolation value</v>
      </c>
      <c r="AJ575" s="43" t="str">
        <f>_xll.BInterpol('Base IPCA'!$C$3:$C$14,'Base IPCA'!$D$3:$D$14,AH575,"Cubic","Extrapolate=Linear","MultiX=Average","Skip=True","Sort=True")</f>
        <v>#N/A Invalid Parameter: Interpolation value</v>
      </c>
    </row>
    <row r="576" spans="34:36" x14ac:dyDescent="0.25">
      <c r="AH576" s="42" t="e">
        <f t="shared" si="101"/>
        <v>#REF!</v>
      </c>
      <c r="AI576" s="43" t="str">
        <f>_xll.BInterpol('Base IPCA'!$C$3:$C$14,'Base IPCA'!$E$3:$E$14,AH576,"Cubic","Extrapolate=Linear","MultiX=Average","Skip=True","Sort=True")</f>
        <v>#N/A Invalid Parameter: Interpolation value</v>
      </c>
      <c r="AJ576" s="43" t="str">
        <f ca="1">_xll.BInterpol('Base IPCA'!$C$3:$C$14,'Base IPCA'!$D$3:$D$14,AH576,"Cubic","Extrapolate=Linear","MultiX=Average","Skip=True","Sort=True")</f>
        <v>#N/A Invalid Parameter: Interpolation value</v>
      </c>
    </row>
    <row r="577" spans="34:36" x14ac:dyDescent="0.25">
      <c r="AH577" s="42" t="e">
        <f t="shared" si="101"/>
        <v>#REF!</v>
      </c>
      <c r="AI577" s="43" t="str">
        <f>_xll.BInterpol('Base IPCA'!$C$3:$C$14,'Base IPCA'!$E$3:$E$14,AH577,"Cubic","Extrapolate=Linear","MultiX=Average","Skip=True","Sort=True")</f>
        <v>#N/A Invalid Parameter: Interpolation value</v>
      </c>
      <c r="AJ577" s="43" t="str">
        <f>_xll.BInterpol('Base IPCA'!$C$3:$C$14,'Base IPCA'!$D$3:$D$14,AH577,"Cubic","Extrapolate=Linear","MultiX=Average","Skip=True","Sort=True")</f>
        <v>#N/A Invalid Parameter: Interpolation value</v>
      </c>
    </row>
    <row r="578" spans="34:36" x14ac:dyDescent="0.25">
      <c r="AH578" s="42" t="e">
        <f t="shared" si="101"/>
        <v>#REF!</v>
      </c>
      <c r="AI578" s="43" t="str">
        <f>_xll.BInterpol('Base IPCA'!$C$3:$C$14,'Base IPCA'!$E$3:$E$14,AH578,"Cubic","Extrapolate=Linear","MultiX=Average","Skip=True","Sort=True")</f>
        <v>#N/A Invalid Parameter: Interpolation value</v>
      </c>
      <c r="AJ578" s="43" t="str">
        <f>_xll.BInterpol('Base IPCA'!$C$3:$C$14,'Base IPCA'!$D$3:$D$14,AH578,"Cubic","Extrapolate=Linear","MultiX=Average","Skip=True","Sort=True")</f>
        <v>#N/A Invalid Parameter: Interpolation value</v>
      </c>
    </row>
    <row r="579" spans="34:36" x14ac:dyDescent="0.25">
      <c r="AH579" s="42" t="e">
        <f t="shared" si="101"/>
        <v>#REF!</v>
      </c>
      <c r="AI579" s="43" t="str">
        <f ca="1">_xll.BInterpol('Base IPCA'!$C$3:$C$14,'Base IPCA'!$E$3:$E$14,AH579,"Cubic","Extrapolate=Linear","MultiX=Average","Skip=True","Sort=True")</f>
        <v>#N/A Invalid Parameter: Interpolation value</v>
      </c>
      <c r="AJ579" s="43" t="str">
        <f>_xll.BInterpol('Base IPCA'!$C$3:$C$14,'Base IPCA'!$D$3:$D$14,AH579,"Cubic","Extrapolate=Linear","MultiX=Average","Skip=True","Sort=True")</f>
        <v>#N/A Invalid Parameter: Interpolation value</v>
      </c>
    </row>
    <row r="580" spans="34:36" x14ac:dyDescent="0.25">
      <c r="AH580" s="42" t="e">
        <f t="shared" si="101"/>
        <v>#REF!</v>
      </c>
      <c r="AI580" s="43" t="str">
        <f>_xll.BInterpol('Base IPCA'!$C$3:$C$14,'Base IPCA'!$E$3:$E$14,AH580,"Cubic","Extrapolate=Linear","MultiX=Average","Skip=True","Sort=True")</f>
        <v>#N/A Invalid Parameter: Interpolation value</v>
      </c>
      <c r="AJ580" s="43" t="str">
        <f ca="1">_xll.BInterpol('Base IPCA'!$C$3:$C$14,'Base IPCA'!$D$3:$D$14,AH580,"Cubic","Extrapolate=Linear","MultiX=Average","Skip=True","Sort=True")</f>
        <v>#N/A Invalid Parameter: Interpolation value</v>
      </c>
    </row>
    <row r="581" spans="34:36" x14ac:dyDescent="0.25">
      <c r="AH581" s="42" t="e">
        <f t="shared" si="101"/>
        <v>#REF!</v>
      </c>
      <c r="AI581" s="43" t="str">
        <f>_xll.BInterpol('Base IPCA'!$C$3:$C$14,'Base IPCA'!$E$3:$E$14,AH581,"Cubic","Extrapolate=Linear","MultiX=Average","Skip=True","Sort=True")</f>
        <v>#N/A Invalid Parameter: Interpolation value</v>
      </c>
      <c r="AJ581" s="43" t="str">
        <f>_xll.BInterpol('Base IPCA'!$C$3:$C$14,'Base IPCA'!$D$3:$D$14,AH581,"Cubic","Extrapolate=Linear","MultiX=Average","Skip=True","Sort=True")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2">AH581+1</f>
        <v>#REF!</v>
      </c>
      <c r="AI582" s="43" t="str">
        <f>_xll.BInterpol('Base IPCA'!$C$3:$C$14,'Base IPCA'!$E$3:$E$14,AH582,"Cubic","Extrapolate=Linear","MultiX=Average","Skip=True","Sort=True")</f>
        <v>#N/A Invalid Parameter: Interpolation value</v>
      </c>
      <c r="AJ582" s="43" t="str">
        <f>_xll.BInterpol('Base IPCA'!$C$3:$C$14,'Base IPCA'!$D$3:$D$14,AH582,"Cubic","Extrapolate=Linear","MultiX=Average","Skip=True","Sort=True")</f>
        <v>#N/A Invalid Parameter: Interpolation value</v>
      </c>
    </row>
    <row r="583" spans="34:36" x14ac:dyDescent="0.25">
      <c r="AH583" s="42" t="e">
        <f t="shared" si="102"/>
        <v>#REF!</v>
      </c>
      <c r="AI583" s="43" t="str">
        <f ca="1">_xll.BInterpol('Base IPCA'!$C$3:$C$14,'Base IPCA'!$E$3:$E$14,AH583,"Cubic","Extrapolate=Linear","MultiX=Average","Skip=True","Sort=True")</f>
        <v>#N/A Invalid Parameter: Interpolation value</v>
      </c>
      <c r="AJ583" s="43" t="str">
        <f>_xll.BInterpol('Base IPCA'!$C$3:$C$14,'Base IPCA'!$D$3:$D$14,AH583,"Cubic","Extrapolate=Linear","MultiX=Average","Skip=True","Sort=True")</f>
        <v>#N/A Invalid Parameter: Interpolation value</v>
      </c>
    </row>
    <row r="584" spans="34:36" x14ac:dyDescent="0.25">
      <c r="AH584" s="42" t="e">
        <f t="shared" si="102"/>
        <v>#REF!</v>
      </c>
      <c r="AI584" s="43" t="str">
        <f>_xll.BInterpol('Base IPCA'!$C$3:$C$14,'Base IPCA'!$E$3:$E$14,AH584,"Cubic","Extrapolate=Linear","MultiX=Average","Skip=True","Sort=True")</f>
        <v>#N/A Invalid Parameter: Interpolation value</v>
      </c>
      <c r="AJ584" s="43" t="str">
        <f ca="1">_xll.BInterpol('Base IPCA'!$C$3:$C$14,'Base IPCA'!$D$3:$D$14,AH584,"Cubic","Extrapolate=Linear","MultiX=Average","Skip=True","Sort=True")</f>
        <v>#N/A Invalid Parameter: Interpolation value</v>
      </c>
    </row>
    <row r="585" spans="34:36" x14ac:dyDescent="0.25">
      <c r="AH585" s="42" t="e">
        <f t="shared" si="102"/>
        <v>#REF!</v>
      </c>
      <c r="AI585" s="43" t="str">
        <f>_xll.BInterpol('Base IPCA'!$C$3:$C$14,'Base IPCA'!$E$3:$E$14,AH585,"Cubic","Extrapolate=Linear","MultiX=Average","Skip=True","Sort=True")</f>
        <v>#N/A Invalid Parameter: Interpolation value</v>
      </c>
      <c r="AJ585" s="43" t="str">
        <f>_xll.BInterpol('Base IPCA'!$C$3:$C$14,'Base IPCA'!$D$3:$D$14,AH585,"Cubic","Extrapolate=Linear","MultiX=Average","Skip=True","Sort=True")</f>
        <v>#N/A Invalid Parameter: Interpolation value</v>
      </c>
    </row>
    <row r="586" spans="34:36" x14ac:dyDescent="0.25">
      <c r="AH586" s="42" t="e">
        <f t="shared" si="102"/>
        <v>#REF!</v>
      </c>
      <c r="AI586" s="43" t="str">
        <f>_xll.BInterpol('Base IPCA'!$C$3:$C$14,'Base IPCA'!$E$3:$E$14,AH586,"Cubic","Extrapolate=Linear","MultiX=Average","Skip=True","Sort=True")</f>
        <v>#N/A Invalid Parameter: Interpolation value</v>
      </c>
      <c r="AJ586" s="43" t="str">
        <f>_xll.BInterpol('Base IPCA'!$C$3:$C$14,'Base IPCA'!$D$3:$D$14,AH586,"Cubic","Extrapolate=Linear","MultiX=Average","Skip=True","Sort=True")</f>
        <v>#N/A Invalid Parameter: Interpolation value</v>
      </c>
    </row>
    <row r="587" spans="34:36" x14ac:dyDescent="0.25">
      <c r="AH587" s="42" t="e">
        <f t="shared" si="102"/>
        <v>#REF!</v>
      </c>
      <c r="AI587" s="43" t="str">
        <f ca="1">_xll.BInterpol('Base IPCA'!$C$3:$C$14,'Base IPCA'!$E$3:$E$14,AH587,"Cubic","Extrapolate=Linear","MultiX=Average","Skip=True","Sort=True")</f>
        <v>#N/A Invalid Parameter: Interpolation value</v>
      </c>
      <c r="AJ587" s="43" t="str">
        <f>_xll.BInterpol('Base IPCA'!$C$3:$C$14,'Base IPCA'!$D$3:$D$14,AH587,"Cubic","Extrapolate=Linear","MultiX=Average","Skip=True","Sort=True")</f>
        <v>#N/A Invalid Parameter: Interpolation value</v>
      </c>
    </row>
    <row r="588" spans="34:36" x14ac:dyDescent="0.25">
      <c r="AH588" s="42" t="e">
        <f t="shared" si="102"/>
        <v>#REF!</v>
      </c>
      <c r="AI588" s="43" t="str">
        <f>_xll.BInterpol('Base IPCA'!$C$3:$C$14,'Base IPCA'!$E$3:$E$14,AH588,"Cubic","Extrapolate=Linear","MultiX=Average","Skip=True","Sort=True")</f>
        <v>#N/A Invalid Parameter: Interpolation value</v>
      </c>
      <c r="AJ588" s="43" t="str">
        <f ca="1">_xll.BInterpol('Base IPCA'!$C$3:$C$14,'Base IPCA'!$D$3:$D$14,AH588,"Cubic","Extrapolate=Linear","MultiX=Average","Skip=True","Sort=True")</f>
        <v>#N/A Invalid Parameter: Interpolation value</v>
      </c>
    </row>
    <row r="589" spans="34:36" x14ac:dyDescent="0.25">
      <c r="AH589" s="42" t="e">
        <f t="shared" si="102"/>
        <v>#REF!</v>
      </c>
      <c r="AI589" s="43" t="str">
        <f>_xll.BInterpol('Base IPCA'!$C$3:$C$14,'Base IPCA'!$E$3:$E$14,AH589,"Cubic","Extrapolate=Linear","MultiX=Average","Skip=True","Sort=True")</f>
        <v>#N/A Invalid Parameter: Interpolation value</v>
      </c>
      <c r="AJ589" s="43" t="str">
        <f>_xll.BInterpol('Base IPCA'!$C$3:$C$14,'Base IPCA'!$D$3:$D$14,AH589,"Cubic","Extrapolate=Linear","MultiX=Average","Skip=True","Sort=True")</f>
        <v>#N/A Invalid Parameter: Interpolation value</v>
      </c>
    </row>
    <row r="590" spans="34:36" x14ac:dyDescent="0.25">
      <c r="AH590" s="42" t="e">
        <f t="shared" si="102"/>
        <v>#REF!</v>
      </c>
      <c r="AI590" s="43" t="str">
        <f>_xll.BInterpol('Base IPCA'!$C$3:$C$14,'Base IPCA'!$E$3:$E$14,AH590,"Cubic","Extrapolate=Linear","MultiX=Average","Skip=True","Sort=True")</f>
        <v>#N/A Invalid Parameter: Interpolation value</v>
      </c>
      <c r="AJ590" s="43" t="str">
        <f>_xll.BInterpol('Base IPCA'!$C$3:$C$14,'Base IPCA'!$D$3:$D$14,AH590,"Cubic","Extrapolate=Linear","MultiX=Average","Skip=True","Sort=True")</f>
        <v>#N/A Invalid Parameter: Interpolation value</v>
      </c>
    </row>
    <row r="591" spans="34:36" x14ac:dyDescent="0.25">
      <c r="AH591" s="42" t="e">
        <f t="shared" si="102"/>
        <v>#REF!</v>
      </c>
      <c r="AI591" s="43" t="str">
        <f ca="1">_xll.BInterpol('Base IPCA'!$C$3:$C$14,'Base IPCA'!$E$3:$E$14,AH591,"Cubic","Extrapolate=Linear","MultiX=Average","Skip=True","Sort=True")</f>
        <v>#N/A Invalid Parameter: Interpolation value</v>
      </c>
      <c r="AJ591" s="43" t="str">
        <f>_xll.BInterpol('Base IPCA'!$C$3:$C$14,'Base IPCA'!$D$3:$D$14,AH591,"Cubic","Extrapolate=Linear","MultiX=Average","Skip=True","Sort=True")</f>
        <v>#N/A Invalid Parameter: Interpolation value</v>
      </c>
    </row>
    <row r="592" spans="34:36" x14ac:dyDescent="0.25">
      <c r="AH592" s="42" t="e">
        <f t="shared" si="102"/>
        <v>#REF!</v>
      </c>
      <c r="AI592" s="43" t="str">
        <f>_xll.BInterpol('Base IPCA'!$C$3:$C$14,'Base IPCA'!$E$3:$E$14,AH592,"Cubic","Extrapolate=Linear","MultiX=Average","Skip=True","Sort=True")</f>
        <v>#N/A Invalid Parameter: Interpolation value</v>
      </c>
      <c r="AJ592" s="43" t="str">
        <f ca="1">_xll.BInterpol('Base IPCA'!$C$3:$C$14,'Base IPCA'!$D$3:$D$14,AH592,"Cubic","Extrapolate=Linear","MultiX=Average","Skip=True","Sort=True")</f>
        <v>#N/A Invalid Parameter: Interpolation value</v>
      </c>
    </row>
    <row r="593" spans="34:36" x14ac:dyDescent="0.25">
      <c r="AH593" s="42" t="e">
        <f t="shared" si="102"/>
        <v>#REF!</v>
      </c>
      <c r="AI593" s="43" t="str">
        <f>_xll.BInterpol('Base IPCA'!$C$3:$C$14,'Base IPCA'!$E$3:$E$14,AH593,"Cubic","Extrapolate=Linear","MultiX=Average","Skip=True","Sort=True")</f>
        <v>#N/A Invalid Parameter: Interpolation value</v>
      </c>
      <c r="AJ593" s="43" t="str">
        <f>_xll.BInterpol('Base IPCA'!$C$3:$C$14,'Base IPCA'!$D$3:$D$14,AH593,"Cubic","Extrapolate=Linear","MultiX=Average","Skip=True","Sort=True")</f>
        <v>#N/A Invalid Parameter: Interpolation value</v>
      </c>
    </row>
    <row r="594" spans="34:36" x14ac:dyDescent="0.25">
      <c r="AH594" s="42" t="e">
        <f t="shared" si="102"/>
        <v>#REF!</v>
      </c>
      <c r="AI594" s="43" t="str">
        <f>_xll.BInterpol('Base IPCA'!$C$3:$C$14,'Base IPCA'!$E$3:$E$14,AH594,"Cubic","Extrapolate=Linear","MultiX=Average","Skip=True","Sort=True")</f>
        <v>#N/A Invalid Parameter: Interpolation value</v>
      </c>
      <c r="AJ594" s="43" t="str">
        <f>_xll.BInterpol('Base IPCA'!$C$3:$C$14,'Base IPCA'!$D$3:$D$14,AH594,"Cubic","Extrapolate=Linear","MultiX=Average","Skip=True","Sort=True")</f>
        <v>#N/A Invalid Parameter: Interpolation value</v>
      </c>
    </row>
    <row r="595" spans="34:36" x14ac:dyDescent="0.25">
      <c r="AH595" s="42" t="e">
        <f t="shared" si="102"/>
        <v>#REF!</v>
      </c>
      <c r="AI595" s="43" t="str">
        <f ca="1">_xll.BInterpol('Base IPCA'!$C$3:$C$14,'Base IPCA'!$E$3:$E$14,AH595,"Cubic","Extrapolate=Linear","MultiX=Average","Skip=True","Sort=True")</f>
        <v>#N/A Invalid Parameter: Interpolation value</v>
      </c>
      <c r="AJ595" s="43" t="str">
        <f>_xll.BInterpol('Base IPCA'!$C$3:$C$14,'Base IPCA'!$D$3:$D$14,AH595,"Cubic","Extrapolate=Linear","MultiX=Average","Skip=True","Sort=True")</f>
        <v>#N/A Invalid Parameter: Interpolation value</v>
      </c>
    </row>
    <row r="596" spans="34:36" x14ac:dyDescent="0.25">
      <c r="AH596" s="42" t="e">
        <f t="shared" si="102"/>
        <v>#REF!</v>
      </c>
      <c r="AI596" s="43" t="str">
        <f>_xll.BInterpol('Base IPCA'!$C$3:$C$14,'Base IPCA'!$E$3:$E$14,AH596,"Cubic","Extrapolate=Linear","MultiX=Average","Skip=True","Sort=True")</f>
        <v>#N/A Invalid Parameter: Interpolation value</v>
      </c>
      <c r="AJ596" s="43" t="str">
        <f ca="1">_xll.BInterpol('Base IPCA'!$C$3:$C$14,'Base IPCA'!$D$3:$D$14,AH596,"Cubic","Extrapolate=Linear","MultiX=Average","Skip=True","Sort=True")</f>
        <v>#N/A Invalid Parameter: Interpolation value</v>
      </c>
    </row>
    <row r="597" spans="34:36" x14ac:dyDescent="0.25">
      <c r="AH597" s="42" t="e">
        <f t="shared" si="102"/>
        <v>#REF!</v>
      </c>
      <c r="AI597" s="43" t="str">
        <f>_xll.BInterpol('Base IPCA'!$C$3:$C$14,'Base IPCA'!$E$3:$E$14,AH597,"Cubic","Extrapolate=Linear","MultiX=Average","Skip=True","Sort=True")</f>
        <v>#N/A Invalid Parameter: Interpolation value</v>
      </c>
      <c r="AJ597" s="43" t="str">
        <f>_xll.BInterpol('Base IPCA'!$C$3:$C$14,'Base IPCA'!$D$3:$D$14,AH597,"Cubic","Extrapolate=Linear","MultiX=Average","Skip=True","Sort=True")</f>
        <v>#N/A Invalid Parameter: Interpolation value</v>
      </c>
    </row>
    <row r="598" spans="34:36" x14ac:dyDescent="0.25">
      <c r="AH598" s="42" t="e">
        <f t="shared" si="102"/>
        <v>#REF!</v>
      </c>
      <c r="AI598" s="43" t="str">
        <f>_xll.BInterpol('Base IPCA'!$C$3:$C$14,'Base IPCA'!$E$3:$E$14,AH598,"Cubic","Extrapolate=Linear","MultiX=Average","Skip=True","Sort=True")</f>
        <v>#N/A Invalid Parameter: Interpolation value</v>
      </c>
      <c r="AJ598" s="43" t="str">
        <f>_xll.BInterpol('Base IPCA'!$C$3:$C$14,'Base IPCA'!$D$3:$D$14,AH598,"Cubic","Extrapolate=Linear","MultiX=Average","Skip=True","Sort=True")</f>
        <v>#N/A Invalid Parameter: Interpolation value</v>
      </c>
    </row>
    <row r="599" spans="34:36" x14ac:dyDescent="0.25">
      <c r="AH599" s="42" t="e">
        <f t="shared" si="102"/>
        <v>#REF!</v>
      </c>
      <c r="AI599" s="43" t="str">
        <f ca="1">_xll.BInterpol('Base IPCA'!$C$3:$C$14,'Base IPCA'!$E$3:$E$14,AH599,"Cubic","Extrapolate=Linear","MultiX=Average","Skip=True","Sort=True")</f>
        <v>#N/A Invalid Parameter: Interpolation value</v>
      </c>
      <c r="AJ599" s="43" t="str">
        <f>_xll.BInterpol('Base IPCA'!$C$3:$C$14,'Base IPCA'!$D$3:$D$14,AH599,"Cubic","Extrapolate=Linear","MultiX=Average","Skip=True","Sort=True")</f>
        <v>#N/A Invalid Parameter: Interpolation value</v>
      </c>
    </row>
    <row r="600" spans="34:36" x14ac:dyDescent="0.25">
      <c r="AH600" s="42" t="e">
        <f t="shared" si="102"/>
        <v>#REF!</v>
      </c>
      <c r="AI600" s="43" t="str">
        <f>_xll.BInterpol('Base IPCA'!$C$3:$C$14,'Base IPCA'!$E$3:$E$14,AH600,"Cubic","Extrapolate=Linear","MultiX=Average","Skip=True","Sort=True")</f>
        <v>#N/A Invalid Parameter: Interpolation value</v>
      </c>
      <c r="AJ600" s="43" t="str">
        <f ca="1">_xll.BInterpol('Base IPCA'!$C$3:$C$14,'Base IPCA'!$D$3:$D$14,AH600,"Cubic","Extrapolate=Linear","MultiX=Average","Skip=True","Sort=True")</f>
        <v>#N/A Invalid Parameter: Interpolation value</v>
      </c>
    </row>
    <row r="601" spans="34:36" x14ac:dyDescent="0.25">
      <c r="AH601" s="42" t="e">
        <f t="shared" si="102"/>
        <v>#REF!</v>
      </c>
      <c r="AI601" s="43" t="str">
        <f>_xll.BInterpol('Base IPCA'!$C$3:$C$14,'Base IPCA'!$E$3:$E$14,AH601,"Cubic","Extrapolate=Linear","MultiX=Average","Skip=True","Sort=True")</f>
        <v>#N/A Invalid Parameter: Interpolation value</v>
      </c>
      <c r="AJ601" s="43" t="str">
        <f>_xll.BInterpol('Base IPCA'!$C$3:$C$14,'Base IPCA'!$D$3:$D$14,AH601,"Cubic","Extrapolate=Linear","MultiX=Average","Skip=True","Sort=True")</f>
        <v>#N/A Invalid Parameter: Interpolation value</v>
      </c>
    </row>
    <row r="602" spans="34:36" x14ac:dyDescent="0.25">
      <c r="AH602" s="42" t="e">
        <f t="shared" si="102"/>
        <v>#REF!</v>
      </c>
      <c r="AI602" s="43" t="str">
        <f>_xll.BInterpol('Base IPCA'!$C$3:$C$14,'Base IPCA'!$E$3:$E$14,AH602,"Cubic","Extrapolate=Linear","MultiX=Average","Skip=True","Sort=True")</f>
        <v>#N/A Invalid Parameter: Interpolation value</v>
      </c>
      <c r="AJ602" s="43" t="str">
        <f>_xll.BInterpol('Base IPCA'!$C$3:$C$14,'Base IPCA'!$D$3:$D$14,AH602,"Cubic","Extrapolate=Linear","MultiX=Average","Skip=True","Sort=True")</f>
        <v>#N/A Invalid Parameter: Interpolation value</v>
      </c>
    </row>
    <row r="603" spans="34:36" x14ac:dyDescent="0.25">
      <c r="AH603" s="42" t="e">
        <f t="shared" si="102"/>
        <v>#REF!</v>
      </c>
      <c r="AI603" s="43" t="str">
        <f ca="1">_xll.BInterpol('Base IPCA'!$C$3:$C$14,'Base IPCA'!$E$3:$E$14,AH603,"Cubic","Extrapolate=Linear","MultiX=Average","Skip=True","Sort=True")</f>
        <v>#N/A Invalid Parameter: Interpolation value</v>
      </c>
      <c r="AJ603" s="43" t="str">
        <f>_xll.BInterpol('Base IPCA'!$C$3:$C$14,'Base IPCA'!$D$3:$D$14,AH603,"Cubic","Extrapolate=Linear","MultiX=Average","Skip=True","Sort=True")</f>
        <v>#N/A Invalid Parameter: Interpolation value</v>
      </c>
    </row>
    <row r="604" spans="34:36" x14ac:dyDescent="0.25">
      <c r="AH604" s="42" t="e">
        <f t="shared" si="102"/>
        <v>#REF!</v>
      </c>
      <c r="AI604" s="43" t="str">
        <f>_xll.BInterpol('Base IPCA'!$C$3:$C$14,'Base IPCA'!$E$3:$E$14,AH604,"Cubic","Extrapolate=Linear","MultiX=Average","Skip=True","Sort=True")</f>
        <v>#N/A Invalid Parameter: Interpolation value</v>
      </c>
      <c r="AJ604" s="43" t="str">
        <f ca="1">_xll.BInterpol('Base IPCA'!$C$3:$C$14,'Base IPCA'!$D$3:$D$14,AH604,"Cubic","Extrapolate=Linear","MultiX=Average","Skip=True","Sort=True")</f>
        <v>#N/A Invalid Parameter: Interpolation value</v>
      </c>
    </row>
    <row r="605" spans="34:36" x14ac:dyDescent="0.25">
      <c r="AH605" s="42" t="e">
        <f t="shared" si="102"/>
        <v>#REF!</v>
      </c>
      <c r="AI605" s="43" t="str">
        <f>_xll.BInterpol('Base IPCA'!$C$3:$C$14,'Base IPCA'!$E$3:$E$14,AH605,"Cubic","Extrapolate=Linear","MultiX=Average","Skip=True","Sort=True")</f>
        <v>#N/A Invalid Parameter: Interpolation value</v>
      </c>
      <c r="AJ605" s="43" t="str">
        <f>_xll.BInterpol('Base IPCA'!$C$3:$C$14,'Base IPCA'!$D$3:$D$14,AH605,"Cubic","Extrapolate=Linear","MultiX=Average","Skip=True","Sort=True")</f>
        <v>#N/A Invalid Parameter: Interpolation value</v>
      </c>
    </row>
    <row r="606" spans="34:36" x14ac:dyDescent="0.25">
      <c r="AH606" s="42" t="e">
        <f t="shared" si="102"/>
        <v>#REF!</v>
      </c>
      <c r="AI606" s="43" t="str">
        <f>_xll.BInterpol('Base IPCA'!$C$3:$C$14,'Base IPCA'!$E$3:$E$14,AH606,"Cubic","Extrapolate=Linear","MultiX=Average","Skip=True","Sort=True")</f>
        <v>#N/A Invalid Parameter: Interpolation value</v>
      </c>
      <c r="AJ606" s="43" t="str">
        <f>_xll.BInterpol('Base IPCA'!$C$3:$C$14,'Base IPCA'!$D$3:$D$14,AH606,"Cubic","Extrapolate=Linear","MultiX=Average","Skip=True","Sort=True")</f>
        <v>#N/A Invalid Parameter: Interpolation value</v>
      </c>
    </row>
    <row r="607" spans="34:36" x14ac:dyDescent="0.25">
      <c r="AH607" s="42" t="e">
        <f t="shared" si="102"/>
        <v>#REF!</v>
      </c>
      <c r="AI607" s="43" t="str">
        <f ca="1">_xll.BInterpol('Base IPCA'!$C$3:$C$14,'Base IPCA'!$E$3:$E$14,AH607,"Cubic","Extrapolate=Linear","MultiX=Average","Skip=True","Sort=True")</f>
        <v>#N/A Invalid Parameter: Interpolation value</v>
      </c>
      <c r="AJ607" s="43" t="str">
        <f>_xll.BInterpol('Base IPCA'!$C$3:$C$14,'Base IPCA'!$D$3:$D$14,AH607,"Cubic","Extrapolate=Linear","MultiX=Average","Skip=True","Sort=True")</f>
        <v>#N/A Invalid Parameter: Interpolation value</v>
      </c>
    </row>
    <row r="608" spans="34:36" x14ac:dyDescent="0.25">
      <c r="AH608" s="42" t="e">
        <f t="shared" si="102"/>
        <v>#REF!</v>
      </c>
      <c r="AI608" s="43" t="str">
        <f>_xll.BInterpol('Base IPCA'!$C$3:$C$14,'Base IPCA'!$E$3:$E$14,AH608,"Cubic","Extrapolate=Linear","MultiX=Average","Skip=True","Sort=True")</f>
        <v>#N/A Invalid Parameter: Interpolation value</v>
      </c>
      <c r="AJ608" s="43" t="str">
        <f ca="1">_xll.BInterpol('Base IPCA'!$C$3:$C$14,'Base IPCA'!$D$3:$D$14,AH608,"Cubic","Extrapolate=Linear","MultiX=Average","Skip=True","Sort=True")</f>
        <v>#N/A Invalid Parameter: Interpolation value</v>
      </c>
    </row>
    <row r="609" spans="34:36" x14ac:dyDescent="0.25">
      <c r="AH609" s="42" t="e">
        <f t="shared" si="102"/>
        <v>#REF!</v>
      </c>
      <c r="AI609" s="43" t="str">
        <f>_xll.BInterpol('Base IPCA'!$C$3:$C$14,'Base IPCA'!$E$3:$E$14,AH609,"Cubic","Extrapolate=Linear","MultiX=Average","Skip=True","Sort=True")</f>
        <v>#N/A Invalid Parameter: Interpolation value</v>
      </c>
      <c r="AJ609" s="43" t="str">
        <f>_xll.BInterpol('Base IPCA'!$C$3:$C$14,'Base IPCA'!$D$3:$D$14,AH609,"Cubic","Extrapolate=Linear","MultiX=Average","Skip=True","Sort=True")</f>
        <v>#N/A Invalid Parameter: Interpolation value</v>
      </c>
    </row>
    <row r="610" spans="34:36" x14ac:dyDescent="0.25">
      <c r="AH610" s="42" t="e">
        <f t="shared" si="102"/>
        <v>#REF!</v>
      </c>
      <c r="AI610" s="43" t="str">
        <f>_xll.BInterpol('Base IPCA'!$C$3:$C$14,'Base IPCA'!$E$3:$E$14,AH610,"Cubic","Extrapolate=Linear","MultiX=Average","Skip=True","Sort=True")</f>
        <v>#N/A Invalid Parameter: Interpolation value</v>
      </c>
      <c r="AJ610" s="43" t="str">
        <f>_xll.BInterpol('Base IPCA'!$C$3:$C$14,'Base IPCA'!$D$3:$D$14,AH610,"Cubic","Extrapolate=Linear","MultiX=Average","Skip=True","Sort=True")</f>
        <v>#N/A Invalid Parameter: Interpolation value</v>
      </c>
    </row>
    <row r="611" spans="34:36" x14ac:dyDescent="0.25">
      <c r="AH611" s="42" t="e">
        <f t="shared" si="102"/>
        <v>#REF!</v>
      </c>
      <c r="AI611" s="43" t="str">
        <f ca="1">_xll.BInterpol('Base IPCA'!$C$3:$C$14,'Base IPCA'!$E$3:$E$14,AH611,"Cubic","Extrapolate=Linear","MultiX=Average","Skip=True","Sort=True")</f>
        <v>#N/A Invalid Parameter: Interpolation value</v>
      </c>
      <c r="AJ611" s="43" t="str">
        <f>_xll.BInterpol('Base IPCA'!$C$3:$C$14,'Base IPCA'!$D$3:$D$14,AH611,"Cubic","Extrapolate=Linear","MultiX=Average","Skip=True","Sort=True")</f>
        <v>#N/A Invalid Parameter: Interpolation value</v>
      </c>
    </row>
    <row r="612" spans="34:36" x14ac:dyDescent="0.25">
      <c r="AH612" s="42" t="e">
        <f t="shared" si="102"/>
        <v>#REF!</v>
      </c>
      <c r="AI612" s="43" t="str">
        <f>_xll.BInterpol('Base IPCA'!$C$3:$C$14,'Base IPCA'!$E$3:$E$14,AH612,"Cubic","Extrapolate=Linear","MultiX=Average","Skip=True","Sort=True")</f>
        <v>#N/A Invalid Parameter: Interpolation value</v>
      </c>
      <c r="AJ612" s="43" t="str">
        <f ca="1">_xll.BInterpol('Base IPCA'!$C$3:$C$14,'Base IPCA'!$D$3:$D$14,AH612,"Cubic","Extrapolate=Linear","MultiX=Average","Skip=True","Sort=True")</f>
        <v>#N/A Invalid Parameter: Interpolation value</v>
      </c>
    </row>
    <row r="613" spans="34:36" x14ac:dyDescent="0.25">
      <c r="AH613" s="42" t="e">
        <f t="shared" si="102"/>
        <v>#REF!</v>
      </c>
      <c r="AI613" s="43" t="str">
        <f>_xll.BInterpol('Base IPCA'!$C$3:$C$14,'Base IPCA'!$E$3:$E$14,AH613,"Cubic","Extrapolate=Linear","MultiX=Average","Skip=True","Sort=True")</f>
        <v>#N/A Invalid Parameter: Interpolation value</v>
      </c>
      <c r="AJ613" s="43" t="str">
        <f>_xll.BInterpol('Base IPCA'!$C$3:$C$14,'Base IPCA'!$D$3:$D$14,AH613,"Cubic","Extrapolate=Linear","MultiX=Average","Skip=True","Sort=True")</f>
        <v>#N/A Invalid Parameter: Interpolation value</v>
      </c>
    </row>
    <row r="614" spans="34:36" x14ac:dyDescent="0.25">
      <c r="AH614" s="42" t="e">
        <f t="shared" si="102"/>
        <v>#REF!</v>
      </c>
      <c r="AI614" s="43" t="str">
        <f>_xll.BInterpol('Base IPCA'!$C$3:$C$14,'Base IPCA'!$E$3:$E$14,AH614,"Cubic","Extrapolate=Linear","MultiX=Average","Skip=True","Sort=True")</f>
        <v>#N/A Invalid Parameter: Interpolation value</v>
      </c>
      <c r="AJ614" s="43" t="str">
        <f>_xll.BInterpol('Base IPCA'!$C$3:$C$14,'Base IPCA'!$D$3:$D$14,AH614,"Cubic","Extrapolate=Linear","MultiX=Average","Skip=True","Sort=True")</f>
        <v>#N/A Invalid Parameter: Interpolation value</v>
      </c>
    </row>
    <row r="615" spans="34:36" x14ac:dyDescent="0.25">
      <c r="AH615" s="42" t="e">
        <f t="shared" si="102"/>
        <v>#REF!</v>
      </c>
      <c r="AI615" s="43" t="str">
        <f ca="1">_xll.BInterpol('Base IPCA'!$C$3:$C$14,'Base IPCA'!$E$3:$E$14,AH615,"Cubic","Extrapolate=Linear","MultiX=Average","Skip=True","Sort=True")</f>
        <v>#N/A Invalid Parameter: Interpolation value</v>
      </c>
      <c r="AJ615" s="43" t="str">
        <f>_xll.BInterpol('Base IPCA'!$C$3:$C$14,'Base IPCA'!$D$3:$D$14,AH615,"Cubic","Extrapolate=Linear","MultiX=Average","Skip=True","Sort=True")</f>
        <v>#N/A Invalid Parameter: Interpolation value</v>
      </c>
    </row>
    <row r="616" spans="34:36" x14ac:dyDescent="0.25">
      <c r="AH616" s="42" t="e">
        <f t="shared" si="102"/>
        <v>#REF!</v>
      </c>
      <c r="AI616" s="43" t="str">
        <f>_xll.BInterpol('Base IPCA'!$C$3:$C$14,'Base IPCA'!$E$3:$E$14,AH616,"Cubic","Extrapolate=Linear","MultiX=Average","Skip=True","Sort=True")</f>
        <v>#N/A Invalid Parameter: Interpolation value</v>
      </c>
      <c r="AJ616" s="43" t="str">
        <f ca="1">_xll.BInterpol('Base IPCA'!$C$3:$C$14,'Base IPCA'!$D$3:$D$14,AH616,"Cubic","Extrapolate=Linear","MultiX=Average","Skip=True","Sort=True")</f>
        <v>#N/A Invalid Parameter: Interpolation value</v>
      </c>
    </row>
    <row r="617" spans="34:36" x14ac:dyDescent="0.25">
      <c r="AH617" s="42" t="e">
        <f t="shared" si="102"/>
        <v>#REF!</v>
      </c>
      <c r="AI617" s="43" t="str">
        <f>_xll.BInterpol('Base IPCA'!$C$3:$C$14,'Base IPCA'!$E$3:$E$14,AH617,"Cubic","Extrapolate=Linear","MultiX=Average","Skip=True","Sort=True")</f>
        <v>#N/A Invalid Parameter: Interpolation value</v>
      </c>
      <c r="AJ617" s="43" t="str">
        <f>_xll.BInterpol('Base IPCA'!$C$3:$C$14,'Base IPCA'!$D$3:$D$14,AH617,"Cubic","Extrapolate=Linear","MultiX=Average","Skip=True","Sort=True")</f>
        <v>#N/A Invalid Parameter: Interpolation value</v>
      </c>
    </row>
    <row r="618" spans="34:36" x14ac:dyDescent="0.25">
      <c r="AH618" s="42" t="e">
        <f t="shared" si="102"/>
        <v>#REF!</v>
      </c>
      <c r="AI618" s="43" t="str">
        <f>_xll.BInterpol('Base IPCA'!$C$3:$C$14,'Base IPCA'!$E$3:$E$14,AH618,"Cubic","Extrapolate=Linear","MultiX=Average","Skip=True","Sort=True")</f>
        <v>#N/A Invalid Parameter: Interpolation value</v>
      </c>
      <c r="AJ618" s="43" t="str">
        <f>_xll.BInterpol('Base IPCA'!$C$3:$C$14,'Base IPCA'!$D$3:$D$14,AH618,"Cubic","Extrapolate=Linear","MultiX=Average","Skip=True","Sort=True")</f>
        <v>#N/A Invalid Parameter: Interpolation value</v>
      </c>
    </row>
    <row r="619" spans="34:36" x14ac:dyDescent="0.25">
      <c r="AH619" s="42" t="e">
        <f t="shared" si="102"/>
        <v>#REF!</v>
      </c>
      <c r="AI619" s="43" t="str">
        <f ca="1">_xll.BInterpol('Base IPCA'!$C$3:$C$14,'Base IPCA'!$E$3:$E$14,AH619,"Cubic","Extrapolate=Linear","MultiX=Average","Skip=True","Sort=True")</f>
        <v>#N/A Invalid Parameter: Interpolation value</v>
      </c>
      <c r="AJ619" s="43" t="str">
        <f>_xll.BInterpol('Base IPCA'!$C$3:$C$14,'Base IPCA'!$D$3:$D$14,AH619,"Cubic","Extrapolate=Linear","MultiX=Average","Skip=True","Sort=True")</f>
        <v>#N/A Invalid Parameter: Interpolation value</v>
      </c>
    </row>
    <row r="620" spans="34:36" x14ac:dyDescent="0.25">
      <c r="AH620" s="42" t="e">
        <f t="shared" si="102"/>
        <v>#REF!</v>
      </c>
      <c r="AI620" s="43" t="str">
        <f>_xll.BInterpol('Base IPCA'!$C$3:$C$14,'Base IPCA'!$E$3:$E$14,AH620,"Cubic","Extrapolate=Linear","MultiX=Average","Skip=True","Sort=True")</f>
        <v>#N/A Invalid Parameter: Interpolation value</v>
      </c>
      <c r="AJ620" s="43" t="str">
        <f ca="1">_xll.BInterpol('Base IPCA'!$C$3:$C$14,'Base IPCA'!$D$3:$D$14,AH620,"Cubic","Extrapolate=Linear","MultiX=Average","Skip=True","Sort=True")</f>
        <v>#N/A Invalid Parameter: Interpolation value</v>
      </c>
    </row>
    <row r="621" spans="34:36" x14ac:dyDescent="0.25">
      <c r="AH621" s="42" t="e">
        <f t="shared" si="102"/>
        <v>#REF!</v>
      </c>
      <c r="AI621" s="43" t="str">
        <f>_xll.BInterpol('Base IPCA'!$C$3:$C$14,'Base IPCA'!$E$3:$E$14,AH621,"Cubic","Extrapolate=Linear","MultiX=Average","Skip=True","Sort=True")</f>
        <v>#N/A Invalid Parameter: Interpolation value</v>
      </c>
      <c r="AJ621" s="43" t="str">
        <f>_xll.BInterpol('Base IPCA'!$C$3:$C$14,'Base IPCA'!$D$3:$D$14,AH621,"Cubic","Extrapolate=Linear","MultiX=Average","Skip=True","Sort=True")</f>
        <v>#N/A Invalid Parameter: Interpolation value</v>
      </c>
    </row>
    <row r="622" spans="34:36" x14ac:dyDescent="0.25">
      <c r="AH622" s="42" t="e">
        <f t="shared" si="102"/>
        <v>#REF!</v>
      </c>
      <c r="AI622" s="43" t="str">
        <f>_xll.BInterpol('Base IPCA'!$C$3:$C$14,'Base IPCA'!$E$3:$E$14,AH622,"Cubic","Extrapolate=Linear","MultiX=Average","Skip=True","Sort=True")</f>
        <v>#N/A Invalid Parameter: Interpolation value</v>
      </c>
      <c r="AJ622" s="43" t="str">
        <f>_xll.BInterpol('Base IPCA'!$C$3:$C$14,'Base IPCA'!$D$3:$D$14,AH622,"Cubic","Extrapolate=Linear","MultiX=Average","Skip=True","Sort=True")</f>
        <v>#N/A Invalid Parameter: Interpolation value</v>
      </c>
    </row>
    <row r="623" spans="34:36" x14ac:dyDescent="0.25">
      <c r="AH623" s="42" t="e">
        <f t="shared" si="102"/>
        <v>#REF!</v>
      </c>
      <c r="AI623" s="43" t="str">
        <f ca="1">_xll.BInterpol('Base IPCA'!$C$3:$C$14,'Base IPCA'!$E$3:$E$14,AH623,"Cubic","Extrapolate=Linear","MultiX=Average","Skip=True","Sort=True")</f>
        <v>#N/A Invalid Parameter: Interpolation value</v>
      </c>
      <c r="AJ623" s="43" t="str">
        <f>_xll.BInterpol('Base IPCA'!$C$3:$C$14,'Base IPCA'!$D$3:$D$14,AH623,"Cubic","Extrapolate=Linear","MultiX=Average","Skip=True","Sort=True")</f>
        <v>#N/A Invalid Parameter: Interpolation value</v>
      </c>
    </row>
    <row r="624" spans="34:36" x14ac:dyDescent="0.25">
      <c r="AH624" s="42" t="e">
        <f t="shared" si="102"/>
        <v>#REF!</v>
      </c>
      <c r="AI624" s="43" t="str">
        <f>_xll.BInterpol('Base IPCA'!$C$3:$C$14,'Base IPCA'!$E$3:$E$14,AH624,"Cubic","Extrapolate=Linear","MultiX=Average","Skip=True","Sort=True")</f>
        <v>#N/A Invalid Parameter: Interpolation value</v>
      </c>
      <c r="AJ624" s="43" t="str">
        <f ca="1">_xll.BInterpol('Base IPCA'!$C$3:$C$14,'Base IPCA'!$D$3:$D$14,AH624,"Cubic","Extrapolate=Linear","MultiX=Average","Skip=True","Sort=True")</f>
        <v>#N/A Invalid Parameter: Interpolation value</v>
      </c>
    </row>
    <row r="625" spans="34:36" x14ac:dyDescent="0.25">
      <c r="AH625" s="42" t="e">
        <f t="shared" si="102"/>
        <v>#REF!</v>
      </c>
      <c r="AI625" s="43" t="str">
        <f>_xll.BInterpol('Base IPCA'!$C$3:$C$14,'Base IPCA'!$E$3:$E$14,AH625,"Cubic","Extrapolate=Linear","MultiX=Average","Skip=True","Sort=True")</f>
        <v>#N/A Invalid Parameter: Interpolation value</v>
      </c>
      <c r="AJ625" s="43" t="str">
        <f>_xll.BInterpol('Base IPCA'!$C$3:$C$14,'Base IPCA'!$D$3:$D$14,AH625,"Cubic","Extrapolate=Linear","MultiX=Average","Skip=True","Sort=True")</f>
        <v>#N/A Invalid Parameter: Interpolation value</v>
      </c>
    </row>
    <row r="626" spans="34:36" x14ac:dyDescent="0.25">
      <c r="AH626" s="42" t="e">
        <f t="shared" si="102"/>
        <v>#REF!</v>
      </c>
      <c r="AI626" s="43" t="str">
        <f>_xll.BInterpol('Base IPCA'!$C$3:$C$14,'Base IPCA'!$E$3:$E$14,AH626,"Cubic","Extrapolate=Linear","MultiX=Average","Skip=True","Sort=True")</f>
        <v>#N/A Invalid Parameter: Interpolation value</v>
      </c>
      <c r="AJ626" s="43" t="str">
        <f>_xll.BInterpol('Base IPCA'!$C$3:$C$14,'Base IPCA'!$D$3:$D$14,AH626,"Cubic","Extrapolate=Linear","MultiX=Average","Skip=True","Sort=True")</f>
        <v>#N/A Invalid Parameter: Interpolation value</v>
      </c>
    </row>
    <row r="627" spans="34:36" x14ac:dyDescent="0.25">
      <c r="AH627" s="42" t="e">
        <f t="shared" si="102"/>
        <v>#REF!</v>
      </c>
      <c r="AI627" s="43" t="str">
        <f ca="1">_xll.BInterpol('Base IPCA'!$C$3:$C$14,'Base IPCA'!$E$3:$E$14,AH627,"Cubic","Extrapolate=Linear","MultiX=Average","Skip=True","Sort=True")</f>
        <v>#N/A Invalid Parameter: Interpolation value</v>
      </c>
      <c r="AJ627" s="43" t="str">
        <f>_xll.BInterpol('Base IPCA'!$C$3:$C$14,'Base IPCA'!$D$3:$D$14,AH627,"Cubic","Extrapolate=Linear","MultiX=Average","Skip=True","Sort=True")</f>
        <v>#N/A Invalid Parameter: Interpolation value</v>
      </c>
    </row>
    <row r="628" spans="34:36" x14ac:dyDescent="0.25">
      <c r="AH628" s="42" t="e">
        <f t="shared" si="102"/>
        <v>#REF!</v>
      </c>
      <c r="AI628" s="43" t="str">
        <f>_xll.BInterpol('Base IPCA'!$C$3:$C$14,'Base IPCA'!$E$3:$E$14,AH628,"Cubic","Extrapolate=Linear","MultiX=Average","Skip=True","Sort=True")</f>
        <v>#N/A Invalid Parameter: Interpolation value</v>
      </c>
      <c r="AJ628" s="43" t="str">
        <f ca="1">_xll.BInterpol('Base IPCA'!$C$3:$C$14,'Base IPCA'!$D$3:$D$14,AH628,"Cubic","Extrapolate=Linear","MultiX=Average","Skip=True","Sort=True")</f>
        <v>#N/A Invalid Parameter: Interpolation value</v>
      </c>
    </row>
    <row r="629" spans="34:36" x14ac:dyDescent="0.25">
      <c r="AH629" s="42" t="e">
        <f t="shared" si="102"/>
        <v>#REF!</v>
      </c>
      <c r="AI629" s="43" t="str">
        <f>_xll.BInterpol('Base IPCA'!$C$3:$C$14,'Base IPCA'!$E$3:$E$14,AH629,"Cubic","Extrapolate=Linear","MultiX=Average","Skip=True","Sort=True")</f>
        <v>#N/A Invalid Parameter: Interpolation value</v>
      </c>
      <c r="AJ629" s="43" t="str">
        <f>_xll.BInterpol('Base IPCA'!$C$3:$C$14,'Base IPCA'!$D$3:$D$14,AH629,"Cubic","Extrapolate=Linear","MultiX=Average","Skip=True","Sort=True")</f>
        <v>#N/A Invalid Parameter: Interpolation value</v>
      </c>
    </row>
    <row r="630" spans="34:36" x14ac:dyDescent="0.25">
      <c r="AH630" s="42" t="e">
        <f t="shared" si="102"/>
        <v>#REF!</v>
      </c>
      <c r="AI630" s="43" t="str">
        <f>_xll.BInterpol('Base IPCA'!$C$3:$C$14,'Base IPCA'!$E$3:$E$14,AH630,"Cubic","Extrapolate=Linear","MultiX=Average","Skip=True","Sort=True")</f>
        <v>#N/A Invalid Parameter: Interpolation value</v>
      </c>
      <c r="AJ630" s="43" t="str">
        <f>_xll.BInterpol('Base IPCA'!$C$3:$C$14,'Base IPCA'!$D$3:$D$14,AH630,"Cubic","Extrapolate=Linear","MultiX=Average","Skip=True","Sort=True")</f>
        <v>#N/A Invalid Parameter: Interpolation value</v>
      </c>
    </row>
    <row r="631" spans="34:36" x14ac:dyDescent="0.25">
      <c r="AH631" s="42" t="e">
        <f t="shared" si="102"/>
        <v>#REF!</v>
      </c>
      <c r="AI631" s="43" t="str">
        <f ca="1">_xll.BInterpol('Base IPCA'!$C$3:$C$14,'Base IPCA'!$E$3:$E$14,AH631,"Cubic","Extrapolate=Linear","MultiX=Average","Skip=True","Sort=True")</f>
        <v>#N/A Invalid Parameter: Interpolation value</v>
      </c>
      <c r="AJ631" s="43" t="str">
        <f>_xll.BInterpol('Base IPCA'!$C$3:$C$14,'Base IPCA'!$D$3:$D$14,AH631,"Cubic","Extrapolate=Linear","MultiX=Average","Skip=True","Sort=True")</f>
        <v>#N/A Invalid Parameter: Interpolation value</v>
      </c>
    </row>
    <row r="632" spans="34:36" x14ac:dyDescent="0.25">
      <c r="AH632" s="42" t="e">
        <f t="shared" si="102"/>
        <v>#REF!</v>
      </c>
      <c r="AI632" s="43" t="str">
        <f>_xll.BInterpol('Base IPCA'!$C$3:$C$14,'Base IPCA'!$E$3:$E$14,AH632,"Cubic","Extrapolate=Linear","MultiX=Average","Skip=True","Sort=True")</f>
        <v>#N/A Invalid Parameter: Interpolation value</v>
      </c>
      <c r="AJ632" s="43" t="str">
        <f ca="1">_xll.BInterpol('Base IPCA'!$C$3:$C$14,'Base IPCA'!$D$3:$D$14,AH632,"Cubic","Extrapolate=Linear","MultiX=Average","Skip=True","Sort=True")</f>
        <v>#N/A Invalid Parameter: Interpolation value</v>
      </c>
    </row>
    <row r="633" spans="34:36" x14ac:dyDescent="0.25">
      <c r="AH633" s="42" t="e">
        <f t="shared" si="102"/>
        <v>#REF!</v>
      </c>
      <c r="AI633" s="43" t="str">
        <f>_xll.BInterpol('Base IPCA'!$C$3:$C$14,'Base IPCA'!$E$3:$E$14,AH633,"Cubic","Extrapolate=Linear","MultiX=Average","Skip=True","Sort=True")</f>
        <v>#N/A Invalid Parameter: Interpolation value</v>
      </c>
      <c r="AJ633" s="43" t="str">
        <f>_xll.BInterpol('Base IPCA'!$C$3:$C$14,'Base IPCA'!$D$3:$D$14,AH633,"Cubic","Extrapolate=Linear","MultiX=Average","Skip=True","Sort=True")</f>
        <v>#N/A Invalid Parameter: Interpolation value</v>
      </c>
    </row>
    <row r="634" spans="34:36" x14ac:dyDescent="0.25">
      <c r="AH634" s="42" t="e">
        <f t="shared" si="102"/>
        <v>#REF!</v>
      </c>
      <c r="AI634" s="43" t="str">
        <f>_xll.BInterpol('Base IPCA'!$C$3:$C$14,'Base IPCA'!$E$3:$E$14,AH634,"Cubic","Extrapolate=Linear","MultiX=Average","Skip=True","Sort=True")</f>
        <v>#N/A Invalid Parameter: Interpolation value</v>
      </c>
      <c r="AJ634" s="43" t="str">
        <f>_xll.BInterpol('Base IPCA'!$C$3:$C$14,'Base IPCA'!$D$3:$D$14,AH634,"Cubic","Extrapolate=Linear","MultiX=Average","Skip=True","Sort=True")</f>
        <v>#N/A Invalid Parameter: Interpolation value</v>
      </c>
    </row>
    <row r="635" spans="34:36" x14ac:dyDescent="0.25">
      <c r="AH635" s="42" t="e">
        <f t="shared" si="102"/>
        <v>#REF!</v>
      </c>
      <c r="AI635" s="43" t="str">
        <f ca="1">_xll.BInterpol('Base IPCA'!$C$3:$C$14,'Base IPCA'!$E$3:$E$14,AH635,"Cubic","Extrapolate=Linear","MultiX=Average","Skip=True","Sort=True")</f>
        <v>#N/A Invalid Parameter: Interpolation value</v>
      </c>
      <c r="AJ635" s="43" t="str">
        <f>_xll.BInterpol('Base IPCA'!$C$3:$C$14,'Base IPCA'!$D$3:$D$14,AH635,"Cubic","Extrapolate=Linear","MultiX=Average","Skip=True","Sort=True")</f>
        <v>#N/A Invalid Parameter: Interpolation value</v>
      </c>
    </row>
    <row r="636" spans="34:36" x14ac:dyDescent="0.25">
      <c r="AH636" s="42" t="e">
        <f t="shared" si="102"/>
        <v>#REF!</v>
      </c>
      <c r="AI636" s="43" t="str">
        <f>_xll.BInterpol('Base IPCA'!$C$3:$C$14,'Base IPCA'!$E$3:$E$14,AH636,"Cubic","Extrapolate=Linear","MultiX=Average","Skip=True","Sort=True")</f>
        <v>#N/A Invalid Parameter: Interpolation value</v>
      </c>
      <c r="AJ636" s="43" t="str">
        <f ca="1">_xll.BInterpol('Base IPCA'!$C$3:$C$14,'Base IPCA'!$D$3:$D$14,AH636,"Cubic","Extrapolate=Linear","MultiX=Average","Skip=True","Sort=True")</f>
        <v>#N/A Invalid Parameter: Interpolation value</v>
      </c>
    </row>
    <row r="637" spans="34:36" x14ac:dyDescent="0.25">
      <c r="AH637" s="42" t="e">
        <f t="shared" si="102"/>
        <v>#REF!</v>
      </c>
      <c r="AI637" s="43" t="str">
        <f>_xll.BInterpol('Base IPCA'!$C$3:$C$14,'Base IPCA'!$E$3:$E$14,AH637,"Cubic","Extrapolate=Linear","MultiX=Average","Skip=True","Sort=True")</f>
        <v>#N/A Invalid Parameter: Interpolation value</v>
      </c>
      <c r="AJ637" s="43" t="str">
        <f>_xll.BInterpol('Base IPCA'!$C$3:$C$14,'Base IPCA'!$D$3:$D$14,AH637,"Cubic","Extrapolate=Linear","MultiX=Average","Skip=True","Sort=True")</f>
        <v>#N/A Invalid Parameter: Interpolation value</v>
      </c>
    </row>
    <row r="638" spans="34:36" x14ac:dyDescent="0.25">
      <c r="AH638" s="42" t="e">
        <f t="shared" si="102"/>
        <v>#REF!</v>
      </c>
      <c r="AI638" s="43" t="str">
        <f>_xll.BInterpol('Base IPCA'!$C$3:$C$14,'Base IPCA'!$E$3:$E$14,AH638,"Cubic","Extrapolate=Linear","MultiX=Average","Skip=True","Sort=True")</f>
        <v>#N/A Invalid Parameter: Interpolation value</v>
      </c>
      <c r="AJ638" s="43" t="str">
        <f>_xll.BInterpol('Base IPCA'!$C$3:$C$14,'Base IPCA'!$D$3:$D$14,AH638,"Cubic","Extrapolate=Linear","MultiX=Average","Skip=True","Sort=True")</f>
        <v>#N/A Invalid Parameter: Interpolation value</v>
      </c>
    </row>
    <row r="639" spans="34:36" x14ac:dyDescent="0.25">
      <c r="AH639" s="42" t="e">
        <f t="shared" si="102"/>
        <v>#REF!</v>
      </c>
      <c r="AI639" s="43" t="str">
        <f ca="1">_xll.BInterpol('Base IPCA'!$C$3:$C$14,'Base IPCA'!$E$3:$E$14,AH639,"Cubic","Extrapolate=Linear","MultiX=Average","Skip=True","Sort=True")</f>
        <v>#N/A Invalid Parameter: Interpolation value</v>
      </c>
      <c r="AJ639" s="43" t="str">
        <f>_xll.BInterpol('Base IPCA'!$C$3:$C$14,'Base IPCA'!$D$3:$D$14,AH639,"Cubic","Extrapolate=Linear","MultiX=Average","Skip=True","Sort=True")</f>
        <v>#N/A Invalid Parameter: Interpolation value</v>
      </c>
    </row>
    <row r="640" spans="34:36" x14ac:dyDescent="0.25">
      <c r="AH640" s="42" t="e">
        <f t="shared" si="102"/>
        <v>#REF!</v>
      </c>
      <c r="AI640" s="43" t="str">
        <f>_xll.BInterpol('Base IPCA'!$C$3:$C$14,'Base IPCA'!$E$3:$E$14,AH640,"Cubic","Extrapolate=Linear","MultiX=Average","Skip=True","Sort=True")</f>
        <v>#N/A Invalid Parameter: Interpolation value</v>
      </c>
      <c r="AJ640" s="43" t="str">
        <f ca="1">_xll.BInterpol('Base IPCA'!$C$3:$C$14,'Base IPCA'!$D$3:$D$14,AH640,"Cubic","Extrapolate=Linear","MultiX=Average","Skip=True","Sort=True")</f>
        <v>#N/A Invalid Parameter: Interpolation value</v>
      </c>
    </row>
    <row r="641" spans="34:36" x14ac:dyDescent="0.25">
      <c r="AH641" s="42" t="e">
        <f t="shared" si="102"/>
        <v>#REF!</v>
      </c>
      <c r="AI641" s="43" t="str">
        <f>_xll.BInterpol('Base IPCA'!$C$3:$C$14,'Base IPCA'!$E$3:$E$14,AH641,"Cubic","Extrapolate=Linear","MultiX=Average","Skip=True","Sort=True")</f>
        <v>#N/A Invalid Parameter: Interpolation value</v>
      </c>
      <c r="AJ641" s="43" t="str">
        <f>_xll.BInterpol('Base IPCA'!$C$3:$C$14,'Base IPCA'!$D$3:$D$14,AH641,"Cubic","Extrapolate=Linear","MultiX=Average","Skip=True","Sort=True")</f>
        <v>#N/A Invalid Parameter: Interpolation value</v>
      </c>
    </row>
    <row r="642" spans="34:36" x14ac:dyDescent="0.25">
      <c r="AH642" s="42" t="e">
        <f t="shared" si="102"/>
        <v>#REF!</v>
      </c>
      <c r="AI642" s="43" t="str">
        <f>_xll.BInterpol('Base IPCA'!$C$3:$C$14,'Base IPCA'!$E$3:$E$14,AH642,"Cubic","Extrapolate=Linear","MultiX=Average","Skip=True","Sort=True")</f>
        <v>#N/A Invalid Parameter: Interpolation value</v>
      </c>
      <c r="AJ642" s="43" t="str">
        <f>_xll.BInterpol('Base IPCA'!$C$3:$C$14,'Base IPCA'!$D$3:$D$14,AH642,"Cubic","Extrapolate=Linear","MultiX=Average","Skip=True","Sort=True")</f>
        <v>#N/A Invalid Parameter: Interpolation value</v>
      </c>
    </row>
    <row r="643" spans="34:36" x14ac:dyDescent="0.25">
      <c r="AH643" s="42" t="e">
        <f t="shared" si="102"/>
        <v>#REF!</v>
      </c>
      <c r="AI643" s="43" t="str">
        <f ca="1">_xll.BInterpol('Base IPCA'!$C$3:$C$14,'Base IPCA'!$E$3:$E$14,AH643,"Cubic","Extrapolate=Linear","MultiX=Average","Skip=True","Sort=True")</f>
        <v>#N/A Invalid Parameter: Interpolation value</v>
      </c>
      <c r="AJ643" s="43" t="str">
        <f>_xll.BInterpol('Base IPCA'!$C$3:$C$14,'Base IPCA'!$D$3:$D$14,AH643,"Cubic","Extrapolate=Linear","MultiX=Average","Skip=True","Sort=True")</f>
        <v>#N/A Invalid Parameter: Interpolation value</v>
      </c>
    </row>
    <row r="644" spans="34:36" x14ac:dyDescent="0.25">
      <c r="AH644" s="42" t="e">
        <f t="shared" si="102"/>
        <v>#REF!</v>
      </c>
      <c r="AI644" s="43" t="str">
        <f>_xll.BInterpol('Base IPCA'!$C$3:$C$14,'Base IPCA'!$E$3:$E$14,AH644,"Cubic","Extrapolate=Linear","MultiX=Average","Skip=True","Sort=True")</f>
        <v>#N/A Invalid Parameter: Interpolation value</v>
      </c>
      <c r="AJ644" s="43" t="str">
        <f ca="1">_xll.BInterpol('Base IPCA'!$C$3:$C$14,'Base IPCA'!$D$3:$D$14,AH644,"Cubic","Extrapolate=Linear","MultiX=Average","Skip=True","Sort=True")</f>
        <v>#N/A Invalid Parameter: Interpolation value</v>
      </c>
    </row>
    <row r="645" spans="34:36" x14ac:dyDescent="0.25">
      <c r="AH645" s="42" t="e">
        <f t="shared" si="102"/>
        <v>#REF!</v>
      </c>
      <c r="AI645" s="43" t="str">
        <f>_xll.BInterpol('Base IPCA'!$C$3:$C$14,'Base IPCA'!$E$3:$E$14,AH645,"Cubic","Extrapolate=Linear","MultiX=Average","Skip=True","Sort=True")</f>
        <v>#N/A Invalid Parameter: Interpolation value</v>
      </c>
      <c r="AJ645" s="43" t="str">
        <f>_xll.BInterpol('Base IPCA'!$C$3:$C$14,'Base IPCA'!$D$3:$D$14,AH645,"Cubic","Extrapolate=Linear","MultiX=Average","Skip=True","Sort=True")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3">AH645+1</f>
        <v>#REF!</v>
      </c>
      <c r="AI646" s="43" t="str">
        <f>_xll.BInterpol('Base IPCA'!$C$3:$C$14,'Base IPCA'!$E$3:$E$14,AH646,"Cubic","Extrapolate=Linear","MultiX=Average","Skip=True","Sort=True")</f>
        <v>#N/A Invalid Parameter: Interpolation value</v>
      </c>
      <c r="AJ646" s="43" t="str">
        <f>_xll.BInterpol('Base IPCA'!$C$3:$C$14,'Base IPCA'!$D$3:$D$14,AH646,"Cubic","Extrapolate=Linear","MultiX=Average","Skip=True","Sort=True")</f>
        <v>#N/A Invalid Parameter: Interpolation value</v>
      </c>
    </row>
    <row r="647" spans="34:36" x14ac:dyDescent="0.25">
      <c r="AH647" s="42" t="e">
        <f t="shared" si="103"/>
        <v>#REF!</v>
      </c>
      <c r="AI647" s="43" t="str">
        <f ca="1">_xll.BInterpol('Base IPCA'!$C$3:$C$14,'Base IPCA'!$E$3:$E$14,AH647,"Cubic","Extrapolate=Linear","MultiX=Average","Skip=True","Sort=True")</f>
        <v>#N/A Invalid Parameter: Interpolation value</v>
      </c>
      <c r="AJ647" s="43" t="str">
        <f>_xll.BInterpol('Base IPCA'!$C$3:$C$14,'Base IPCA'!$D$3:$D$14,AH647,"Cubic","Extrapolate=Linear","MultiX=Average","Skip=True","Sort=True")</f>
        <v>#N/A Invalid Parameter: Interpolation value</v>
      </c>
    </row>
    <row r="648" spans="34:36" x14ac:dyDescent="0.25">
      <c r="AH648" s="42" t="e">
        <f t="shared" si="103"/>
        <v>#REF!</v>
      </c>
      <c r="AI648" s="43" t="str">
        <f>_xll.BInterpol('Base IPCA'!$C$3:$C$14,'Base IPCA'!$E$3:$E$14,AH648,"Cubic","Extrapolate=Linear","MultiX=Average","Skip=True","Sort=True")</f>
        <v>#N/A Invalid Parameter: Interpolation value</v>
      </c>
      <c r="AJ648" s="43" t="str">
        <f ca="1">_xll.BInterpol('Base IPCA'!$C$3:$C$14,'Base IPCA'!$D$3:$D$14,AH648,"Cubic","Extrapolate=Linear","MultiX=Average","Skip=True","Sort=True")</f>
        <v>#N/A Invalid Parameter: Interpolation value</v>
      </c>
    </row>
    <row r="649" spans="34:36" x14ac:dyDescent="0.25">
      <c r="AH649" s="42" t="e">
        <f t="shared" si="103"/>
        <v>#REF!</v>
      </c>
      <c r="AI649" s="43" t="str">
        <f>_xll.BInterpol('Base IPCA'!$C$3:$C$14,'Base IPCA'!$E$3:$E$14,AH649,"Cubic","Extrapolate=Linear","MultiX=Average","Skip=True","Sort=True")</f>
        <v>#N/A Invalid Parameter: Interpolation value</v>
      </c>
      <c r="AJ649" s="43" t="str">
        <f>_xll.BInterpol('Base IPCA'!$C$3:$C$14,'Base IPCA'!$D$3:$D$14,AH649,"Cubic","Extrapolate=Linear","MultiX=Average","Skip=True","Sort=True")</f>
        <v>#N/A Invalid Parameter: Interpolation value</v>
      </c>
    </row>
    <row r="650" spans="34:36" x14ac:dyDescent="0.25">
      <c r="AH650" s="42" t="e">
        <f t="shared" si="103"/>
        <v>#REF!</v>
      </c>
      <c r="AI650" s="43" t="str">
        <f>_xll.BInterpol('Base IPCA'!$C$3:$C$14,'Base IPCA'!$E$3:$E$14,AH650,"Cubic","Extrapolate=Linear","MultiX=Average","Skip=True","Sort=True")</f>
        <v>#N/A Invalid Parameter: Interpolation value</v>
      </c>
      <c r="AJ650" s="43" t="str">
        <f>_xll.BInterpol('Base IPCA'!$C$3:$C$14,'Base IPCA'!$D$3:$D$14,AH650,"Cubic","Extrapolate=Linear","MultiX=Average","Skip=True","Sort=True")</f>
        <v>#N/A Invalid Parameter: Interpolation value</v>
      </c>
    </row>
    <row r="651" spans="34:36" x14ac:dyDescent="0.25">
      <c r="AH651" s="42" t="e">
        <f t="shared" si="103"/>
        <v>#REF!</v>
      </c>
      <c r="AI651" s="43" t="str">
        <f ca="1">_xll.BInterpol('Base IPCA'!$C$3:$C$14,'Base IPCA'!$E$3:$E$14,AH651,"Cubic","Extrapolate=Linear","MultiX=Average","Skip=True","Sort=True")</f>
        <v>#N/A Invalid Parameter: Interpolation value</v>
      </c>
      <c r="AJ651" s="43" t="str">
        <f>_xll.BInterpol('Base IPCA'!$C$3:$C$14,'Base IPCA'!$D$3:$D$14,AH651,"Cubic","Extrapolate=Linear","MultiX=Average","Skip=True","Sort=True")</f>
        <v>#N/A Invalid Parameter: Interpolation value</v>
      </c>
    </row>
    <row r="652" spans="34:36" x14ac:dyDescent="0.25">
      <c r="AH652" s="42" t="e">
        <f t="shared" si="103"/>
        <v>#REF!</v>
      </c>
      <c r="AI652" s="43" t="str">
        <f>_xll.BInterpol('Base IPCA'!$C$3:$C$14,'Base IPCA'!$E$3:$E$14,AH652,"Cubic","Extrapolate=Linear","MultiX=Average","Skip=True","Sort=True")</f>
        <v>#N/A Invalid Parameter: Interpolation value</v>
      </c>
      <c r="AJ652" s="43" t="str">
        <f ca="1">_xll.BInterpol('Base IPCA'!$C$3:$C$14,'Base IPCA'!$D$3:$D$14,AH652,"Cubic","Extrapolate=Linear","MultiX=Average","Skip=True","Sort=True")</f>
        <v>#N/A Invalid Parameter: Interpolation value</v>
      </c>
    </row>
    <row r="653" spans="34:36" x14ac:dyDescent="0.25">
      <c r="AH653" s="42" t="e">
        <f t="shared" si="103"/>
        <v>#REF!</v>
      </c>
      <c r="AI653" s="43" t="str">
        <f>_xll.BInterpol('Base IPCA'!$C$3:$C$14,'Base IPCA'!$E$3:$E$14,AH653,"Cubic","Extrapolate=Linear","MultiX=Average","Skip=True","Sort=True")</f>
        <v>#N/A Invalid Parameter: Interpolation value</v>
      </c>
      <c r="AJ653" s="43" t="str">
        <f>_xll.BInterpol('Base IPCA'!$C$3:$C$14,'Base IPCA'!$D$3:$D$14,AH653,"Cubic","Extrapolate=Linear","MultiX=Average","Skip=True","Sort=True")</f>
        <v>#N/A Invalid Parameter: Interpolation value</v>
      </c>
    </row>
    <row r="654" spans="34:36" x14ac:dyDescent="0.25">
      <c r="AH654" s="42" t="e">
        <f t="shared" si="103"/>
        <v>#REF!</v>
      </c>
      <c r="AI654" s="43" t="str">
        <f>_xll.BInterpol('Base IPCA'!$C$3:$C$14,'Base IPCA'!$E$3:$E$14,AH654,"Cubic","Extrapolate=Linear","MultiX=Average","Skip=True","Sort=True")</f>
        <v>#N/A Invalid Parameter: Interpolation value</v>
      </c>
      <c r="AJ654" s="43" t="str">
        <f>_xll.BInterpol('Base IPCA'!$C$3:$C$14,'Base IPCA'!$D$3:$D$14,AH654,"Cubic","Extrapolate=Linear","MultiX=Average","Skip=True","Sort=True")</f>
        <v>#N/A Invalid Parameter: Interpolation value</v>
      </c>
    </row>
    <row r="655" spans="34:36" x14ac:dyDescent="0.25">
      <c r="AH655" s="42" t="e">
        <f t="shared" si="103"/>
        <v>#REF!</v>
      </c>
      <c r="AI655" s="43" t="str">
        <f ca="1">_xll.BInterpol('Base IPCA'!$C$3:$C$14,'Base IPCA'!$E$3:$E$14,AH655,"Cubic","Extrapolate=Linear","MultiX=Average","Skip=True","Sort=True")</f>
        <v>#N/A Invalid Parameter: Interpolation value</v>
      </c>
      <c r="AJ655" s="43" t="str">
        <f>_xll.BInterpol('Base IPCA'!$C$3:$C$14,'Base IPCA'!$D$3:$D$14,AH655,"Cubic","Extrapolate=Linear","MultiX=Average","Skip=True","Sort=True")</f>
        <v>#N/A Invalid Parameter: Interpolation value</v>
      </c>
    </row>
    <row r="656" spans="34:36" x14ac:dyDescent="0.25">
      <c r="AH656" s="42" t="e">
        <f t="shared" si="103"/>
        <v>#REF!</v>
      </c>
      <c r="AI656" s="43" t="str">
        <f>_xll.BInterpol('Base IPCA'!$C$3:$C$14,'Base IPCA'!$E$3:$E$14,AH656,"Cubic","Extrapolate=Linear","MultiX=Average","Skip=True","Sort=True")</f>
        <v>#N/A Invalid Parameter: Interpolation value</v>
      </c>
      <c r="AJ656" s="43" t="str">
        <f ca="1">_xll.BInterpol('Base IPCA'!$C$3:$C$14,'Base IPCA'!$D$3:$D$14,AH656,"Cubic","Extrapolate=Linear","MultiX=Average","Skip=True","Sort=True")</f>
        <v>#N/A Invalid Parameter: Interpolation value</v>
      </c>
    </row>
    <row r="657" spans="34:36" x14ac:dyDescent="0.25">
      <c r="AH657" s="42" t="e">
        <f t="shared" si="103"/>
        <v>#REF!</v>
      </c>
      <c r="AI657" s="43" t="str">
        <f>_xll.BInterpol('Base IPCA'!$C$3:$C$14,'Base IPCA'!$E$3:$E$14,AH657,"Cubic","Extrapolate=Linear","MultiX=Average","Skip=True","Sort=True")</f>
        <v>#N/A Invalid Parameter: Interpolation value</v>
      </c>
      <c r="AJ657" s="43" t="str">
        <f>_xll.BInterpol('Base IPCA'!$C$3:$C$14,'Base IPCA'!$D$3:$D$14,AH657,"Cubic","Extrapolate=Linear","MultiX=Average","Skip=True","Sort=True")</f>
        <v>#N/A Invalid Parameter: Interpolation value</v>
      </c>
    </row>
    <row r="658" spans="34:36" x14ac:dyDescent="0.25">
      <c r="AH658" s="42" t="e">
        <f t="shared" si="103"/>
        <v>#REF!</v>
      </c>
      <c r="AI658" s="43" t="str">
        <f>_xll.BInterpol('Base IPCA'!$C$3:$C$14,'Base IPCA'!$E$3:$E$14,AH658,"Cubic","Extrapolate=Linear","MultiX=Average","Skip=True","Sort=True")</f>
        <v>#N/A Invalid Parameter: Interpolation value</v>
      </c>
      <c r="AJ658" s="43" t="str">
        <f>_xll.BInterpol('Base IPCA'!$C$3:$C$14,'Base IPCA'!$D$3:$D$14,AH658,"Cubic","Extrapolate=Linear","MultiX=Average","Skip=True","Sort=True")</f>
        <v>#N/A Invalid Parameter: Interpolation value</v>
      </c>
    </row>
    <row r="659" spans="34:36" x14ac:dyDescent="0.25">
      <c r="AH659" s="42" t="e">
        <f t="shared" si="103"/>
        <v>#REF!</v>
      </c>
      <c r="AI659" s="43" t="str">
        <f ca="1">_xll.BInterpol('Base IPCA'!$C$3:$C$14,'Base IPCA'!$E$3:$E$14,AH659,"Cubic","Extrapolate=Linear","MultiX=Average","Skip=True","Sort=True")</f>
        <v>#N/A Invalid Parameter: Interpolation value</v>
      </c>
      <c r="AJ659" s="43" t="str">
        <f>_xll.BInterpol('Base IPCA'!$C$3:$C$14,'Base IPCA'!$D$3:$D$14,AH659,"Cubic","Extrapolate=Linear","MultiX=Average","Skip=True","Sort=True")</f>
        <v>#N/A Invalid Parameter: Interpolation value</v>
      </c>
    </row>
    <row r="660" spans="34:36" x14ac:dyDescent="0.25">
      <c r="AH660" s="42" t="e">
        <f t="shared" si="103"/>
        <v>#REF!</v>
      </c>
      <c r="AI660" s="43" t="str">
        <f>_xll.BInterpol('Base IPCA'!$C$3:$C$14,'Base IPCA'!$E$3:$E$14,AH660,"Cubic","Extrapolate=Linear","MultiX=Average","Skip=True","Sort=True")</f>
        <v>#N/A Invalid Parameter: Interpolation value</v>
      </c>
      <c r="AJ660" s="43" t="str">
        <f ca="1">_xll.BInterpol('Base IPCA'!$C$3:$C$14,'Base IPCA'!$D$3:$D$14,AH660,"Cubic","Extrapolate=Linear","MultiX=Average","Skip=True","Sort=True")</f>
        <v>#N/A Invalid Parameter: Interpolation value</v>
      </c>
    </row>
    <row r="661" spans="34:36" x14ac:dyDescent="0.25">
      <c r="AH661" s="42" t="e">
        <f t="shared" si="103"/>
        <v>#REF!</v>
      </c>
      <c r="AI661" s="43" t="str">
        <f>_xll.BInterpol('Base IPCA'!$C$3:$C$14,'Base IPCA'!$E$3:$E$14,AH661,"Cubic","Extrapolate=Linear","MultiX=Average","Skip=True","Sort=True")</f>
        <v>#N/A Invalid Parameter: Interpolation value</v>
      </c>
      <c r="AJ661" s="43" t="str">
        <f>_xll.BInterpol('Base IPCA'!$C$3:$C$14,'Base IPCA'!$D$3:$D$14,AH661,"Cubic","Extrapolate=Linear","MultiX=Average","Skip=True","Sort=True")</f>
        <v>#N/A Invalid Parameter: Interpolation value</v>
      </c>
    </row>
    <row r="662" spans="34:36" x14ac:dyDescent="0.25">
      <c r="AH662" s="42" t="e">
        <f t="shared" si="103"/>
        <v>#REF!</v>
      </c>
      <c r="AI662" s="43" t="str">
        <f>_xll.BInterpol('Base IPCA'!$C$3:$C$14,'Base IPCA'!$E$3:$E$14,AH662,"Cubic","Extrapolate=Linear","MultiX=Average","Skip=True","Sort=True")</f>
        <v>#N/A Invalid Parameter: Interpolation value</v>
      </c>
      <c r="AJ662" s="43" t="str">
        <f>_xll.BInterpol('Base IPCA'!$C$3:$C$14,'Base IPCA'!$D$3:$D$14,AH662,"Cubic","Extrapolate=Linear","MultiX=Average","Skip=True","Sort=True")</f>
        <v>#N/A Invalid Parameter: Interpolation value</v>
      </c>
    </row>
    <row r="663" spans="34:36" x14ac:dyDescent="0.25">
      <c r="AH663" s="42" t="e">
        <f t="shared" si="103"/>
        <v>#REF!</v>
      </c>
      <c r="AI663" s="43" t="str">
        <f ca="1">_xll.BInterpol('Base IPCA'!$C$3:$C$14,'Base IPCA'!$E$3:$E$14,AH663,"Cubic","Extrapolate=Linear","MultiX=Average","Skip=True","Sort=True")</f>
        <v>#N/A Invalid Parameter: Interpolation value</v>
      </c>
      <c r="AJ663" s="43" t="str">
        <f>_xll.BInterpol('Base IPCA'!$C$3:$C$14,'Base IPCA'!$D$3:$D$14,AH663,"Cubic","Extrapolate=Linear","MultiX=Average","Skip=True","Sort=True")</f>
        <v>#N/A Invalid Parameter: Interpolation value</v>
      </c>
    </row>
    <row r="664" spans="34:36" x14ac:dyDescent="0.25">
      <c r="AH664" s="42" t="e">
        <f t="shared" si="103"/>
        <v>#REF!</v>
      </c>
      <c r="AI664" s="43" t="str">
        <f>_xll.BInterpol('Base IPCA'!$C$3:$C$14,'Base IPCA'!$E$3:$E$14,AH664,"Cubic","Extrapolate=Linear","MultiX=Average","Skip=True","Sort=True")</f>
        <v>#N/A Invalid Parameter: Interpolation value</v>
      </c>
      <c r="AJ664" s="43" t="str">
        <f ca="1">_xll.BInterpol('Base IPCA'!$C$3:$C$14,'Base IPCA'!$D$3:$D$14,AH664,"Cubic","Extrapolate=Linear","MultiX=Average","Skip=True","Sort=True")</f>
        <v>#N/A Invalid Parameter: Interpolation value</v>
      </c>
    </row>
    <row r="665" spans="34:36" x14ac:dyDescent="0.25">
      <c r="AH665" s="42" t="e">
        <f t="shared" si="103"/>
        <v>#REF!</v>
      </c>
      <c r="AI665" s="43" t="str">
        <f>_xll.BInterpol('Base IPCA'!$C$3:$C$14,'Base IPCA'!$E$3:$E$14,AH665,"Cubic","Extrapolate=Linear","MultiX=Average","Skip=True","Sort=True")</f>
        <v>#N/A Invalid Parameter: Interpolation value</v>
      </c>
      <c r="AJ665" s="43" t="str">
        <f>_xll.BInterpol('Base IPCA'!$C$3:$C$14,'Base IPCA'!$D$3:$D$14,AH665,"Cubic","Extrapolate=Linear","MultiX=Average","Skip=True","Sort=True")</f>
        <v>#N/A Invalid Parameter: Interpolation value</v>
      </c>
    </row>
    <row r="666" spans="34:36" x14ac:dyDescent="0.25">
      <c r="AH666" s="42" t="e">
        <f t="shared" si="103"/>
        <v>#REF!</v>
      </c>
      <c r="AI666" s="43" t="str">
        <f>_xll.BInterpol('Base IPCA'!$C$3:$C$14,'Base IPCA'!$E$3:$E$14,AH666,"Cubic","Extrapolate=Linear","MultiX=Average","Skip=True","Sort=True")</f>
        <v>#N/A Invalid Parameter: Interpolation value</v>
      </c>
      <c r="AJ666" s="43" t="str">
        <f>_xll.BInterpol('Base IPCA'!$C$3:$C$14,'Base IPCA'!$D$3:$D$14,AH666,"Cubic","Extrapolate=Linear","MultiX=Average","Skip=True","Sort=True")</f>
        <v>#N/A Invalid Parameter: Interpolation value</v>
      </c>
    </row>
    <row r="667" spans="34:36" x14ac:dyDescent="0.25">
      <c r="AH667" s="42" t="e">
        <f t="shared" si="103"/>
        <v>#REF!</v>
      </c>
      <c r="AI667" s="43" t="str">
        <f ca="1">_xll.BInterpol('Base IPCA'!$C$3:$C$14,'Base IPCA'!$E$3:$E$14,AH667,"Cubic","Extrapolate=Linear","MultiX=Average","Skip=True","Sort=True")</f>
        <v>#N/A Invalid Parameter: Interpolation value</v>
      </c>
      <c r="AJ667" s="43" t="str">
        <f>_xll.BInterpol('Base IPCA'!$C$3:$C$14,'Base IPCA'!$D$3:$D$14,AH667,"Cubic","Extrapolate=Linear","MultiX=Average","Skip=True","Sort=True")</f>
        <v>#N/A Invalid Parameter: Interpolation value</v>
      </c>
    </row>
    <row r="668" spans="34:36" x14ac:dyDescent="0.25">
      <c r="AH668" s="42" t="e">
        <f t="shared" si="103"/>
        <v>#REF!</v>
      </c>
      <c r="AI668" s="43" t="str">
        <f>_xll.BInterpol('Base IPCA'!$C$3:$C$14,'Base IPCA'!$E$3:$E$14,AH668,"Cubic","Extrapolate=Linear","MultiX=Average","Skip=True","Sort=True")</f>
        <v>#N/A Invalid Parameter: Interpolation value</v>
      </c>
      <c r="AJ668" s="43" t="str">
        <f ca="1">_xll.BInterpol('Base IPCA'!$C$3:$C$14,'Base IPCA'!$D$3:$D$14,AH668,"Cubic","Extrapolate=Linear","MultiX=Average","Skip=True","Sort=True")</f>
        <v>#N/A Invalid Parameter: Interpolation value</v>
      </c>
    </row>
    <row r="669" spans="34:36" x14ac:dyDescent="0.25">
      <c r="AH669" s="42" t="e">
        <f t="shared" si="103"/>
        <v>#REF!</v>
      </c>
      <c r="AI669" s="43" t="str">
        <f>_xll.BInterpol('Base IPCA'!$C$3:$C$14,'Base IPCA'!$E$3:$E$14,AH669,"Cubic","Extrapolate=Linear","MultiX=Average","Skip=True","Sort=True")</f>
        <v>#N/A Invalid Parameter: Interpolation value</v>
      </c>
      <c r="AJ669" s="43" t="str">
        <f>_xll.BInterpol('Base IPCA'!$C$3:$C$14,'Base IPCA'!$D$3:$D$14,AH669,"Cubic","Extrapolate=Linear","MultiX=Average","Skip=True","Sort=True")</f>
        <v>#N/A Invalid Parameter: Interpolation value</v>
      </c>
    </row>
    <row r="670" spans="34:36" x14ac:dyDescent="0.25">
      <c r="AH670" s="42" t="e">
        <f t="shared" si="103"/>
        <v>#REF!</v>
      </c>
      <c r="AI670" s="43" t="str">
        <f>_xll.BInterpol('Base IPCA'!$C$3:$C$14,'Base IPCA'!$E$3:$E$14,AH670,"Cubic","Extrapolate=Linear","MultiX=Average","Skip=True","Sort=True")</f>
        <v>#N/A Invalid Parameter: Interpolation value</v>
      </c>
      <c r="AJ670" s="43" t="str">
        <f>_xll.BInterpol('Base IPCA'!$C$3:$C$14,'Base IPCA'!$D$3:$D$14,AH670,"Cubic","Extrapolate=Linear","MultiX=Average","Skip=True","Sort=True")</f>
        <v>#N/A Invalid Parameter: Interpolation value</v>
      </c>
    </row>
    <row r="671" spans="34:36" x14ac:dyDescent="0.25">
      <c r="AH671" s="42" t="e">
        <f t="shared" si="103"/>
        <v>#REF!</v>
      </c>
      <c r="AI671" s="43" t="str">
        <f ca="1">_xll.BInterpol('Base IPCA'!$C$3:$C$14,'Base IPCA'!$E$3:$E$14,AH671,"Cubic","Extrapolate=Linear","MultiX=Average","Skip=True","Sort=True")</f>
        <v>#N/A Invalid Parameter: Interpolation value</v>
      </c>
      <c r="AJ671" s="43" t="str">
        <f>_xll.BInterpol('Base IPCA'!$C$3:$C$14,'Base IPCA'!$D$3:$D$14,AH671,"Cubic","Extrapolate=Linear","MultiX=Average","Skip=True","Sort=True")</f>
        <v>#N/A Invalid Parameter: Interpolation value</v>
      </c>
    </row>
    <row r="672" spans="34:36" x14ac:dyDescent="0.25">
      <c r="AH672" s="42" t="e">
        <f t="shared" si="103"/>
        <v>#REF!</v>
      </c>
      <c r="AI672" s="43" t="str">
        <f>_xll.BInterpol('Base IPCA'!$C$3:$C$14,'Base IPCA'!$E$3:$E$14,AH672,"Cubic","Extrapolate=Linear","MultiX=Average","Skip=True","Sort=True")</f>
        <v>#N/A Invalid Parameter: Interpolation value</v>
      </c>
      <c r="AJ672" s="43" t="str">
        <f ca="1">_xll.BInterpol('Base IPCA'!$C$3:$C$14,'Base IPCA'!$D$3:$D$14,AH672,"Cubic","Extrapolate=Linear","MultiX=Average","Skip=True","Sort=True")</f>
        <v>#N/A Invalid Parameter: Interpolation value</v>
      </c>
    </row>
    <row r="673" spans="34:36" x14ac:dyDescent="0.25">
      <c r="AH673" s="42" t="e">
        <f t="shared" si="103"/>
        <v>#REF!</v>
      </c>
      <c r="AI673" s="43" t="str">
        <f>_xll.BInterpol('Base IPCA'!$C$3:$C$14,'Base IPCA'!$E$3:$E$14,AH673,"Cubic","Extrapolate=Linear","MultiX=Average","Skip=True","Sort=True")</f>
        <v>#N/A Invalid Parameter: Interpolation value</v>
      </c>
      <c r="AJ673" s="43" t="str">
        <f>_xll.BInterpol('Base IPCA'!$C$3:$C$14,'Base IPCA'!$D$3:$D$14,AH673,"Cubic","Extrapolate=Linear","MultiX=Average","Skip=True","Sort=True")</f>
        <v>#N/A Invalid Parameter: Interpolation value</v>
      </c>
    </row>
    <row r="674" spans="34:36" x14ac:dyDescent="0.25">
      <c r="AH674" s="42" t="e">
        <f t="shared" si="103"/>
        <v>#REF!</v>
      </c>
      <c r="AI674" s="43" t="str">
        <f>_xll.BInterpol('Base IPCA'!$C$3:$C$14,'Base IPCA'!$E$3:$E$14,AH674,"Cubic","Extrapolate=Linear","MultiX=Average","Skip=True","Sort=True")</f>
        <v>#N/A Invalid Parameter: Interpolation value</v>
      </c>
      <c r="AJ674" s="43" t="str">
        <f>_xll.BInterpol('Base IPCA'!$C$3:$C$14,'Base IPCA'!$D$3:$D$14,AH674,"Cubic","Extrapolate=Linear","MultiX=Average","Skip=True","Sort=True")</f>
        <v>#N/A Invalid Parameter: Interpolation value</v>
      </c>
    </row>
    <row r="675" spans="34:36" x14ac:dyDescent="0.25">
      <c r="AH675" s="42" t="e">
        <f t="shared" si="103"/>
        <v>#REF!</v>
      </c>
      <c r="AI675" s="43" t="str">
        <f ca="1">_xll.BInterpol('Base IPCA'!$C$3:$C$14,'Base IPCA'!$E$3:$E$14,AH675,"Cubic","Extrapolate=Linear","MultiX=Average","Skip=True","Sort=True")</f>
        <v>#N/A Invalid Parameter: Interpolation value</v>
      </c>
      <c r="AJ675" s="43" t="str">
        <f>_xll.BInterpol('Base IPCA'!$C$3:$C$14,'Base IPCA'!$D$3:$D$14,AH675,"Cubic","Extrapolate=Linear","MultiX=Average","Skip=True","Sort=True")</f>
        <v>#N/A Invalid Parameter: Interpolation value</v>
      </c>
    </row>
    <row r="676" spans="34:36" x14ac:dyDescent="0.25">
      <c r="AH676" s="42" t="e">
        <f t="shared" si="103"/>
        <v>#REF!</v>
      </c>
      <c r="AI676" s="43" t="str">
        <f>_xll.BInterpol('Base IPCA'!$C$3:$C$14,'Base IPCA'!$E$3:$E$14,AH676,"Cubic","Extrapolate=Linear","MultiX=Average","Skip=True","Sort=True")</f>
        <v>#N/A Invalid Parameter: Interpolation value</v>
      </c>
      <c r="AJ676" s="43" t="str">
        <f ca="1">_xll.BInterpol('Base IPCA'!$C$3:$C$14,'Base IPCA'!$D$3:$D$14,AH676,"Cubic","Extrapolate=Linear","MultiX=Average","Skip=True","Sort=True")</f>
        <v>#N/A Invalid Parameter: Interpolation value</v>
      </c>
    </row>
    <row r="677" spans="34:36" x14ac:dyDescent="0.25">
      <c r="AH677" s="42" t="e">
        <f t="shared" si="103"/>
        <v>#REF!</v>
      </c>
      <c r="AI677" s="43" t="str">
        <f>_xll.BInterpol('Base IPCA'!$C$3:$C$14,'Base IPCA'!$E$3:$E$14,AH677,"Cubic","Extrapolate=Linear","MultiX=Average","Skip=True","Sort=True")</f>
        <v>#N/A Invalid Parameter: Interpolation value</v>
      </c>
      <c r="AJ677" s="43" t="str">
        <f>_xll.BInterpol('Base IPCA'!$C$3:$C$14,'Base IPCA'!$D$3:$D$14,AH677,"Cubic","Extrapolate=Linear","MultiX=Average","Skip=True","Sort=True")</f>
        <v>#N/A Invalid Parameter: Interpolation value</v>
      </c>
    </row>
    <row r="678" spans="34:36" x14ac:dyDescent="0.25">
      <c r="AH678" s="42" t="e">
        <f t="shared" si="103"/>
        <v>#REF!</v>
      </c>
      <c r="AI678" s="43" t="str">
        <f>_xll.BInterpol('Base IPCA'!$C$3:$C$14,'Base IPCA'!$E$3:$E$14,AH678,"Cubic","Extrapolate=Linear","MultiX=Average","Skip=True","Sort=True")</f>
        <v>#N/A Invalid Parameter: Interpolation value</v>
      </c>
      <c r="AJ678" s="43" t="str">
        <f>_xll.BInterpol('Base IPCA'!$C$3:$C$14,'Base IPCA'!$D$3:$D$14,AH678,"Cubic","Extrapolate=Linear","MultiX=Average","Skip=True","Sort=True")</f>
        <v>#N/A Invalid Parameter: Interpolation value</v>
      </c>
    </row>
    <row r="679" spans="34:36" x14ac:dyDescent="0.25">
      <c r="AH679" s="42" t="e">
        <f t="shared" si="103"/>
        <v>#REF!</v>
      </c>
      <c r="AI679" s="43" t="str">
        <f ca="1">_xll.BInterpol('Base IPCA'!$C$3:$C$14,'Base IPCA'!$E$3:$E$14,AH679,"Cubic","Extrapolate=Linear","MultiX=Average","Skip=True","Sort=True")</f>
        <v>#N/A Invalid Parameter: Interpolation value</v>
      </c>
      <c r="AJ679" s="43" t="str">
        <f>_xll.BInterpol('Base IPCA'!$C$3:$C$14,'Base IPCA'!$D$3:$D$14,AH679,"Cubic","Extrapolate=Linear","MultiX=Average","Skip=True","Sort=True")</f>
        <v>#N/A Invalid Parameter: Interpolation value</v>
      </c>
    </row>
    <row r="680" spans="34:36" x14ac:dyDescent="0.25">
      <c r="AH680" s="42" t="e">
        <f t="shared" si="103"/>
        <v>#REF!</v>
      </c>
      <c r="AI680" s="43" t="str">
        <f>_xll.BInterpol('Base IPCA'!$C$3:$C$14,'Base IPCA'!$E$3:$E$14,AH680,"Cubic","Extrapolate=Linear","MultiX=Average","Skip=True","Sort=True")</f>
        <v>#N/A Invalid Parameter: Interpolation value</v>
      </c>
      <c r="AJ680" s="43" t="str">
        <f ca="1">_xll.BInterpol('Base IPCA'!$C$3:$C$14,'Base IPCA'!$D$3:$D$14,AH680,"Cubic","Extrapolate=Linear","MultiX=Average","Skip=True","Sort=True")</f>
        <v>#N/A Invalid Parameter: Interpolation value</v>
      </c>
    </row>
    <row r="681" spans="34:36" x14ac:dyDescent="0.25">
      <c r="AH681" s="42" t="e">
        <f t="shared" si="103"/>
        <v>#REF!</v>
      </c>
      <c r="AI681" s="43" t="str">
        <f>_xll.BInterpol('Base IPCA'!$C$3:$C$14,'Base IPCA'!$E$3:$E$14,AH681,"Cubic","Extrapolate=Linear","MultiX=Average","Skip=True","Sort=True")</f>
        <v>#N/A Invalid Parameter: Interpolation value</v>
      </c>
      <c r="AJ681" s="43" t="str">
        <f>_xll.BInterpol('Base IPCA'!$C$3:$C$14,'Base IPCA'!$D$3:$D$14,AH681,"Cubic","Extrapolate=Linear","MultiX=Average","Skip=True","Sort=True")</f>
        <v>#N/A Invalid Parameter: Interpolation value</v>
      </c>
    </row>
    <row r="682" spans="34:36" x14ac:dyDescent="0.25">
      <c r="AH682" s="42" t="e">
        <f t="shared" si="103"/>
        <v>#REF!</v>
      </c>
      <c r="AI682" s="43" t="str">
        <f>_xll.BInterpol('Base IPCA'!$C$3:$C$14,'Base IPCA'!$E$3:$E$14,AH682,"Cubic","Extrapolate=Linear","MultiX=Average","Skip=True","Sort=True")</f>
        <v>#N/A Invalid Parameter: Interpolation value</v>
      </c>
      <c r="AJ682" s="43" t="str">
        <f>_xll.BInterpol('Base IPCA'!$C$3:$C$14,'Base IPCA'!$D$3:$D$14,AH682,"Cubic","Extrapolate=Linear","MultiX=Average","Skip=True","Sort=True")</f>
        <v>#N/A Invalid Parameter: Interpolation value</v>
      </c>
    </row>
    <row r="683" spans="34:36" x14ac:dyDescent="0.25">
      <c r="AH683" s="42" t="e">
        <f t="shared" si="103"/>
        <v>#REF!</v>
      </c>
      <c r="AI683" s="43" t="str">
        <f ca="1">_xll.BInterpol('Base IPCA'!$C$3:$C$14,'Base IPCA'!$E$3:$E$14,AH683,"Cubic","Extrapolate=Linear","MultiX=Average","Skip=True","Sort=True")</f>
        <v>#N/A Invalid Parameter: Interpolation value</v>
      </c>
      <c r="AJ683" s="43" t="str">
        <f>_xll.BInterpol('Base IPCA'!$C$3:$C$14,'Base IPCA'!$D$3:$D$14,AH683,"Cubic","Extrapolate=Linear","MultiX=Average","Skip=True","Sort=True")</f>
        <v>#N/A Invalid Parameter: Interpolation value</v>
      </c>
    </row>
    <row r="684" spans="34:36" x14ac:dyDescent="0.25">
      <c r="AH684" s="42" t="e">
        <f t="shared" si="103"/>
        <v>#REF!</v>
      </c>
      <c r="AI684" s="43" t="str">
        <f>_xll.BInterpol('Base IPCA'!$C$3:$C$14,'Base IPCA'!$E$3:$E$14,AH684,"Cubic","Extrapolate=Linear","MultiX=Average","Skip=True","Sort=True")</f>
        <v>#N/A Invalid Parameter: Interpolation value</v>
      </c>
      <c r="AJ684" s="43" t="str">
        <f ca="1">_xll.BInterpol('Base IPCA'!$C$3:$C$14,'Base IPCA'!$D$3:$D$14,AH684,"Cubic","Extrapolate=Linear","MultiX=Average","Skip=True","Sort=True")</f>
        <v>#N/A Invalid Parameter: Interpolation value</v>
      </c>
    </row>
    <row r="685" spans="34:36" x14ac:dyDescent="0.25">
      <c r="AH685" s="42" t="e">
        <f t="shared" si="103"/>
        <v>#REF!</v>
      </c>
      <c r="AI685" s="43" t="str">
        <f>_xll.BInterpol('Base IPCA'!$C$3:$C$14,'Base IPCA'!$E$3:$E$14,AH685,"Cubic","Extrapolate=Linear","MultiX=Average","Skip=True","Sort=True")</f>
        <v>#N/A Invalid Parameter: Interpolation value</v>
      </c>
      <c r="AJ685" s="43" t="str">
        <f>_xll.BInterpol('Base IPCA'!$C$3:$C$14,'Base IPCA'!$D$3:$D$14,AH685,"Cubic","Extrapolate=Linear","MultiX=Average","Skip=True","Sort=True")</f>
        <v>#N/A Invalid Parameter: Interpolation value</v>
      </c>
    </row>
    <row r="686" spans="34:36" x14ac:dyDescent="0.25">
      <c r="AH686" s="42" t="e">
        <f t="shared" si="103"/>
        <v>#REF!</v>
      </c>
      <c r="AI686" s="43" t="str">
        <f>_xll.BInterpol('Base IPCA'!$C$3:$C$14,'Base IPCA'!$E$3:$E$14,AH686,"Cubic","Extrapolate=Linear","MultiX=Average","Skip=True","Sort=True")</f>
        <v>#N/A Invalid Parameter: Interpolation value</v>
      </c>
      <c r="AJ686" s="43" t="str">
        <f>_xll.BInterpol('Base IPCA'!$C$3:$C$14,'Base IPCA'!$D$3:$D$14,AH686,"Cubic","Extrapolate=Linear","MultiX=Average","Skip=True","Sort=True")</f>
        <v>#N/A Invalid Parameter: Interpolation value</v>
      </c>
    </row>
    <row r="687" spans="34:36" x14ac:dyDescent="0.25">
      <c r="AH687" s="42" t="e">
        <f t="shared" si="103"/>
        <v>#REF!</v>
      </c>
      <c r="AI687" s="43" t="str">
        <f ca="1">_xll.BInterpol('Base IPCA'!$C$3:$C$14,'Base IPCA'!$E$3:$E$14,AH687,"Cubic","Extrapolate=Linear","MultiX=Average","Skip=True","Sort=True")</f>
        <v>#N/A Invalid Parameter: Interpolation value</v>
      </c>
      <c r="AJ687" s="43" t="str">
        <f>_xll.BInterpol('Base IPCA'!$C$3:$C$14,'Base IPCA'!$D$3:$D$14,AH687,"Cubic","Extrapolate=Linear","MultiX=Average","Skip=True","Sort=True")</f>
        <v>#N/A Invalid Parameter: Interpolation value</v>
      </c>
    </row>
    <row r="688" spans="34:36" x14ac:dyDescent="0.25">
      <c r="AH688" s="42" t="e">
        <f t="shared" si="103"/>
        <v>#REF!</v>
      </c>
      <c r="AI688" s="43" t="str">
        <f>_xll.BInterpol('Base IPCA'!$C$3:$C$14,'Base IPCA'!$E$3:$E$14,AH688,"Cubic","Extrapolate=Linear","MultiX=Average","Skip=True","Sort=True")</f>
        <v>#N/A Invalid Parameter: Interpolation value</v>
      </c>
      <c r="AJ688" s="43" t="str">
        <f ca="1">_xll.BInterpol('Base IPCA'!$C$3:$C$14,'Base IPCA'!$D$3:$D$14,AH688,"Cubic","Extrapolate=Linear","MultiX=Average","Skip=True","Sort=True")</f>
        <v>#N/A Invalid Parameter: Interpolation value</v>
      </c>
    </row>
    <row r="689" spans="34:36" x14ac:dyDescent="0.25">
      <c r="AH689" s="42" t="e">
        <f t="shared" si="103"/>
        <v>#REF!</v>
      </c>
      <c r="AI689" s="43" t="str">
        <f>_xll.BInterpol('Base IPCA'!$C$3:$C$14,'Base IPCA'!$E$3:$E$14,AH689,"Cubic","Extrapolate=Linear","MultiX=Average","Skip=True","Sort=True")</f>
        <v>#N/A Invalid Parameter: Interpolation value</v>
      </c>
      <c r="AJ689" s="43" t="str">
        <f>_xll.BInterpol('Base IPCA'!$C$3:$C$14,'Base IPCA'!$D$3:$D$14,AH689,"Cubic","Extrapolate=Linear","MultiX=Average","Skip=True","Sort=True")</f>
        <v>#N/A Invalid Parameter: Interpolation value</v>
      </c>
    </row>
    <row r="690" spans="34:36" x14ac:dyDescent="0.25">
      <c r="AH690" s="42" t="e">
        <f t="shared" si="103"/>
        <v>#REF!</v>
      </c>
      <c r="AI690" s="43" t="str">
        <f>_xll.BInterpol('Base IPCA'!$C$3:$C$14,'Base IPCA'!$E$3:$E$14,AH690,"Cubic","Extrapolate=Linear","MultiX=Average","Skip=True","Sort=True")</f>
        <v>#N/A Invalid Parameter: Interpolation value</v>
      </c>
      <c r="AJ690" s="43" t="str">
        <f>_xll.BInterpol('Base IPCA'!$C$3:$C$14,'Base IPCA'!$D$3:$D$14,AH690,"Cubic","Extrapolate=Linear","MultiX=Average","Skip=True","Sort=True")</f>
        <v>#N/A Invalid Parameter: Interpolation value</v>
      </c>
    </row>
    <row r="691" spans="34:36" x14ac:dyDescent="0.25">
      <c r="AH691" s="42" t="e">
        <f t="shared" si="103"/>
        <v>#REF!</v>
      </c>
      <c r="AI691" s="43" t="str">
        <f ca="1">_xll.BInterpol('Base IPCA'!$C$3:$C$14,'Base IPCA'!$E$3:$E$14,AH691,"Cubic","Extrapolate=Linear","MultiX=Average","Skip=True","Sort=True")</f>
        <v>#N/A Invalid Parameter: Interpolation value</v>
      </c>
      <c r="AJ691" s="43" t="str">
        <f>_xll.BInterpol('Base IPCA'!$C$3:$C$14,'Base IPCA'!$D$3:$D$14,AH691,"Cubic","Extrapolate=Linear","MultiX=Average","Skip=True","Sort=True")</f>
        <v>#N/A Invalid Parameter: Interpolation value</v>
      </c>
    </row>
    <row r="692" spans="34:36" x14ac:dyDescent="0.25">
      <c r="AH692" s="42" t="e">
        <f t="shared" si="103"/>
        <v>#REF!</v>
      </c>
      <c r="AI692" s="43" t="str">
        <f>_xll.BInterpol('Base IPCA'!$C$3:$C$14,'Base IPCA'!$E$3:$E$14,AH692,"Cubic","Extrapolate=Linear","MultiX=Average","Skip=True","Sort=True")</f>
        <v>#N/A Invalid Parameter: Interpolation value</v>
      </c>
      <c r="AJ692" s="43" t="str">
        <f ca="1">_xll.BInterpol('Base IPCA'!$C$3:$C$14,'Base IPCA'!$D$3:$D$14,AH692,"Cubic","Extrapolate=Linear","MultiX=Average","Skip=True","Sort=True")</f>
        <v>#N/A Invalid Parameter: Interpolation value</v>
      </c>
    </row>
    <row r="693" spans="34:36" x14ac:dyDescent="0.25">
      <c r="AH693" s="42" t="e">
        <f t="shared" si="103"/>
        <v>#REF!</v>
      </c>
      <c r="AI693" s="43" t="str">
        <f>_xll.BInterpol('Base IPCA'!$C$3:$C$14,'Base IPCA'!$E$3:$E$14,AH693,"Cubic","Extrapolate=Linear","MultiX=Average","Skip=True","Sort=True")</f>
        <v>#N/A Invalid Parameter: Interpolation value</v>
      </c>
      <c r="AJ693" s="43" t="str">
        <f>_xll.BInterpol('Base IPCA'!$C$3:$C$14,'Base IPCA'!$D$3:$D$14,AH693,"Cubic","Extrapolate=Linear","MultiX=Average","Skip=True","Sort=True")</f>
        <v>#N/A Invalid Parameter: Interpolation value</v>
      </c>
    </row>
    <row r="694" spans="34:36" x14ac:dyDescent="0.25">
      <c r="AH694" s="42" t="e">
        <f t="shared" si="103"/>
        <v>#REF!</v>
      </c>
      <c r="AI694" s="43" t="str">
        <f>_xll.BInterpol('Base IPCA'!$C$3:$C$14,'Base IPCA'!$E$3:$E$14,AH694,"Cubic","Extrapolate=Linear","MultiX=Average","Skip=True","Sort=True")</f>
        <v>#N/A Invalid Parameter: Interpolation value</v>
      </c>
      <c r="AJ694" s="43" t="str">
        <f>_xll.BInterpol('Base IPCA'!$C$3:$C$14,'Base IPCA'!$D$3:$D$14,AH694,"Cubic","Extrapolate=Linear","MultiX=Average","Skip=True","Sort=True")</f>
        <v>#N/A Invalid Parameter: Interpolation value</v>
      </c>
    </row>
    <row r="695" spans="34:36" x14ac:dyDescent="0.25">
      <c r="AH695" s="42" t="e">
        <f t="shared" si="103"/>
        <v>#REF!</v>
      </c>
      <c r="AI695" s="43" t="str">
        <f ca="1">_xll.BInterpol('Base IPCA'!$C$3:$C$14,'Base IPCA'!$E$3:$E$14,AH695,"Cubic","Extrapolate=Linear","MultiX=Average","Skip=True","Sort=True")</f>
        <v>#N/A Invalid Parameter: Interpolation value</v>
      </c>
      <c r="AJ695" s="43" t="str">
        <f>_xll.BInterpol('Base IPCA'!$C$3:$C$14,'Base IPCA'!$D$3:$D$14,AH695,"Cubic","Extrapolate=Linear","MultiX=Average","Skip=True","Sort=True")</f>
        <v>#N/A Invalid Parameter: Interpolation value</v>
      </c>
    </row>
    <row r="696" spans="34:36" x14ac:dyDescent="0.25">
      <c r="AH696" s="42" t="e">
        <f t="shared" si="103"/>
        <v>#REF!</v>
      </c>
      <c r="AI696" s="43" t="str">
        <f>_xll.BInterpol('Base IPCA'!$C$3:$C$14,'Base IPCA'!$E$3:$E$14,AH696,"Cubic","Extrapolate=Linear","MultiX=Average","Skip=True","Sort=True")</f>
        <v>#N/A Invalid Parameter: Interpolation value</v>
      </c>
      <c r="AJ696" s="43" t="str">
        <f ca="1">_xll.BInterpol('Base IPCA'!$C$3:$C$14,'Base IPCA'!$D$3:$D$14,AH696,"Cubic","Extrapolate=Linear","MultiX=Average","Skip=True","Sort=True")</f>
        <v>#N/A Invalid Parameter: Interpolation value</v>
      </c>
    </row>
    <row r="697" spans="34:36" x14ac:dyDescent="0.25">
      <c r="AH697" s="42" t="e">
        <f t="shared" si="103"/>
        <v>#REF!</v>
      </c>
      <c r="AI697" s="43" t="str">
        <f>_xll.BInterpol('Base IPCA'!$C$3:$C$14,'Base IPCA'!$E$3:$E$14,AH697,"Cubic","Extrapolate=Linear","MultiX=Average","Skip=True","Sort=True")</f>
        <v>#N/A Invalid Parameter: Interpolation value</v>
      </c>
      <c r="AJ697" s="43" t="str">
        <f>_xll.BInterpol('Base IPCA'!$C$3:$C$14,'Base IPCA'!$D$3:$D$14,AH697,"Cubic","Extrapolate=Linear","MultiX=Average","Skip=True","Sort=True")</f>
        <v>#N/A Invalid Parameter: Interpolation value</v>
      </c>
    </row>
    <row r="698" spans="34:36" x14ac:dyDescent="0.25">
      <c r="AH698" s="42" t="e">
        <f t="shared" si="103"/>
        <v>#REF!</v>
      </c>
      <c r="AI698" s="43" t="str">
        <f>_xll.BInterpol('Base IPCA'!$C$3:$C$14,'Base IPCA'!$E$3:$E$14,AH698,"Cubic","Extrapolate=Linear","MultiX=Average","Skip=True","Sort=True")</f>
        <v>#N/A Invalid Parameter: Interpolation value</v>
      </c>
      <c r="AJ698" s="43" t="str">
        <f>_xll.BInterpol('Base IPCA'!$C$3:$C$14,'Base IPCA'!$D$3:$D$14,AH698,"Cubic","Extrapolate=Linear","MultiX=Average","Skip=True","Sort=True")</f>
        <v>#N/A Invalid Parameter: Interpolation value</v>
      </c>
    </row>
    <row r="699" spans="34:36" x14ac:dyDescent="0.25">
      <c r="AH699" s="42" t="e">
        <f t="shared" si="103"/>
        <v>#REF!</v>
      </c>
      <c r="AI699" s="43" t="str">
        <f ca="1">_xll.BInterpol('Base IPCA'!$C$3:$C$14,'Base IPCA'!$E$3:$E$14,AH699,"Cubic","Extrapolate=Linear","MultiX=Average","Skip=True","Sort=True")</f>
        <v>#N/A Invalid Parameter: Interpolation value</v>
      </c>
      <c r="AJ699" s="43" t="str">
        <f>_xll.BInterpol('Base IPCA'!$C$3:$C$14,'Base IPCA'!$D$3:$D$14,AH699,"Cubic","Extrapolate=Linear","MultiX=Average","Skip=True","Sort=True")</f>
        <v>#N/A Invalid Parameter: Interpolation value</v>
      </c>
    </row>
    <row r="700" spans="34:36" x14ac:dyDescent="0.25">
      <c r="AH700" s="42" t="e">
        <f t="shared" si="103"/>
        <v>#REF!</v>
      </c>
      <c r="AI700" s="43" t="str">
        <f>_xll.BInterpol('Base IPCA'!$C$3:$C$14,'Base IPCA'!$E$3:$E$14,AH700,"Cubic","Extrapolate=Linear","MultiX=Average","Skip=True","Sort=True")</f>
        <v>#N/A Invalid Parameter: Interpolation value</v>
      </c>
      <c r="AJ700" s="43" t="str">
        <f ca="1">_xll.BInterpol('Base IPCA'!$C$3:$C$14,'Base IPCA'!$D$3:$D$14,AH700,"Cubic","Extrapolate=Linear","MultiX=Average","Skip=True","Sort=True")</f>
        <v>#N/A Invalid Parameter: Interpolation value</v>
      </c>
    </row>
    <row r="701" spans="34:36" x14ac:dyDescent="0.25">
      <c r="AH701" s="42" t="e">
        <f t="shared" si="103"/>
        <v>#REF!</v>
      </c>
      <c r="AI701" s="43" t="str">
        <f>_xll.BInterpol('Base IPCA'!$C$3:$C$14,'Base IPCA'!$E$3:$E$14,AH701,"Cubic","Extrapolate=Linear","MultiX=Average","Skip=True","Sort=True")</f>
        <v>#N/A Invalid Parameter: Interpolation value</v>
      </c>
      <c r="AJ701" s="43" t="str">
        <f>_xll.BInterpol('Base IPCA'!$C$3:$C$14,'Base IPCA'!$D$3:$D$14,AH701,"Cubic","Extrapolate=Linear","MultiX=Average","Skip=True","Sort=True")</f>
        <v>#N/A Invalid Parameter: Interpolation value</v>
      </c>
    </row>
    <row r="702" spans="34:36" x14ac:dyDescent="0.25">
      <c r="AH702" s="42" t="e">
        <f t="shared" si="103"/>
        <v>#REF!</v>
      </c>
      <c r="AI702" s="43" t="str">
        <f>_xll.BInterpol('Base IPCA'!$C$3:$C$14,'Base IPCA'!$E$3:$E$14,AH702,"Cubic","Extrapolate=Linear","MultiX=Average","Skip=True","Sort=True")</f>
        <v>#N/A Invalid Parameter: Interpolation value</v>
      </c>
      <c r="AJ702" s="43" t="str">
        <f>_xll.BInterpol('Base IPCA'!$C$3:$C$14,'Base IPCA'!$D$3:$D$14,AH702,"Cubic","Extrapolate=Linear","MultiX=Average","Skip=True","Sort=True")</f>
        <v>#N/A Invalid Parameter: Interpolation value</v>
      </c>
    </row>
    <row r="703" spans="34:36" x14ac:dyDescent="0.25">
      <c r="AH703" s="42" t="e">
        <f t="shared" si="103"/>
        <v>#REF!</v>
      </c>
      <c r="AI703" s="43" t="str">
        <f ca="1">_xll.BInterpol('Base IPCA'!$C$3:$C$14,'Base IPCA'!$E$3:$E$14,AH703,"Cubic","Extrapolate=Linear","MultiX=Average","Skip=True","Sort=True")</f>
        <v>#N/A Invalid Parameter: Interpolation value</v>
      </c>
      <c r="AJ703" s="43" t="str">
        <f>_xll.BInterpol('Base IPCA'!$C$3:$C$14,'Base IPCA'!$D$3:$D$14,AH703,"Cubic","Extrapolate=Linear","MultiX=Average","Skip=True","Sort=True")</f>
        <v>#N/A Invalid Parameter: Interpolation value</v>
      </c>
    </row>
    <row r="704" spans="34:36" x14ac:dyDescent="0.25">
      <c r="AH704" s="42" t="e">
        <f t="shared" si="103"/>
        <v>#REF!</v>
      </c>
      <c r="AI704" s="43" t="str">
        <f>_xll.BInterpol('Base IPCA'!$C$3:$C$14,'Base IPCA'!$E$3:$E$14,AH704,"Cubic","Extrapolate=Linear","MultiX=Average","Skip=True","Sort=True")</f>
        <v>#N/A Invalid Parameter: Interpolation value</v>
      </c>
      <c r="AJ704" s="43" t="str">
        <f ca="1">_xll.BInterpol('Base IPCA'!$C$3:$C$14,'Base IPCA'!$D$3:$D$14,AH704,"Cubic","Extrapolate=Linear","MultiX=Average","Skip=True","Sort=True")</f>
        <v>#N/A Invalid Parameter: Interpolation value</v>
      </c>
    </row>
    <row r="705" spans="34:36" x14ac:dyDescent="0.25">
      <c r="AH705" s="42" t="e">
        <f t="shared" si="103"/>
        <v>#REF!</v>
      </c>
      <c r="AI705" s="43" t="str">
        <f>_xll.BInterpol('Base IPCA'!$C$3:$C$14,'Base IPCA'!$E$3:$E$14,AH705,"Cubic","Extrapolate=Linear","MultiX=Average","Skip=True","Sort=True")</f>
        <v>#N/A Invalid Parameter: Interpolation value</v>
      </c>
      <c r="AJ705" s="43" t="str">
        <f>_xll.BInterpol('Base IPCA'!$C$3:$C$14,'Base IPCA'!$D$3:$D$14,AH705,"Cubic","Extrapolate=Linear","MultiX=Average","Skip=True","Sort=True")</f>
        <v>#N/A Invalid Parameter: Interpolation value</v>
      </c>
    </row>
    <row r="706" spans="34:36" x14ac:dyDescent="0.25">
      <c r="AH706" s="42" t="e">
        <f t="shared" si="103"/>
        <v>#REF!</v>
      </c>
      <c r="AI706" s="43" t="str">
        <f>_xll.BInterpol('Base IPCA'!$C$3:$C$14,'Base IPCA'!$E$3:$E$14,AH706,"Cubic","Extrapolate=Linear","MultiX=Average","Skip=True","Sort=True")</f>
        <v>#N/A Invalid Parameter: Interpolation value</v>
      </c>
      <c r="AJ706" s="43" t="str">
        <f>_xll.BInterpol('Base IPCA'!$C$3:$C$14,'Base IPCA'!$D$3:$D$14,AH706,"Cubic","Extrapolate=Linear","MultiX=Average","Skip=True","Sort=True")</f>
        <v>#N/A Invalid Parameter: Interpolation value</v>
      </c>
    </row>
    <row r="707" spans="34:36" x14ac:dyDescent="0.25">
      <c r="AH707" s="42" t="e">
        <f t="shared" si="103"/>
        <v>#REF!</v>
      </c>
      <c r="AI707" s="43" t="str">
        <f ca="1">_xll.BInterpol('Base IPCA'!$C$3:$C$14,'Base IPCA'!$E$3:$E$14,AH707,"Cubic","Extrapolate=Linear","MultiX=Average","Skip=True","Sort=True")</f>
        <v>#N/A Invalid Parameter: Interpolation value</v>
      </c>
      <c r="AJ707" s="43" t="str">
        <f>_xll.BInterpol('Base IPCA'!$C$3:$C$14,'Base IPCA'!$D$3:$D$14,AH707,"Cubic","Extrapolate=Linear","MultiX=Average","Skip=True","Sort=True")</f>
        <v>#N/A Invalid Parameter: Interpolation value</v>
      </c>
    </row>
    <row r="708" spans="34:36" x14ac:dyDescent="0.25">
      <c r="AH708" s="42" t="e">
        <f t="shared" si="103"/>
        <v>#REF!</v>
      </c>
      <c r="AI708" s="43" t="str">
        <f>_xll.BInterpol('Base IPCA'!$C$3:$C$14,'Base IPCA'!$E$3:$E$14,AH708,"Cubic","Extrapolate=Linear","MultiX=Average","Skip=True","Sort=True")</f>
        <v>#N/A Invalid Parameter: Interpolation value</v>
      </c>
      <c r="AJ708" s="43" t="str">
        <f ca="1">_xll.BInterpol('Base IPCA'!$C$3:$C$14,'Base IPCA'!$D$3:$D$14,AH708,"Cubic","Extrapolate=Linear","MultiX=Average","Skip=True","Sort=True")</f>
        <v>#N/A Invalid Parameter: Interpolation value</v>
      </c>
    </row>
    <row r="709" spans="34:36" x14ac:dyDescent="0.25">
      <c r="AH709" s="42" t="e">
        <f t="shared" si="103"/>
        <v>#REF!</v>
      </c>
      <c r="AI709" s="43" t="str">
        <f>_xll.BInterpol('Base IPCA'!$C$3:$C$14,'Base IPCA'!$E$3:$E$14,AH709,"Cubic","Extrapolate=Linear","MultiX=Average","Skip=True","Sort=True")</f>
        <v>#N/A Invalid Parameter: Interpolation value</v>
      </c>
      <c r="AJ709" s="43" t="str">
        <f>_xll.BInterpol('Base IPCA'!$C$3:$C$14,'Base IPCA'!$D$3:$D$14,AH709,"Cubic","Extrapolate=Linear","MultiX=Average","Skip=True","Sort=True")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4">AH709+1</f>
        <v>#REF!</v>
      </c>
      <c r="AI710" s="43" t="str">
        <f>_xll.BInterpol('Base IPCA'!$C$3:$C$14,'Base IPCA'!$E$3:$E$14,AH710,"Cubic","Extrapolate=Linear","MultiX=Average","Skip=True","Sort=True")</f>
        <v>#N/A Invalid Parameter: Interpolation value</v>
      </c>
      <c r="AJ710" s="43" t="str">
        <f>_xll.BInterpol('Base IPCA'!$C$3:$C$14,'Base IPCA'!$D$3:$D$14,AH710,"Cubic","Extrapolate=Linear","MultiX=Average","Skip=True","Sort=True")</f>
        <v>#N/A Invalid Parameter: Interpolation value</v>
      </c>
    </row>
    <row r="711" spans="34:36" x14ac:dyDescent="0.25">
      <c r="AH711" s="42" t="e">
        <f t="shared" si="104"/>
        <v>#REF!</v>
      </c>
      <c r="AI711" s="43" t="str">
        <f ca="1">_xll.BInterpol('Base IPCA'!$C$3:$C$14,'Base IPCA'!$E$3:$E$14,AH711,"Cubic","Extrapolate=Linear","MultiX=Average","Skip=True","Sort=True")</f>
        <v>#N/A Invalid Parameter: Interpolation value</v>
      </c>
      <c r="AJ711" s="43" t="str">
        <f>_xll.BInterpol('Base IPCA'!$C$3:$C$14,'Base IPCA'!$D$3:$D$14,AH711,"Cubic","Extrapolate=Linear","MultiX=Average","Skip=True","Sort=True")</f>
        <v>#N/A Invalid Parameter: Interpolation value</v>
      </c>
    </row>
    <row r="712" spans="34:36" x14ac:dyDescent="0.25">
      <c r="AH712" s="42" t="e">
        <f t="shared" si="104"/>
        <v>#REF!</v>
      </c>
      <c r="AI712" s="43" t="str">
        <f>_xll.BInterpol('Base IPCA'!$C$3:$C$14,'Base IPCA'!$E$3:$E$14,AH712,"Cubic","Extrapolate=Linear","MultiX=Average","Skip=True","Sort=True")</f>
        <v>#N/A Invalid Parameter: Interpolation value</v>
      </c>
      <c r="AJ712" s="43" t="str">
        <f ca="1">_xll.BInterpol('Base IPCA'!$C$3:$C$14,'Base IPCA'!$D$3:$D$14,AH712,"Cubic","Extrapolate=Linear","MultiX=Average","Skip=True","Sort=True")</f>
        <v>#N/A Invalid Parameter: Interpolation value</v>
      </c>
    </row>
    <row r="713" spans="34:36" x14ac:dyDescent="0.25">
      <c r="AH713" s="42" t="e">
        <f t="shared" si="104"/>
        <v>#REF!</v>
      </c>
      <c r="AI713" s="43" t="str">
        <f>_xll.BInterpol('Base IPCA'!$C$3:$C$14,'Base IPCA'!$E$3:$E$14,AH713,"Cubic","Extrapolate=Linear","MultiX=Average","Skip=True","Sort=True")</f>
        <v>#N/A Invalid Parameter: Interpolation value</v>
      </c>
      <c r="AJ713" s="43" t="str">
        <f>_xll.BInterpol('Base IPCA'!$C$3:$C$14,'Base IPCA'!$D$3:$D$14,AH713,"Cubic","Extrapolate=Linear","MultiX=Average","Skip=True","Sort=True")</f>
        <v>#N/A Invalid Parameter: Interpolation value</v>
      </c>
    </row>
    <row r="714" spans="34:36" x14ac:dyDescent="0.25">
      <c r="AH714" s="42" t="e">
        <f t="shared" si="104"/>
        <v>#REF!</v>
      </c>
      <c r="AI714" s="43" t="str">
        <f>_xll.BInterpol('Base IPCA'!$C$3:$C$14,'Base IPCA'!$E$3:$E$14,AH714,"Cubic","Extrapolate=Linear","MultiX=Average","Skip=True","Sort=True")</f>
        <v>#N/A Invalid Parameter: Interpolation value</v>
      </c>
      <c r="AJ714" s="43" t="str">
        <f>_xll.BInterpol('Base IPCA'!$C$3:$C$14,'Base IPCA'!$D$3:$D$14,AH714,"Cubic","Extrapolate=Linear","MultiX=Average","Skip=True","Sort=True")</f>
        <v>#N/A Invalid Parameter: Interpolation value</v>
      </c>
    </row>
    <row r="715" spans="34:36" x14ac:dyDescent="0.25">
      <c r="AH715" s="42" t="e">
        <f t="shared" si="104"/>
        <v>#REF!</v>
      </c>
      <c r="AI715" s="43" t="str">
        <f ca="1">_xll.BInterpol('Base IPCA'!$C$3:$C$14,'Base IPCA'!$E$3:$E$14,AH715,"Cubic","Extrapolate=Linear","MultiX=Average","Skip=True","Sort=True")</f>
        <v>#N/A Invalid Parameter: Interpolation value</v>
      </c>
      <c r="AJ715" s="43" t="str">
        <f>_xll.BInterpol('Base IPCA'!$C$3:$C$14,'Base IPCA'!$D$3:$D$14,AH715,"Cubic","Extrapolate=Linear","MultiX=Average","Skip=True","Sort=True")</f>
        <v>#N/A Invalid Parameter: Interpolation value</v>
      </c>
    </row>
    <row r="716" spans="34:36" x14ac:dyDescent="0.25">
      <c r="AH716" s="42" t="e">
        <f t="shared" si="104"/>
        <v>#REF!</v>
      </c>
      <c r="AI716" s="43" t="str">
        <f>_xll.BInterpol('Base IPCA'!$C$3:$C$14,'Base IPCA'!$E$3:$E$14,AH716,"Cubic","Extrapolate=Linear","MultiX=Average","Skip=True","Sort=True")</f>
        <v>#N/A Invalid Parameter: Interpolation value</v>
      </c>
      <c r="AJ716" s="43" t="str">
        <f ca="1">_xll.BInterpol('Base IPCA'!$C$3:$C$14,'Base IPCA'!$D$3:$D$14,AH716,"Cubic","Extrapolate=Linear","MultiX=Average","Skip=True","Sort=True")</f>
        <v>#N/A Invalid Parameter: Interpolation value</v>
      </c>
    </row>
    <row r="717" spans="34:36" x14ac:dyDescent="0.25">
      <c r="AH717" s="42" t="e">
        <f t="shared" si="104"/>
        <v>#REF!</v>
      </c>
      <c r="AI717" s="43" t="str">
        <f>_xll.BInterpol('Base IPCA'!$C$3:$C$14,'Base IPCA'!$E$3:$E$14,AH717,"Cubic","Extrapolate=Linear","MultiX=Average","Skip=True","Sort=True")</f>
        <v>#N/A Invalid Parameter: Interpolation value</v>
      </c>
      <c r="AJ717" s="43" t="str">
        <f>_xll.BInterpol('Base IPCA'!$C$3:$C$14,'Base IPCA'!$D$3:$D$14,AH717,"Cubic","Extrapolate=Linear","MultiX=Average","Skip=True","Sort=True")</f>
        <v>#N/A Invalid Parameter: Interpolation value</v>
      </c>
    </row>
    <row r="718" spans="34:36" x14ac:dyDescent="0.25">
      <c r="AH718" s="42" t="e">
        <f t="shared" si="104"/>
        <v>#REF!</v>
      </c>
      <c r="AI718" s="43" t="str">
        <f>_xll.BInterpol('Base IPCA'!$C$3:$C$14,'Base IPCA'!$E$3:$E$14,AH718,"Cubic","Extrapolate=Linear","MultiX=Average","Skip=True","Sort=True")</f>
        <v>#N/A Invalid Parameter: Interpolation value</v>
      </c>
      <c r="AJ718" s="43" t="str">
        <f>_xll.BInterpol('Base IPCA'!$C$3:$C$14,'Base IPCA'!$D$3:$D$14,AH718,"Cubic","Extrapolate=Linear","MultiX=Average","Skip=True","Sort=True")</f>
        <v>#N/A Invalid Parameter: Interpolation value</v>
      </c>
    </row>
    <row r="719" spans="34:36" x14ac:dyDescent="0.25">
      <c r="AH719" s="42" t="e">
        <f t="shared" si="104"/>
        <v>#REF!</v>
      </c>
      <c r="AI719" s="43" t="str">
        <f ca="1">_xll.BInterpol('Base IPCA'!$C$3:$C$14,'Base IPCA'!$E$3:$E$14,AH719,"Cubic","Extrapolate=Linear","MultiX=Average","Skip=True","Sort=True")</f>
        <v>#N/A Invalid Parameter: Interpolation value</v>
      </c>
      <c r="AJ719" s="43" t="str">
        <f>_xll.BInterpol('Base IPCA'!$C$3:$C$14,'Base IPCA'!$D$3:$D$14,AH719,"Cubic","Extrapolate=Linear","MultiX=Average","Skip=True","Sort=True")</f>
        <v>#N/A Invalid Parameter: Interpolation value</v>
      </c>
    </row>
    <row r="720" spans="34:36" x14ac:dyDescent="0.25">
      <c r="AH720" s="42" t="e">
        <f t="shared" si="104"/>
        <v>#REF!</v>
      </c>
      <c r="AI720" s="43" t="str">
        <f>_xll.BInterpol('Base IPCA'!$C$3:$C$14,'Base IPCA'!$E$3:$E$14,AH720,"Cubic","Extrapolate=Linear","MultiX=Average","Skip=True","Sort=True")</f>
        <v>#N/A Invalid Parameter: Interpolation value</v>
      </c>
      <c r="AJ720" s="43" t="str">
        <f ca="1">_xll.BInterpol('Base IPCA'!$C$3:$C$14,'Base IPCA'!$D$3:$D$14,AH720,"Cubic","Extrapolate=Linear","MultiX=Average","Skip=True","Sort=True")</f>
        <v>#N/A Invalid Parameter: Interpolation value</v>
      </c>
    </row>
    <row r="721" spans="34:36" x14ac:dyDescent="0.25">
      <c r="AH721" s="42" t="e">
        <f t="shared" si="104"/>
        <v>#REF!</v>
      </c>
      <c r="AI721" s="43" t="str">
        <f>_xll.BInterpol('Base IPCA'!$C$3:$C$14,'Base IPCA'!$E$3:$E$14,AH721,"Cubic","Extrapolate=Linear","MultiX=Average","Skip=True","Sort=True")</f>
        <v>#N/A Invalid Parameter: Interpolation value</v>
      </c>
      <c r="AJ721" s="43" t="str">
        <f>_xll.BInterpol('Base IPCA'!$C$3:$C$14,'Base IPCA'!$D$3:$D$14,AH721,"Cubic","Extrapolate=Linear","MultiX=Average","Skip=True","Sort=True")</f>
        <v>#N/A Invalid Parameter: Interpolation value</v>
      </c>
    </row>
    <row r="722" spans="34:36" x14ac:dyDescent="0.25">
      <c r="AH722" s="42" t="e">
        <f t="shared" si="104"/>
        <v>#REF!</v>
      </c>
      <c r="AI722" s="43" t="str">
        <f>_xll.BInterpol('Base IPCA'!$C$3:$C$14,'Base IPCA'!$E$3:$E$14,AH722,"Cubic","Extrapolate=Linear","MultiX=Average","Skip=True","Sort=True")</f>
        <v>#N/A Invalid Parameter: Interpolation value</v>
      </c>
      <c r="AJ722" s="43" t="str">
        <f>_xll.BInterpol('Base IPCA'!$C$3:$C$14,'Base IPCA'!$D$3:$D$14,AH722,"Cubic","Extrapolate=Linear","MultiX=Average","Skip=True","Sort=True")</f>
        <v>#N/A Invalid Parameter: Interpolation value</v>
      </c>
    </row>
    <row r="723" spans="34:36" x14ac:dyDescent="0.25">
      <c r="AH723" s="42" t="e">
        <f t="shared" si="104"/>
        <v>#REF!</v>
      </c>
      <c r="AI723" s="43" t="str">
        <f ca="1">_xll.BInterpol('Base IPCA'!$C$3:$C$14,'Base IPCA'!$E$3:$E$14,AH723,"Cubic","Extrapolate=Linear","MultiX=Average","Skip=True","Sort=True")</f>
        <v>#N/A Invalid Parameter: Interpolation value</v>
      </c>
      <c r="AJ723" s="43" t="str">
        <f>_xll.BInterpol('Base IPCA'!$C$3:$C$14,'Base IPCA'!$D$3:$D$14,AH723,"Cubic","Extrapolate=Linear","MultiX=Average","Skip=True","Sort=True")</f>
        <v>#N/A Invalid Parameter: Interpolation value</v>
      </c>
    </row>
    <row r="724" spans="34:36" x14ac:dyDescent="0.25">
      <c r="AH724" s="42" t="e">
        <f t="shared" si="104"/>
        <v>#REF!</v>
      </c>
      <c r="AI724" s="43" t="str">
        <f>_xll.BInterpol('Base IPCA'!$C$3:$C$14,'Base IPCA'!$E$3:$E$14,AH724,"Cubic","Extrapolate=Linear","MultiX=Average","Skip=True","Sort=True")</f>
        <v>#N/A Invalid Parameter: Interpolation value</v>
      </c>
      <c r="AJ724" s="43" t="str">
        <f ca="1">_xll.BInterpol('Base IPCA'!$C$3:$C$14,'Base IPCA'!$D$3:$D$14,AH724,"Cubic","Extrapolate=Linear","MultiX=Average","Skip=True","Sort=True")</f>
        <v>#N/A Invalid Parameter: Interpolation value</v>
      </c>
    </row>
    <row r="725" spans="34:36" x14ac:dyDescent="0.25">
      <c r="AH725" s="42" t="e">
        <f t="shared" si="104"/>
        <v>#REF!</v>
      </c>
      <c r="AI725" s="43" t="str">
        <f>_xll.BInterpol('Base IPCA'!$C$3:$C$14,'Base IPCA'!$E$3:$E$14,AH725,"Cubic","Extrapolate=Linear","MultiX=Average","Skip=True","Sort=True")</f>
        <v>#N/A Invalid Parameter: Interpolation value</v>
      </c>
      <c r="AJ725" s="43" t="str">
        <f>_xll.BInterpol('Base IPCA'!$C$3:$C$14,'Base IPCA'!$D$3:$D$14,AH725,"Cubic","Extrapolate=Linear","MultiX=Average","Skip=True","Sort=True")</f>
        <v>#N/A Invalid Parameter: Interpolation value</v>
      </c>
    </row>
    <row r="726" spans="34:36" x14ac:dyDescent="0.25">
      <c r="AH726" s="42" t="e">
        <f t="shared" si="104"/>
        <v>#REF!</v>
      </c>
      <c r="AI726" s="43" t="str">
        <f>_xll.BInterpol('Base IPCA'!$C$3:$C$14,'Base IPCA'!$E$3:$E$14,AH726,"Cubic","Extrapolate=Linear","MultiX=Average","Skip=True","Sort=True")</f>
        <v>#N/A Invalid Parameter: Interpolation value</v>
      </c>
      <c r="AJ726" s="43" t="str">
        <f>_xll.BInterpol('Base IPCA'!$C$3:$C$14,'Base IPCA'!$D$3:$D$14,AH726,"Cubic","Extrapolate=Linear","MultiX=Average","Skip=True","Sort=True")</f>
        <v>#N/A Invalid Parameter: Interpolation value</v>
      </c>
    </row>
    <row r="727" spans="34:36" x14ac:dyDescent="0.25">
      <c r="AH727" s="42" t="e">
        <f t="shared" si="104"/>
        <v>#REF!</v>
      </c>
      <c r="AI727" s="43" t="str">
        <f ca="1">_xll.BInterpol('Base IPCA'!$C$3:$C$14,'Base IPCA'!$E$3:$E$14,AH727,"Cubic","Extrapolate=Linear","MultiX=Average","Skip=True","Sort=True")</f>
        <v>#N/A Invalid Parameter: Interpolation value</v>
      </c>
      <c r="AJ727" s="43" t="str">
        <f>_xll.BInterpol('Base IPCA'!$C$3:$C$14,'Base IPCA'!$D$3:$D$14,AH727,"Cubic","Extrapolate=Linear","MultiX=Average","Skip=True","Sort=True")</f>
        <v>#N/A Invalid Parameter: Interpolation value</v>
      </c>
    </row>
    <row r="728" spans="34:36" x14ac:dyDescent="0.25">
      <c r="AH728" s="42" t="e">
        <f t="shared" si="104"/>
        <v>#REF!</v>
      </c>
      <c r="AI728" s="43" t="str">
        <f>_xll.BInterpol('Base IPCA'!$C$3:$C$14,'Base IPCA'!$E$3:$E$14,AH728,"Cubic","Extrapolate=Linear","MultiX=Average","Skip=True","Sort=True")</f>
        <v>#N/A Invalid Parameter: Interpolation value</v>
      </c>
      <c r="AJ728" s="43" t="str">
        <f ca="1">_xll.BInterpol('Base IPCA'!$C$3:$C$14,'Base IPCA'!$D$3:$D$14,AH728,"Cubic","Extrapolate=Linear","MultiX=Average","Skip=True","Sort=True")</f>
        <v>#N/A Invalid Parameter: Interpolation value</v>
      </c>
    </row>
    <row r="729" spans="34:36" x14ac:dyDescent="0.25">
      <c r="AH729" s="42" t="e">
        <f t="shared" si="104"/>
        <v>#REF!</v>
      </c>
      <c r="AI729" s="43" t="str">
        <f>_xll.BInterpol('Base IPCA'!$C$3:$C$14,'Base IPCA'!$E$3:$E$14,AH729,"Cubic","Extrapolate=Linear","MultiX=Average","Skip=True","Sort=True")</f>
        <v>#N/A Invalid Parameter: Interpolation value</v>
      </c>
      <c r="AJ729" s="43" t="str">
        <f>_xll.BInterpol('Base IPCA'!$C$3:$C$14,'Base IPCA'!$D$3:$D$14,AH729,"Cubic","Extrapolate=Linear","MultiX=Average","Skip=True","Sort=True")</f>
        <v>#N/A Invalid Parameter: Interpolation value</v>
      </c>
    </row>
    <row r="730" spans="34:36" x14ac:dyDescent="0.25">
      <c r="AH730" s="42" t="e">
        <f t="shared" si="104"/>
        <v>#REF!</v>
      </c>
      <c r="AI730" s="43" t="str">
        <f>_xll.BInterpol('Base IPCA'!$C$3:$C$14,'Base IPCA'!$E$3:$E$14,AH730,"Cubic","Extrapolate=Linear","MultiX=Average","Skip=True","Sort=True")</f>
        <v>#N/A Invalid Parameter: Interpolation value</v>
      </c>
      <c r="AJ730" s="43" t="str">
        <f>_xll.BInterpol('Base IPCA'!$C$3:$C$14,'Base IPCA'!$D$3:$D$14,AH730,"Cubic","Extrapolate=Linear","MultiX=Average","Skip=True","Sort=True")</f>
        <v>#N/A Invalid Parameter: Interpolation value</v>
      </c>
    </row>
    <row r="731" spans="34:36" x14ac:dyDescent="0.25">
      <c r="AH731" s="42" t="e">
        <f t="shared" si="104"/>
        <v>#REF!</v>
      </c>
      <c r="AI731" s="43" t="str">
        <f ca="1">_xll.BInterpol('Base IPCA'!$C$3:$C$14,'Base IPCA'!$E$3:$E$14,AH731,"Cubic","Extrapolate=Linear","MultiX=Average","Skip=True","Sort=True")</f>
        <v>#N/A Invalid Parameter: Interpolation value</v>
      </c>
      <c r="AJ731" s="43" t="str">
        <f>_xll.BInterpol('Base IPCA'!$C$3:$C$14,'Base IPCA'!$D$3:$D$14,AH731,"Cubic","Extrapolate=Linear","MultiX=Average","Skip=True","Sort=True")</f>
        <v>#N/A Invalid Parameter: Interpolation value</v>
      </c>
    </row>
    <row r="732" spans="34:36" x14ac:dyDescent="0.25">
      <c r="AH732" s="42" t="e">
        <f t="shared" si="104"/>
        <v>#REF!</v>
      </c>
      <c r="AI732" s="43" t="str">
        <f>_xll.BInterpol('Base IPCA'!$C$3:$C$14,'Base IPCA'!$E$3:$E$14,AH732,"Cubic","Extrapolate=Linear","MultiX=Average","Skip=True","Sort=True")</f>
        <v>#N/A Invalid Parameter: Interpolation value</v>
      </c>
      <c r="AJ732" s="43" t="str">
        <f ca="1">_xll.BInterpol('Base IPCA'!$C$3:$C$14,'Base IPCA'!$D$3:$D$14,AH732,"Cubic","Extrapolate=Linear","MultiX=Average","Skip=True","Sort=True")</f>
        <v>#N/A Invalid Parameter: Interpolation value</v>
      </c>
    </row>
    <row r="733" spans="34:36" x14ac:dyDescent="0.25">
      <c r="AH733" s="42" t="e">
        <f t="shared" si="104"/>
        <v>#REF!</v>
      </c>
      <c r="AI733" s="43" t="str">
        <f>_xll.BInterpol('Base IPCA'!$C$3:$C$14,'Base IPCA'!$E$3:$E$14,AH733,"Cubic","Extrapolate=Linear","MultiX=Average","Skip=True","Sort=True")</f>
        <v>#N/A Invalid Parameter: Interpolation value</v>
      </c>
      <c r="AJ733" s="43" t="str">
        <f>_xll.BInterpol('Base IPCA'!$C$3:$C$14,'Base IPCA'!$D$3:$D$14,AH733,"Cubic","Extrapolate=Linear","MultiX=Average","Skip=True","Sort=True")</f>
        <v>#N/A Invalid Parameter: Interpolation value</v>
      </c>
    </row>
    <row r="734" spans="34:36" x14ac:dyDescent="0.25">
      <c r="AH734" s="42" t="e">
        <f t="shared" si="104"/>
        <v>#REF!</v>
      </c>
      <c r="AI734" s="43" t="str">
        <f>_xll.BInterpol('Base IPCA'!$C$3:$C$14,'Base IPCA'!$E$3:$E$14,AH734,"Cubic","Extrapolate=Linear","MultiX=Average","Skip=True","Sort=True")</f>
        <v>#N/A Invalid Parameter: Interpolation value</v>
      </c>
      <c r="AJ734" s="43" t="str">
        <f>_xll.BInterpol('Base IPCA'!$C$3:$C$14,'Base IPCA'!$D$3:$D$14,AH734,"Cubic","Extrapolate=Linear","MultiX=Average","Skip=True","Sort=True")</f>
        <v>#N/A Invalid Parameter: Interpolation value</v>
      </c>
    </row>
    <row r="735" spans="34:36" x14ac:dyDescent="0.25">
      <c r="AH735" s="42" t="e">
        <f t="shared" si="104"/>
        <v>#REF!</v>
      </c>
      <c r="AI735" s="43" t="str">
        <f ca="1">_xll.BInterpol('Base IPCA'!$C$3:$C$14,'Base IPCA'!$E$3:$E$14,AH735,"Cubic","Extrapolate=Linear","MultiX=Average","Skip=True","Sort=True")</f>
        <v>#N/A Invalid Parameter: Interpolation value</v>
      </c>
      <c r="AJ735" s="43" t="str">
        <f>_xll.BInterpol('Base IPCA'!$C$3:$C$14,'Base IPCA'!$D$3:$D$14,AH735,"Cubic","Extrapolate=Linear","MultiX=Average","Skip=True","Sort=True")</f>
        <v>#N/A Invalid Parameter: Interpolation value</v>
      </c>
    </row>
    <row r="736" spans="34:36" x14ac:dyDescent="0.25">
      <c r="AH736" s="42" t="e">
        <f t="shared" si="104"/>
        <v>#REF!</v>
      </c>
      <c r="AI736" s="43" t="str">
        <f>_xll.BInterpol('Base IPCA'!$C$3:$C$14,'Base IPCA'!$E$3:$E$14,AH736,"Cubic","Extrapolate=Linear","MultiX=Average","Skip=True","Sort=True")</f>
        <v>#N/A Invalid Parameter: Interpolation value</v>
      </c>
      <c r="AJ736" s="43" t="str">
        <f ca="1">_xll.BInterpol('Base IPCA'!$C$3:$C$14,'Base IPCA'!$D$3:$D$14,AH736,"Cubic","Extrapolate=Linear","MultiX=Average","Skip=True","Sort=True")</f>
        <v>#N/A Invalid Parameter: Interpolation value</v>
      </c>
    </row>
    <row r="737" spans="34:36" x14ac:dyDescent="0.25">
      <c r="AH737" s="42" t="e">
        <f t="shared" si="104"/>
        <v>#REF!</v>
      </c>
      <c r="AI737" s="43" t="str">
        <f>_xll.BInterpol('Base IPCA'!$C$3:$C$14,'Base IPCA'!$E$3:$E$14,AH737,"Cubic","Extrapolate=Linear","MultiX=Average","Skip=True","Sort=True")</f>
        <v>#N/A Invalid Parameter: Interpolation value</v>
      </c>
      <c r="AJ737" s="43" t="str">
        <f>_xll.BInterpol('Base IPCA'!$C$3:$C$14,'Base IPCA'!$D$3:$D$14,AH737,"Cubic","Extrapolate=Linear","MultiX=Average","Skip=True","Sort=True")</f>
        <v>#N/A Invalid Parameter: Interpolation value</v>
      </c>
    </row>
    <row r="738" spans="34:36" x14ac:dyDescent="0.25">
      <c r="AH738" s="42" t="e">
        <f t="shared" si="104"/>
        <v>#REF!</v>
      </c>
      <c r="AI738" s="43" t="str">
        <f>_xll.BInterpol('Base IPCA'!$C$3:$C$14,'Base IPCA'!$E$3:$E$14,AH738,"Cubic","Extrapolate=Linear","MultiX=Average","Skip=True","Sort=True")</f>
        <v>#N/A Invalid Parameter: Interpolation value</v>
      </c>
      <c r="AJ738" s="43" t="str">
        <f>_xll.BInterpol('Base IPCA'!$C$3:$C$14,'Base IPCA'!$D$3:$D$14,AH738,"Cubic","Extrapolate=Linear","MultiX=Average","Skip=True","Sort=True")</f>
        <v>#N/A Invalid Parameter: Interpolation value</v>
      </c>
    </row>
    <row r="739" spans="34:36" x14ac:dyDescent="0.25">
      <c r="AH739" s="42" t="e">
        <f t="shared" si="104"/>
        <v>#REF!</v>
      </c>
      <c r="AI739" s="43" t="str">
        <f ca="1">_xll.BInterpol('Base IPCA'!$C$3:$C$14,'Base IPCA'!$E$3:$E$14,AH739,"Cubic","Extrapolate=Linear","MultiX=Average","Skip=True","Sort=True")</f>
        <v>#N/A Invalid Parameter: Interpolation value</v>
      </c>
      <c r="AJ739" s="43" t="str">
        <f>_xll.BInterpol('Base IPCA'!$C$3:$C$14,'Base IPCA'!$D$3:$D$14,AH739,"Cubic","Extrapolate=Linear","MultiX=Average","Skip=True","Sort=True")</f>
        <v>#N/A Invalid Parameter: Interpolation value</v>
      </c>
    </row>
    <row r="740" spans="34:36" x14ac:dyDescent="0.25">
      <c r="AH740" s="42" t="e">
        <f t="shared" si="104"/>
        <v>#REF!</v>
      </c>
      <c r="AI740" s="43" t="str">
        <f>_xll.BInterpol('Base IPCA'!$C$3:$C$14,'Base IPCA'!$E$3:$E$14,AH740,"Cubic","Extrapolate=Linear","MultiX=Average","Skip=True","Sort=True")</f>
        <v>#N/A Invalid Parameter: Interpolation value</v>
      </c>
      <c r="AJ740" s="43" t="str">
        <f ca="1">_xll.BInterpol('Base IPCA'!$C$3:$C$14,'Base IPCA'!$D$3:$D$14,AH740,"Cubic","Extrapolate=Linear","MultiX=Average","Skip=True","Sort=True")</f>
        <v>#N/A Invalid Parameter: Interpolation value</v>
      </c>
    </row>
    <row r="741" spans="34:36" x14ac:dyDescent="0.25">
      <c r="AH741" s="42" t="e">
        <f t="shared" si="104"/>
        <v>#REF!</v>
      </c>
      <c r="AI741" s="43" t="str">
        <f>_xll.BInterpol('Base IPCA'!$C$3:$C$14,'Base IPCA'!$E$3:$E$14,AH741,"Cubic","Extrapolate=Linear","MultiX=Average","Skip=True","Sort=True")</f>
        <v>#N/A Invalid Parameter: Interpolation value</v>
      </c>
      <c r="AJ741" s="43" t="str">
        <f>_xll.BInterpol('Base IPCA'!$C$3:$C$14,'Base IPCA'!$D$3:$D$14,AH741,"Cubic","Extrapolate=Linear","MultiX=Average","Skip=True","Sort=True")</f>
        <v>#N/A Invalid Parameter: Interpolation value</v>
      </c>
    </row>
    <row r="742" spans="34:36" x14ac:dyDescent="0.25">
      <c r="AH742" s="42" t="e">
        <f t="shared" si="104"/>
        <v>#REF!</v>
      </c>
      <c r="AI742" s="43" t="str">
        <f>_xll.BInterpol('Base IPCA'!$C$3:$C$14,'Base IPCA'!$E$3:$E$14,AH742,"Cubic","Extrapolate=Linear","MultiX=Average","Skip=True","Sort=True")</f>
        <v>#N/A Invalid Parameter: Interpolation value</v>
      </c>
      <c r="AJ742" s="43" t="str">
        <f>_xll.BInterpol('Base IPCA'!$C$3:$C$14,'Base IPCA'!$D$3:$D$14,AH742,"Cubic","Extrapolate=Linear","MultiX=Average","Skip=True","Sort=True")</f>
        <v>#N/A Invalid Parameter: Interpolation value</v>
      </c>
    </row>
    <row r="743" spans="34:36" x14ac:dyDescent="0.25">
      <c r="AH743" s="42" t="e">
        <f t="shared" si="104"/>
        <v>#REF!</v>
      </c>
      <c r="AI743" s="43" t="str">
        <f ca="1">_xll.BInterpol('Base IPCA'!$C$3:$C$14,'Base IPCA'!$E$3:$E$14,AH743,"Cubic","Extrapolate=Linear","MultiX=Average","Skip=True","Sort=True")</f>
        <v>#N/A Invalid Parameter: Interpolation value</v>
      </c>
      <c r="AJ743" s="43" t="str">
        <f>_xll.BInterpol('Base IPCA'!$C$3:$C$14,'Base IPCA'!$D$3:$D$14,AH743,"Cubic","Extrapolate=Linear","MultiX=Average","Skip=True","Sort=True")</f>
        <v>#N/A Invalid Parameter: Interpolation value</v>
      </c>
    </row>
    <row r="744" spans="34:36" x14ac:dyDescent="0.25">
      <c r="AH744" s="42" t="e">
        <f t="shared" si="104"/>
        <v>#REF!</v>
      </c>
      <c r="AI744" s="43" t="str">
        <f>_xll.BInterpol('Base IPCA'!$C$3:$C$14,'Base IPCA'!$E$3:$E$14,AH744,"Cubic","Extrapolate=Linear","MultiX=Average","Skip=True","Sort=True")</f>
        <v>#N/A Invalid Parameter: Interpolation value</v>
      </c>
      <c r="AJ744" s="43" t="str">
        <f ca="1">_xll.BInterpol('Base IPCA'!$C$3:$C$14,'Base IPCA'!$D$3:$D$14,AH744,"Cubic","Extrapolate=Linear","MultiX=Average","Skip=True","Sort=True")</f>
        <v>#N/A Invalid Parameter: Interpolation value</v>
      </c>
    </row>
    <row r="745" spans="34:36" x14ac:dyDescent="0.25">
      <c r="AH745" s="42" t="e">
        <f t="shared" si="104"/>
        <v>#REF!</v>
      </c>
      <c r="AI745" s="43" t="str">
        <f>_xll.BInterpol('Base IPCA'!$C$3:$C$14,'Base IPCA'!$E$3:$E$14,AH745,"Cubic","Extrapolate=Linear","MultiX=Average","Skip=True","Sort=True")</f>
        <v>#N/A Invalid Parameter: Interpolation value</v>
      </c>
      <c r="AJ745" s="43" t="str">
        <f>_xll.BInterpol('Base IPCA'!$C$3:$C$14,'Base IPCA'!$D$3:$D$14,AH745,"Cubic","Extrapolate=Linear","MultiX=Average","Skip=True","Sort=True")</f>
        <v>#N/A Invalid Parameter: Interpolation value</v>
      </c>
    </row>
    <row r="746" spans="34:36" x14ac:dyDescent="0.25">
      <c r="AH746" s="42" t="e">
        <f t="shared" si="104"/>
        <v>#REF!</v>
      </c>
      <c r="AI746" s="43" t="str">
        <f>_xll.BInterpol('Base IPCA'!$C$3:$C$14,'Base IPCA'!$E$3:$E$14,AH746,"Cubic","Extrapolate=Linear","MultiX=Average","Skip=True","Sort=True")</f>
        <v>#N/A Invalid Parameter: Interpolation value</v>
      </c>
      <c r="AJ746" s="43" t="str">
        <f>_xll.BInterpol('Base IPCA'!$C$3:$C$14,'Base IPCA'!$D$3:$D$14,AH746,"Cubic","Extrapolate=Linear","MultiX=Average","Skip=True","Sort=True")</f>
        <v>#N/A Invalid Parameter: Interpolation value</v>
      </c>
    </row>
    <row r="747" spans="34:36" x14ac:dyDescent="0.25">
      <c r="AH747" s="42" t="e">
        <f t="shared" si="104"/>
        <v>#REF!</v>
      </c>
      <c r="AI747" s="43" t="str">
        <f ca="1">_xll.BInterpol('Base IPCA'!$C$3:$C$14,'Base IPCA'!$E$3:$E$14,AH747,"Cubic","Extrapolate=Linear","MultiX=Average","Skip=True","Sort=True")</f>
        <v>#N/A Invalid Parameter: Interpolation value</v>
      </c>
      <c r="AJ747" s="43" t="str">
        <f>_xll.BInterpol('Base IPCA'!$C$3:$C$14,'Base IPCA'!$D$3:$D$14,AH747,"Cubic","Extrapolate=Linear","MultiX=Average","Skip=True","Sort=True")</f>
        <v>#N/A Invalid Parameter: Interpolation value</v>
      </c>
    </row>
    <row r="748" spans="34:36" x14ac:dyDescent="0.25">
      <c r="AH748" s="42" t="e">
        <f t="shared" si="104"/>
        <v>#REF!</v>
      </c>
      <c r="AI748" s="43" t="str">
        <f>_xll.BInterpol('Base IPCA'!$C$3:$C$14,'Base IPCA'!$E$3:$E$14,AH748,"Cubic","Extrapolate=Linear","MultiX=Average","Skip=True","Sort=True")</f>
        <v>#N/A Invalid Parameter: Interpolation value</v>
      </c>
      <c r="AJ748" s="43" t="str">
        <f ca="1">_xll.BInterpol('Base IPCA'!$C$3:$C$14,'Base IPCA'!$D$3:$D$14,AH748,"Cubic","Extrapolate=Linear","MultiX=Average","Skip=True","Sort=True")</f>
        <v>#N/A Invalid Parameter: Interpolation value</v>
      </c>
    </row>
    <row r="749" spans="34:36" x14ac:dyDescent="0.25">
      <c r="AH749" s="42" t="e">
        <f t="shared" si="104"/>
        <v>#REF!</v>
      </c>
      <c r="AI749" s="43" t="str">
        <f>_xll.BInterpol('Base IPCA'!$C$3:$C$14,'Base IPCA'!$E$3:$E$14,AH749,"Cubic","Extrapolate=Linear","MultiX=Average","Skip=True","Sort=True")</f>
        <v>#N/A Invalid Parameter: Interpolation value</v>
      </c>
      <c r="AJ749" s="43" t="str">
        <f>_xll.BInterpol('Base IPCA'!$C$3:$C$14,'Base IPCA'!$D$3:$D$14,AH749,"Cubic","Extrapolate=Linear","MultiX=Average","Skip=True","Sort=True")</f>
        <v>#N/A Invalid Parameter: Interpolation value</v>
      </c>
    </row>
    <row r="750" spans="34:36" x14ac:dyDescent="0.25">
      <c r="AH750" s="42" t="e">
        <f t="shared" si="104"/>
        <v>#REF!</v>
      </c>
      <c r="AI750" s="43" t="str">
        <f>_xll.BInterpol('Base IPCA'!$C$3:$C$14,'Base IPCA'!$E$3:$E$14,AH750,"Cubic","Extrapolate=Linear","MultiX=Average","Skip=True","Sort=True")</f>
        <v>#N/A Invalid Parameter: Interpolation value</v>
      </c>
      <c r="AJ750" s="43" t="str">
        <f>_xll.BInterpol('Base IPCA'!$C$3:$C$14,'Base IPCA'!$D$3:$D$14,AH750,"Cubic","Extrapolate=Linear","MultiX=Average","Skip=True","Sort=True")</f>
        <v>#N/A Invalid Parameter: Interpolation value</v>
      </c>
    </row>
    <row r="751" spans="34:36" x14ac:dyDescent="0.25">
      <c r="AH751" s="42" t="e">
        <f t="shared" si="104"/>
        <v>#REF!</v>
      </c>
      <c r="AI751" s="43" t="str">
        <f ca="1">_xll.BInterpol('Base IPCA'!$C$3:$C$14,'Base IPCA'!$E$3:$E$14,AH751,"Cubic","Extrapolate=Linear","MultiX=Average","Skip=True","Sort=True")</f>
        <v>#N/A Invalid Parameter: Interpolation value</v>
      </c>
      <c r="AJ751" s="43" t="str">
        <f>_xll.BInterpol('Base IPCA'!$C$3:$C$14,'Base IPCA'!$D$3:$D$14,AH751,"Cubic","Extrapolate=Linear","MultiX=Average","Skip=True","Sort=True")</f>
        <v>#N/A Invalid Parameter: Interpolation value</v>
      </c>
    </row>
    <row r="752" spans="34:36" x14ac:dyDescent="0.25">
      <c r="AH752" s="42" t="e">
        <f t="shared" si="104"/>
        <v>#REF!</v>
      </c>
      <c r="AI752" s="43" t="str">
        <f>_xll.BInterpol('Base IPCA'!$C$3:$C$14,'Base IPCA'!$E$3:$E$14,AH752,"Cubic","Extrapolate=Linear","MultiX=Average","Skip=True","Sort=True")</f>
        <v>#N/A Invalid Parameter: Interpolation value</v>
      </c>
      <c r="AJ752" s="43" t="str">
        <f ca="1">_xll.BInterpol('Base IPCA'!$C$3:$C$14,'Base IPCA'!$D$3:$D$14,AH752,"Cubic","Extrapolate=Linear","MultiX=Average","Skip=True","Sort=True")</f>
        <v>#N/A Invalid Parameter: Interpolation value</v>
      </c>
    </row>
    <row r="753" spans="34:36" x14ac:dyDescent="0.25">
      <c r="AH753" s="42" t="e">
        <f t="shared" si="104"/>
        <v>#REF!</v>
      </c>
      <c r="AI753" s="43" t="str">
        <f>_xll.BInterpol('Base IPCA'!$C$3:$C$14,'Base IPCA'!$E$3:$E$14,AH753,"Cubic","Extrapolate=Linear","MultiX=Average","Skip=True","Sort=True")</f>
        <v>#N/A Invalid Parameter: Interpolation value</v>
      </c>
      <c r="AJ753" s="43" t="str">
        <f>_xll.BInterpol('Base IPCA'!$C$3:$C$14,'Base IPCA'!$D$3:$D$14,AH753,"Cubic","Extrapolate=Linear","MultiX=Average","Skip=True","Sort=True")</f>
        <v>#N/A Invalid Parameter: Interpolation value</v>
      </c>
    </row>
    <row r="754" spans="34:36" x14ac:dyDescent="0.25">
      <c r="AH754" s="42" t="e">
        <f t="shared" si="104"/>
        <v>#REF!</v>
      </c>
      <c r="AI754" s="43" t="str">
        <f>_xll.BInterpol('Base IPCA'!$C$3:$C$14,'Base IPCA'!$E$3:$E$14,AH754,"Cubic","Extrapolate=Linear","MultiX=Average","Skip=True","Sort=True")</f>
        <v>#N/A Invalid Parameter: Interpolation value</v>
      </c>
      <c r="AJ754" s="43" t="str">
        <f>_xll.BInterpol('Base IPCA'!$C$3:$C$14,'Base IPCA'!$D$3:$D$14,AH754,"Cubic","Extrapolate=Linear","MultiX=Average","Skip=True","Sort=True")</f>
        <v>#N/A Invalid Parameter: Interpolation value</v>
      </c>
    </row>
    <row r="755" spans="34:36" x14ac:dyDescent="0.25">
      <c r="AH755" s="42" t="e">
        <f t="shared" si="104"/>
        <v>#REF!</v>
      </c>
      <c r="AI755" s="43" t="str">
        <f ca="1">_xll.BInterpol('Base IPCA'!$C$3:$C$14,'Base IPCA'!$E$3:$E$14,AH755,"Cubic","Extrapolate=Linear","MultiX=Average","Skip=True","Sort=True")</f>
        <v>#N/A Invalid Parameter: Interpolation value</v>
      </c>
      <c r="AJ755" s="43" t="str">
        <f>_xll.BInterpol('Base IPCA'!$C$3:$C$14,'Base IPCA'!$D$3:$D$14,AH755,"Cubic","Extrapolate=Linear","MultiX=Average","Skip=True","Sort=True")</f>
        <v>#N/A Invalid Parameter: Interpolation value</v>
      </c>
    </row>
    <row r="756" spans="34:36" x14ac:dyDescent="0.25">
      <c r="AH756" s="42" t="e">
        <f t="shared" si="104"/>
        <v>#REF!</v>
      </c>
      <c r="AI756" s="43" t="str">
        <f>_xll.BInterpol('Base IPCA'!$C$3:$C$14,'Base IPCA'!$E$3:$E$14,AH756,"Cubic","Extrapolate=Linear","MultiX=Average","Skip=True","Sort=True")</f>
        <v>#N/A Invalid Parameter: Interpolation value</v>
      </c>
      <c r="AJ756" s="43" t="str">
        <f ca="1">_xll.BInterpol('Base IPCA'!$C$3:$C$14,'Base IPCA'!$D$3:$D$14,AH756,"Cubic","Extrapolate=Linear","MultiX=Average","Skip=True","Sort=True")</f>
        <v>#N/A Invalid Parameter: Interpolation value</v>
      </c>
    </row>
    <row r="757" spans="34:36" x14ac:dyDescent="0.25">
      <c r="AH757" s="42" t="e">
        <f t="shared" si="104"/>
        <v>#REF!</v>
      </c>
      <c r="AI757" s="43" t="str">
        <f>_xll.BInterpol('Base IPCA'!$C$3:$C$14,'Base IPCA'!$E$3:$E$14,AH757,"Cubic","Extrapolate=Linear","MultiX=Average","Skip=True","Sort=True")</f>
        <v>#N/A Invalid Parameter: Interpolation value</v>
      </c>
      <c r="AJ757" s="43" t="str">
        <f>_xll.BInterpol('Base IPCA'!$C$3:$C$14,'Base IPCA'!$D$3:$D$14,AH757,"Cubic","Extrapolate=Linear","MultiX=Average","Skip=True","Sort=True")</f>
        <v>#N/A Invalid Parameter: Interpolation value</v>
      </c>
    </row>
    <row r="758" spans="34:36" x14ac:dyDescent="0.25">
      <c r="AH758" s="42" t="e">
        <f t="shared" si="104"/>
        <v>#REF!</v>
      </c>
      <c r="AI758" s="43" t="str">
        <f>_xll.BInterpol('Base IPCA'!$C$3:$C$14,'Base IPCA'!$E$3:$E$14,AH758,"Cubic","Extrapolate=Linear","MultiX=Average","Skip=True","Sort=True")</f>
        <v>#N/A Invalid Parameter: Interpolation value</v>
      </c>
      <c r="AJ758" s="43" t="str">
        <f>_xll.BInterpol('Base IPCA'!$C$3:$C$14,'Base IPCA'!$D$3:$D$14,AH758,"Cubic","Extrapolate=Linear","MultiX=Average","Skip=True","Sort=True")</f>
        <v>#N/A Invalid Parameter: Interpolation value</v>
      </c>
    </row>
    <row r="759" spans="34:36" x14ac:dyDescent="0.25">
      <c r="AH759" s="42" t="e">
        <f t="shared" si="104"/>
        <v>#REF!</v>
      </c>
      <c r="AI759" s="43" t="str">
        <f ca="1">_xll.BInterpol('Base IPCA'!$C$3:$C$14,'Base IPCA'!$E$3:$E$14,AH759,"Cubic","Extrapolate=Linear","MultiX=Average","Skip=True","Sort=True")</f>
        <v>#N/A Invalid Parameter: Interpolation value</v>
      </c>
      <c r="AJ759" s="43" t="str">
        <f>_xll.BInterpol('Base IPCA'!$C$3:$C$14,'Base IPCA'!$D$3:$D$14,AH759,"Cubic","Extrapolate=Linear","MultiX=Average","Skip=True","Sort=True")</f>
        <v>#N/A Invalid Parameter: Interpolation value</v>
      </c>
    </row>
    <row r="760" spans="34:36" x14ac:dyDescent="0.25">
      <c r="AH760" s="42" t="e">
        <f t="shared" si="104"/>
        <v>#REF!</v>
      </c>
      <c r="AI760" s="43" t="str">
        <f>_xll.BInterpol('Base IPCA'!$C$3:$C$14,'Base IPCA'!$E$3:$E$14,AH760,"Cubic","Extrapolate=Linear","MultiX=Average","Skip=True","Sort=True")</f>
        <v>#N/A Invalid Parameter: Interpolation value</v>
      </c>
      <c r="AJ760" s="43" t="str">
        <f ca="1">_xll.BInterpol('Base IPCA'!$C$3:$C$14,'Base IPCA'!$D$3:$D$14,AH760,"Cubic","Extrapolate=Linear","MultiX=Average","Skip=True","Sort=True")</f>
        <v>#N/A Invalid Parameter: Interpolation value</v>
      </c>
    </row>
    <row r="761" spans="34:36" x14ac:dyDescent="0.25">
      <c r="AH761" s="42" t="e">
        <f t="shared" si="104"/>
        <v>#REF!</v>
      </c>
      <c r="AI761" s="43" t="str">
        <f>_xll.BInterpol('Base IPCA'!$C$3:$C$14,'Base IPCA'!$E$3:$E$14,AH761,"Cubic","Extrapolate=Linear","MultiX=Average","Skip=True","Sort=True")</f>
        <v>#N/A Invalid Parameter: Interpolation value</v>
      </c>
      <c r="AJ761" s="43" t="str">
        <f>_xll.BInterpol('Base IPCA'!$C$3:$C$14,'Base IPCA'!$D$3:$D$14,AH761,"Cubic","Extrapolate=Linear","MultiX=Average","Skip=True","Sort=True")</f>
        <v>#N/A Invalid Parameter: Interpolation value</v>
      </c>
    </row>
    <row r="762" spans="34:36" x14ac:dyDescent="0.25">
      <c r="AH762" s="42" t="e">
        <f t="shared" si="104"/>
        <v>#REF!</v>
      </c>
      <c r="AI762" s="43" t="str">
        <f>_xll.BInterpol('Base IPCA'!$C$3:$C$14,'Base IPCA'!$E$3:$E$14,AH762,"Cubic","Extrapolate=Linear","MultiX=Average","Skip=True","Sort=True")</f>
        <v>#N/A Invalid Parameter: Interpolation value</v>
      </c>
      <c r="AJ762" s="43" t="str">
        <f>_xll.BInterpol('Base IPCA'!$C$3:$C$14,'Base IPCA'!$D$3:$D$14,AH762,"Cubic","Extrapolate=Linear","MultiX=Average","Skip=True","Sort=True")</f>
        <v>#N/A Invalid Parameter: Interpolation value</v>
      </c>
    </row>
    <row r="763" spans="34:36" x14ac:dyDescent="0.25">
      <c r="AH763" s="42" t="e">
        <f t="shared" si="104"/>
        <v>#REF!</v>
      </c>
      <c r="AI763" s="43" t="str">
        <f ca="1">_xll.BInterpol('Base IPCA'!$C$3:$C$14,'Base IPCA'!$E$3:$E$14,AH763,"Cubic","Extrapolate=Linear","MultiX=Average","Skip=True","Sort=True")</f>
        <v>#N/A Invalid Parameter: Interpolation value</v>
      </c>
      <c r="AJ763" s="43" t="str">
        <f>_xll.BInterpol('Base IPCA'!$C$3:$C$14,'Base IPCA'!$D$3:$D$14,AH763,"Cubic","Extrapolate=Linear","MultiX=Average","Skip=True","Sort=True")</f>
        <v>#N/A Invalid Parameter: Interpolation value</v>
      </c>
    </row>
    <row r="764" spans="34:36" x14ac:dyDescent="0.25">
      <c r="AH764" s="42" t="e">
        <f t="shared" si="104"/>
        <v>#REF!</v>
      </c>
      <c r="AI764" s="43" t="str">
        <f>_xll.BInterpol('Base IPCA'!$C$3:$C$14,'Base IPCA'!$E$3:$E$14,AH764,"Cubic","Extrapolate=Linear","MultiX=Average","Skip=True","Sort=True")</f>
        <v>#N/A Invalid Parameter: Interpolation value</v>
      </c>
      <c r="AJ764" s="43" t="str">
        <f ca="1">_xll.BInterpol('Base IPCA'!$C$3:$C$14,'Base IPCA'!$D$3:$D$14,AH764,"Cubic","Extrapolate=Linear","MultiX=Average","Skip=True","Sort=True")</f>
        <v>#N/A Invalid Parameter: Interpolation value</v>
      </c>
    </row>
    <row r="765" spans="34:36" x14ac:dyDescent="0.25">
      <c r="AH765" s="42" t="e">
        <f t="shared" si="104"/>
        <v>#REF!</v>
      </c>
      <c r="AI765" s="43" t="str">
        <f>_xll.BInterpol('Base IPCA'!$C$3:$C$14,'Base IPCA'!$E$3:$E$14,AH765,"Cubic","Extrapolate=Linear","MultiX=Average","Skip=True","Sort=True")</f>
        <v>#N/A Invalid Parameter: Interpolation value</v>
      </c>
      <c r="AJ765" s="43" t="str">
        <f>_xll.BInterpol('Base IPCA'!$C$3:$C$14,'Base IPCA'!$D$3:$D$14,AH765,"Cubic","Extrapolate=Linear","MultiX=Average","Skip=True","Sort=True")</f>
        <v>#N/A Invalid Parameter: Interpolation value</v>
      </c>
    </row>
    <row r="766" spans="34:36" x14ac:dyDescent="0.25">
      <c r="AH766" s="42" t="e">
        <f t="shared" si="104"/>
        <v>#REF!</v>
      </c>
      <c r="AI766" s="43" t="str">
        <f>_xll.BInterpol('Base IPCA'!$C$3:$C$14,'Base IPCA'!$E$3:$E$14,AH766,"Cubic","Extrapolate=Linear","MultiX=Average","Skip=True","Sort=True")</f>
        <v>#N/A Invalid Parameter: Interpolation value</v>
      </c>
      <c r="AJ766" s="43" t="str">
        <f>_xll.BInterpol('Base IPCA'!$C$3:$C$14,'Base IPCA'!$D$3:$D$14,AH766,"Cubic","Extrapolate=Linear","MultiX=Average","Skip=True","Sort=True")</f>
        <v>#N/A Invalid Parameter: Interpolation value</v>
      </c>
    </row>
    <row r="767" spans="34:36" x14ac:dyDescent="0.25">
      <c r="AH767" s="42" t="e">
        <f t="shared" si="104"/>
        <v>#REF!</v>
      </c>
      <c r="AI767" s="43" t="str">
        <f ca="1">_xll.BInterpol('Base IPCA'!$C$3:$C$14,'Base IPCA'!$E$3:$E$14,AH767,"Cubic","Extrapolate=Linear","MultiX=Average","Skip=True","Sort=True")</f>
        <v>#N/A Invalid Parameter: Interpolation value</v>
      </c>
      <c r="AJ767" s="43" t="str">
        <f>_xll.BInterpol('Base IPCA'!$C$3:$C$14,'Base IPCA'!$D$3:$D$14,AH767,"Cubic","Extrapolate=Linear","MultiX=Average","Skip=True","Sort=True")</f>
        <v>#N/A Invalid Parameter: Interpolation value</v>
      </c>
    </row>
    <row r="768" spans="34:36" x14ac:dyDescent="0.25">
      <c r="AH768" s="42" t="e">
        <f t="shared" si="104"/>
        <v>#REF!</v>
      </c>
      <c r="AI768" s="43" t="str">
        <f>_xll.BInterpol('Base IPCA'!$C$3:$C$14,'Base IPCA'!$E$3:$E$14,AH768,"Cubic","Extrapolate=Linear","MultiX=Average","Skip=True","Sort=True")</f>
        <v>#N/A Invalid Parameter: Interpolation value</v>
      </c>
      <c r="AJ768" s="43" t="str">
        <f ca="1">_xll.BInterpol('Base IPCA'!$C$3:$C$14,'Base IPCA'!$D$3:$D$14,AH768,"Cubic","Extrapolate=Linear","MultiX=Average","Skip=True","Sort=True")</f>
        <v>#N/A Invalid Parameter: Interpolation value</v>
      </c>
    </row>
    <row r="769" spans="34:36" x14ac:dyDescent="0.25">
      <c r="AH769" s="42" t="e">
        <f t="shared" si="104"/>
        <v>#REF!</v>
      </c>
      <c r="AI769" s="43" t="str">
        <f>_xll.BInterpol('Base IPCA'!$C$3:$C$14,'Base IPCA'!$E$3:$E$14,AH769,"Cubic","Extrapolate=Linear","MultiX=Average","Skip=True","Sort=True")</f>
        <v>#N/A Invalid Parameter: Interpolation value</v>
      </c>
      <c r="AJ769" s="43" t="str">
        <f>_xll.BInterpol('Base IPCA'!$C$3:$C$14,'Base IPCA'!$D$3:$D$14,AH769,"Cubic","Extrapolate=Linear","MultiX=Average","Skip=True","Sort=True")</f>
        <v>#N/A Invalid Parameter: Interpolation value</v>
      </c>
    </row>
    <row r="770" spans="34:36" x14ac:dyDescent="0.25">
      <c r="AH770" s="42" t="e">
        <f t="shared" si="104"/>
        <v>#REF!</v>
      </c>
      <c r="AI770" s="43" t="str">
        <f>_xll.BInterpol('Base IPCA'!$C$3:$C$14,'Base IPCA'!$E$3:$E$14,AH770,"Cubic","Extrapolate=Linear","MultiX=Average","Skip=True","Sort=True")</f>
        <v>#N/A Invalid Parameter: Interpolation value</v>
      </c>
      <c r="AJ770" s="43" t="str">
        <f>_xll.BInterpol('Base IPCA'!$C$3:$C$14,'Base IPCA'!$D$3:$D$14,AH770,"Cubic","Extrapolate=Linear","MultiX=Average","Skip=True","Sort=True")</f>
        <v>#N/A Invalid Parameter: Interpolation value</v>
      </c>
    </row>
    <row r="771" spans="34:36" x14ac:dyDescent="0.25">
      <c r="AH771" s="42" t="e">
        <f t="shared" si="104"/>
        <v>#REF!</v>
      </c>
      <c r="AI771" s="43" t="str">
        <f ca="1">_xll.BInterpol('Base IPCA'!$C$3:$C$14,'Base IPCA'!$E$3:$E$14,AH771,"Cubic","Extrapolate=Linear","MultiX=Average","Skip=True","Sort=True")</f>
        <v>#N/A Invalid Parameter: Interpolation value</v>
      </c>
      <c r="AJ771" s="43" t="str">
        <f>_xll.BInterpol('Base IPCA'!$C$3:$C$14,'Base IPCA'!$D$3:$D$14,AH771,"Cubic","Extrapolate=Linear","MultiX=Average","Skip=True","Sort=True")</f>
        <v>#N/A Invalid Parameter: Interpolation value</v>
      </c>
    </row>
    <row r="772" spans="34:36" x14ac:dyDescent="0.25">
      <c r="AH772" s="42" t="e">
        <f t="shared" si="104"/>
        <v>#REF!</v>
      </c>
      <c r="AI772" s="43" t="str">
        <f>_xll.BInterpol('Base IPCA'!$C$3:$C$14,'Base IPCA'!$E$3:$E$14,AH772,"Cubic","Extrapolate=Linear","MultiX=Average","Skip=True","Sort=True")</f>
        <v>#N/A Invalid Parameter: Interpolation value</v>
      </c>
      <c r="AJ772" s="43" t="str">
        <f ca="1">_xll.BInterpol('Base IPCA'!$C$3:$C$14,'Base IPCA'!$D$3:$D$14,AH772,"Cubic","Extrapolate=Linear","MultiX=Average","Skip=True","Sort=True")</f>
        <v>#N/A Invalid Parameter: Interpolation value</v>
      </c>
    </row>
    <row r="773" spans="34:36" x14ac:dyDescent="0.25">
      <c r="AH773" s="42" t="e">
        <f t="shared" si="104"/>
        <v>#REF!</v>
      </c>
      <c r="AI773" s="43" t="str">
        <f>_xll.BInterpol('Base IPCA'!$C$3:$C$14,'Base IPCA'!$E$3:$E$14,AH773,"Cubic","Extrapolate=Linear","MultiX=Average","Skip=True","Sort=True")</f>
        <v>#N/A Invalid Parameter: Interpolation value</v>
      </c>
      <c r="AJ773" s="43" t="str">
        <f>_xll.BInterpol('Base IPCA'!$C$3:$C$14,'Base IPCA'!$D$3:$D$14,AH773,"Cubic","Extrapolate=Linear","MultiX=Average","Skip=True","Sort=True")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5">AH773+1</f>
        <v>#REF!</v>
      </c>
      <c r="AI774" s="43" t="str">
        <f>_xll.BInterpol('Base IPCA'!$C$3:$C$14,'Base IPCA'!$E$3:$E$14,AH774,"Cubic","Extrapolate=Linear","MultiX=Average","Skip=True","Sort=True")</f>
        <v>#N/A Invalid Parameter: Interpolation value</v>
      </c>
      <c r="AJ774" s="43" t="str">
        <f>_xll.BInterpol('Base IPCA'!$C$3:$C$14,'Base IPCA'!$D$3:$D$14,AH774,"Cubic","Extrapolate=Linear","MultiX=Average","Skip=True","Sort=True")</f>
        <v>#N/A Invalid Parameter: Interpolation value</v>
      </c>
    </row>
    <row r="775" spans="34:36" x14ac:dyDescent="0.25">
      <c r="AH775" s="42" t="e">
        <f t="shared" si="105"/>
        <v>#REF!</v>
      </c>
      <c r="AI775" s="43" t="str">
        <f ca="1">_xll.BInterpol('Base IPCA'!$C$3:$C$14,'Base IPCA'!$E$3:$E$14,AH775,"Cubic","Extrapolate=Linear","MultiX=Average","Skip=True","Sort=True")</f>
        <v>#N/A Invalid Parameter: Interpolation value</v>
      </c>
      <c r="AJ775" s="43" t="str">
        <f>_xll.BInterpol('Base IPCA'!$C$3:$C$14,'Base IPCA'!$D$3:$D$14,AH775,"Cubic","Extrapolate=Linear","MultiX=Average","Skip=True","Sort=True")</f>
        <v>#N/A Invalid Parameter: Interpolation value</v>
      </c>
    </row>
    <row r="776" spans="34:36" x14ac:dyDescent="0.25">
      <c r="AH776" s="42" t="e">
        <f t="shared" si="105"/>
        <v>#REF!</v>
      </c>
      <c r="AI776" s="43" t="str">
        <f>_xll.BInterpol('Base IPCA'!$C$3:$C$14,'Base IPCA'!$E$3:$E$14,AH776,"Cubic","Extrapolate=Linear","MultiX=Average","Skip=True","Sort=True")</f>
        <v>#N/A Invalid Parameter: Interpolation value</v>
      </c>
      <c r="AJ776" s="43" t="str">
        <f ca="1">_xll.BInterpol('Base IPCA'!$C$3:$C$14,'Base IPCA'!$D$3:$D$14,AH776,"Cubic","Extrapolate=Linear","MultiX=Average","Skip=True","Sort=True")</f>
        <v>#N/A Invalid Parameter: Interpolation value</v>
      </c>
    </row>
    <row r="777" spans="34:36" x14ac:dyDescent="0.25">
      <c r="AH777" s="42" t="e">
        <f t="shared" si="105"/>
        <v>#REF!</v>
      </c>
      <c r="AI777" s="43" t="str">
        <f>_xll.BInterpol('Base IPCA'!$C$3:$C$14,'Base IPCA'!$E$3:$E$14,AH777,"Cubic","Extrapolate=Linear","MultiX=Average","Skip=True","Sort=True")</f>
        <v>#N/A Invalid Parameter: Interpolation value</v>
      </c>
      <c r="AJ777" s="43" t="str">
        <f>_xll.BInterpol('Base IPCA'!$C$3:$C$14,'Base IPCA'!$D$3:$D$14,AH777,"Cubic","Extrapolate=Linear","MultiX=Average","Skip=True","Sort=True")</f>
        <v>#N/A Invalid Parameter: Interpolation value</v>
      </c>
    </row>
    <row r="778" spans="34:36" x14ac:dyDescent="0.25">
      <c r="AH778" s="42" t="e">
        <f t="shared" si="105"/>
        <v>#REF!</v>
      </c>
      <c r="AI778" s="43" t="str">
        <f>_xll.BInterpol('Base IPCA'!$C$3:$C$14,'Base IPCA'!$E$3:$E$14,AH778,"Cubic","Extrapolate=Linear","MultiX=Average","Skip=True","Sort=True")</f>
        <v>#N/A Invalid Parameter: Interpolation value</v>
      </c>
      <c r="AJ778" s="43" t="str">
        <f>_xll.BInterpol('Base IPCA'!$C$3:$C$14,'Base IPCA'!$D$3:$D$14,AH778,"Cubic","Extrapolate=Linear","MultiX=Average","Skip=True","Sort=True")</f>
        <v>#N/A Invalid Parameter: Interpolation value</v>
      </c>
    </row>
    <row r="779" spans="34:36" x14ac:dyDescent="0.25">
      <c r="AH779" s="42" t="e">
        <f t="shared" si="105"/>
        <v>#REF!</v>
      </c>
      <c r="AI779" s="43" t="str">
        <f ca="1">_xll.BInterpol('Base IPCA'!$C$3:$C$14,'Base IPCA'!$E$3:$E$14,AH779,"Cubic","Extrapolate=Linear","MultiX=Average","Skip=True","Sort=True")</f>
        <v>#N/A Invalid Parameter: Interpolation value</v>
      </c>
      <c r="AJ779" s="43" t="str">
        <f>_xll.BInterpol('Base IPCA'!$C$3:$C$14,'Base IPCA'!$D$3:$D$14,AH779,"Cubic","Extrapolate=Linear","MultiX=Average","Skip=True","Sort=True")</f>
        <v>#N/A Invalid Parameter: Interpolation value</v>
      </c>
    </row>
    <row r="780" spans="34:36" x14ac:dyDescent="0.25">
      <c r="AH780" s="42" t="e">
        <f t="shared" si="105"/>
        <v>#REF!</v>
      </c>
      <c r="AI780" s="43" t="str">
        <f>_xll.BInterpol('Base IPCA'!$C$3:$C$14,'Base IPCA'!$E$3:$E$14,AH780,"Cubic","Extrapolate=Linear","MultiX=Average","Skip=True","Sort=True")</f>
        <v>#N/A Invalid Parameter: Interpolation value</v>
      </c>
      <c r="AJ780" s="43" t="str">
        <f ca="1">_xll.BInterpol('Base IPCA'!$C$3:$C$14,'Base IPCA'!$D$3:$D$14,AH780,"Cubic","Extrapolate=Linear","MultiX=Average","Skip=True","Sort=True")</f>
        <v>#N/A Invalid Parameter: Interpolation value</v>
      </c>
    </row>
    <row r="781" spans="34:36" x14ac:dyDescent="0.25">
      <c r="AH781" s="42" t="e">
        <f t="shared" si="105"/>
        <v>#REF!</v>
      </c>
      <c r="AI781" s="43" t="str">
        <f>_xll.BInterpol('Base IPCA'!$C$3:$C$14,'Base IPCA'!$E$3:$E$14,AH781,"Cubic","Extrapolate=Linear","MultiX=Average","Skip=True","Sort=True")</f>
        <v>#N/A Invalid Parameter: Interpolation value</v>
      </c>
      <c r="AJ781" s="43" t="str">
        <f>_xll.BInterpol('Base IPCA'!$C$3:$C$14,'Base IPCA'!$D$3:$D$14,AH781,"Cubic","Extrapolate=Linear","MultiX=Average","Skip=True","Sort=True")</f>
        <v>#N/A Invalid Parameter: Interpolation value</v>
      </c>
    </row>
    <row r="782" spans="34:36" x14ac:dyDescent="0.25">
      <c r="AH782" s="42" t="e">
        <f t="shared" si="105"/>
        <v>#REF!</v>
      </c>
      <c r="AI782" s="43" t="str">
        <f>_xll.BInterpol('Base IPCA'!$C$3:$C$14,'Base IPCA'!$E$3:$E$14,AH782,"Cubic","Extrapolate=Linear","MultiX=Average","Skip=True","Sort=True")</f>
        <v>#N/A Invalid Parameter: Interpolation value</v>
      </c>
      <c r="AJ782" s="43" t="str">
        <f>_xll.BInterpol('Base IPCA'!$C$3:$C$14,'Base IPCA'!$D$3:$D$14,AH782,"Cubic","Extrapolate=Linear","MultiX=Average","Skip=True","Sort=True")</f>
        <v>#N/A Invalid Parameter: Interpolation value</v>
      </c>
    </row>
    <row r="783" spans="34:36" x14ac:dyDescent="0.25">
      <c r="AH783" s="42" t="e">
        <f t="shared" si="105"/>
        <v>#REF!</v>
      </c>
      <c r="AI783" s="43" t="str">
        <f ca="1">_xll.BInterpol('Base IPCA'!$C$3:$C$14,'Base IPCA'!$E$3:$E$14,AH783,"Cubic","Extrapolate=Linear","MultiX=Average","Skip=True","Sort=True")</f>
        <v>#N/A Invalid Parameter: Interpolation value</v>
      </c>
      <c r="AJ783" s="43" t="str">
        <f>_xll.BInterpol('Base IPCA'!$C$3:$C$14,'Base IPCA'!$D$3:$D$14,AH783,"Cubic","Extrapolate=Linear","MultiX=Average","Skip=True","Sort=True")</f>
        <v>#N/A Invalid Parameter: Interpolation value</v>
      </c>
    </row>
    <row r="784" spans="34:36" x14ac:dyDescent="0.25">
      <c r="AH784" s="42" t="e">
        <f t="shared" si="105"/>
        <v>#REF!</v>
      </c>
      <c r="AI784" s="43" t="str">
        <f>_xll.BInterpol('Base IPCA'!$C$3:$C$14,'Base IPCA'!$E$3:$E$14,AH784,"Cubic","Extrapolate=Linear","MultiX=Average","Skip=True","Sort=True")</f>
        <v>#N/A Invalid Parameter: Interpolation value</v>
      </c>
      <c r="AJ784" s="43" t="str">
        <f ca="1">_xll.BInterpol('Base IPCA'!$C$3:$C$14,'Base IPCA'!$D$3:$D$14,AH784,"Cubic","Extrapolate=Linear","MultiX=Average","Skip=True","Sort=True")</f>
        <v>#N/A Invalid Parameter: Interpolation value</v>
      </c>
    </row>
    <row r="785" spans="34:36" x14ac:dyDescent="0.25">
      <c r="AH785" s="42" t="e">
        <f t="shared" si="105"/>
        <v>#REF!</v>
      </c>
      <c r="AI785" s="43" t="str">
        <f>_xll.BInterpol('Base IPCA'!$C$3:$C$14,'Base IPCA'!$E$3:$E$14,AH785,"Cubic","Extrapolate=Linear","MultiX=Average","Skip=True","Sort=True")</f>
        <v>#N/A Invalid Parameter: Interpolation value</v>
      </c>
      <c r="AJ785" s="43" t="str">
        <f>_xll.BInterpol('Base IPCA'!$C$3:$C$14,'Base IPCA'!$D$3:$D$14,AH785,"Cubic","Extrapolate=Linear","MultiX=Average","Skip=True","Sort=True")</f>
        <v>#N/A Invalid Parameter: Interpolation value</v>
      </c>
    </row>
    <row r="786" spans="34:36" x14ac:dyDescent="0.25">
      <c r="AH786" s="42" t="e">
        <f t="shared" si="105"/>
        <v>#REF!</v>
      </c>
      <c r="AI786" s="43" t="str">
        <f>_xll.BInterpol('Base IPCA'!$C$3:$C$14,'Base IPCA'!$E$3:$E$14,AH786,"Cubic","Extrapolate=Linear","MultiX=Average","Skip=True","Sort=True")</f>
        <v>#N/A Invalid Parameter: Interpolation value</v>
      </c>
      <c r="AJ786" s="43" t="str">
        <f>_xll.BInterpol('Base IPCA'!$C$3:$C$14,'Base IPCA'!$D$3:$D$14,AH786,"Cubic","Extrapolate=Linear","MultiX=Average","Skip=True","Sort=True")</f>
        <v>#N/A Invalid Parameter: Interpolation value</v>
      </c>
    </row>
    <row r="787" spans="34:36" x14ac:dyDescent="0.25">
      <c r="AH787" s="42" t="e">
        <f t="shared" si="105"/>
        <v>#REF!</v>
      </c>
      <c r="AI787" s="43" t="str">
        <f ca="1">_xll.BInterpol('Base IPCA'!$C$3:$C$14,'Base IPCA'!$E$3:$E$14,AH787,"Cubic","Extrapolate=Linear","MultiX=Average","Skip=True","Sort=True")</f>
        <v>#N/A Invalid Parameter: Interpolation value</v>
      </c>
      <c r="AJ787" s="43" t="str">
        <f>_xll.BInterpol('Base IPCA'!$C$3:$C$14,'Base IPCA'!$D$3:$D$14,AH787,"Cubic","Extrapolate=Linear","MultiX=Average","Skip=True","Sort=True")</f>
        <v>#N/A Invalid Parameter: Interpolation value</v>
      </c>
    </row>
    <row r="788" spans="34:36" x14ac:dyDescent="0.25">
      <c r="AH788" s="42" t="e">
        <f t="shared" si="105"/>
        <v>#REF!</v>
      </c>
      <c r="AI788" s="43" t="str">
        <f>_xll.BInterpol('Base IPCA'!$C$3:$C$14,'Base IPCA'!$E$3:$E$14,AH788,"Cubic","Extrapolate=Linear","MultiX=Average","Skip=True","Sort=True")</f>
        <v>#N/A Invalid Parameter: Interpolation value</v>
      </c>
      <c r="AJ788" s="43" t="str">
        <f ca="1">_xll.BInterpol('Base IPCA'!$C$3:$C$14,'Base IPCA'!$D$3:$D$14,AH788,"Cubic","Extrapolate=Linear","MultiX=Average","Skip=True","Sort=True")</f>
        <v>#N/A Invalid Parameter: Interpolation value</v>
      </c>
    </row>
    <row r="789" spans="34:36" x14ac:dyDescent="0.25">
      <c r="AH789" s="42" t="e">
        <f t="shared" si="105"/>
        <v>#REF!</v>
      </c>
      <c r="AI789" s="43" t="str">
        <f>_xll.BInterpol('Base IPCA'!$C$3:$C$14,'Base IPCA'!$E$3:$E$14,AH789,"Cubic","Extrapolate=Linear","MultiX=Average","Skip=True","Sort=True")</f>
        <v>#N/A Invalid Parameter: Interpolation value</v>
      </c>
      <c r="AJ789" s="43" t="str">
        <f>_xll.BInterpol('Base IPCA'!$C$3:$C$14,'Base IPCA'!$D$3:$D$14,AH789,"Cubic","Extrapolate=Linear","MultiX=Average","Skip=True","Sort=True")</f>
        <v>#N/A Invalid Parameter: Interpolation value</v>
      </c>
    </row>
    <row r="790" spans="34:36" x14ac:dyDescent="0.25">
      <c r="AH790" s="42" t="e">
        <f t="shared" si="105"/>
        <v>#REF!</v>
      </c>
      <c r="AI790" s="43" t="str">
        <f>_xll.BInterpol('Base IPCA'!$C$3:$C$14,'Base IPCA'!$E$3:$E$14,AH790,"Cubic","Extrapolate=Linear","MultiX=Average","Skip=True","Sort=True")</f>
        <v>#N/A Invalid Parameter: Interpolation value</v>
      </c>
      <c r="AJ790" s="43" t="str">
        <f>_xll.BInterpol('Base IPCA'!$C$3:$C$14,'Base IPCA'!$D$3:$D$14,AH790,"Cubic","Extrapolate=Linear","MultiX=Average","Skip=True","Sort=True")</f>
        <v>#N/A Invalid Parameter: Interpolation value</v>
      </c>
    </row>
    <row r="791" spans="34:36" x14ac:dyDescent="0.25">
      <c r="AH791" s="42" t="e">
        <f t="shared" si="105"/>
        <v>#REF!</v>
      </c>
      <c r="AI791" s="43" t="str">
        <f ca="1">_xll.BInterpol('Base IPCA'!$C$3:$C$14,'Base IPCA'!$E$3:$E$14,AH791,"Cubic","Extrapolate=Linear","MultiX=Average","Skip=True","Sort=True")</f>
        <v>#N/A Invalid Parameter: Interpolation value</v>
      </c>
      <c r="AJ791" s="43" t="str">
        <f>_xll.BInterpol('Base IPCA'!$C$3:$C$14,'Base IPCA'!$D$3:$D$14,AH791,"Cubic","Extrapolate=Linear","MultiX=Average","Skip=True","Sort=True")</f>
        <v>#N/A Invalid Parameter: Interpolation value</v>
      </c>
    </row>
    <row r="792" spans="34:36" x14ac:dyDescent="0.25">
      <c r="AH792" s="42" t="e">
        <f t="shared" si="105"/>
        <v>#REF!</v>
      </c>
      <c r="AI792" s="43" t="str">
        <f>_xll.BInterpol('Base IPCA'!$C$3:$C$14,'Base IPCA'!$E$3:$E$14,AH792,"Cubic","Extrapolate=Linear","MultiX=Average","Skip=True","Sort=True")</f>
        <v>#N/A Invalid Parameter: Interpolation value</v>
      </c>
      <c r="AJ792" s="43" t="str">
        <f ca="1">_xll.BInterpol('Base IPCA'!$C$3:$C$14,'Base IPCA'!$D$3:$D$14,AH792,"Cubic","Extrapolate=Linear","MultiX=Average","Skip=True","Sort=True")</f>
        <v>#N/A Invalid Parameter: Interpolation value</v>
      </c>
    </row>
    <row r="793" spans="34:36" x14ac:dyDescent="0.25">
      <c r="AH793" s="42" t="e">
        <f t="shared" si="105"/>
        <v>#REF!</v>
      </c>
      <c r="AI793" s="43" t="str">
        <f>_xll.BInterpol('Base IPCA'!$C$3:$C$14,'Base IPCA'!$E$3:$E$14,AH793,"Cubic","Extrapolate=Linear","MultiX=Average","Skip=True","Sort=True")</f>
        <v>#N/A Invalid Parameter: Interpolation value</v>
      </c>
      <c r="AJ793" s="43" t="str">
        <f>_xll.BInterpol('Base IPCA'!$C$3:$C$14,'Base IPCA'!$D$3:$D$14,AH793,"Cubic","Extrapolate=Linear","MultiX=Average","Skip=True","Sort=True")</f>
        <v>#N/A Invalid Parameter: Interpolation value</v>
      </c>
    </row>
    <row r="794" spans="34:36" x14ac:dyDescent="0.25">
      <c r="AH794" s="42" t="e">
        <f t="shared" si="105"/>
        <v>#REF!</v>
      </c>
      <c r="AI794" s="43" t="str">
        <f>_xll.BInterpol('Base IPCA'!$C$3:$C$14,'Base IPCA'!$E$3:$E$14,AH794,"Cubic","Extrapolate=Linear","MultiX=Average","Skip=True","Sort=True")</f>
        <v>#N/A Invalid Parameter: Interpolation value</v>
      </c>
      <c r="AJ794" s="43" t="str">
        <f>_xll.BInterpol('Base IPCA'!$C$3:$C$14,'Base IPCA'!$D$3:$D$14,AH794,"Cubic","Extrapolate=Linear","MultiX=Average","Skip=True","Sort=True")</f>
        <v>#N/A Invalid Parameter: Interpolation value</v>
      </c>
    </row>
    <row r="795" spans="34:36" x14ac:dyDescent="0.25">
      <c r="AH795" s="42" t="e">
        <f t="shared" si="105"/>
        <v>#REF!</v>
      </c>
      <c r="AI795" s="43" t="str">
        <f ca="1">_xll.BInterpol('Base IPCA'!$C$3:$C$14,'Base IPCA'!$E$3:$E$14,AH795,"Cubic","Extrapolate=Linear","MultiX=Average","Skip=True","Sort=True")</f>
        <v>#N/A Invalid Parameter: Interpolation value</v>
      </c>
      <c r="AJ795" s="43" t="str">
        <f>_xll.BInterpol('Base IPCA'!$C$3:$C$14,'Base IPCA'!$D$3:$D$14,AH795,"Cubic","Extrapolate=Linear","MultiX=Average","Skip=True","Sort=True")</f>
        <v>#N/A Invalid Parameter: Interpolation value</v>
      </c>
    </row>
    <row r="796" spans="34:36" x14ac:dyDescent="0.25">
      <c r="AH796" s="42" t="e">
        <f t="shared" si="105"/>
        <v>#REF!</v>
      </c>
      <c r="AI796" s="43" t="str">
        <f>_xll.BInterpol('Base IPCA'!$C$3:$C$14,'Base IPCA'!$E$3:$E$14,AH796,"Cubic","Extrapolate=Linear","MultiX=Average","Skip=True","Sort=True")</f>
        <v>#N/A Invalid Parameter: Interpolation value</v>
      </c>
      <c r="AJ796" s="43" t="str">
        <f ca="1">_xll.BInterpol('Base IPCA'!$C$3:$C$14,'Base IPCA'!$D$3:$D$14,AH796,"Cubic","Extrapolate=Linear","MultiX=Average","Skip=True","Sort=True")</f>
        <v>#N/A Invalid Parameter: Interpolation value</v>
      </c>
    </row>
    <row r="797" spans="34:36" x14ac:dyDescent="0.25">
      <c r="AH797" s="42" t="e">
        <f t="shared" si="105"/>
        <v>#REF!</v>
      </c>
      <c r="AI797" s="43" t="str">
        <f>_xll.BInterpol('Base IPCA'!$C$3:$C$14,'Base IPCA'!$E$3:$E$14,AH797,"Cubic","Extrapolate=Linear","MultiX=Average","Skip=True","Sort=True")</f>
        <v>#N/A Invalid Parameter: Interpolation value</v>
      </c>
      <c r="AJ797" s="43" t="str">
        <f>_xll.BInterpol('Base IPCA'!$C$3:$C$14,'Base IPCA'!$D$3:$D$14,AH797,"Cubic","Extrapolate=Linear","MultiX=Average","Skip=True","Sort=True")</f>
        <v>#N/A Invalid Parameter: Interpolation value</v>
      </c>
    </row>
    <row r="798" spans="34:36" x14ac:dyDescent="0.25">
      <c r="AH798" s="42" t="e">
        <f t="shared" si="105"/>
        <v>#REF!</v>
      </c>
      <c r="AI798" s="43" t="str">
        <f>_xll.BInterpol('Base IPCA'!$C$3:$C$14,'Base IPCA'!$E$3:$E$14,AH798,"Cubic","Extrapolate=Linear","MultiX=Average","Skip=True","Sort=True")</f>
        <v>#N/A Invalid Parameter: Interpolation value</v>
      </c>
      <c r="AJ798" s="43" t="str">
        <f>_xll.BInterpol('Base IPCA'!$C$3:$C$14,'Base IPCA'!$D$3:$D$14,AH798,"Cubic","Extrapolate=Linear","MultiX=Average","Skip=True","Sort=True")</f>
        <v>#N/A Invalid Parameter: Interpolation value</v>
      </c>
    </row>
    <row r="799" spans="34:36" x14ac:dyDescent="0.25">
      <c r="AH799" s="42" t="e">
        <f t="shared" si="105"/>
        <v>#REF!</v>
      </c>
      <c r="AI799" s="43" t="str">
        <f ca="1">_xll.BInterpol('Base IPCA'!$C$3:$C$14,'Base IPCA'!$E$3:$E$14,AH799,"Cubic","Extrapolate=Linear","MultiX=Average","Skip=True","Sort=True")</f>
        <v>#N/A Invalid Parameter: Interpolation value</v>
      </c>
      <c r="AJ799" s="43" t="str">
        <f>_xll.BInterpol('Base IPCA'!$C$3:$C$14,'Base IPCA'!$D$3:$D$14,AH799,"Cubic","Extrapolate=Linear","MultiX=Average","Skip=True","Sort=True")</f>
        <v>#N/A Invalid Parameter: Interpolation value</v>
      </c>
    </row>
    <row r="800" spans="34:36" x14ac:dyDescent="0.25">
      <c r="AH800" s="42" t="e">
        <f t="shared" si="105"/>
        <v>#REF!</v>
      </c>
      <c r="AI800" s="43" t="str">
        <f>_xll.BInterpol('Base IPCA'!$C$3:$C$14,'Base IPCA'!$E$3:$E$14,AH800,"Cubic","Extrapolate=Linear","MultiX=Average","Skip=True","Sort=True")</f>
        <v>#N/A Invalid Parameter: Interpolation value</v>
      </c>
      <c r="AJ800" s="43" t="str">
        <f ca="1">_xll.BInterpol('Base IPCA'!$C$3:$C$14,'Base IPCA'!$D$3:$D$14,AH800,"Cubic","Extrapolate=Linear","MultiX=Average","Skip=True","Sort=True")</f>
        <v>#N/A Invalid Parameter: Interpolation value</v>
      </c>
    </row>
    <row r="801" spans="34:36" x14ac:dyDescent="0.25">
      <c r="AH801" s="42" t="e">
        <f t="shared" si="105"/>
        <v>#REF!</v>
      </c>
      <c r="AI801" s="43" t="str">
        <f>_xll.BInterpol('Base IPCA'!$C$3:$C$14,'Base IPCA'!$E$3:$E$14,AH801,"Cubic","Extrapolate=Linear","MultiX=Average","Skip=True","Sort=True")</f>
        <v>#N/A Invalid Parameter: Interpolation value</v>
      </c>
      <c r="AJ801" s="43" t="str">
        <f>_xll.BInterpol('Base IPCA'!$C$3:$C$14,'Base IPCA'!$D$3:$D$14,AH801,"Cubic","Extrapolate=Linear","MultiX=Average","Skip=True","Sort=True")</f>
        <v>#N/A Invalid Parameter: Interpolation value</v>
      </c>
    </row>
    <row r="802" spans="34:36" x14ac:dyDescent="0.25">
      <c r="AH802" s="42" t="e">
        <f t="shared" si="105"/>
        <v>#REF!</v>
      </c>
      <c r="AI802" s="43" t="str">
        <f>_xll.BInterpol('Base IPCA'!$C$3:$C$14,'Base IPCA'!$E$3:$E$14,AH802,"Cubic","Extrapolate=Linear","MultiX=Average","Skip=True","Sort=True")</f>
        <v>#N/A Invalid Parameter: Interpolation value</v>
      </c>
      <c r="AJ802" s="43" t="str">
        <f>_xll.BInterpol('Base IPCA'!$C$3:$C$14,'Base IPCA'!$D$3:$D$14,AH802,"Cubic","Extrapolate=Linear","MultiX=Average","Skip=True","Sort=True")</f>
        <v>#N/A Invalid Parameter: Interpolation value</v>
      </c>
    </row>
    <row r="803" spans="34:36" x14ac:dyDescent="0.25">
      <c r="AH803" s="42" t="e">
        <f t="shared" si="105"/>
        <v>#REF!</v>
      </c>
      <c r="AI803" s="43" t="str">
        <f ca="1">_xll.BInterpol('Base IPCA'!$C$3:$C$14,'Base IPCA'!$E$3:$E$14,AH803,"Cubic","Extrapolate=Linear","MultiX=Average","Skip=True","Sort=True")</f>
        <v>#N/A Invalid Parameter: Interpolation value</v>
      </c>
      <c r="AJ803" s="43" t="str">
        <f>_xll.BInterpol('Base IPCA'!$C$3:$C$14,'Base IPCA'!$D$3:$D$14,AH803,"Cubic","Extrapolate=Linear","MultiX=Average","Skip=True","Sort=True")</f>
        <v>#N/A Invalid Parameter: Interpolation value</v>
      </c>
    </row>
    <row r="804" spans="34:36" x14ac:dyDescent="0.25">
      <c r="AH804" s="42" t="e">
        <f t="shared" si="105"/>
        <v>#REF!</v>
      </c>
      <c r="AI804" s="43" t="str">
        <f>_xll.BInterpol('Base IPCA'!$C$3:$C$14,'Base IPCA'!$E$3:$E$14,AH804,"Cubic","Extrapolate=Linear","MultiX=Average","Skip=True","Sort=True")</f>
        <v>#N/A Invalid Parameter: Interpolation value</v>
      </c>
      <c r="AJ804" s="43" t="str">
        <f ca="1">_xll.BInterpol('Base IPCA'!$C$3:$C$14,'Base IPCA'!$D$3:$D$14,AH804,"Cubic","Extrapolate=Linear","MultiX=Average","Skip=True","Sort=True")</f>
        <v>#N/A Invalid Parameter: Interpolation value</v>
      </c>
    </row>
    <row r="805" spans="34:36" x14ac:dyDescent="0.25">
      <c r="AH805" s="42" t="e">
        <f t="shared" si="105"/>
        <v>#REF!</v>
      </c>
      <c r="AI805" s="43" t="str">
        <f>_xll.BInterpol('Base IPCA'!$C$3:$C$14,'Base IPCA'!$E$3:$E$14,AH805,"Cubic","Extrapolate=Linear","MultiX=Average","Skip=True","Sort=True")</f>
        <v>#N/A Invalid Parameter: Interpolation value</v>
      </c>
      <c r="AJ805" s="43" t="str">
        <f>_xll.BInterpol('Base IPCA'!$C$3:$C$14,'Base IPCA'!$D$3:$D$14,AH805,"Cubic","Extrapolate=Linear","MultiX=Average","Skip=True","Sort=True")</f>
        <v>#N/A Invalid Parameter: Interpolation value</v>
      </c>
    </row>
    <row r="806" spans="34:36" x14ac:dyDescent="0.25">
      <c r="AH806" s="42" t="e">
        <f t="shared" si="105"/>
        <v>#REF!</v>
      </c>
      <c r="AI806" s="43" t="str">
        <f>_xll.BInterpol('Base IPCA'!$C$3:$C$14,'Base IPCA'!$E$3:$E$14,AH806,"Cubic","Extrapolate=Linear","MultiX=Average","Skip=True","Sort=True")</f>
        <v>#N/A Invalid Parameter: Interpolation value</v>
      </c>
      <c r="AJ806" s="43" t="str">
        <f>_xll.BInterpol('Base IPCA'!$C$3:$C$14,'Base IPCA'!$D$3:$D$14,AH806,"Cubic","Extrapolate=Linear","MultiX=Average","Skip=True","Sort=True")</f>
        <v>#N/A Invalid Parameter: Interpolation value</v>
      </c>
    </row>
    <row r="807" spans="34:36" x14ac:dyDescent="0.25">
      <c r="AH807" s="42" t="e">
        <f t="shared" si="105"/>
        <v>#REF!</v>
      </c>
      <c r="AI807" s="43" t="str">
        <f ca="1">_xll.BInterpol('Base IPCA'!$C$3:$C$14,'Base IPCA'!$E$3:$E$14,AH807,"Cubic","Extrapolate=Linear","MultiX=Average","Skip=True","Sort=True")</f>
        <v>#N/A Invalid Parameter: Interpolation value</v>
      </c>
      <c r="AJ807" s="43" t="str">
        <f>_xll.BInterpol('Base IPCA'!$C$3:$C$14,'Base IPCA'!$D$3:$D$14,AH807,"Cubic","Extrapolate=Linear","MultiX=Average","Skip=True","Sort=True")</f>
        <v>#N/A Invalid Parameter: Interpolation value</v>
      </c>
    </row>
    <row r="808" spans="34:36" x14ac:dyDescent="0.25">
      <c r="AH808" s="42" t="e">
        <f t="shared" si="105"/>
        <v>#REF!</v>
      </c>
      <c r="AI808" s="43" t="str">
        <f>_xll.BInterpol('Base IPCA'!$C$3:$C$14,'Base IPCA'!$E$3:$E$14,AH808,"Cubic","Extrapolate=Linear","MultiX=Average","Skip=True","Sort=True")</f>
        <v>#N/A Invalid Parameter: Interpolation value</v>
      </c>
      <c r="AJ808" s="43" t="str">
        <f ca="1">_xll.BInterpol('Base IPCA'!$C$3:$C$14,'Base IPCA'!$D$3:$D$14,AH808,"Cubic","Extrapolate=Linear","MultiX=Average","Skip=True","Sort=True")</f>
        <v>#N/A Invalid Parameter: Interpolation value</v>
      </c>
    </row>
    <row r="809" spans="34:36" x14ac:dyDescent="0.25">
      <c r="AH809" s="42" t="e">
        <f t="shared" si="105"/>
        <v>#REF!</v>
      </c>
      <c r="AI809" s="43" t="str">
        <f>_xll.BInterpol('Base IPCA'!$C$3:$C$14,'Base IPCA'!$E$3:$E$14,AH809,"Cubic","Extrapolate=Linear","MultiX=Average","Skip=True","Sort=True")</f>
        <v>#N/A Invalid Parameter: Interpolation value</v>
      </c>
      <c r="AJ809" s="43" t="str">
        <f>_xll.BInterpol('Base IPCA'!$C$3:$C$14,'Base IPCA'!$D$3:$D$14,AH809,"Cubic","Extrapolate=Linear","MultiX=Average","Skip=True","Sort=True")</f>
        <v>#N/A Invalid Parameter: Interpolation value</v>
      </c>
    </row>
    <row r="810" spans="34:36" x14ac:dyDescent="0.25">
      <c r="AH810" s="42" t="e">
        <f t="shared" si="105"/>
        <v>#REF!</v>
      </c>
      <c r="AI810" s="43" t="str">
        <f>_xll.BInterpol('Base IPCA'!$C$3:$C$14,'Base IPCA'!$E$3:$E$14,AH810,"Cubic","Extrapolate=Linear","MultiX=Average","Skip=True","Sort=True")</f>
        <v>#N/A Invalid Parameter: Interpolation value</v>
      </c>
      <c r="AJ810" s="43" t="str">
        <f>_xll.BInterpol('Base IPCA'!$C$3:$C$14,'Base IPCA'!$D$3:$D$14,AH810,"Cubic","Extrapolate=Linear","MultiX=Average","Skip=True","Sort=True")</f>
        <v>#N/A Invalid Parameter: Interpolation value</v>
      </c>
    </row>
    <row r="811" spans="34:36" x14ac:dyDescent="0.25">
      <c r="AH811" s="42" t="e">
        <f t="shared" si="105"/>
        <v>#REF!</v>
      </c>
      <c r="AI811" s="43" t="str">
        <f ca="1">_xll.BInterpol('Base IPCA'!$C$3:$C$14,'Base IPCA'!$E$3:$E$14,AH811,"Cubic","Extrapolate=Linear","MultiX=Average","Skip=True","Sort=True")</f>
        <v>#N/A Invalid Parameter: Interpolation value</v>
      </c>
      <c r="AJ811" s="43" t="str">
        <f>_xll.BInterpol('Base IPCA'!$C$3:$C$14,'Base IPCA'!$D$3:$D$14,AH811,"Cubic","Extrapolate=Linear","MultiX=Average","Skip=True","Sort=True")</f>
        <v>#N/A Invalid Parameter: Interpolation value</v>
      </c>
    </row>
    <row r="812" spans="34:36" x14ac:dyDescent="0.25">
      <c r="AH812" s="42" t="e">
        <f t="shared" si="105"/>
        <v>#REF!</v>
      </c>
      <c r="AI812" s="43" t="str">
        <f>_xll.BInterpol('Base IPCA'!$C$3:$C$14,'Base IPCA'!$E$3:$E$14,AH812,"Cubic","Extrapolate=Linear","MultiX=Average","Skip=True","Sort=True")</f>
        <v>#N/A Invalid Parameter: Interpolation value</v>
      </c>
      <c r="AJ812" s="43" t="str">
        <f ca="1">_xll.BInterpol('Base IPCA'!$C$3:$C$14,'Base IPCA'!$D$3:$D$14,AH812,"Cubic","Extrapolate=Linear","MultiX=Average","Skip=True","Sort=True")</f>
        <v>#N/A Invalid Parameter: Interpolation value</v>
      </c>
    </row>
    <row r="813" spans="34:36" x14ac:dyDescent="0.25">
      <c r="AH813" s="42" t="e">
        <f t="shared" si="105"/>
        <v>#REF!</v>
      </c>
      <c r="AI813" s="43" t="str">
        <f>_xll.BInterpol('Base IPCA'!$C$3:$C$14,'Base IPCA'!$E$3:$E$14,AH813,"Cubic","Extrapolate=Linear","MultiX=Average","Skip=True","Sort=True")</f>
        <v>#N/A Invalid Parameter: Interpolation value</v>
      </c>
      <c r="AJ813" s="43" t="str">
        <f>_xll.BInterpol('Base IPCA'!$C$3:$C$14,'Base IPCA'!$D$3:$D$14,AH813,"Cubic","Extrapolate=Linear","MultiX=Average","Skip=True","Sort=True")</f>
        <v>#N/A Invalid Parameter: Interpolation value</v>
      </c>
    </row>
    <row r="814" spans="34:36" x14ac:dyDescent="0.25">
      <c r="AH814" s="42" t="e">
        <f t="shared" si="105"/>
        <v>#REF!</v>
      </c>
      <c r="AI814" s="43" t="str">
        <f>_xll.BInterpol('Base IPCA'!$C$3:$C$14,'Base IPCA'!$E$3:$E$14,AH814,"Cubic","Extrapolate=Linear","MultiX=Average","Skip=True","Sort=True")</f>
        <v>#N/A Invalid Parameter: Interpolation value</v>
      </c>
      <c r="AJ814" s="43" t="str">
        <f>_xll.BInterpol('Base IPCA'!$C$3:$C$14,'Base IPCA'!$D$3:$D$14,AH814,"Cubic","Extrapolate=Linear","MultiX=Average","Skip=True","Sort=True")</f>
        <v>#N/A Invalid Parameter: Interpolation value</v>
      </c>
    </row>
    <row r="815" spans="34:36" x14ac:dyDescent="0.25">
      <c r="AH815" s="42" t="e">
        <f t="shared" si="105"/>
        <v>#REF!</v>
      </c>
      <c r="AI815" s="43" t="str">
        <f ca="1">_xll.BInterpol('Base IPCA'!$C$3:$C$14,'Base IPCA'!$E$3:$E$14,AH815,"Cubic","Extrapolate=Linear","MultiX=Average","Skip=True","Sort=True")</f>
        <v>#N/A Invalid Parameter: Interpolation value</v>
      </c>
      <c r="AJ815" s="43" t="str">
        <f>_xll.BInterpol('Base IPCA'!$C$3:$C$14,'Base IPCA'!$D$3:$D$14,AH815,"Cubic","Extrapolate=Linear","MultiX=Average","Skip=True","Sort=True")</f>
        <v>#N/A Invalid Parameter: Interpolation value</v>
      </c>
    </row>
    <row r="816" spans="34:36" x14ac:dyDescent="0.25">
      <c r="AH816" s="42" t="e">
        <f t="shared" si="105"/>
        <v>#REF!</v>
      </c>
      <c r="AI816" s="43" t="str">
        <f>_xll.BInterpol('Base IPCA'!$C$3:$C$14,'Base IPCA'!$E$3:$E$14,AH816,"Cubic","Extrapolate=Linear","MultiX=Average","Skip=True","Sort=True")</f>
        <v>#N/A Invalid Parameter: Interpolation value</v>
      </c>
      <c r="AJ816" s="43" t="str">
        <f ca="1">_xll.BInterpol('Base IPCA'!$C$3:$C$14,'Base IPCA'!$D$3:$D$14,AH816,"Cubic","Extrapolate=Linear","MultiX=Average","Skip=True","Sort=True")</f>
        <v>#N/A Invalid Parameter: Interpolation value</v>
      </c>
    </row>
    <row r="817" spans="34:36" x14ac:dyDescent="0.25">
      <c r="AH817" s="42" t="e">
        <f t="shared" si="105"/>
        <v>#REF!</v>
      </c>
      <c r="AI817" s="43" t="str">
        <f>_xll.BInterpol('Base IPCA'!$C$3:$C$14,'Base IPCA'!$E$3:$E$14,AH817,"Cubic","Extrapolate=Linear","MultiX=Average","Skip=True","Sort=True")</f>
        <v>#N/A Invalid Parameter: Interpolation value</v>
      </c>
      <c r="AJ817" s="43" t="str">
        <f>_xll.BInterpol('Base IPCA'!$C$3:$C$14,'Base IPCA'!$D$3:$D$14,AH817,"Cubic","Extrapolate=Linear","MultiX=Average","Skip=True","Sort=True")</f>
        <v>#N/A Invalid Parameter: Interpolation value</v>
      </c>
    </row>
    <row r="818" spans="34:36" x14ac:dyDescent="0.25">
      <c r="AH818" s="42" t="e">
        <f t="shared" si="105"/>
        <v>#REF!</v>
      </c>
      <c r="AI818" s="43" t="str">
        <f>_xll.BInterpol('Base IPCA'!$C$3:$C$14,'Base IPCA'!$E$3:$E$14,AH818,"Cubic","Extrapolate=Linear","MultiX=Average","Skip=True","Sort=True")</f>
        <v>#N/A Invalid Parameter: Interpolation value</v>
      </c>
      <c r="AJ818" s="43" t="str">
        <f>_xll.BInterpol('Base IPCA'!$C$3:$C$14,'Base IPCA'!$D$3:$D$14,AH818,"Cubic","Extrapolate=Linear","MultiX=Average","Skip=True","Sort=True")</f>
        <v>#N/A Invalid Parameter: Interpolation value</v>
      </c>
    </row>
    <row r="819" spans="34:36" x14ac:dyDescent="0.25">
      <c r="AH819" s="42" t="e">
        <f t="shared" si="105"/>
        <v>#REF!</v>
      </c>
      <c r="AI819" s="43" t="str">
        <f ca="1">_xll.BInterpol('Base IPCA'!$C$3:$C$14,'Base IPCA'!$E$3:$E$14,AH819,"Cubic","Extrapolate=Linear","MultiX=Average","Skip=True","Sort=True")</f>
        <v>#N/A Invalid Parameter: Interpolation value</v>
      </c>
      <c r="AJ819" s="43" t="str">
        <f>_xll.BInterpol('Base IPCA'!$C$3:$C$14,'Base IPCA'!$D$3:$D$14,AH819,"Cubic","Extrapolate=Linear","MultiX=Average","Skip=True","Sort=True")</f>
        <v>#N/A Invalid Parameter: Interpolation value</v>
      </c>
    </row>
    <row r="820" spans="34:36" x14ac:dyDescent="0.25">
      <c r="AH820" s="42" t="e">
        <f t="shared" si="105"/>
        <v>#REF!</v>
      </c>
      <c r="AI820" s="43" t="str">
        <f>_xll.BInterpol('Base IPCA'!$C$3:$C$14,'Base IPCA'!$E$3:$E$14,AH820,"Cubic","Extrapolate=Linear","MultiX=Average","Skip=True","Sort=True")</f>
        <v>#N/A Invalid Parameter: Interpolation value</v>
      </c>
      <c r="AJ820" s="43" t="str">
        <f ca="1">_xll.BInterpol('Base IPCA'!$C$3:$C$14,'Base IPCA'!$D$3:$D$14,AH820,"Cubic","Extrapolate=Linear","MultiX=Average","Skip=True","Sort=True")</f>
        <v>#N/A Invalid Parameter: Interpolation value</v>
      </c>
    </row>
    <row r="821" spans="34:36" x14ac:dyDescent="0.25">
      <c r="AH821" s="42" t="e">
        <f t="shared" si="105"/>
        <v>#REF!</v>
      </c>
      <c r="AI821" s="43" t="str">
        <f>_xll.BInterpol('Base IPCA'!$C$3:$C$14,'Base IPCA'!$E$3:$E$14,AH821,"Cubic","Extrapolate=Linear","MultiX=Average","Skip=True","Sort=True")</f>
        <v>#N/A Invalid Parameter: Interpolation value</v>
      </c>
      <c r="AJ821" s="43" t="str">
        <f>_xll.BInterpol('Base IPCA'!$C$3:$C$14,'Base IPCA'!$D$3:$D$14,AH821,"Cubic","Extrapolate=Linear","MultiX=Average","Skip=True","Sort=True")</f>
        <v>#N/A Invalid Parameter: Interpolation value</v>
      </c>
    </row>
    <row r="822" spans="34:36" x14ac:dyDescent="0.25">
      <c r="AH822" s="42" t="e">
        <f t="shared" si="105"/>
        <v>#REF!</v>
      </c>
      <c r="AI822" s="43" t="str">
        <f>_xll.BInterpol('Base IPCA'!$C$3:$C$14,'Base IPCA'!$E$3:$E$14,AH822,"Cubic","Extrapolate=Linear","MultiX=Average","Skip=True","Sort=True")</f>
        <v>#N/A Invalid Parameter: Interpolation value</v>
      </c>
      <c r="AJ822" s="43" t="str">
        <f>_xll.BInterpol('Base IPCA'!$C$3:$C$14,'Base IPCA'!$D$3:$D$14,AH822,"Cubic","Extrapolate=Linear","MultiX=Average","Skip=True","Sort=True")</f>
        <v>#N/A Invalid Parameter: Interpolation value</v>
      </c>
    </row>
    <row r="823" spans="34:36" x14ac:dyDescent="0.25">
      <c r="AH823" s="42" t="e">
        <f t="shared" si="105"/>
        <v>#REF!</v>
      </c>
      <c r="AI823" s="43" t="str">
        <f ca="1">_xll.BInterpol('Base IPCA'!$C$3:$C$14,'Base IPCA'!$E$3:$E$14,AH823,"Cubic","Extrapolate=Linear","MultiX=Average","Skip=True","Sort=True")</f>
        <v>#N/A Invalid Parameter: Interpolation value</v>
      </c>
      <c r="AJ823" s="43" t="str">
        <f>_xll.BInterpol('Base IPCA'!$C$3:$C$14,'Base IPCA'!$D$3:$D$14,AH823,"Cubic","Extrapolate=Linear","MultiX=Average","Skip=True","Sort=True")</f>
        <v>#N/A Invalid Parameter: Interpolation value</v>
      </c>
    </row>
    <row r="824" spans="34:36" x14ac:dyDescent="0.25">
      <c r="AH824" s="42" t="e">
        <f t="shared" si="105"/>
        <v>#REF!</v>
      </c>
      <c r="AI824" s="43" t="str">
        <f>_xll.BInterpol('Base IPCA'!$C$3:$C$14,'Base IPCA'!$E$3:$E$14,AH824,"Cubic","Extrapolate=Linear","MultiX=Average","Skip=True","Sort=True")</f>
        <v>#N/A Invalid Parameter: Interpolation value</v>
      </c>
      <c r="AJ824" s="43" t="str">
        <f ca="1">_xll.BInterpol('Base IPCA'!$C$3:$C$14,'Base IPCA'!$D$3:$D$14,AH824,"Cubic","Extrapolate=Linear","MultiX=Average","Skip=True","Sort=True")</f>
        <v>#N/A Invalid Parameter: Interpolation value</v>
      </c>
    </row>
    <row r="825" spans="34:36" x14ac:dyDescent="0.25">
      <c r="AH825" s="42" t="e">
        <f t="shared" si="105"/>
        <v>#REF!</v>
      </c>
      <c r="AI825" s="43" t="str">
        <f>_xll.BInterpol('Base IPCA'!$C$3:$C$14,'Base IPCA'!$E$3:$E$14,AH825,"Cubic","Extrapolate=Linear","MultiX=Average","Skip=True","Sort=True")</f>
        <v>#N/A Invalid Parameter: Interpolation value</v>
      </c>
      <c r="AJ825" s="43" t="str">
        <f>_xll.BInterpol('Base IPCA'!$C$3:$C$14,'Base IPCA'!$D$3:$D$14,AH825,"Cubic","Extrapolate=Linear","MultiX=Average","Skip=True","Sort=True")</f>
        <v>#N/A Invalid Parameter: Interpolation value</v>
      </c>
    </row>
    <row r="826" spans="34:36" x14ac:dyDescent="0.25">
      <c r="AH826" s="42" t="e">
        <f t="shared" si="105"/>
        <v>#REF!</v>
      </c>
      <c r="AI826" s="43" t="str">
        <f>_xll.BInterpol('Base IPCA'!$C$3:$C$14,'Base IPCA'!$E$3:$E$14,AH826,"Cubic","Extrapolate=Linear","MultiX=Average","Skip=True","Sort=True")</f>
        <v>#N/A Invalid Parameter: Interpolation value</v>
      </c>
      <c r="AJ826" s="43" t="str">
        <f>_xll.BInterpol('Base IPCA'!$C$3:$C$14,'Base IPCA'!$D$3:$D$14,AH826,"Cubic","Extrapolate=Linear","MultiX=Average","Skip=True","Sort=True")</f>
        <v>#N/A Invalid Parameter: Interpolation value</v>
      </c>
    </row>
    <row r="827" spans="34:36" x14ac:dyDescent="0.25">
      <c r="AH827" s="42" t="e">
        <f t="shared" si="105"/>
        <v>#REF!</v>
      </c>
      <c r="AI827" s="43" t="str">
        <f ca="1">_xll.BInterpol('Base IPCA'!$C$3:$C$14,'Base IPCA'!$E$3:$E$14,AH827,"Cubic","Extrapolate=Linear","MultiX=Average","Skip=True","Sort=True")</f>
        <v>#N/A Invalid Parameter: Interpolation value</v>
      </c>
      <c r="AJ827" s="43" t="str">
        <f>_xll.BInterpol('Base IPCA'!$C$3:$C$14,'Base IPCA'!$D$3:$D$14,AH827,"Cubic","Extrapolate=Linear","MultiX=Average","Skip=True","Sort=True")</f>
        <v>#N/A Invalid Parameter: Interpolation value</v>
      </c>
    </row>
    <row r="828" spans="34:36" x14ac:dyDescent="0.25">
      <c r="AH828" s="42" t="e">
        <f t="shared" si="105"/>
        <v>#REF!</v>
      </c>
      <c r="AI828" s="43" t="str">
        <f>_xll.BInterpol('Base IPCA'!$C$3:$C$14,'Base IPCA'!$E$3:$E$14,AH828,"Cubic","Extrapolate=Linear","MultiX=Average","Skip=True","Sort=True")</f>
        <v>#N/A Invalid Parameter: Interpolation value</v>
      </c>
      <c r="AJ828" s="43" t="str">
        <f ca="1">_xll.BInterpol('Base IPCA'!$C$3:$C$14,'Base IPCA'!$D$3:$D$14,AH828,"Cubic","Extrapolate=Linear","MultiX=Average","Skip=True","Sort=True")</f>
        <v>#N/A Invalid Parameter: Interpolation value</v>
      </c>
    </row>
    <row r="829" spans="34:36" x14ac:dyDescent="0.25">
      <c r="AH829" s="42" t="e">
        <f t="shared" si="105"/>
        <v>#REF!</v>
      </c>
      <c r="AI829" s="43" t="str">
        <f>_xll.BInterpol('Base IPCA'!$C$3:$C$14,'Base IPCA'!$E$3:$E$14,AH829,"Cubic","Extrapolate=Linear","MultiX=Average","Skip=True","Sort=True")</f>
        <v>#N/A Invalid Parameter: Interpolation value</v>
      </c>
      <c r="AJ829" s="43" t="str">
        <f>_xll.BInterpol('Base IPCA'!$C$3:$C$14,'Base IPCA'!$D$3:$D$14,AH829,"Cubic","Extrapolate=Linear","MultiX=Average","Skip=True","Sort=True")</f>
        <v>#N/A Invalid Parameter: Interpolation value</v>
      </c>
    </row>
    <row r="830" spans="34:36" x14ac:dyDescent="0.25">
      <c r="AH830" s="42" t="e">
        <f t="shared" si="105"/>
        <v>#REF!</v>
      </c>
      <c r="AI830" s="43" t="str">
        <f>_xll.BInterpol('Base IPCA'!$C$3:$C$14,'Base IPCA'!$E$3:$E$14,AH830,"Cubic","Extrapolate=Linear","MultiX=Average","Skip=True","Sort=True")</f>
        <v>#N/A Invalid Parameter: Interpolation value</v>
      </c>
      <c r="AJ830" s="43" t="str">
        <f>_xll.BInterpol('Base IPCA'!$C$3:$C$14,'Base IPCA'!$D$3:$D$14,AH830,"Cubic","Extrapolate=Linear","MultiX=Average","Skip=True","Sort=True")</f>
        <v>#N/A Invalid Parameter: Interpolation value</v>
      </c>
    </row>
    <row r="831" spans="34:36" x14ac:dyDescent="0.25">
      <c r="AH831" s="42" t="e">
        <f t="shared" si="105"/>
        <v>#REF!</v>
      </c>
      <c r="AI831" s="43" t="str">
        <f ca="1">_xll.BInterpol('Base IPCA'!$C$3:$C$14,'Base IPCA'!$E$3:$E$14,AH831,"Cubic","Extrapolate=Linear","MultiX=Average","Skip=True","Sort=True")</f>
        <v>#N/A Invalid Parameter: Interpolation value</v>
      </c>
      <c r="AJ831" s="43" t="str">
        <f>_xll.BInterpol('Base IPCA'!$C$3:$C$14,'Base IPCA'!$D$3:$D$14,AH831,"Cubic","Extrapolate=Linear","MultiX=Average","Skip=True","Sort=True")</f>
        <v>#N/A Invalid Parameter: Interpolation value</v>
      </c>
    </row>
    <row r="832" spans="34:36" x14ac:dyDescent="0.25">
      <c r="AH832" s="42" t="e">
        <f t="shared" si="105"/>
        <v>#REF!</v>
      </c>
      <c r="AI832" s="43" t="str">
        <f>_xll.BInterpol('Base IPCA'!$C$3:$C$14,'Base IPCA'!$E$3:$E$14,AH832,"Cubic","Extrapolate=Linear","MultiX=Average","Skip=True","Sort=True")</f>
        <v>#N/A Invalid Parameter: Interpolation value</v>
      </c>
      <c r="AJ832" s="43" t="str">
        <f ca="1">_xll.BInterpol('Base IPCA'!$C$3:$C$14,'Base IPCA'!$D$3:$D$14,AH832,"Cubic","Extrapolate=Linear","MultiX=Average","Skip=True","Sort=True")</f>
        <v>#N/A Invalid Parameter: Interpolation value</v>
      </c>
    </row>
    <row r="833" spans="34:36" x14ac:dyDescent="0.25">
      <c r="AH833" s="42" t="e">
        <f t="shared" si="105"/>
        <v>#REF!</v>
      </c>
      <c r="AI833" s="43" t="str">
        <f>_xll.BInterpol('Base IPCA'!$C$3:$C$14,'Base IPCA'!$E$3:$E$14,AH833,"Cubic","Extrapolate=Linear","MultiX=Average","Skip=True","Sort=True")</f>
        <v>#N/A Invalid Parameter: Interpolation value</v>
      </c>
      <c r="AJ833" s="43" t="str">
        <f>_xll.BInterpol('Base IPCA'!$C$3:$C$14,'Base IPCA'!$D$3:$D$14,AH833,"Cubic","Extrapolate=Linear","MultiX=Average","Skip=True","Sort=True")</f>
        <v>#N/A Invalid Parameter: Interpolation value</v>
      </c>
    </row>
    <row r="834" spans="34:36" x14ac:dyDescent="0.25">
      <c r="AH834" s="42" t="e">
        <f t="shared" si="105"/>
        <v>#REF!</v>
      </c>
      <c r="AI834" s="43" t="str">
        <f>_xll.BInterpol('Base IPCA'!$C$3:$C$14,'Base IPCA'!$E$3:$E$14,AH834,"Cubic","Extrapolate=Linear","MultiX=Average","Skip=True","Sort=True")</f>
        <v>#N/A Invalid Parameter: Interpolation value</v>
      </c>
      <c r="AJ834" s="43" t="str">
        <f>_xll.BInterpol('Base IPCA'!$C$3:$C$14,'Base IPCA'!$D$3:$D$14,AH834,"Cubic","Extrapolate=Linear","MultiX=Average","Skip=True","Sort=True")</f>
        <v>#N/A Invalid Parameter: Interpolation value</v>
      </c>
    </row>
    <row r="835" spans="34:36" x14ac:dyDescent="0.25">
      <c r="AH835" s="42" t="e">
        <f t="shared" si="105"/>
        <v>#REF!</v>
      </c>
      <c r="AI835" s="43" t="str">
        <f ca="1">_xll.BInterpol('Base IPCA'!$C$3:$C$14,'Base IPCA'!$E$3:$E$14,AH835,"Cubic","Extrapolate=Linear","MultiX=Average","Skip=True","Sort=True")</f>
        <v>#N/A Invalid Parameter: Interpolation value</v>
      </c>
      <c r="AJ835" s="43" t="str">
        <f>_xll.BInterpol('Base IPCA'!$C$3:$C$14,'Base IPCA'!$D$3:$D$14,AH835,"Cubic","Extrapolate=Linear","MultiX=Average","Skip=True","Sort=True")</f>
        <v>#N/A Invalid Parameter: Interpolation value</v>
      </c>
    </row>
    <row r="836" spans="34:36" x14ac:dyDescent="0.25">
      <c r="AH836" s="42" t="e">
        <f t="shared" si="105"/>
        <v>#REF!</v>
      </c>
      <c r="AI836" s="43" t="str">
        <f>_xll.BInterpol('Base IPCA'!$C$3:$C$14,'Base IPCA'!$E$3:$E$14,AH836,"Cubic","Extrapolate=Linear","MultiX=Average","Skip=True","Sort=True")</f>
        <v>#N/A Invalid Parameter: Interpolation value</v>
      </c>
      <c r="AJ836" s="43" t="str">
        <f ca="1">_xll.BInterpol('Base IPCA'!$C$3:$C$14,'Base IPCA'!$D$3:$D$14,AH836,"Cubic","Extrapolate=Linear","MultiX=Average","Skip=True","Sort=True")</f>
        <v>#N/A Invalid Parameter: Interpolation value</v>
      </c>
    </row>
    <row r="837" spans="34:36" x14ac:dyDescent="0.25">
      <c r="AH837" s="42" t="e">
        <f t="shared" si="105"/>
        <v>#REF!</v>
      </c>
      <c r="AI837" s="43" t="str">
        <f>_xll.BInterpol('Base IPCA'!$C$3:$C$14,'Base IPCA'!$E$3:$E$14,AH837,"Cubic","Extrapolate=Linear","MultiX=Average","Skip=True","Sort=True")</f>
        <v>#N/A Invalid Parameter: Interpolation value</v>
      </c>
      <c r="AJ837" s="43" t="str">
        <f>_xll.BInterpol('Base IPCA'!$C$3:$C$14,'Base IPCA'!$D$3:$D$14,AH837,"Cubic","Extrapolate=Linear","MultiX=Average","Skip=True","Sort=True")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6">AH837+1</f>
        <v>#REF!</v>
      </c>
      <c r="AI838" s="43" t="str">
        <f>_xll.BInterpol('Base IPCA'!$C$3:$C$14,'Base IPCA'!$E$3:$E$14,AH838,"Cubic","Extrapolate=Linear","MultiX=Average","Skip=True","Sort=True")</f>
        <v>#N/A Invalid Parameter: Interpolation value</v>
      </c>
      <c r="AJ838" s="43" t="str">
        <f>_xll.BInterpol('Base IPCA'!$C$3:$C$14,'Base IPCA'!$D$3:$D$14,AH838,"Cubic","Extrapolate=Linear","MultiX=Average","Skip=True","Sort=True")</f>
        <v>#N/A Invalid Parameter: Interpolation value</v>
      </c>
    </row>
    <row r="839" spans="34:36" x14ac:dyDescent="0.25">
      <c r="AH839" s="42" t="e">
        <f t="shared" si="106"/>
        <v>#REF!</v>
      </c>
      <c r="AI839" s="43" t="str">
        <f ca="1">_xll.BInterpol('Base IPCA'!$C$3:$C$14,'Base IPCA'!$E$3:$E$14,AH839,"Cubic","Extrapolate=Linear","MultiX=Average","Skip=True","Sort=True")</f>
        <v>#N/A Invalid Parameter: Interpolation value</v>
      </c>
      <c r="AJ839" s="43" t="str">
        <f>_xll.BInterpol('Base IPCA'!$C$3:$C$14,'Base IPCA'!$D$3:$D$14,AH839,"Cubic","Extrapolate=Linear","MultiX=Average","Skip=True","Sort=True")</f>
        <v>#N/A Invalid Parameter: Interpolation value</v>
      </c>
    </row>
    <row r="840" spans="34:36" x14ac:dyDescent="0.25">
      <c r="AH840" s="42" t="e">
        <f t="shared" si="106"/>
        <v>#REF!</v>
      </c>
      <c r="AI840" s="43" t="str">
        <f>_xll.BInterpol('Base IPCA'!$C$3:$C$14,'Base IPCA'!$E$3:$E$14,AH840,"Cubic","Extrapolate=Linear","MultiX=Average","Skip=True","Sort=True")</f>
        <v>#N/A Invalid Parameter: Interpolation value</v>
      </c>
      <c r="AJ840" s="43" t="str">
        <f ca="1">_xll.BInterpol('Base IPCA'!$C$3:$C$14,'Base IPCA'!$D$3:$D$14,AH840,"Cubic","Extrapolate=Linear","MultiX=Average","Skip=True","Sort=True")</f>
        <v>#N/A Invalid Parameter: Interpolation value</v>
      </c>
    </row>
    <row r="841" spans="34:36" x14ac:dyDescent="0.25">
      <c r="AH841" s="42" t="e">
        <f t="shared" si="106"/>
        <v>#REF!</v>
      </c>
      <c r="AI841" s="43" t="str">
        <f>_xll.BInterpol('Base IPCA'!$C$3:$C$14,'Base IPCA'!$E$3:$E$14,AH841,"Cubic","Extrapolate=Linear","MultiX=Average","Skip=True","Sort=True")</f>
        <v>#N/A Invalid Parameter: Interpolation value</v>
      </c>
      <c r="AJ841" s="43" t="str">
        <f>_xll.BInterpol('Base IPCA'!$C$3:$C$14,'Base IPCA'!$D$3:$D$14,AH841,"Cubic","Extrapolate=Linear","MultiX=Average","Skip=True","Sort=True")</f>
        <v>#N/A Invalid Parameter: Interpolation value</v>
      </c>
    </row>
    <row r="842" spans="34:36" x14ac:dyDescent="0.25">
      <c r="AH842" s="42" t="e">
        <f t="shared" si="106"/>
        <v>#REF!</v>
      </c>
      <c r="AI842" s="43" t="str">
        <f>_xll.BInterpol('Base IPCA'!$C$3:$C$14,'Base IPCA'!$E$3:$E$14,AH842,"Cubic","Extrapolate=Linear","MultiX=Average","Skip=True","Sort=True")</f>
        <v>#N/A Invalid Parameter: Interpolation value</v>
      </c>
      <c r="AJ842" s="43" t="str">
        <f>_xll.BInterpol('Base IPCA'!$C$3:$C$14,'Base IPCA'!$D$3:$D$14,AH842,"Cubic","Extrapolate=Linear","MultiX=Average","Skip=True","Sort=True")</f>
        <v>#N/A Invalid Parameter: Interpolation value</v>
      </c>
    </row>
    <row r="843" spans="34:36" x14ac:dyDescent="0.25">
      <c r="AH843" s="42" t="e">
        <f t="shared" si="106"/>
        <v>#REF!</v>
      </c>
      <c r="AI843" s="43" t="str">
        <f ca="1">_xll.BInterpol('Base IPCA'!$C$3:$C$14,'Base IPCA'!$E$3:$E$14,AH843,"Cubic","Extrapolate=Linear","MultiX=Average","Skip=True","Sort=True")</f>
        <v>#N/A Invalid Parameter: Interpolation value</v>
      </c>
      <c r="AJ843" s="43" t="str">
        <f>_xll.BInterpol('Base IPCA'!$C$3:$C$14,'Base IPCA'!$D$3:$D$14,AH843,"Cubic","Extrapolate=Linear","MultiX=Average","Skip=True","Sort=True")</f>
        <v>#N/A Invalid Parameter: Interpolation value</v>
      </c>
    </row>
    <row r="844" spans="34:36" x14ac:dyDescent="0.25">
      <c r="AH844" s="42" t="e">
        <f t="shared" si="106"/>
        <v>#REF!</v>
      </c>
      <c r="AI844" s="43" t="str">
        <f>_xll.BInterpol('Base IPCA'!$C$3:$C$14,'Base IPCA'!$E$3:$E$14,AH844,"Cubic","Extrapolate=Linear","MultiX=Average","Skip=True","Sort=True")</f>
        <v>#N/A Invalid Parameter: Interpolation value</v>
      </c>
      <c r="AJ844" s="43" t="str">
        <f ca="1">_xll.BInterpol('Base IPCA'!$C$3:$C$14,'Base IPCA'!$D$3:$D$14,AH844,"Cubic","Extrapolate=Linear","MultiX=Average","Skip=True","Sort=True")</f>
        <v>#N/A Invalid Parameter: Interpolation value</v>
      </c>
    </row>
    <row r="845" spans="34:36" x14ac:dyDescent="0.25">
      <c r="AH845" s="42" t="e">
        <f t="shared" si="106"/>
        <v>#REF!</v>
      </c>
      <c r="AI845" s="43" t="str">
        <f>_xll.BInterpol('Base IPCA'!$C$3:$C$14,'Base IPCA'!$E$3:$E$14,AH845,"Cubic","Extrapolate=Linear","MultiX=Average","Skip=True","Sort=True")</f>
        <v>#N/A Invalid Parameter: Interpolation value</v>
      </c>
      <c r="AJ845" s="43" t="str">
        <f>_xll.BInterpol('Base IPCA'!$C$3:$C$14,'Base IPCA'!$D$3:$D$14,AH845,"Cubic","Extrapolate=Linear","MultiX=Average","Skip=True","Sort=True")</f>
        <v>#N/A Invalid Parameter: Interpolation value</v>
      </c>
    </row>
    <row r="846" spans="34:36" x14ac:dyDescent="0.25">
      <c r="AH846" s="42" t="e">
        <f t="shared" si="106"/>
        <v>#REF!</v>
      </c>
      <c r="AI846" s="43" t="str">
        <f>_xll.BInterpol('Base IPCA'!$C$3:$C$14,'Base IPCA'!$E$3:$E$14,AH846,"Cubic","Extrapolate=Linear","MultiX=Average","Skip=True","Sort=True")</f>
        <v>#N/A Invalid Parameter: Interpolation value</v>
      </c>
      <c r="AJ846" s="43" t="str">
        <f>_xll.BInterpol('Base IPCA'!$C$3:$C$14,'Base IPCA'!$D$3:$D$14,AH846,"Cubic","Extrapolate=Linear","MultiX=Average","Skip=True","Sort=True")</f>
        <v>#N/A Invalid Parameter: Interpolation value</v>
      </c>
    </row>
    <row r="847" spans="34:36" x14ac:dyDescent="0.25">
      <c r="AH847" s="42" t="e">
        <f t="shared" si="106"/>
        <v>#REF!</v>
      </c>
      <c r="AI847" s="43" t="str">
        <f ca="1">_xll.BInterpol('Base IPCA'!$C$3:$C$14,'Base IPCA'!$E$3:$E$14,AH847,"Cubic","Extrapolate=Linear","MultiX=Average","Skip=True","Sort=True")</f>
        <v>#N/A Invalid Parameter: Interpolation value</v>
      </c>
      <c r="AJ847" s="43" t="str">
        <f>_xll.BInterpol('Base IPCA'!$C$3:$C$14,'Base IPCA'!$D$3:$D$14,AH847,"Cubic","Extrapolate=Linear","MultiX=Average","Skip=True","Sort=True")</f>
        <v>#N/A Invalid Parameter: Interpolation value</v>
      </c>
    </row>
    <row r="848" spans="34:36" x14ac:dyDescent="0.25">
      <c r="AH848" s="42" t="e">
        <f t="shared" si="106"/>
        <v>#REF!</v>
      </c>
      <c r="AI848" s="43" t="str">
        <f>_xll.BInterpol('Base IPCA'!$C$3:$C$14,'Base IPCA'!$E$3:$E$14,AH848,"Cubic","Extrapolate=Linear","MultiX=Average","Skip=True","Sort=True")</f>
        <v>#N/A Invalid Parameter: Interpolation value</v>
      </c>
      <c r="AJ848" s="43" t="str">
        <f ca="1">_xll.BInterpol('Base IPCA'!$C$3:$C$14,'Base IPCA'!$D$3:$D$14,AH848,"Cubic","Extrapolate=Linear","MultiX=Average","Skip=True","Sort=True")</f>
        <v>#N/A Invalid Parameter: Interpolation value</v>
      </c>
    </row>
    <row r="849" spans="34:36" x14ac:dyDescent="0.25">
      <c r="AH849" s="42" t="e">
        <f t="shared" si="106"/>
        <v>#REF!</v>
      </c>
      <c r="AI849" s="43" t="str">
        <f>_xll.BInterpol('Base IPCA'!$C$3:$C$14,'Base IPCA'!$E$3:$E$14,AH849,"Cubic","Extrapolate=Linear","MultiX=Average","Skip=True","Sort=True")</f>
        <v>#N/A Invalid Parameter: Interpolation value</v>
      </c>
      <c r="AJ849" s="43" t="str">
        <f>_xll.BInterpol('Base IPCA'!$C$3:$C$14,'Base IPCA'!$D$3:$D$14,AH849,"Cubic","Extrapolate=Linear","MultiX=Average","Skip=True","Sort=True")</f>
        <v>#N/A Invalid Parameter: Interpolation value</v>
      </c>
    </row>
    <row r="850" spans="34:36" x14ac:dyDescent="0.25">
      <c r="AH850" s="42" t="e">
        <f t="shared" si="106"/>
        <v>#REF!</v>
      </c>
      <c r="AI850" s="43" t="str">
        <f>_xll.BInterpol('Base IPCA'!$C$3:$C$14,'Base IPCA'!$E$3:$E$14,AH850,"Cubic","Extrapolate=Linear","MultiX=Average","Skip=True","Sort=True")</f>
        <v>#N/A Invalid Parameter: Interpolation value</v>
      </c>
      <c r="AJ850" s="43" t="str">
        <f>_xll.BInterpol('Base IPCA'!$C$3:$C$14,'Base IPCA'!$D$3:$D$14,AH850,"Cubic","Extrapolate=Linear","MultiX=Average","Skip=True","Sort=True")</f>
        <v>#N/A Invalid Parameter: Interpolation value</v>
      </c>
    </row>
    <row r="851" spans="34:36" x14ac:dyDescent="0.25">
      <c r="AH851" s="42" t="e">
        <f t="shared" si="106"/>
        <v>#REF!</v>
      </c>
      <c r="AI851" s="43" t="str">
        <f ca="1">_xll.BInterpol('Base IPCA'!$C$3:$C$14,'Base IPCA'!$E$3:$E$14,AH851,"Cubic","Extrapolate=Linear","MultiX=Average","Skip=True","Sort=True")</f>
        <v>#N/A Invalid Parameter: Interpolation value</v>
      </c>
      <c r="AJ851" s="43" t="str">
        <f>_xll.BInterpol('Base IPCA'!$C$3:$C$14,'Base IPCA'!$D$3:$D$14,AH851,"Cubic","Extrapolate=Linear","MultiX=Average","Skip=True","Sort=True")</f>
        <v>#N/A Invalid Parameter: Interpolation value</v>
      </c>
    </row>
    <row r="852" spans="34:36" x14ac:dyDescent="0.25">
      <c r="AH852" s="42" t="e">
        <f t="shared" si="106"/>
        <v>#REF!</v>
      </c>
      <c r="AI852" s="43" t="str">
        <f>_xll.BInterpol('Base IPCA'!$C$3:$C$14,'Base IPCA'!$E$3:$E$14,AH852,"Cubic","Extrapolate=Linear","MultiX=Average","Skip=True","Sort=True")</f>
        <v>#N/A Invalid Parameter: Interpolation value</v>
      </c>
      <c r="AJ852" s="43" t="str">
        <f ca="1">_xll.BInterpol('Base IPCA'!$C$3:$C$14,'Base IPCA'!$D$3:$D$14,AH852,"Cubic","Extrapolate=Linear","MultiX=Average","Skip=True","Sort=True")</f>
        <v>#N/A Invalid Parameter: Interpolation value</v>
      </c>
    </row>
    <row r="853" spans="34:36" x14ac:dyDescent="0.25">
      <c r="AH853" s="42" t="e">
        <f t="shared" si="106"/>
        <v>#REF!</v>
      </c>
      <c r="AI853" s="43" t="str">
        <f>_xll.BInterpol('Base IPCA'!$C$3:$C$14,'Base IPCA'!$E$3:$E$14,AH853,"Cubic","Extrapolate=Linear","MultiX=Average","Skip=True","Sort=True")</f>
        <v>#N/A Invalid Parameter: Interpolation value</v>
      </c>
      <c r="AJ853" s="43" t="str">
        <f>_xll.BInterpol('Base IPCA'!$C$3:$C$14,'Base IPCA'!$D$3:$D$14,AH853,"Cubic","Extrapolate=Linear","MultiX=Average","Skip=True","Sort=True")</f>
        <v>#N/A Invalid Parameter: Interpolation value</v>
      </c>
    </row>
    <row r="854" spans="34:36" x14ac:dyDescent="0.25">
      <c r="AH854" s="42" t="e">
        <f t="shared" si="106"/>
        <v>#REF!</v>
      </c>
      <c r="AI854" s="43" t="str">
        <f>_xll.BInterpol('Base IPCA'!$C$3:$C$14,'Base IPCA'!$E$3:$E$14,AH854,"Cubic","Extrapolate=Linear","MultiX=Average","Skip=True","Sort=True")</f>
        <v>#N/A Invalid Parameter: Interpolation value</v>
      </c>
      <c r="AJ854" s="43" t="str">
        <f>_xll.BInterpol('Base IPCA'!$C$3:$C$14,'Base IPCA'!$D$3:$D$14,AH854,"Cubic","Extrapolate=Linear","MultiX=Average","Skip=True","Sort=True")</f>
        <v>#N/A Invalid Parameter: Interpolation value</v>
      </c>
    </row>
    <row r="855" spans="34:36" x14ac:dyDescent="0.25">
      <c r="AH855" s="42" t="e">
        <f t="shared" si="106"/>
        <v>#REF!</v>
      </c>
      <c r="AI855" s="43" t="str">
        <f ca="1">_xll.BInterpol('Base IPCA'!$C$3:$C$14,'Base IPCA'!$E$3:$E$14,AH855,"Cubic","Extrapolate=Linear","MultiX=Average","Skip=True","Sort=True")</f>
        <v>#N/A Invalid Parameter: Interpolation value</v>
      </c>
      <c r="AJ855" s="43" t="str">
        <f>_xll.BInterpol('Base IPCA'!$C$3:$C$14,'Base IPCA'!$D$3:$D$14,AH855,"Cubic","Extrapolate=Linear","MultiX=Average","Skip=True","Sort=True")</f>
        <v>#N/A Invalid Parameter: Interpolation value</v>
      </c>
    </row>
    <row r="856" spans="34:36" x14ac:dyDescent="0.25">
      <c r="AH856" s="42" t="e">
        <f t="shared" si="106"/>
        <v>#REF!</v>
      </c>
      <c r="AI856" s="43" t="str">
        <f>_xll.BInterpol('Base IPCA'!$C$3:$C$14,'Base IPCA'!$E$3:$E$14,AH856,"Cubic","Extrapolate=Linear","MultiX=Average","Skip=True","Sort=True")</f>
        <v>#N/A Invalid Parameter: Interpolation value</v>
      </c>
      <c r="AJ856" s="43" t="str">
        <f ca="1">_xll.BInterpol('Base IPCA'!$C$3:$C$14,'Base IPCA'!$D$3:$D$14,AH856,"Cubic","Extrapolate=Linear","MultiX=Average","Skip=True","Sort=True")</f>
        <v>#N/A Invalid Parameter: Interpolation value</v>
      </c>
    </row>
    <row r="857" spans="34:36" x14ac:dyDescent="0.25">
      <c r="AH857" s="42" t="e">
        <f t="shared" si="106"/>
        <v>#REF!</v>
      </c>
      <c r="AI857" s="43" t="str">
        <f>_xll.BInterpol('Base IPCA'!$C$3:$C$14,'Base IPCA'!$E$3:$E$14,AH857,"Cubic","Extrapolate=Linear","MultiX=Average","Skip=True","Sort=True")</f>
        <v>#N/A Invalid Parameter: Interpolation value</v>
      </c>
      <c r="AJ857" s="43" t="str">
        <f>_xll.BInterpol('Base IPCA'!$C$3:$C$14,'Base IPCA'!$D$3:$D$14,AH857,"Cubic","Extrapolate=Linear","MultiX=Average","Skip=True","Sort=True")</f>
        <v>#N/A Invalid Parameter: Interpolation value</v>
      </c>
    </row>
    <row r="858" spans="34:36" x14ac:dyDescent="0.25">
      <c r="AH858" s="42" t="e">
        <f t="shared" si="106"/>
        <v>#REF!</v>
      </c>
      <c r="AI858" s="43" t="str">
        <f>_xll.BInterpol('Base IPCA'!$C$3:$C$14,'Base IPCA'!$E$3:$E$14,AH858,"Cubic","Extrapolate=Linear","MultiX=Average","Skip=True","Sort=True")</f>
        <v>#N/A Invalid Parameter: Interpolation value</v>
      </c>
      <c r="AJ858" s="43" t="str">
        <f>_xll.BInterpol('Base IPCA'!$C$3:$C$14,'Base IPCA'!$D$3:$D$14,AH858,"Cubic","Extrapolate=Linear","MultiX=Average","Skip=True","Sort=True")</f>
        <v>#N/A Invalid Parameter: Interpolation value</v>
      </c>
    </row>
    <row r="859" spans="34:36" x14ac:dyDescent="0.25">
      <c r="AH859" s="42" t="e">
        <f t="shared" si="106"/>
        <v>#REF!</v>
      </c>
      <c r="AI859" s="43" t="str">
        <f ca="1">_xll.BInterpol('Base IPCA'!$C$3:$C$14,'Base IPCA'!$E$3:$E$14,AH859,"Cubic","Extrapolate=Linear","MultiX=Average","Skip=True","Sort=True")</f>
        <v>#N/A Invalid Parameter: Interpolation value</v>
      </c>
      <c r="AJ859" s="43" t="str">
        <f>_xll.BInterpol('Base IPCA'!$C$3:$C$14,'Base IPCA'!$D$3:$D$14,AH859,"Cubic","Extrapolate=Linear","MultiX=Average","Skip=True","Sort=True")</f>
        <v>#N/A Invalid Parameter: Interpolation value</v>
      </c>
    </row>
    <row r="860" spans="34:36" x14ac:dyDescent="0.25">
      <c r="AH860" s="42" t="e">
        <f t="shared" si="106"/>
        <v>#REF!</v>
      </c>
      <c r="AI860" s="43" t="str">
        <f>_xll.BInterpol('Base IPCA'!$C$3:$C$14,'Base IPCA'!$E$3:$E$14,AH860,"Cubic","Extrapolate=Linear","MultiX=Average","Skip=True","Sort=True")</f>
        <v>#N/A Invalid Parameter: Interpolation value</v>
      </c>
      <c r="AJ860" s="43" t="str">
        <f ca="1">_xll.BInterpol('Base IPCA'!$C$3:$C$14,'Base IPCA'!$D$3:$D$14,AH860,"Cubic","Extrapolate=Linear","MultiX=Average","Skip=True","Sort=True")</f>
        <v>#N/A Invalid Parameter: Interpolation value</v>
      </c>
    </row>
    <row r="861" spans="34:36" x14ac:dyDescent="0.25">
      <c r="AH861" s="42" t="e">
        <f t="shared" si="106"/>
        <v>#REF!</v>
      </c>
      <c r="AI861" s="43" t="str">
        <f>_xll.BInterpol('Base IPCA'!$C$3:$C$14,'Base IPCA'!$E$3:$E$14,AH861,"Cubic","Extrapolate=Linear","MultiX=Average","Skip=True","Sort=True")</f>
        <v>#N/A Invalid Parameter: Interpolation value</v>
      </c>
      <c r="AJ861" s="43" t="str">
        <f>_xll.BInterpol('Base IPCA'!$C$3:$C$14,'Base IPCA'!$D$3:$D$14,AH861,"Cubic","Extrapolate=Linear","MultiX=Average","Skip=True","Sort=True")</f>
        <v>#N/A Invalid Parameter: Interpolation value</v>
      </c>
    </row>
    <row r="862" spans="34:36" x14ac:dyDescent="0.25">
      <c r="AH862" s="42" t="e">
        <f t="shared" si="106"/>
        <v>#REF!</v>
      </c>
      <c r="AI862" s="43" t="str">
        <f>_xll.BInterpol('Base IPCA'!$C$3:$C$14,'Base IPCA'!$E$3:$E$14,AH862,"Cubic","Extrapolate=Linear","MultiX=Average","Skip=True","Sort=True")</f>
        <v>#N/A Invalid Parameter: Interpolation value</v>
      </c>
      <c r="AJ862" s="43" t="str">
        <f>_xll.BInterpol('Base IPCA'!$C$3:$C$14,'Base IPCA'!$D$3:$D$14,AH862,"Cubic","Extrapolate=Linear","MultiX=Average","Skip=True","Sort=True")</f>
        <v>#N/A Invalid Parameter: Interpolation value</v>
      </c>
    </row>
    <row r="863" spans="34:36" x14ac:dyDescent="0.25">
      <c r="AH863" s="42" t="e">
        <f t="shared" si="106"/>
        <v>#REF!</v>
      </c>
      <c r="AI863" s="43" t="str">
        <f ca="1">_xll.BInterpol('Base IPCA'!$C$3:$C$14,'Base IPCA'!$E$3:$E$14,AH863,"Cubic","Extrapolate=Linear","MultiX=Average","Skip=True","Sort=True")</f>
        <v>#N/A Invalid Parameter: Interpolation value</v>
      </c>
      <c r="AJ863" s="43" t="str">
        <f>_xll.BInterpol('Base IPCA'!$C$3:$C$14,'Base IPCA'!$D$3:$D$14,AH863,"Cubic","Extrapolate=Linear","MultiX=Average","Skip=True","Sort=True")</f>
        <v>#N/A Invalid Parameter: Interpolation value</v>
      </c>
    </row>
    <row r="864" spans="34:36" x14ac:dyDescent="0.25">
      <c r="AH864" s="42" t="e">
        <f t="shared" si="106"/>
        <v>#REF!</v>
      </c>
      <c r="AI864" s="43" t="str">
        <f>_xll.BInterpol('Base IPCA'!$C$3:$C$14,'Base IPCA'!$E$3:$E$14,AH864,"Cubic","Extrapolate=Linear","MultiX=Average","Skip=True","Sort=True")</f>
        <v>#N/A Invalid Parameter: Interpolation value</v>
      </c>
      <c r="AJ864" s="43" t="str">
        <f ca="1">_xll.BInterpol('Base IPCA'!$C$3:$C$14,'Base IPCA'!$D$3:$D$14,AH864,"Cubic","Extrapolate=Linear","MultiX=Average","Skip=True","Sort=True")</f>
        <v>#N/A Invalid Parameter: Interpolation value</v>
      </c>
    </row>
    <row r="865" spans="34:36" x14ac:dyDescent="0.25">
      <c r="AH865" s="42" t="e">
        <f t="shared" si="106"/>
        <v>#REF!</v>
      </c>
      <c r="AI865" s="43" t="str">
        <f>_xll.BInterpol('Base IPCA'!$C$3:$C$14,'Base IPCA'!$E$3:$E$14,AH865,"Cubic","Extrapolate=Linear","MultiX=Average","Skip=True","Sort=True")</f>
        <v>#N/A Invalid Parameter: Interpolation value</v>
      </c>
      <c r="AJ865" s="43" t="str">
        <f>_xll.BInterpol('Base IPCA'!$C$3:$C$14,'Base IPCA'!$D$3:$D$14,AH865,"Cubic","Extrapolate=Linear","MultiX=Average","Skip=True","Sort=True")</f>
        <v>#N/A Invalid Parameter: Interpolation value</v>
      </c>
    </row>
    <row r="866" spans="34:36" x14ac:dyDescent="0.25">
      <c r="AH866" s="42" t="e">
        <f t="shared" si="106"/>
        <v>#REF!</v>
      </c>
      <c r="AI866" s="43" t="str">
        <f>_xll.BInterpol('Base IPCA'!$C$3:$C$14,'Base IPCA'!$E$3:$E$14,AH866,"Cubic","Extrapolate=Linear","MultiX=Average","Skip=True","Sort=True")</f>
        <v>#N/A Invalid Parameter: Interpolation value</v>
      </c>
      <c r="AJ866" s="43" t="str">
        <f>_xll.BInterpol('Base IPCA'!$C$3:$C$14,'Base IPCA'!$D$3:$D$14,AH866,"Cubic","Extrapolate=Linear","MultiX=Average","Skip=True","Sort=True")</f>
        <v>#N/A Invalid Parameter: Interpolation value</v>
      </c>
    </row>
    <row r="867" spans="34:36" x14ac:dyDescent="0.25">
      <c r="AH867" s="42" t="e">
        <f t="shared" si="106"/>
        <v>#REF!</v>
      </c>
      <c r="AI867" s="43" t="str">
        <f ca="1">_xll.BInterpol('Base IPCA'!$C$3:$C$14,'Base IPCA'!$E$3:$E$14,AH867,"Cubic","Extrapolate=Linear","MultiX=Average","Skip=True","Sort=True")</f>
        <v>#N/A Invalid Parameter: Interpolation value</v>
      </c>
      <c r="AJ867" s="43" t="str">
        <f>_xll.BInterpol('Base IPCA'!$C$3:$C$14,'Base IPCA'!$D$3:$D$14,AH867,"Cubic","Extrapolate=Linear","MultiX=Average","Skip=True","Sort=True")</f>
        <v>#N/A Invalid Parameter: Interpolation value</v>
      </c>
    </row>
    <row r="868" spans="34:36" x14ac:dyDescent="0.25">
      <c r="AH868" s="42" t="e">
        <f t="shared" si="106"/>
        <v>#REF!</v>
      </c>
      <c r="AI868" s="43" t="str">
        <f>_xll.BInterpol('Base IPCA'!$C$3:$C$14,'Base IPCA'!$E$3:$E$14,AH868,"Cubic","Extrapolate=Linear","MultiX=Average","Skip=True","Sort=True")</f>
        <v>#N/A Invalid Parameter: Interpolation value</v>
      </c>
      <c r="AJ868" s="43" t="str">
        <f ca="1">_xll.BInterpol('Base IPCA'!$C$3:$C$14,'Base IPCA'!$D$3:$D$14,AH868,"Cubic","Extrapolate=Linear","MultiX=Average","Skip=True","Sort=True")</f>
        <v>#N/A Invalid Parameter: Interpolation value</v>
      </c>
    </row>
    <row r="869" spans="34:36" x14ac:dyDescent="0.25">
      <c r="AH869" s="42" t="e">
        <f t="shared" si="106"/>
        <v>#REF!</v>
      </c>
      <c r="AI869" s="43" t="str">
        <f>_xll.BInterpol('Base IPCA'!$C$3:$C$14,'Base IPCA'!$E$3:$E$14,AH869,"Cubic","Extrapolate=Linear","MultiX=Average","Skip=True","Sort=True")</f>
        <v>#N/A Invalid Parameter: Interpolation value</v>
      </c>
      <c r="AJ869" s="43" t="str">
        <f>_xll.BInterpol('Base IPCA'!$C$3:$C$14,'Base IPCA'!$D$3:$D$14,AH869,"Cubic","Extrapolate=Linear","MultiX=Average","Skip=True","Sort=True")</f>
        <v>#N/A Invalid Parameter: Interpolation value</v>
      </c>
    </row>
    <row r="870" spans="34:36" x14ac:dyDescent="0.25">
      <c r="AH870" s="42" t="e">
        <f t="shared" si="106"/>
        <v>#REF!</v>
      </c>
      <c r="AI870" s="43" t="str">
        <f>_xll.BInterpol('Base IPCA'!$C$3:$C$14,'Base IPCA'!$E$3:$E$14,AH870,"Cubic","Extrapolate=Linear","MultiX=Average","Skip=True","Sort=True")</f>
        <v>#N/A Invalid Parameter: Interpolation value</v>
      </c>
      <c r="AJ870" s="43" t="str">
        <f>_xll.BInterpol('Base IPCA'!$C$3:$C$14,'Base IPCA'!$D$3:$D$14,AH870,"Cubic","Extrapolate=Linear","MultiX=Average","Skip=True","Sort=True")</f>
        <v>#N/A Invalid Parameter: Interpolation value</v>
      </c>
    </row>
    <row r="871" spans="34:36" x14ac:dyDescent="0.25">
      <c r="AH871" s="42" t="e">
        <f t="shared" si="106"/>
        <v>#REF!</v>
      </c>
      <c r="AI871" s="43" t="str">
        <f ca="1">_xll.BInterpol('Base IPCA'!$C$3:$C$14,'Base IPCA'!$E$3:$E$14,AH871,"Cubic","Extrapolate=Linear","MultiX=Average","Skip=True","Sort=True")</f>
        <v>#N/A Invalid Parameter: Interpolation value</v>
      </c>
      <c r="AJ871" s="43" t="str">
        <f>_xll.BInterpol('Base IPCA'!$C$3:$C$14,'Base IPCA'!$D$3:$D$14,AH871,"Cubic","Extrapolate=Linear","MultiX=Average","Skip=True","Sort=True")</f>
        <v>#N/A Invalid Parameter: Interpolation value</v>
      </c>
    </row>
    <row r="872" spans="34:36" x14ac:dyDescent="0.25">
      <c r="AH872" s="42" t="e">
        <f t="shared" si="106"/>
        <v>#REF!</v>
      </c>
      <c r="AI872" s="43" t="str">
        <f>_xll.BInterpol('Base IPCA'!$C$3:$C$14,'Base IPCA'!$E$3:$E$14,AH872,"Cubic","Extrapolate=Linear","MultiX=Average","Skip=True","Sort=True")</f>
        <v>#N/A Invalid Parameter: Interpolation value</v>
      </c>
      <c r="AJ872" s="43" t="str">
        <f ca="1">_xll.BInterpol('Base IPCA'!$C$3:$C$14,'Base IPCA'!$D$3:$D$14,AH872,"Cubic","Extrapolate=Linear","MultiX=Average","Skip=True","Sort=True")</f>
        <v>#N/A Invalid Parameter: Interpolation value</v>
      </c>
    </row>
    <row r="873" spans="34:36" x14ac:dyDescent="0.25">
      <c r="AH873" s="42" t="e">
        <f t="shared" si="106"/>
        <v>#REF!</v>
      </c>
      <c r="AI873" s="43" t="str">
        <f>_xll.BInterpol('Base IPCA'!$C$3:$C$14,'Base IPCA'!$E$3:$E$14,AH873,"Cubic","Extrapolate=Linear","MultiX=Average","Skip=True","Sort=True")</f>
        <v>#N/A Invalid Parameter: Interpolation value</v>
      </c>
      <c r="AJ873" s="43" t="str">
        <f>_xll.BInterpol('Base IPCA'!$C$3:$C$14,'Base IPCA'!$D$3:$D$14,AH873,"Cubic","Extrapolate=Linear","MultiX=Average","Skip=True","Sort=True")</f>
        <v>#N/A Invalid Parameter: Interpolation value</v>
      </c>
    </row>
    <row r="874" spans="34:36" x14ac:dyDescent="0.25">
      <c r="AH874" s="42" t="e">
        <f t="shared" si="106"/>
        <v>#REF!</v>
      </c>
      <c r="AI874" s="43" t="str">
        <f>_xll.BInterpol('Base IPCA'!$C$3:$C$14,'Base IPCA'!$E$3:$E$14,AH874,"Cubic","Extrapolate=Linear","MultiX=Average","Skip=True","Sort=True")</f>
        <v>#N/A Invalid Parameter: Interpolation value</v>
      </c>
      <c r="AJ874" s="43" t="str">
        <f>_xll.BInterpol('Base IPCA'!$C$3:$C$14,'Base IPCA'!$D$3:$D$14,AH874,"Cubic","Extrapolate=Linear","MultiX=Average","Skip=True","Sort=True")</f>
        <v>#N/A Invalid Parameter: Interpolation value</v>
      </c>
    </row>
    <row r="875" spans="34:36" x14ac:dyDescent="0.25">
      <c r="AH875" s="42" t="e">
        <f t="shared" si="106"/>
        <v>#REF!</v>
      </c>
      <c r="AI875" s="43" t="str">
        <f ca="1">_xll.BInterpol('Base IPCA'!$C$3:$C$14,'Base IPCA'!$E$3:$E$14,AH875,"Cubic","Extrapolate=Linear","MultiX=Average","Skip=True","Sort=True")</f>
        <v>#N/A Invalid Parameter: Interpolation value</v>
      </c>
      <c r="AJ875" s="43" t="str">
        <f>_xll.BInterpol('Base IPCA'!$C$3:$C$14,'Base IPCA'!$D$3:$D$14,AH875,"Cubic","Extrapolate=Linear","MultiX=Average","Skip=True","Sort=True")</f>
        <v>#N/A Invalid Parameter: Interpolation value</v>
      </c>
    </row>
    <row r="876" spans="34:36" x14ac:dyDescent="0.25">
      <c r="AH876" s="42" t="e">
        <f t="shared" si="106"/>
        <v>#REF!</v>
      </c>
      <c r="AI876" s="43" t="str">
        <f>_xll.BInterpol('Base IPCA'!$C$3:$C$14,'Base IPCA'!$E$3:$E$14,AH876,"Cubic","Extrapolate=Linear","MultiX=Average","Skip=True","Sort=True")</f>
        <v>#N/A Invalid Parameter: Interpolation value</v>
      </c>
      <c r="AJ876" s="43" t="str">
        <f ca="1">_xll.BInterpol('Base IPCA'!$C$3:$C$14,'Base IPCA'!$D$3:$D$14,AH876,"Cubic","Extrapolate=Linear","MultiX=Average","Skip=True","Sort=True")</f>
        <v>#N/A Invalid Parameter: Interpolation value</v>
      </c>
    </row>
    <row r="877" spans="34:36" x14ac:dyDescent="0.25">
      <c r="AH877" s="42" t="e">
        <f t="shared" si="106"/>
        <v>#REF!</v>
      </c>
      <c r="AI877" s="43" t="str">
        <f>_xll.BInterpol('Base IPCA'!$C$3:$C$14,'Base IPCA'!$E$3:$E$14,AH877,"Cubic","Extrapolate=Linear","MultiX=Average","Skip=True","Sort=True")</f>
        <v>#N/A Invalid Parameter: Interpolation value</v>
      </c>
      <c r="AJ877" s="43" t="str">
        <f>_xll.BInterpol('Base IPCA'!$C$3:$C$14,'Base IPCA'!$D$3:$D$14,AH877,"Cubic","Extrapolate=Linear","MultiX=Average","Skip=True","Sort=True")</f>
        <v>#N/A Invalid Parameter: Interpolation value</v>
      </c>
    </row>
    <row r="878" spans="34:36" x14ac:dyDescent="0.25">
      <c r="AH878" s="42" t="e">
        <f t="shared" si="106"/>
        <v>#REF!</v>
      </c>
      <c r="AI878" s="43" t="str">
        <f>_xll.BInterpol('Base IPCA'!$C$3:$C$14,'Base IPCA'!$E$3:$E$14,AH878,"Cubic","Extrapolate=Linear","MultiX=Average","Skip=True","Sort=True")</f>
        <v>#N/A Invalid Parameter: Interpolation value</v>
      </c>
      <c r="AJ878" s="43" t="str">
        <f>_xll.BInterpol('Base IPCA'!$C$3:$C$14,'Base IPCA'!$D$3:$D$14,AH878,"Cubic","Extrapolate=Linear","MultiX=Average","Skip=True","Sort=True")</f>
        <v>#N/A Invalid Parameter: Interpolation value</v>
      </c>
    </row>
    <row r="879" spans="34:36" x14ac:dyDescent="0.25">
      <c r="AH879" s="42" t="e">
        <f t="shared" si="106"/>
        <v>#REF!</v>
      </c>
      <c r="AI879" s="43" t="str">
        <f ca="1">_xll.BInterpol('Base IPCA'!$C$3:$C$14,'Base IPCA'!$E$3:$E$14,AH879,"Cubic","Extrapolate=Linear","MultiX=Average","Skip=True","Sort=True")</f>
        <v>#N/A Invalid Parameter: Interpolation value</v>
      </c>
      <c r="AJ879" s="43" t="str">
        <f>_xll.BInterpol('Base IPCA'!$C$3:$C$14,'Base IPCA'!$D$3:$D$14,AH879,"Cubic","Extrapolate=Linear","MultiX=Average","Skip=True","Sort=True")</f>
        <v>#N/A Invalid Parameter: Interpolation value</v>
      </c>
    </row>
    <row r="880" spans="34:36" x14ac:dyDescent="0.25">
      <c r="AH880" s="42" t="e">
        <f t="shared" si="106"/>
        <v>#REF!</v>
      </c>
      <c r="AI880" s="43" t="str">
        <f>_xll.BInterpol('Base IPCA'!$C$3:$C$14,'Base IPCA'!$E$3:$E$14,AH880,"Cubic","Extrapolate=Linear","MultiX=Average","Skip=True","Sort=True")</f>
        <v>#N/A Invalid Parameter: Interpolation value</v>
      </c>
      <c r="AJ880" s="43" t="str">
        <f ca="1">_xll.BInterpol('Base IPCA'!$C$3:$C$14,'Base IPCA'!$D$3:$D$14,AH880,"Cubic","Extrapolate=Linear","MultiX=Average","Skip=True","Sort=True")</f>
        <v>#N/A Invalid Parameter: Interpolation value</v>
      </c>
    </row>
    <row r="881" spans="34:36" x14ac:dyDescent="0.25">
      <c r="AH881" s="42" t="e">
        <f t="shared" si="106"/>
        <v>#REF!</v>
      </c>
      <c r="AI881" s="43" t="str">
        <f>_xll.BInterpol('Base IPCA'!$C$3:$C$14,'Base IPCA'!$E$3:$E$14,AH881,"Cubic","Extrapolate=Linear","MultiX=Average","Skip=True","Sort=True")</f>
        <v>#N/A Invalid Parameter: Interpolation value</v>
      </c>
      <c r="AJ881" s="43" t="str">
        <f>_xll.BInterpol('Base IPCA'!$C$3:$C$14,'Base IPCA'!$D$3:$D$14,AH881,"Cubic","Extrapolate=Linear","MultiX=Average","Skip=True","Sort=True")</f>
        <v>#N/A Invalid Parameter: Interpolation value</v>
      </c>
    </row>
    <row r="882" spans="34:36" x14ac:dyDescent="0.25">
      <c r="AH882" s="42" t="e">
        <f t="shared" si="106"/>
        <v>#REF!</v>
      </c>
      <c r="AI882" s="43" t="str">
        <f>_xll.BInterpol('Base IPCA'!$C$3:$C$14,'Base IPCA'!$E$3:$E$14,AH882,"Cubic","Extrapolate=Linear","MultiX=Average","Skip=True","Sort=True")</f>
        <v>#N/A Invalid Parameter: Interpolation value</v>
      </c>
      <c r="AJ882" s="43" t="str">
        <f>_xll.BInterpol('Base IPCA'!$C$3:$C$14,'Base IPCA'!$D$3:$D$14,AH882,"Cubic","Extrapolate=Linear","MultiX=Average","Skip=True","Sort=True")</f>
        <v>#N/A Invalid Parameter: Interpolation value</v>
      </c>
    </row>
    <row r="883" spans="34:36" x14ac:dyDescent="0.25">
      <c r="AH883" s="42" t="e">
        <f t="shared" si="106"/>
        <v>#REF!</v>
      </c>
      <c r="AI883" s="43" t="str">
        <f ca="1">_xll.BInterpol('Base IPCA'!$C$3:$C$14,'Base IPCA'!$E$3:$E$14,AH883,"Cubic","Extrapolate=Linear","MultiX=Average","Skip=True","Sort=True")</f>
        <v>#N/A Invalid Parameter: Interpolation value</v>
      </c>
      <c r="AJ883" s="43" t="str">
        <f>_xll.BInterpol('Base IPCA'!$C$3:$C$14,'Base IPCA'!$D$3:$D$14,AH883,"Cubic","Extrapolate=Linear","MultiX=Average","Skip=True","Sort=True")</f>
        <v>#N/A Invalid Parameter: Interpolation value</v>
      </c>
    </row>
    <row r="884" spans="34:36" x14ac:dyDescent="0.25">
      <c r="AH884" s="42" t="e">
        <f t="shared" si="106"/>
        <v>#REF!</v>
      </c>
      <c r="AI884" s="43" t="str">
        <f>_xll.BInterpol('Base IPCA'!$C$3:$C$14,'Base IPCA'!$E$3:$E$14,AH884,"Cubic","Extrapolate=Linear","MultiX=Average","Skip=True","Sort=True")</f>
        <v>#N/A Invalid Parameter: Interpolation value</v>
      </c>
      <c r="AJ884" s="43" t="str">
        <f ca="1">_xll.BInterpol('Base IPCA'!$C$3:$C$14,'Base IPCA'!$D$3:$D$14,AH884,"Cubic","Extrapolate=Linear","MultiX=Average","Skip=True","Sort=True")</f>
        <v>#N/A Invalid Parameter: Interpolation value</v>
      </c>
    </row>
    <row r="885" spans="34:36" x14ac:dyDescent="0.25">
      <c r="AH885" s="42" t="e">
        <f t="shared" si="106"/>
        <v>#REF!</v>
      </c>
      <c r="AI885" s="43" t="str">
        <f>_xll.BInterpol('Base IPCA'!$C$3:$C$14,'Base IPCA'!$E$3:$E$14,AH885,"Cubic","Extrapolate=Linear","MultiX=Average","Skip=True","Sort=True")</f>
        <v>#N/A Invalid Parameter: Interpolation value</v>
      </c>
      <c r="AJ885" s="43" t="str">
        <f>_xll.BInterpol('Base IPCA'!$C$3:$C$14,'Base IPCA'!$D$3:$D$14,AH885,"Cubic","Extrapolate=Linear","MultiX=Average","Skip=True","Sort=True")</f>
        <v>#N/A Invalid Parameter: Interpolation value</v>
      </c>
    </row>
    <row r="886" spans="34:36" x14ac:dyDescent="0.25">
      <c r="AH886" s="42" t="e">
        <f t="shared" si="106"/>
        <v>#REF!</v>
      </c>
      <c r="AI886" s="43" t="str">
        <f>_xll.BInterpol('Base IPCA'!$C$3:$C$14,'Base IPCA'!$E$3:$E$14,AH886,"Cubic","Extrapolate=Linear","MultiX=Average","Skip=True","Sort=True")</f>
        <v>#N/A Invalid Parameter: Interpolation value</v>
      </c>
      <c r="AJ886" s="43" t="str">
        <f>_xll.BInterpol('Base IPCA'!$C$3:$C$14,'Base IPCA'!$D$3:$D$14,AH886,"Cubic","Extrapolate=Linear","MultiX=Average","Skip=True","Sort=True")</f>
        <v>#N/A Invalid Parameter: Interpolation value</v>
      </c>
    </row>
    <row r="887" spans="34:36" x14ac:dyDescent="0.25">
      <c r="AH887" s="42" t="e">
        <f t="shared" si="106"/>
        <v>#REF!</v>
      </c>
      <c r="AI887" s="43" t="str">
        <f ca="1">_xll.BInterpol('Base IPCA'!$C$3:$C$14,'Base IPCA'!$E$3:$E$14,AH887,"Cubic","Extrapolate=Linear","MultiX=Average","Skip=True","Sort=True")</f>
        <v>#N/A Invalid Parameter: Interpolation value</v>
      </c>
      <c r="AJ887" s="43" t="str">
        <f ca="1">_xll.BInterpol('Base IPCA'!$C$3:$C$14,'Base IPCA'!$D$3:$D$14,AH887,"Cubic","Extrapolate=Linear","MultiX=Average","Skip=True","Sort=True")</f>
        <v>#N/A Invalid Parameter: Interpolation value</v>
      </c>
    </row>
    <row r="888" spans="34:36" x14ac:dyDescent="0.25">
      <c r="AH888" s="42" t="e">
        <f t="shared" si="106"/>
        <v>#REF!</v>
      </c>
      <c r="AI888" s="43" t="str">
        <f ca="1">_xll.BInterpol('Base IPCA'!$C$3:$C$14,'Base IPCA'!$E$3:$E$14,AH888,"Cubic","Extrapolate=Linear","MultiX=Average","Skip=True","Sort=True")</f>
        <v>#N/A Invalid Parameter: Interpolation value</v>
      </c>
      <c r="AJ888" s="43" t="str">
        <f>_xll.BInterpol('Base IPCA'!$C$3:$C$14,'Base IPCA'!$D$3:$D$14,AH888,"Cubic","Extrapolate=Linear","MultiX=Average","Skip=True","Sort=True")</f>
        <v>#N/A Invalid Parameter: Interpolation value</v>
      </c>
    </row>
    <row r="889" spans="34:36" x14ac:dyDescent="0.25">
      <c r="AH889" s="42" t="e">
        <f t="shared" si="106"/>
        <v>#REF!</v>
      </c>
      <c r="AI889" s="43" t="str">
        <f>_xll.BInterpol('Base IPCA'!$C$3:$C$14,'Base IPCA'!$E$3:$E$14,AH889,"Cubic","Extrapolate=Linear","MultiX=Average","Skip=True","Sort=True")</f>
        <v>#N/A Invalid Parameter: Interpolation value</v>
      </c>
      <c r="AJ889" s="43" t="str">
        <f ca="1">_xll.BInterpol('Base IPCA'!$C$3:$C$14,'Base IPCA'!$D$3:$D$14,AH889,"Cubic","Extrapolate=Linear","MultiX=Average","Skip=True","Sort=True")</f>
        <v>#N/A Invalid Parameter: Interpolation value</v>
      </c>
    </row>
    <row r="890" spans="34:36" x14ac:dyDescent="0.25">
      <c r="AH890" s="42" t="e">
        <f t="shared" si="106"/>
        <v>#REF!</v>
      </c>
      <c r="AI890" s="43" t="str">
        <f ca="1">_xll.BInterpol('Base IPCA'!$C$3:$C$14,'Base IPCA'!$E$3:$E$14,AH890,"Cubic","Extrapolate=Linear","MultiX=Average","Skip=True","Sort=True")</f>
        <v>#N/A Invalid Parameter: Interpolation value</v>
      </c>
      <c r="AJ890" s="43" t="str">
        <f>_xll.BInterpol('Base IPCA'!$C$3:$C$14,'Base IPCA'!$D$3:$D$14,AH890,"Cubic","Extrapolate=Linear","MultiX=Average","Skip=True","Sort=True")</f>
        <v>#N/A Invalid Parameter: Interpolation value</v>
      </c>
    </row>
    <row r="891" spans="34:36" x14ac:dyDescent="0.25">
      <c r="AH891" s="42" t="e">
        <f t="shared" si="106"/>
        <v>#REF!</v>
      </c>
      <c r="AI891" s="43" t="str">
        <f>_xll.BInterpol('Base IPCA'!$C$3:$C$14,'Base IPCA'!$E$3:$E$14,AH891,"Cubic","Extrapolate=Linear","MultiX=Average","Skip=True","Sort=True")</f>
        <v>#N/A Invalid Parameter: Interpolation value</v>
      </c>
      <c r="AJ891" s="43" t="str">
        <f ca="1">_xll.BInterpol('Base IPCA'!$C$3:$C$14,'Base IPCA'!$D$3:$D$14,AH891,"Cubic","Extrapolate=Linear","MultiX=Average","Skip=True","Sort=True")</f>
        <v>#N/A Invalid Parameter: Interpolation value</v>
      </c>
    </row>
    <row r="892" spans="34:36" x14ac:dyDescent="0.25">
      <c r="AH892" s="42" t="e">
        <f t="shared" si="106"/>
        <v>#REF!</v>
      </c>
      <c r="AI892" s="43" t="str">
        <f ca="1">_xll.BInterpol('Base IPCA'!$C$3:$C$14,'Base IPCA'!$E$3:$E$14,AH892,"Cubic","Extrapolate=Linear","MultiX=Average","Skip=True","Sort=True")</f>
        <v>#N/A Invalid Parameter: Interpolation value</v>
      </c>
      <c r="AJ892" s="43" t="str">
        <f ca="1">_xll.BInterpol('Base IPCA'!$C$3:$C$14,'Base IPCA'!$D$3:$D$14,AH892,"Cubic","Extrapolate=Linear","MultiX=Average","Skip=True","Sort=True")</f>
        <v>#N/A Invalid Parameter: Interpolation value</v>
      </c>
    </row>
    <row r="893" spans="34:36" x14ac:dyDescent="0.25">
      <c r="AH893" s="42" t="e">
        <f t="shared" si="106"/>
        <v>#REF!</v>
      </c>
      <c r="AI893" s="43" t="str">
        <f>_xll.BInterpol('Base IPCA'!$C$3:$C$14,'Base IPCA'!$E$3:$E$14,AH893,"Cubic","Extrapolate=Linear","MultiX=Average","Skip=True","Sort=True")</f>
        <v>#N/A Invalid Parameter: Interpolation value</v>
      </c>
      <c r="AJ893" s="43" t="str">
        <f ca="1">_xll.BInterpol('Base IPCA'!$C$3:$C$14,'Base IPCA'!$D$3:$D$14,AH893,"Cubic","Extrapolate=Linear","MultiX=Average","Skip=True","Sort=True")</f>
        <v>#N/A Invalid Parameter: Interpolation value</v>
      </c>
    </row>
    <row r="894" spans="34:36" x14ac:dyDescent="0.25">
      <c r="AH894" s="42" t="e">
        <f t="shared" si="106"/>
        <v>#REF!</v>
      </c>
      <c r="AI894" s="43" t="str">
        <f ca="1">_xll.BInterpol('Base IPCA'!$C$3:$C$14,'Base IPCA'!$E$3:$E$14,AH894,"Cubic","Extrapolate=Linear","MultiX=Average","Skip=True","Sort=True")</f>
        <v>#N/A Invalid Parameter: Interpolation value</v>
      </c>
      <c r="AJ894" s="43" t="str">
        <f>_xll.BInterpol('Base IPCA'!$C$3:$C$14,'Base IPCA'!$D$3:$D$14,AH894,"Cubic","Extrapolate=Linear","MultiX=Average","Skip=True","Sort=True")</f>
        <v>#N/A Invalid Parameter: Interpolation value</v>
      </c>
    </row>
    <row r="895" spans="34:36" x14ac:dyDescent="0.25">
      <c r="AH895" s="42" t="e">
        <f t="shared" si="106"/>
        <v>#REF!</v>
      </c>
      <c r="AI895" s="43" t="str">
        <f ca="1">_xll.BInterpol('Base IPCA'!$C$3:$C$14,'Base IPCA'!$E$3:$E$14,AH895,"Cubic","Extrapolate=Linear","MultiX=Average","Skip=True","Sort=True")</f>
        <v>#N/A Invalid Parameter: Interpolation value</v>
      </c>
      <c r="AJ895" s="43" t="str">
        <f ca="1">_xll.BInterpol('Base IPCA'!$C$3:$C$14,'Base IPCA'!$D$3:$D$14,AH895,"Cubic","Extrapolate=Linear","MultiX=Average","Skip=True","Sort=True")</f>
        <v>#N/A Invalid Parameter: Interpolation value</v>
      </c>
    </row>
    <row r="896" spans="34:36" x14ac:dyDescent="0.25">
      <c r="AH896" s="42" t="e">
        <f t="shared" si="106"/>
        <v>#REF!</v>
      </c>
      <c r="AI896" s="43" t="str">
        <f ca="1">_xll.BInterpol('Base IPCA'!$C$3:$C$14,'Base IPCA'!$E$3:$E$14,AH896,"Cubic","Extrapolate=Linear","MultiX=Average","Skip=True","Sort=True")</f>
        <v>#N/A Invalid Parameter: Interpolation value</v>
      </c>
      <c r="AJ896" s="43" t="str">
        <f>_xll.BInterpol('Base IPCA'!$C$3:$C$14,'Base IPCA'!$D$3:$D$14,AH896,"Cubic","Extrapolate=Linear","MultiX=Average","Skip=True","Sort=True")</f>
        <v>#N/A Invalid Parameter: Interpolation value</v>
      </c>
    </row>
    <row r="897" spans="34:36" x14ac:dyDescent="0.25">
      <c r="AH897" s="42" t="e">
        <f t="shared" si="106"/>
        <v>#REF!</v>
      </c>
      <c r="AI897" s="43" t="str">
        <f>_xll.BInterpol('Base IPCA'!$C$3:$C$14,'Base IPCA'!$E$3:$E$14,AH897,"Cubic","Extrapolate=Linear","MultiX=Average","Skip=True","Sort=True")</f>
        <v>#N/A Invalid Parameter: Interpolation value</v>
      </c>
      <c r="AJ897" s="43" t="str">
        <f ca="1">_xll.BInterpol('Base IPCA'!$C$3:$C$14,'Base IPCA'!$D$3:$D$14,AH897,"Cubic","Extrapolate=Linear","MultiX=Average","Skip=True","Sort=True")</f>
        <v>#N/A Invalid Parameter: Interpolation value</v>
      </c>
    </row>
    <row r="898" spans="34:36" x14ac:dyDescent="0.25">
      <c r="AH898" s="42" t="e">
        <f t="shared" si="106"/>
        <v>#REF!</v>
      </c>
      <c r="AI898" s="43" t="str">
        <f ca="1">_xll.BInterpol('Base IPCA'!$C$3:$C$14,'Base IPCA'!$E$3:$E$14,AH898,"Cubic","Extrapolate=Linear","MultiX=Average","Skip=True","Sort=True")</f>
        <v>#N/A Invalid Parameter: Interpolation value</v>
      </c>
      <c r="AJ898" s="43" t="str">
        <f>_xll.BInterpol('Base IPCA'!$C$3:$C$14,'Base IPCA'!$D$3:$D$14,AH898,"Cubic","Extrapolate=Linear","MultiX=Average","Skip=True","Sort=True")</f>
        <v>#N/A Invalid Parameter: Interpolation value</v>
      </c>
    </row>
    <row r="899" spans="34:36" x14ac:dyDescent="0.25">
      <c r="AH899" s="42" t="e">
        <f t="shared" si="106"/>
        <v>#REF!</v>
      </c>
      <c r="AI899" s="43" t="str">
        <f>_xll.BInterpol('Base IPCA'!$C$3:$C$14,'Base IPCA'!$E$3:$E$14,AH899,"Cubic","Extrapolate=Linear","MultiX=Average","Skip=True","Sort=True")</f>
        <v>#N/A Invalid Parameter: Interpolation value</v>
      </c>
      <c r="AJ899" s="43" t="str">
        <f ca="1">_xll.BInterpol('Base IPCA'!$C$3:$C$14,'Base IPCA'!$D$3:$D$14,AH899,"Cubic","Extrapolate=Linear","MultiX=Average","Skip=True","Sort=True")</f>
        <v>#N/A Invalid Parameter: Interpolation value</v>
      </c>
    </row>
    <row r="900" spans="34:36" x14ac:dyDescent="0.25">
      <c r="AH900" s="42" t="e">
        <f t="shared" si="106"/>
        <v>#REF!</v>
      </c>
      <c r="AI900" s="43" t="str">
        <f ca="1">_xll.BInterpol('Base IPCA'!$C$3:$C$14,'Base IPCA'!$E$3:$E$14,AH900,"Cubic","Extrapolate=Linear","MultiX=Average","Skip=True","Sort=True")</f>
        <v>#N/A Invalid Parameter: Interpolation value</v>
      </c>
      <c r="AJ900" s="43" t="str">
        <f ca="1">_xll.BInterpol('Base IPCA'!$C$3:$C$14,'Base IPCA'!$D$3:$D$14,AH900,"Cubic","Extrapolate=Linear","MultiX=Average","Skip=True","Sort=True")</f>
        <v>#N/A Invalid Parameter: Interpolation value</v>
      </c>
    </row>
    <row r="901" spans="34:36" x14ac:dyDescent="0.25">
      <c r="AH901" s="42" t="e">
        <f t="shared" si="106"/>
        <v>#REF!</v>
      </c>
      <c r="AI901" s="43" t="str">
        <f>_xll.BInterpol('Base IPCA'!$C$3:$C$14,'Base IPCA'!$E$3:$E$14,AH901,"Cubic","Extrapolate=Linear","MultiX=Average","Skip=True","Sort=True")</f>
        <v>#N/A Invalid Parameter: Interpolation value</v>
      </c>
      <c r="AJ901" s="43" t="str">
        <f ca="1">_xll.BInterpol('Base IPCA'!$C$3:$C$14,'Base IPCA'!$D$3:$D$14,AH901,"Cubic","Extrapolate=Linear","MultiX=Average","Skip=True","Sort=True")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7">AH901+1</f>
        <v>#REF!</v>
      </c>
      <c r="AI902" s="43" t="str">
        <f ca="1">_xll.BInterpol('Base IPCA'!$C$3:$C$14,'Base IPCA'!$E$3:$E$14,AH902,"Cubic","Extrapolate=Linear","MultiX=Average","Skip=True","Sort=True")</f>
        <v>#N/A Invalid Parameter: Interpolation value</v>
      </c>
      <c r="AJ902" s="43" t="str">
        <f>_xll.BInterpol('Base IPCA'!$C$3:$C$14,'Base IPCA'!$D$3:$D$14,AH902,"Cubic","Extrapolate=Linear","MultiX=Average","Skip=True","Sort=True")</f>
        <v>#N/A Invalid Parameter: Interpolation value</v>
      </c>
    </row>
    <row r="903" spans="34:36" x14ac:dyDescent="0.25">
      <c r="AH903" s="42" t="e">
        <f t="shared" si="107"/>
        <v>#REF!</v>
      </c>
      <c r="AI903" s="43" t="str">
        <f ca="1">_xll.BInterpol('Base IPCA'!$C$3:$C$14,'Base IPCA'!$E$3:$E$14,AH903,"Cubic","Extrapolate=Linear","MultiX=Average","Skip=True","Sort=True")</f>
        <v>#N/A Invalid Parameter: Interpolation value</v>
      </c>
      <c r="AJ903" s="43" t="str">
        <f ca="1">_xll.BInterpol('Base IPCA'!$C$3:$C$14,'Base IPCA'!$D$3:$D$14,AH903,"Cubic","Extrapolate=Linear","MultiX=Average","Skip=True","Sort=True")</f>
        <v>#N/A Invalid Parameter: Interpolation value</v>
      </c>
    </row>
    <row r="904" spans="34:36" x14ac:dyDescent="0.25">
      <c r="AH904" s="42" t="e">
        <f t="shared" si="107"/>
        <v>#REF!</v>
      </c>
      <c r="AI904" s="43" t="str">
        <f ca="1">_xll.BInterpol('Base IPCA'!$C$3:$C$14,'Base IPCA'!$E$3:$E$14,AH904,"Cubic","Extrapolate=Linear","MultiX=Average","Skip=True","Sort=True")</f>
        <v>#N/A Invalid Parameter: Interpolation value</v>
      </c>
      <c r="AJ904" s="43" t="str">
        <f>_xll.BInterpol('Base IPCA'!$C$3:$C$14,'Base IPCA'!$D$3:$D$14,AH904,"Cubic","Extrapolate=Linear","MultiX=Average","Skip=True","Sort=True")</f>
        <v>#N/A Invalid Parameter: Interpolation value</v>
      </c>
    </row>
    <row r="905" spans="34:36" x14ac:dyDescent="0.25">
      <c r="AH905" s="42" t="e">
        <f t="shared" si="107"/>
        <v>#REF!</v>
      </c>
      <c r="AI905" s="43" t="str">
        <f>_xll.BInterpol('Base IPCA'!$C$3:$C$14,'Base IPCA'!$E$3:$E$14,AH905,"Cubic","Extrapolate=Linear","MultiX=Average","Skip=True","Sort=True")</f>
        <v>#N/A Invalid Parameter: Interpolation value</v>
      </c>
      <c r="AJ905" s="43" t="str">
        <f ca="1">_xll.BInterpol('Base IPCA'!$C$3:$C$14,'Base IPCA'!$D$3:$D$14,AH905,"Cubic","Extrapolate=Linear","MultiX=Average","Skip=True","Sort=True")</f>
        <v>#N/A Invalid Parameter: Interpolation value</v>
      </c>
    </row>
    <row r="906" spans="34:36" x14ac:dyDescent="0.25">
      <c r="AH906" s="42" t="e">
        <f t="shared" si="107"/>
        <v>#REF!</v>
      </c>
      <c r="AI906" s="43" t="str">
        <f ca="1">_xll.BInterpol('Base IPCA'!$C$3:$C$14,'Base IPCA'!$E$3:$E$14,AH906,"Cubic","Extrapolate=Linear","MultiX=Average","Skip=True","Sort=True")</f>
        <v>#N/A Invalid Parameter: Interpolation value</v>
      </c>
      <c r="AJ906" s="43" t="str">
        <f>_xll.BInterpol('Base IPCA'!$C$3:$C$14,'Base IPCA'!$D$3:$D$14,AH906,"Cubic","Extrapolate=Linear","MultiX=Average","Skip=True","Sort=True")</f>
        <v>#N/A Invalid Parameter: Interpolation value</v>
      </c>
    </row>
    <row r="907" spans="34:36" x14ac:dyDescent="0.25">
      <c r="AH907" s="42" t="e">
        <f t="shared" si="107"/>
        <v>#REF!</v>
      </c>
      <c r="AI907" s="43" t="str">
        <f>_xll.BInterpol('Base IPCA'!$C$3:$C$14,'Base IPCA'!$E$3:$E$14,AH907,"Cubic","Extrapolate=Linear","MultiX=Average","Skip=True","Sort=True")</f>
        <v>#N/A Invalid Parameter: Interpolation value</v>
      </c>
      <c r="AJ907" s="43" t="str">
        <f ca="1">_xll.BInterpol('Base IPCA'!$C$3:$C$14,'Base IPCA'!$D$3:$D$14,AH907,"Cubic","Extrapolate=Linear","MultiX=Average","Skip=True","Sort=True")</f>
        <v>#N/A Invalid Parameter: Interpolation value</v>
      </c>
    </row>
    <row r="908" spans="34:36" x14ac:dyDescent="0.25">
      <c r="AH908" s="42" t="e">
        <f t="shared" si="107"/>
        <v>#REF!</v>
      </c>
      <c r="AI908" s="43" t="str">
        <f ca="1">_xll.BInterpol('Base IPCA'!$C$3:$C$14,'Base IPCA'!$E$3:$E$14,AH908,"Cubic","Extrapolate=Linear","MultiX=Average","Skip=True","Sort=True")</f>
        <v>#N/A Invalid Parameter: Interpolation value</v>
      </c>
      <c r="AJ908" s="43" t="str">
        <f ca="1">_xll.BInterpol('Base IPCA'!$C$3:$C$14,'Base IPCA'!$D$3:$D$14,AH908,"Cubic","Extrapolate=Linear","MultiX=Average","Skip=True","Sort=True")</f>
        <v>#N/A Invalid Parameter: Interpolation value</v>
      </c>
    </row>
    <row r="909" spans="34:36" x14ac:dyDescent="0.25">
      <c r="AH909" s="42" t="e">
        <f t="shared" si="107"/>
        <v>#REF!</v>
      </c>
      <c r="AI909" s="43" t="str">
        <f>_xll.BInterpol('Base IPCA'!$C$3:$C$14,'Base IPCA'!$E$3:$E$14,AH909,"Cubic","Extrapolate=Linear","MultiX=Average","Skip=True","Sort=True")</f>
        <v>#N/A Invalid Parameter: Interpolation value</v>
      </c>
      <c r="AJ909" s="43" t="str">
        <f ca="1">_xll.BInterpol('Base IPCA'!$C$3:$C$14,'Base IPCA'!$D$3:$D$14,AH909,"Cubic","Extrapolate=Linear","MultiX=Average","Skip=True","Sort=True")</f>
        <v>#N/A Invalid Parameter: Interpolation value</v>
      </c>
    </row>
    <row r="910" spans="34:36" x14ac:dyDescent="0.25">
      <c r="AH910" s="42" t="e">
        <f t="shared" si="107"/>
        <v>#REF!</v>
      </c>
      <c r="AI910" s="43" t="str">
        <f ca="1">_xll.BInterpol('Base IPCA'!$C$3:$C$14,'Base IPCA'!$E$3:$E$14,AH910,"Cubic","Extrapolate=Linear","MultiX=Average","Skip=True","Sort=True")</f>
        <v>#N/A Invalid Parameter: Interpolation value</v>
      </c>
      <c r="AJ910" s="43" t="str">
        <f>_xll.BInterpol('Base IPCA'!$C$3:$C$14,'Base IPCA'!$D$3:$D$14,AH910,"Cubic","Extrapolate=Linear","MultiX=Average","Skip=True","Sort=True")</f>
        <v>#N/A Invalid Parameter: Interpolation value</v>
      </c>
    </row>
    <row r="911" spans="34:36" x14ac:dyDescent="0.25">
      <c r="AH911" s="42" t="e">
        <f t="shared" si="107"/>
        <v>#REF!</v>
      </c>
      <c r="AI911" s="43" t="str">
        <f ca="1">_xll.BInterpol('Base IPCA'!$C$3:$C$14,'Base IPCA'!$E$3:$E$14,AH911,"Cubic","Extrapolate=Linear","MultiX=Average","Skip=True","Sort=True")</f>
        <v>#N/A Invalid Parameter: Interpolation value</v>
      </c>
      <c r="AJ911" s="43" t="str">
        <f ca="1">_xll.BInterpol('Base IPCA'!$C$3:$C$14,'Base IPCA'!$D$3:$D$14,AH911,"Cubic","Extrapolate=Linear","MultiX=Average","Skip=True","Sort=True")</f>
        <v>#N/A Invalid Parameter: Interpolation value</v>
      </c>
    </row>
    <row r="912" spans="34:36" x14ac:dyDescent="0.25">
      <c r="AH912" s="42" t="e">
        <f t="shared" si="107"/>
        <v>#REF!</v>
      </c>
      <c r="AI912" s="43" t="str">
        <f ca="1">_xll.BInterpol('Base IPCA'!$C$3:$C$14,'Base IPCA'!$E$3:$E$14,AH912,"Cubic","Extrapolate=Linear","MultiX=Average","Skip=True","Sort=True")</f>
        <v>#N/A Invalid Parameter: Interpolation value</v>
      </c>
      <c r="AJ912" s="43" t="str">
        <f>_xll.BInterpol('Base IPCA'!$C$3:$C$14,'Base IPCA'!$D$3:$D$14,AH912,"Cubic","Extrapolate=Linear","MultiX=Average","Skip=True","Sort=True")</f>
        <v>#N/A Invalid Parameter: Interpolation value</v>
      </c>
    </row>
    <row r="913" spans="34:36" x14ac:dyDescent="0.25">
      <c r="AH913" s="42" t="e">
        <f t="shared" si="107"/>
        <v>#REF!</v>
      </c>
      <c r="AI913" s="43" t="str">
        <f>_xll.BInterpol('Base IPCA'!$C$3:$C$14,'Base IPCA'!$E$3:$E$14,AH913,"Cubic","Extrapolate=Linear","MultiX=Average","Skip=True","Sort=True")</f>
        <v>#N/A Invalid Parameter: Interpolation value</v>
      </c>
      <c r="AJ913" s="43" t="str">
        <f ca="1">_xll.BInterpol('Base IPCA'!$C$3:$C$14,'Base IPCA'!$D$3:$D$14,AH913,"Cubic","Extrapolate=Linear","MultiX=Average","Skip=True","Sort=True")</f>
        <v>#N/A Invalid Parameter: Interpolation value</v>
      </c>
    </row>
    <row r="914" spans="34:36" x14ac:dyDescent="0.25">
      <c r="AH914" s="42" t="e">
        <f t="shared" si="107"/>
        <v>#REF!</v>
      </c>
      <c r="AI914" s="43" t="str">
        <f ca="1">_xll.BInterpol('Base IPCA'!$C$3:$C$14,'Base IPCA'!$E$3:$E$14,AH914,"Cubic","Extrapolate=Linear","MultiX=Average","Skip=True","Sort=True")</f>
        <v>#N/A Invalid Parameter: Interpolation value</v>
      </c>
      <c r="AJ914" s="43" t="str">
        <f>_xll.BInterpol('Base IPCA'!$C$3:$C$14,'Base IPCA'!$D$3:$D$14,AH914,"Cubic","Extrapolate=Linear","MultiX=Average","Skip=True","Sort=True")</f>
        <v>#N/A Invalid Parameter: Interpolation value</v>
      </c>
    </row>
    <row r="915" spans="34:36" x14ac:dyDescent="0.25">
      <c r="AH915" s="42" t="e">
        <f t="shared" si="107"/>
        <v>#REF!</v>
      </c>
      <c r="AI915" s="43" t="str">
        <f>_xll.BInterpol('Base IPCA'!$C$3:$C$14,'Base IPCA'!$E$3:$E$14,AH915,"Cubic","Extrapolate=Linear","MultiX=Average","Skip=True","Sort=True")</f>
        <v>#N/A Invalid Parameter: Interpolation value</v>
      </c>
      <c r="AJ915" s="43" t="str">
        <f ca="1">_xll.BInterpol('Base IPCA'!$C$3:$C$14,'Base IPCA'!$D$3:$D$14,AH915,"Cubic","Extrapolate=Linear","MultiX=Average","Skip=True","Sort=True")</f>
        <v>#N/A Invalid Parameter: Interpolation value</v>
      </c>
    </row>
    <row r="916" spans="34:36" x14ac:dyDescent="0.25">
      <c r="AH916" s="42" t="e">
        <f t="shared" si="107"/>
        <v>#REF!</v>
      </c>
      <c r="AI916" s="43" t="str">
        <f ca="1">_xll.BInterpol('Base IPCA'!$C$3:$C$14,'Base IPCA'!$E$3:$E$14,AH916,"Cubic","Extrapolate=Linear","MultiX=Average","Skip=True","Sort=True")</f>
        <v>#N/A Invalid Parameter: Interpolation value</v>
      </c>
      <c r="AJ916" s="43" t="str">
        <f ca="1">_xll.BInterpol('Base IPCA'!$C$3:$C$14,'Base IPCA'!$D$3:$D$14,AH916,"Cubic","Extrapolate=Linear","MultiX=Average","Skip=True","Sort=True")</f>
        <v>#N/A Invalid Parameter: Interpolation value</v>
      </c>
    </row>
    <row r="917" spans="34:36" x14ac:dyDescent="0.25">
      <c r="AH917" s="42" t="e">
        <f t="shared" si="107"/>
        <v>#REF!</v>
      </c>
      <c r="AI917" s="43" t="str">
        <f>_xll.BInterpol('Base IPCA'!$C$3:$C$14,'Base IPCA'!$E$3:$E$14,AH917,"Cubic","Extrapolate=Linear","MultiX=Average","Skip=True","Sort=True")</f>
        <v>#N/A Invalid Parameter: Interpolation value</v>
      </c>
      <c r="AJ917" s="43" t="str">
        <f ca="1">_xll.BInterpol('Base IPCA'!$C$3:$C$14,'Base IPCA'!$D$3:$D$14,AH917,"Cubic","Extrapolate=Linear","MultiX=Average","Skip=True","Sort=True")</f>
        <v>#N/A Invalid Parameter: Interpolation value</v>
      </c>
    </row>
    <row r="918" spans="34:36" x14ac:dyDescent="0.25">
      <c r="AH918" s="42" t="e">
        <f t="shared" si="107"/>
        <v>#REF!</v>
      </c>
      <c r="AI918" s="43" t="str">
        <f ca="1">_xll.BInterpol('Base IPCA'!$C$3:$C$14,'Base IPCA'!$E$3:$E$14,AH918,"Cubic","Extrapolate=Linear","MultiX=Average","Skip=True","Sort=True")</f>
        <v>#N/A Invalid Parameter: Interpolation value</v>
      </c>
      <c r="AJ918" s="43" t="str">
        <f>_xll.BInterpol('Base IPCA'!$C$3:$C$14,'Base IPCA'!$D$3:$D$14,AH918,"Cubic","Extrapolate=Linear","MultiX=Average","Skip=True","Sort=True")</f>
        <v>#N/A Invalid Parameter: Interpolation value</v>
      </c>
    </row>
    <row r="919" spans="34:36" x14ac:dyDescent="0.25">
      <c r="AH919" s="42" t="e">
        <f t="shared" si="107"/>
        <v>#REF!</v>
      </c>
      <c r="AI919" s="43" t="str">
        <f ca="1">_xll.BInterpol('Base IPCA'!$C$3:$C$14,'Base IPCA'!$E$3:$E$14,AH919,"Cubic","Extrapolate=Linear","MultiX=Average","Skip=True","Sort=True")</f>
        <v>#N/A Invalid Parameter: Interpolation value</v>
      </c>
      <c r="AJ919" s="43" t="str">
        <f ca="1">_xll.BInterpol('Base IPCA'!$C$3:$C$14,'Base IPCA'!$D$3:$D$14,AH919,"Cubic","Extrapolate=Linear","MultiX=Average","Skip=True","Sort=True")</f>
        <v>#N/A Invalid Parameter: Interpolation value</v>
      </c>
    </row>
    <row r="920" spans="34:36" x14ac:dyDescent="0.25">
      <c r="AH920" s="42" t="e">
        <f t="shared" si="107"/>
        <v>#REF!</v>
      </c>
      <c r="AI920" s="43" t="str">
        <f ca="1">_xll.BInterpol('Base IPCA'!$C$3:$C$14,'Base IPCA'!$E$3:$E$14,AH920,"Cubic","Extrapolate=Linear","MultiX=Average","Skip=True","Sort=True")</f>
        <v>#N/A Invalid Parameter: Interpolation value</v>
      </c>
      <c r="AJ920" s="43" t="str">
        <f>_xll.BInterpol('Base IPCA'!$C$3:$C$14,'Base IPCA'!$D$3:$D$14,AH920,"Cubic","Extrapolate=Linear","MultiX=Average","Skip=True","Sort=True")</f>
        <v>#N/A Invalid Parameter: Interpolation value</v>
      </c>
    </row>
    <row r="921" spans="34:36" x14ac:dyDescent="0.25">
      <c r="AH921" s="42" t="e">
        <f t="shared" si="107"/>
        <v>#REF!</v>
      </c>
      <c r="AI921" s="43" t="str">
        <f>_xll.BInterpol('Base IPCA'!$C$3:$C$14,'Base IPCA'!$E$3:$E$14,AH921,"Cubic","Extrapolate=Linear","MultiX=Average","Skip=True","Sort=True")</f>
        <v>#N/A Invalid Parameter: Interpolation value</v>
      </c>
      <c r="AJ921" s="43" t="str">
        <f ca="1">_xll.BInterpol('Base IPCA'!$C$3:$C$14,'Base IPCA'!$D$3:$D$14,AH921,"Cubic","Extrapolate=Linear","MultiX=Average","Skip=True","Sort=True")</f>
        <v>#N/A Invalid Parameter: Interpolation value</v>
      </c>
    </row>
    <row r="922" spans="34:36" x14ac:dyDescent="0.25">
      <c r="AH922" s="42" t="e">
        <f t="shared" si="107"/>
        <v>#REF!</v>
      </c>
      <c r="AI922" s="43" t="str">
        <f ca="1">_xll.BInterpol('Base IPCA'!$C$3:$C$14,'Base IPCA'!$E$3:$E$14,AH922,"Cubic","Extrapolate=Linear","MultiX=Average","Skip=True","Sort=True")</f>
        <v>#N/A Invalid Parameter: Interpolation value</v>
      </c>
      <c r="AJ922" s="43" t="str">
        <f>_xll.BInterpol('Base IPCA'!$C$3:$C$14,'Base IPCA'!$D$3:$D$14,AH922,"Cubic","Extrapolate=Linear","MultiX=Average","Skip=True","Sort=True")</f>
        <v>#N/A Invalid Parameter: Interpolation value</v>
      </c>
    </row>
    <row r="923" spans="34:36" x14ac:dyDescent="0.25">
      <c r="AH923" s="42" t="e">
        <f t="shared" si="107"/>
        <v>#REF!</v>
      </c>
      <c r="AI923" s="43" t="str">
        <f>_xll.BInterpol('Base IPCA'!$C$3:$C$14,'Base IPCA'!$E$3:$E$14,AH923,"Cubic","Extrapolate=Linear","MultiX=Average","Skip=True","Sort=True")</f>
        <v>#N/A Invalid Parameter: Interpolation value</v>
      </c>
      <c r="AJ923" s="43" t="str">
        <f ca="1">_xll.BInterpol('Base IPCA'!$C$3:$C$14,'Base IPCA'!$D$3:$D$14,AH923,"Cubic","Extrapolate=Linear","MultiX=Average","Skip=True","Sort=True")</f>
        <v>#N/A Invalid Parameter: Interpolation value</v>
      </c>
    </row>
    <row r="924" spans="34:36" x14ac:dyDescent="0.25">
      <c r="AH924" s="42" t="e">
        <f t="shared" si="107"/>
        <v>#REF!</v>
      </c>
      <c r="AI924" s="43" t="str">
        <f ca="1">_xll.BInterpol('Base IPCA'!$C$3:$C$14,'Base IPCA'!$E$3:$E$14,AH924,"Cubic","Extrapolate=Linear","MultiX=Average","Skip=True","Sort=True")</f>
        <v>#N/A Invalid Parameter: Interpolation value</v>
      </c>
      <c r="AJ924" s="43" t="str">
        <f ca="1">_xll.BInterpol('Base IPCA'!$C$3:$C$14,'Base IPCA'!$D$3:$D$14,AH924,"Cubic","Extrapolate=Linear","MultiX=Average","Skip=True","Sort=True")</f>
        <v>#N/A Invalid Parameter: Interpolation value</v>
      </c>
    </row>
    <row r="925" spans="34:36" x14ac:dyDescent="0.25">
      <c r="AH925" s="42" t="e">
        <f t="shared" si="107"/>
        <v>#REF!</v>
      </c>
      <c r="AI925" s="43" t="str">
        <f>_xll.BInterpol('Base IPCA'!$C$3:$C$14,'Base IPCA'!$E$3:$E$14,AH925,"Cubic","Extrapolate=Linear","MultiX=Average","Skip=True","Sort=True")</f>
        <v>#N/A Invalid Parameter: Interpolation value</v>
      </c>
      <c r="AJ925" s="43" t="str">
        <f ca="1">_xll.BInterpol('Base IPCA'!$C$3:$C$14,'Base IPCA'!$D$3:$D$14,AH925,"Cubic","Extrapolate=Linear","MultiX=Average","Skip=True","Sort=True")</f>
        <v>#N/A Invalid Parameter: Interpolation value</v>
      </c>
    </row>
    <row r="926" spans="34:36" x14ac:dyDescent="0.25">
      <c r="AH926" s="42" t="e">
        <f t="shared" si="107"/>
        <v>#REF!</v>
      </c>
      <c r="AI926" s="43" t="str">
        <f ca="1">_xll.BInterpol('Base IPCA'!$C$3:$C$14,'Base IPCA'!$E$3:$E$14,AH926,"Cubic","Extrapolate=Linear","MultiX=Average","Skip=True","Sort=True")</f>
        <v>#N/A Invalid Parameter: Interpolation value</v>
      </c>
      <c r="AJ926" s="43" t="str">
        <f>_xll.BInterpol('Base IPCA'!$C$3:$C$14,'Base IPCA'!$D$3:$D$14,AH926,"Cubic","Extrapolate=Linear","MultiX=Average","Skip=True","Sort=True")</f>
        <v>#N/A Invalid Parameter: Interpolation value</v>
      </c>
    </row>
    <row r="927" spans="34:36" x14ac:dyDescent="0.25">
      <c r="AH927" s="42" t="e">
        <f t="shared" si="107"/>
        <v>#REF!</v>
      </c>
      <c r="AI927" s="43" t="str">
        <f ca="1">_xll.BInterpol('Base IPCA'!$C$3:$C$14,'Base IPCA'!$E$3:$E$14,AH927,"Cubic","Extrapolate=Linear","MultiX=Average","Skip=True","Sort=True")</f>
        <v>#N/A Invalid Parameter: Interpolation value</v>
      </c>
      <c r="AJ927" s="43" t="str">
        <f ca="1">_xll.BInterpol('Base IPCA'!$C$3:$C$14,'Base IPCA'!$D$3:$D$14,AH927,"Cubic","Extrapolate=Linear","MultiX=Average","Skip=True","Sort=True")</f>
        <v>#N/A Invalid Parameter: Interpolation value</v>
      </c>
    </row>
    <row r="928" spans="34:36" x14ac:dyDescent="0.25">
      <c r="AH928" s="42" t="e">
        <f t="shared" si="107"/>
        <v>#REF!</v>
      </c>
      <c r="AI928" s="43" t="str">
        <f ca="1">_xll.BInterpol('Base IPCA'!$C$3:$C$14,'Base IPCA'!$E$3:$E$14,AH928,"Cubic","Extrapolate=Linear","MultiX=Average","Skip=True","Sort=True")</f>
        <v>#N/A Invalid Parameter: Interpolation value</v>
      </c>
      <c r="AJ928" s="43" t="str">
        <f>_xll.BInterpol('Base IPCA'!$C$3:$C$14,'Base IPCA'!$D$3:$D$14,AH928,"Cubic","Extrapolate=Linear","MultiX=Average","Skip=True","Sort=True")</f>
        <v>#N/A Invalid Parameter: Interpolation value</v>
      </c>
    </row>
    <row r="929" spans="34:36" x14ac:dyDescent="0.25">
      <c r="AH929" s="42" t="e">
        <f t="shared" si="107"/>
        <v>#REF!</v>
      </c>
      <c r="AI929" s="43" t="str">
        <f>_xll.BInterpol('Base IPCA'!$C$3:$C$14,'Base IPCA'!$E$3:$E$14,AH929,"Cubic","Extrapolate=Linear","MultiX=Average","Skip=True","Sort=True")</f>
        <v>#N/A Invalid Parameter: Interpolation value</v>
      </c>
      <c r="AJ929" s="43" t="str">
        <f ca="1">_xll.BInterpol('Base IPCA'!$C$3:$C$14,'Base IPCA'!$D$3:$D$14,AH929,"Cubic","Extrapolate=Linear","MultiX=Average","Skip=True","Sort=True")</f>
        <v>#N/A Invalid Parameter: Interpolation value</v>
      </c>
    </row>
    <row r="930" spans="34:36" x14ac:dyDescent="0.25">
      <c r="AH930" s="42" t="e">
        <f t="shared" si="107"/>
        <v>#REF!</v>
      </c>
      <c r="AI930" s="43" t="str">
        <f ca="1">_xll.BInterpol('Base IPCA'!$C$3:$C$14,'Base IPCA'!$E$3:$E$14,AH930,"Cubic","Extrapolate=Linear","MultiX=Average","Skip=True","Sort=True")</f>
        <v>#N/A Invalid Parameter: Interpolation value</v>
      </c>
      <c r="AJ930" s="43" t="str">
        <f>_xll.BInterpol('Base IPCA'!$C$3:$C$14,'Base IPCA'!$D$3:$D$14,AH930,"Cubic","Extrapolate=Linear","MultiX=Average","Skip=True","Sort=True")</f>
        <v>#N/A Invalid Parameter: Interpolation value</v>
      </c>
    </row>
    <row r="931" spans="34:36" x14ac:dyDescent="0.25">
      <c r="AH931" s="42" t="e">
        <f t="shared" si="107"/>
        <v>#REF!</v>
      </c>
      <c r="AI931" s="43" t="str">
        <f>_xll.BInterpol('Base IPCA'!$C$3:$C$14,'Base IPCA'!$E$3:$E$14,AH931,"Cubic","Extrapolate=Linear","MultiX=Average","Skip=True","Sort=True")</f>
        <v>#N/A Invalid Parameter: Interpolation value</v>
      </c>
      <c r="AJ931" s="43" t="str">
        <f ca="1">_xll.BInterpol('Base IPCA'!$C$3:$C$14,'Base IPCA'!$D$3:$D$14,AH931,"Cubic","Extrapolate=Linear","MultiX=Average","Skip=True","Sort=True")</f>
        <v>#N/A Invalid Parameter: Interpolation value</v>
      </c>
    </row>
    <row r="932" spans="34:36" x14ac:dyDescent="0.25">
      <c r="AH932" s="42" t="e">
        <f t="shared" si="107"/>
        <v>#REF!</v>
      </c>
      <c r="AI932" s="43" t="str">
        <f ca="1">_xll.BInterpol('Base IPCA'!$C$3:$C$14,'Base IPCA'!$E$3:$E$14,AH932,"Cubic","Extrapolate=Linear","MultiX=Average","Skip=True","Sort=True")</f>
        <v>#N/A Invalid Parameter: Interpolation value</v>
      </c>
      <c r="AJ932" s="43" t="str">
        <f ca="1">_xll.BInterpol('Base IPCA'!$C$3:$C$14,'Base IPCA'!$D$3:$D$14,AH932,"Cubic","Extrapolate=Linear","MultiX=Average","Skip=True","Sort=True")</f>
        <v>#N/A Invalid Parameter: Interpolation value</v>
      </c>
    </row>
    <row r="933" spans="34:36" x14ac:dyDescent="0.25">
      <c r="AH933" s="42" t="e">
        <f t="shared" si="107"/>
        <v>#REF!</v>
      </c>
      <c r="AI933" s="43" t="str">
        <f>_xll.BInterpol('Base IPCA'!$C$3:$C$14,'Base IPCA'!$E$3:$E$14,AH933,"Cubic","Extrapolate=Linear","MultiX=Average","Skip=True","Sort=True")</f>
        <v>#N/A Invalid Parameter: Interpolation value</v>
      </c>
      <c r="AJ933" s="43" t="str">
        <f ca="1">_xll.BInterpol('Base IPCA'!$C$3:$C$14,'Base IPCA'!$D$3:$D$14,AH933,"Cubic","Extrapolate=Linear","MultiX=Average","Skip=True","Sort=True")</f>
        <v>#N/A Invalid Parameter: Interpolation value</v>
      </c>
    </row>
    <row r="934" spans="34:36" x14ac:dyDescent="0.25">
      <c r="AH934" s="42" t="e">
        <f t="shared" si="107"/>
        <v>#REF!</v>
      </c>
      <c r="AI934" s="43" t="str">
        <f ca="1">_xll.BInterpol('Base IPCA'!$C$3:$C$14,'Base IPCA'!$E$3:$E$14,AH934,"Cubic","Extrapolate=Linear","MultiX=Average","Skip=True","Sort=True")</f>
        <v>#N/A Invalid Parameter: Interpolation value</v>
      </c>
      <c r="AJ934" s="43" t="str">
        <f>_xll.BInterpol('Base IPCA'!$C$3:$C$14,'Base IPCA'!$D$3:$D$14,AH934,"Cubic","Extrapolate=Linear","MultiX=Average","Skip=True","Sort=True")</f>
        <v>#N/A Invalid Parameter: Interpolation value</v>
      </c>
    </row>
    <row r="935" spans="34:36" x14ac:dyDescent="0.25">
      <c r="AH935" s="42" t="e">
        <f t="shared" si="107"/>
        <v>#REF!</v>
      </c>
      <c r="AI935" s="43" t="str">
        <f ca="1">_xll.BInterpol('Base IPCA'!$C$3:$C$14,'Base IPCA'!$E$3:$E$14,AH935,"Cubic","Extrapolate=Linear","MultiX=Average","Skip=True","Sort=True")</f>
        <v>#N/A Invalid Parameter: Interpolation value</v>
      </c>
      <c r="AJ935" s="43" t="str">
        <f ca="1">_xll.BInterpol('Base IPCA'!$C$3:$C$14,'Base IPCA'!$D$3:$D$14,AH935,"Cubic","Extrapolate=Linear","MultiX=Average","Skip=True","Sort=True")</f>
        <v>#N/A Invalid Parameter: Interpolation value</v>
      </c>
    </row>
    <row r="936" spans="34:36" x14ac:dyDescent="0.25">
      <c r="AH936" s="42" t="e">
        <f t="shared" si="107"/>
        <v>#REF!</v>
      </c>
      <c r="AI936" s="43" t="str">
        <f ca="1">_xll.BInterpol('Base IPCA'!$C$3:$C$14,'Base IPCA'!$E$3:$E$14,AH936,"Cubic","Extrapolate=Linear","MultiX=Average","Skip=True","Sort=True")</f>
        <v>#N/A Invalid Parameter: Interpolation value</v>
      </c>
      <c r="AJ936" s="43" t="str">
        <f>_xll.BInterpol('Base IPCA'!$C$3:$C$14,'Base IPCA'!$D$3:$D$14,AH936,"Cubic","Extrapolate=Linear","MultiX=Average","Skip=True","Sort=True")</f>
        <v>#N/A Invalid Parameter: Interpolation value</v>
      </c>
    </row>
    <row r="937" spans="34:36" x14ac:dyDescent="0.25">
      <c r="AH937" s="42" t="e">
        <f t="shared" si="107"/>
        <v>#REF!</v>
      </c>
      <c r="AI937" s="43" t="str">
        <f>_xll.BInterpol('Base IPCA'!$C$3:$C$14,'Base IPCA'!$E$3:$E$14,AH937,"Cubic","Extrapolate=Linear","MultiX=Average","Skip=True","Sort=True")</f>
        <v>#N/A Invalid Parameter: Interpolation value</v>
      </c>
      <c r="AJ937" s="43" t="str">
        <f ca="1">_xll.BInterpol('Base IPCA'!$C$3:$C$14,'Base IPCA'!$D$3:$D$14,AH937,"Cubic","Extrapolate=Linear","MultiX=Average","Skip=True","Sort=True")</f>
        <v>#N/A Invalid Parameter: Interpolation value</v>
      </c>
    </row>
    <row r="938" spans="34:36" x14ac:dyDescent="0.25">
      <c r="AH938" s="42" t="e">
        <f t="shared" si="107"/>
        <v>#REF!</v>
      </c>
      <c r="AI938" s="43" t="str">
        <f ca="1">_xll.BInterpol('Base IPCA'!$C$3:$C$14,'Base IPCA'!$E$3:$E$14,AH938,"Cubic","Extrapolate=Linear","MultiX=Average","Skip=True","Sort=True")</f>
        <v>#N/A Invalid Parameter: Interpolation value</v>
      </c>
      <c r="AJ938" s="43" t="str">
        <f>_xll.BInterpol('Base IPCA'!$C$3:$C$14,'Base IPCA'!$D$3:$D$14,AH938,"Cubic","Extrapolate=Linear","MultiX=Average","Skip=True","Sort=True")</f>
        <v>#N/A Invalid Parameter: Interpolation value</v>
      </c>
    </row>
    <row r="939" spans="34:36" x14ac:dyDescent="0.25">
      <c r="AH939" s="42" t="e">
        <f t="shared" si="107"/>
        <v>#REF!</v>
      </c>
      <c r="AI939" s="43" t="str">
        <f>_xll.BInterpol('Base IPCA'!$C$3:$C$14,'Base IPCA'!$E$3:$E$14,AH939,"Cubic","Extrapolate=Linear","MultiX=Average","Skip=True","Sort=True")</f>
        <v>#N/A Invalid Parameter: Interpolation value</v>
      </c>
      <c r="AJ939" s="43" t="str">
        <f ca="1">_xll.BInterpol('Base IPCA'!$C$3:$C$14,'Base IPCA'!$D$3:$D$14,AH939,"Cubic","Extrapolate=Linear","MultiX=Average","Skip=True","Sort=True")</f>
        <v>#N/A Invalid Parameter: Interpolation value</v>
      </c>
    </row>
    <row r="940" spans="34:36" x14ac:dyDescent="0.25">
      <c r="AH940" s="42" t="e">
        <f t="shared" si="107"/>
        <v>#REF!</v>
      </c>
      <c r="AI940" s="43" t="str">
        <f ca="1">_xll.BInterpol('Base IPCA'!$C$3:$C$14,'Base IPCA'!$E$3:$E$14,AH940,"Cubic","Extrapolate=Linear","MultiX=Average","Skip=True","Sort=True")</f>
        <v>#N/A Invalid Parameter: Interpolation value</v>
      </c>
      <c r="AJ940" s="43" t="str">
        <f ca="1">_xll.BInterpol('Base IPCA'!$C$3:$C$14,'Base IPCA'!$D$3:$D$14,AH940,"Cubic","Extrapolate=Linear","MultiX=Average","Skip=True","Sort=True")</f>
        <v>#N/A Invalid Parameter: Interpolation value</v>
      </c>
    </row>
    <row r="941" spans="34:36" x14ac:dyDescent="0.25">
      <c r="AH941" s="42" t="e">
        <f t="shared" si="107"/>
        <v>#REF!</v>
      </c>
      <c r="AI941" s="43" t="str">
        <f>_xll.BInterpol('Base IPCA'!$C$3:$C$14,'Base IPCA'!$E$3:$E$14,AH941,"Cubic","Extrapolate=Linear","MultiX=Average","Skip=True","Sort=True")</f>
        <v>#N/A Invalid Parameter: Interpolation value</v>
      </c>
      <c r="AJ941" s="43" t="str">
        <f ca="1">_xll.BInterpol('Base IPCA'!$C$3:$C$14,'Base IPCA'!$D$3:$D$14,AH941,"Cubic","Extrapolate=Linear","MultiX=Average","Skip=True","Sort=True")</f>
        <v>#N/A Invalid Parameter: Interpolation value</v>
      </c>
    </row>
    <row r="942" spans="34:36" x14ac:dyDescent="0.25">
      <c r="AH942" s="42" t="e">
        <f t="shared" si="107"/>
        <v>#REF!</v>
      </c>
      <c r="AI942" s="43" t="str">
        <f ca="1">_xll.BInterpol('Base IPCA'!$C$3:$C$14,'Base IPCA'!$E$3:$E$14,AH942,"Cubic","Extrapolate=Linear","MultiX=Average","Skip=True","Sort=True")</f>
        <v>#N/A Invalid Parameter: Interpolation value</v>
      </c>
      <c r="AJ942" s="43" t="str">
        <f>_xll.BInterpol('Base IPCA'!$C$3:$C$14,'Base IPCA'!$D$3:$D$14,AH942,"Cubic","Extrapolate=Linear","MultiX=Average","Skip=True","Sort=True")</f>
        <v>#N/A Invalid Parameter: Interpolation value</v>
      </c>
    </row>
    <row r="943" spans="34:36" x14ac:dyDescent="0.25">
      <c r="AH943" s="42" t="e">
        <f t="shared" si="107"/>
        <v>#REF!</v>
      </c>
      <c r="AI943" s="43" t="str">
        <f ca="1">_xll.BInterpol('Base IPCA'!$C$3:$C$14,'Base IPCA'!$E$3:$E$14,AH943,"Cubic","Extrapolate=Linear","MultiX=Average","Skip=True","Sort=True")</f>
        <v>#N/A Invalid Parameter: Interpolation value</v>
      </c>
      <c r="AJ943" s="43" t="str">
        <f ca="1">_xll.BInterpol('Base IPCA'!$C$3:$C$14,'Base IPCA'!$D$3:$D$14,AH943,"Cubic","Extrapolate=Linear","MultiX=Average","Skip=True","Sort=True")</f>
        <v>#N/A Invalid Parameter: Interpolation value</v>
      </c>
    </row>
    <row r="944" spans="34:36" x14ac:dyDescent="0.25">
      <c r="AH944" s="42" t="e">
        <f t="shared" si="107"/>
        <v>#REF!</v>
      </c>
      <c r="AI944" s="43" t="str">
        <f ca="1">_xll.BInterpol('Base IPCA'!$C$3:$C$14,'Base IPCA'!$E$3:$E$14,AH944,"Cubic","Extrapolate=Linear","MultiX=Average","Skip=True","Sort=True")</f>
        <v>#N/A Invalid Parameter: Interpolation value</v>
      </c>
      <c r="AJ944" s="43" t="str">
        <f>_xll.BInterpol('Base IPCA'!$C$3:$C$14,'Base IPCA'!$D$3:$D$14,AH944,"Cubic","Extrapolate=Linear","MultiX=Average","Skip=True","Sort=True")</f>
        <v>#N/A Invalid Parameter: Interpolation value</v>
      </c>
    </row>
    <row r="945" spans="34:36" x14ac:dyDescent="0.25">
      <c r="AH945" s="42" t="e">
        <f t="shared" si="107"/>
        <v>#REF!</v>
      </c>
      <c r="AI945" s="43" t="str">
        <f>_xll.BInterpol('Base IPCA'!$C$3:$C$14,'Base IPCA'!$E$3:$E$14,AH945,"Cubic","Extrapolate=Linear","MultiX=Average","Skip=True","Sort=True")</f>
        <v>#N/A Invalid Parameter: Interpolation value</v>
      </c>
      <c r="AJ945" s="43" t="str">
        <f ca="1">_xll.BInterpol('Base IPCA'!$C$3:$C$14,'Base IPCA'!$D$3:$D$14,AH945,"Cubic","Extrapolate=Linear","MultiX=Average","Skip=True","Sort=True")</f>
        <v>#N/A Invalid Parameter: Interpolation value</v>
      </c>
    </row>
    <row r="946" spans="34:36" x14ac:dyDescent="0.25">
      <c r="AH946" s="42" t="e">
        <f t="shared" si="107"/>
        <v>#REF!</v>
      </c>
      <c r="AI946" s="43" t="str">
        <f ca="1">_xll.BInterpol('Base IPCA'!$C$3:$C$14,'Base IPCA'!$E$3:$E$14,AH946,"Cubic","Extrapolate=Linear","MultiX=Average","Skip=True","Sort=True")</f>
        <v>#N/A Invalid Parameter: Interpolation value</v>
      </c>
      <c r="AJ946" s="43" t="str">
        <f>_xll.BInterpol('Base IPCA'!$C$3:$C$14,'Base IPCA'!$D$3:$D$14,AH946,"Cubic","Extrapolate=Linear","MultiX=Average","Skip=True","Sort=True")</f>
        <v>#N/A Invalid Parameter: Interpolation value</v>
      </c>
    </row>
    <row r="947" spans="34:36" x14ac:dyDescent="0.25">
      <c r="AH947" s="42" t="e">
        <f t="shared" si="107"/>
        <v>#REF!</v>
      </c>
      <c r="AI947" s="43" t="str">
        <f>_xll.BInterpol('Base IPCA'!$C$3:$C$14,'Base IPCA'!$E$3:$E$14,AH947,"Cubic","Extrapolate=Linear","MultiX=Average","Skip=True","Sort=True")</f>
        <v>#N/A Invalid Parameter: Interpolation value</v>
      </c>
      <c r="AJ947" s="43" t="str">
        <f ca="1">_xll.BInterpol('Base IPCA'!$C$3:$C$14,'Base IPCA'!$D$3:$D$14,AH947,"Cubic","Extrapolate=Linear","MultiX=Average","Skip=True","Sort=True")</f>
        <v>#N/A Invalid Parameter: Interpolation value</v>
      </c>
    </row>
    <row r="948" spans="34:36" x14ac:dyDescent="0.25">
      <c r="AH948" s="42" t="e">
        <f t="shared" si="107"/>
        <v>#REF!</v>
      </c>
      <c r="AI948" s="43" t="str">
        <f ca="1">_xll.BInterpol('Base IPCA'!$C$3:$C$14,'Base IPCA'!$E$3:$E$14,AH948,"Cubic","Extrapolate=Linear","MultiX=Average","Skip=True","Sort=True")</f>
        <v>#N/A Invalid Parameter: Interpolation value</v>
      </c>
      <c r="AJ948" s="43" t="str">
        <f ca="1">_xll.BInterpol('Base IPCA'!$C$3:$C$14,'Base IPCA'!$D$3:$D$14,AH948,"Cubic","Extrapolate=Linear","MultiX=Average","Skip=True","Sort=True")</f>
        <v>#N/A Invalid Parameter: Interpolation value</v>
      </c>
    </row>
    <row r="949" spans="34:36" x14ac:dyDescent="0.25">
      <c r="AH949" s="42" t="e">
        <f t="shared" si="107"/>
        <v>#REF!</v>
      </c>
      <c r="AI949" s="43" t="str">
        <f>_xll.BInterpol('Base IPCA'!$C$3:$C$14,'Base IPCA'!$E$3:$E$14,AH949,"Cubic","Extrapolate=Linear","MultiX=Average","Skip=True","Sort=True")</f>
        <v>#N/A Invalid Parameter: Interpolation value</v>
      </c>
      <c r="AJ949" s="43" t="str">
        <f ca="1">_xll.BInterpol('Base IPCA'!$C$3:$C$14,'Base IPCA'!$D$3:$D$14,AH949,"Cubic","Extrapolate=Linear","MultiX=Average","Skip=True","Sort=True")</f>
        <v>#N/A Invalid Parameter: Interpolation value</v>
      </c>
    </row>
    <row r="950" spans="34:36" x14ac:dyDescent="0.25">
      <c r="AH950" s="42" t="e">
        <f t="shared" si="107"/>
        <v>#REF!</v>
      </c>
      <c r="AI950" s="43" t="str">
        <f ca="1">_xll.BInterpol('Base IPCA'!$C$3:$C$14,'Base IPCA'!$E$3:$E$14,AH950,"Cubic","Extrapolate=Linear","MultiX=Average","Skip=True","Sort=True")</f>
        <v>#N/A Invalid Parameter: Interpolation value</v>
      </c>
      <c r="AJ950" s="43" t="str">
        <f>_xll.BInterpol('Base IPCA'!$C$3:$C$14,'Base IPCA'!$D$3:$D$14,AH950,"Cubic","Extrapolate=Linear","MultiX=Average","Skip=True","Sort=True")</f>
        <v>#N/A Invalid Parameter: Interpolation value</v>
      </c>
    </row>
    <row r="951" spans="34:36" x14ac:dyDescent="0.25">
      <c r="AH951" s="42" t="e">
        <f t="shared" si="107"/>
        <v>#REF!</v>
      </c>
      <c r="AI951" s="43" t="str">
        <f ca="1">_xll.BInterpol('Base IPCA'!$C$3:$C$14,'Base IPCA'!$E$3:$E$14,AH951,"Cubic","Extrapolate=Linear","MultiX=Average","Skip=True","Sort=True")</f>
        <v>#N/A Invalid Parameter: Interpolation value</v>
      </c>
      <c r="AJ951" s="43" t="str">
        <f ca="1">_xll.BInterpol('Base IPCA'!$C$3:$C$14,'Base IPCA'!$D$3:$D$14,AH951,"Cubic","Extrapolate=Linear","MultiX=Average","Skip=True","Sort=True")</f>
        <v>#N/A Invalid Parameter: Interpolation value</v>
      </c>
    </row>
    <row r="952" spans="34:36" x14ac:dyDescent="0.25">
      <c r="AH952" s="42" t="e">
        <f t="shared" si="107"/>
        <v>#REF!</v>
      </c>
      <c r="AI952" s="43" t="str">
        <f ca="1">_xll.BInterpol('Base IPCA'!$C$3:$C$14,'Base IPCA'!$E$3:$E$14,AH952,"Cubic","Extrapolate=Linear","MultiX=Average","Skip=True","Sort=True")</f>
        <v>#N/A Invalid Parameter: Interpolation value</v>
      </c>
      <c r="AJ952" s="43" t="str">
        <f>_xll.BInterpol('Base IPCA'!$C$3:$C$14,'Base IPCA'!$D$3:$D$14,AH952,"Cubic","Extrapolate=Linear","MultiX=Average","Skip=True","Sort=True")</f>
        <v>#N/A Invalid Parameter: Interpolation value</v>
      </c>
    </row>
    <row r="953" spans="34:36" x14ac:dyDescent="0.25">
      <c r="AH953" s="42" t="e">
        <f t="shared" si="107"/>
        <v>#REF!</v>
      </c>
      <c r="AI953" s="43" t="str">
        <f>_xll.BInterpol('Base IPCA'!$C$3:$C$14,'Base IPCA'!$E$3:$E$14,AH953,"Cubic","Extrapolate=Linear","MultiX=Average","Skip=True","Sort=True")</f>
        <v>#N/A Invalid Parameter: Interpolation value</v>
      </c>
      <c r="AJ953" s="43" t="str">
        <f ca="1">_xll.BInterpol('Base IPCA'!$C$3:$C$14,'Base IPCA'!$D$3:$D$14,AH953,"Cubic","Extrapolate=Linear","MultiX=Average","Skip=True","Sort=True")</f>
        <v>#N/A Invalid Parameter: Interpolation value</v>
      </c>
    </row>
    <row r="954" spans="34:36" x14ac:dyDescent="0.25">
      <c r="AH954" s="42" t="e">
        <f t="shared" si="107"/>
        <v>#REF!</v>
      </c>
      <c r="AI954" s="43" t="str">
        <f ca="1">_xll.BInterpol('Base IPCA'!$C$3:$C$14,'Base IPCA'!$E$3:$E$14,AH954,"Cubic","Extrapolate=Linear","MultiX=Average","Skip=True","Sort=True")</f>
        <v>#N/A Invalid Parameter: Interpolation value</v>
      </c>
      <c r="AJ954" s="43" t="str">
        <f>_xll.BInterpol('Base IPCA'!$C$3:$C$14,'Base IPCA'!$D$3:$D$14,AH954,"Cubic","Extrapolate=Linear","MultiX=Average","Skip=True","Sort=True")</f>
        <v>#N/A Invalid Parameter: Interpolation value</v>
      </c>
    </row>
    <row r="955" spans="34:36" x14ac:dyDescent="0.25">
      <c r="AH955" s="42" t="e">
        <f t="shared" si="107"/>
        <v>#REF!</v>
      </c>
      <c r="AI955" s="43" t="str">
        <f>_xll.BInterpol('Base IPCA'!$C$3:$C$14,'Base IPCA'!$E$3:$E$14,AH955,"Cubic","Extrapolate=Linear","MultiX=Average","Skip=True","Sort=True")</f>
        <v>#N/A Invalid Parameter: Interpolation value</v>
      </c>
      <c r="AJ955" s="43" t="str">
        <f ca="1">_xll.BInterpol('Base IPCA'!$C$3:$C$14,'Base IPCA'!$D$3:$D$14,AH955,"Cubic","Extrapolate=Linear","MultiX=Average","Skip=True","Sort=True")</f>
        <v>#N/A Invalid Parameter: Interpolation value</v>
      </c>
    </row>
    <row r="956" spans="34:36" x14ac:dyDescent="0.25">
      <c r="AH956" s="42" t="e">
        <f t="shared" si="107"/>
        <v>#REF!</v>
      </c>
      <c r="AI956" s="43" t="str">
        <f ca="1">_xll.BInterpol('Base IPCA'!$C$3:$C$14,'Base IPCA'!$E$3:$E$14,AH956,"Cubic","Extrapolate=Linear","MultiX=Average","Skip=True","Sort=True")</f>
        <v>#N/A Invalid Parameter: Interpolation value</v>
      </c>
      <c r="AJ956" s="43" t="str">
        <f ca="1">_xll.BInterpol('Base IPCA'!$C$3:$C$14,'Base IPCA'!$D$3:$D$14,AH956,"Cubic","Extrapolate=Linear","MultiX=Average","Skip=True","Sort=True")</f>
        <v>#N/A Invalid Parameter: Interpolation value</v>
      </c>
    </row>
    <row r="957" spans="34:36" x14ac:dyDescent="0.25">
      <c r="AH957" s="42" t="e">
        <f t="shared" si="107"/>
        <v>#REF!</v>
      </c>
      <c r="AI957" s="43" t="str">
        <f>_xll.BInterpol('Base IPCA'!$C$3:$C$14,'Base IPCA'!$E$3:$E$14,AH957,"Cubic","Extrapolate=Linear","MultiX=Average","Skip=True","Sort=True")</f>
        <v>#N/A Invalid Parameter: Interpolation value</v>
      </c>
      <c r="AJ957" s="43" t="str">
        <f ca="1">_xll.BInterpol('Base IPCA'!$C$3:$C$14,'Base IPCA'!$D$3:$D$14,AH957,"Cubic","Extrapolate=Linear","MultiX=Average","Skip=True","Sort=True")</f>
        <v>#N/A Invalid Parameter: Interpolation value</v>
      </c>
    </row>
    <row r="958" spans="34:36" x14ac:dyDescent="0.25">
      <c r="AH958" s="42" t="e">
        <f t="shared" si="107"/>
        <v>#REF!</v>
      </c>
      <c r="AI958" s="43" t="str">
        <f ca="1">_xll.BInterpol('Base IPCA'!$C$3:$C$14,'Base IPCA'!$E$3:$E$14,AH958,"Cubic","Extrapolate=Linear","MultiX=Average","Skip=True","Sort=True")</f>
        <v>#N/A Invalid Parameter: Interpolation value</v>
      </c>
      <c r="AJ958" s="43" t="str">
        <f>_xll.BInterpol('Base IPCA'!$C$3:$C$14,'Base IPCA'!$D$3:$D$14,AH958,"Cubic","Extrapolate=Linear","MultiX=Average","Skip=True","Sort=True")</f>
        <v>#N/A Invalid Parameter: Interpolation value</v>
      </c>
    </row>
    <row r="959" spans="34:36" x14ac:dyDescent="0.25">
      <c r="AH959" s="42" t="e">
        <f t="shared" si="107"/>
        <v>#REF!</v>
      </c>
      <c r="AI959" s="43" t="str">
        <f ca="1">_xll.BInterpol('Base IPCA'!$C$3:$C$14,'Base IPCA'!$E$3:$E$14,AH959,"Cubic","Extrapolate=Linear","MultiX=Average","Skip=True","Sort=True")</f>
        <v>#N/A Invalid Parameter: Interpolation value</v>
      </c>
      <c r="AJ959" s="43" t="str">
        <f ca="1">_xll.BInterpol('Base IPCA'!$C$3:$C$14,'Base IPCA'!$D$3:$D$14,AH959,"Cubic","Extrapolate=Linear","MultiX=Average","Skip=True","Sort=True")</f>
        <v>#N/A Invalid Parameter: Interpolation value</v>
      </c>
    </row>
    <row r="960" spans="34:36" x14ac:dyDescent="0.25">
      <c r="AH960" s="42" t="e">
        <f t="shared" si="107"/>
        <v>#REF!</v>
      </c>
      <c r="AI960" s="43" t="str">
        <f ca="1">_xll.BInterpol('Base IPCA'!$C$3:$C$14,'Base IPCA'!$E$3:$E$14,AH960,"Cubic","Extrapolate=Linear","MultiX=Average","Skip=True","Sort=True")</f>
        <v>#N/A Invalid Parameter: Interpolation value</v>
      </c>
      <c r="AJ960" s="43" t="str">
        <f>_xll.BInterpol('Base IPCA'!$C$3:$C$14,'Base IPCA'!$D$3:$D$14,AH960,"Cubic","Extrapolate=Linear","MultiX=Average","Skip=True","Sort=True")</f>
        <v>#N/A Invalid Parameter: Interpolation value</v>
      </c>
    </row>
    <row r="961" spans="34:36" x14ac:dyDescent="0.25">
      <c r="AH961" s="42" t="e">
        <f t="shared" si="107"/>
        <v>#REF!</v>
      </c>
      <c r="AI961" s="43" t="str">
        <f>_xll.BInterpol('Base IPCA'!$C$3:$C$14,'Base IPCA'!$E$3:$E$14,AH961,"Cubic","Extrapolate=Linear","MultiX=Average","Skip=True","Sort=True")</f>
        <v>#N/A Invalid Parameter: Interpolation value</v>
      </c>
      <c r="AJ961" s="43" t="str">
        <f ca="1">_xll.BInterpol('Base IPCA'!$C$3:$C$14,'Base IPCA'!$D$3:$D$14,AH961,"Cubic","Extrapolate=Linear","MultiX=Average","Skip=True","Sort=True")</f>
        <v>#N/A Invalid Parameter: Interpolation value</v>
      </c>
    </row>
    <row r="962" spans="34:36" x14ac:dyDescent="0.25">
      <c r="AH962" s="42" t="e">
        <f t="shared" si="107"/>
        <v>#REF!</v>
      </c>
      <c r="AI962" s="43" t="str">
        <f ca="1">_xll.BInterpol('Base IPCA'!$C$3:$C$14,'Base IPCA'!$E$3:$E$14,AH962,"Cubic","Extrapolate=Linear","MultiX=Average","Skip=True","Sort=True")</f>
        <v>#N/A Invalid Parameter: Interpolation value</v>
      </c>
      <c r="AJ962" s="43" t="str">
        <f>_xll.BInterpol('Base IPCA'!$C$3:$C$14,'Base IPCA'!$D$3:$D$14,AH962,"Cubic","Extrapolate=Linear","MultiX=Average","Skip=True","Sort=True")</f>
        <v>#N/A Invalid Parameter: Interpolation value</v>
      </c>
    </row>
    <row r="963" spans="34:36" x14ac:dyDescent="0.25">
      <c r="AH963" s="42" t="e">
        <f t="shared" si="107"/>
        <v>#REF!</v>
      </c>
      <c r="AI963" s="43" t="str">
        <f>_xll.BInterpol('Base IPCA'!$C$3:$C$14,'Base IPCA'!$E$3:$E$14,AH963,"Cubic","Extrapolate=Linear","MultiX=Average","Skip=True","Sort=True")</f>
        <v>#N/A Invalid Parameter: Interpolation value</v>
      </c>
      <c r="AJ963" s="43" t="str">
        <f ca="1">_xll.BInterpol('Base IPCA'!$C$3:$C$14,'Base IPCA'!$D$3:$D$14,AH963,"Cubic","Extrapolate=Linear","MultiX=Average","Skip=True","Sort=True")</f>
        <v>#N/A Invalid Parameter: Interpolation value</v>
      </c>
    </row>
    <row r="964" spans="34:36" x14ac:dyDescent="0.25">
      <c r="AH964" s="42" t="e">
        <f t="shared" si="107"/>
        <v>#REF!</v>
      </c>
      <c r="AI964" s="43" t="str">
        <f ca="1">_xll.BInterpol('Base IPCA'!$C$3:$C$14,'Base IPCA'!$E$3:$E$14,AH964,"Cubic","Extrapolate=Linear","MultiX=Average","Skip=True","Sort=True")</f>
        <v>#N/A Invalid Parameter: Interpolation value</v>
      </c>
      <c r="AJ964" s="43" t="str">
        <f ca="1">_xll.BInterpol('Base IPCA'!$C$3:$C$14,'Base IPCA'!$D$3:$D$14,AH964,"Cubic","Extrapolate=Linear","MultiX=Average","Skip=True","Sort=True")</f>
        <v>#N/A Invalid Parameter: Interpolation value</v>
      </c>
    </row>
    <row r="965" spans="34:36" x14ac:dyDescent="0.25">
      <c r="AH965" s="42" t="e">
        <f t="shared" si="107"/>
        <v>#REF!</v>
      </c>
      <c r="AI965" s="43" t="str">
        <f>_xll.BInterpol('Base IPCA'!$C$3:$C$14,'Base IPCA'!$E$3:$E$14,AH965,"Cubic","Extrapolate=Linear","MultiX=Average","Skip=True","Sort=True")</f>
        <v>#N/A Invalid Parameter: Interpolation value</v>
      </c>
      <c r="AJ965" s="43" t="str">
        <f ca="1">_xll.BInterpol('Base IPCA'!$C$3:$C$14,'Base IPCA'!$D$3:$D$14,AH965,"Cubic","Extrapolate=Linear","MultiX=Average","Skip=True","Sort=True")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8">AH965+1</f>
        <v>#REF!</v>
      </c>
      <c r="AI966" s="43" t="str">
        <f ca="1">_xll.BInterpol('Base IPCA'!$C$3:$C$14,'Base IPCA'!$E$3:$E$14,AH966,"Cubic","Extrapolate=Linear","MultiX=Average","Skip=True","Sort=True")</f>
        <v>#N/A Invalid Parameter: Interpolation value</v>
      </c>
      <c r="AJ966" s="43" t="str">
        <f>_xll.BInterpol('Base IPCA'!$C$3:$C$14,'Base IPCA'!$D$3:$D$14,AH966,"Cubic","Extrapolate=Linear","MultiX=Average","Skip=True","Sort=True")</f>
        <v>#N/A Invalid Parameter: Interpolation value</v>
      </c>
    </row>
    <row r="967" spans="34:36" x14ac:dyDescent="0.25">
      <c r="AH967" s="42" t="e">
        <f t="shared" si="108"/>
        <v>#REF!</v>
      </c>
      <c r="AI967" s="43" t="str">
        <f ca="1">_xll.BInterpol('Base IPCA'!$C$3:$C$14,'Base IPCA'!$E$3:$E$14,AH967,"Cubic","Extrapolate=Linear","MultiX=Average","Skip=True","Sort=True")</f>
        <v>#N/A Invalid Parameter: Interpolation value</v>
      </c>
      <c r="AJ967" s="43" t="str">
        <f ca="1">_xll.BInterpol('Base IPCA'!$C$3:$C$14,'Base IPCA'!$D$3:$D$14,AH967,"Cubic","Extrapolate=Linear","MultiX=Average","Skip=True","Sort=True")</f>
        <v>#N/A Invalid Parameter: Interpolation value</v>
      </c>
    </row>
    <row r="968" spans="34:36" x14ac:dyDescent="0.25">
      <c r="AH968" s="42" t="e">
        <f t="shared" si="108"/>
        <v>#REF!</v>
      </c>
      <c r="AI968" s="43" t="str">
        <f ca="1">_xll.BInterpol('Base IPCA'!$C$3:$C$14,'Base IPCA'!$E$3:$E$14,AH968,"Cubic","Extrapolate=Linear","MultiX=Average","Skip=True","Sort=True")</f>
        <v>#N/A Invalid Parameter: Interpolation value</v>
      </c>
      <c r="AJ968" s="43" t="str">
        <f>_xll.BInterpol('Base IPCA'!$C$3:$C$14,'Base IPCA'!$D$3:$D$14,AH968,"Cubic","Extrapolate=Linear","MultiX=Average","Skip=True","Sort=True")</f>
        <v>#N/A Invalid Parameter: Interpolation value</v>
      </c>
    </row>
    <row r="969" spans="34:36" x14ac:dyDescent="0.25">
      <c r="AH969" s="42" t="e">
        <f t="shared" si="108"/>
        <v>#REF!</v>
      </c>
      <c r="AI969" s="43" t="str">
        <f>_xll.BInterpol('Base IPCA'!$C$3:$C$14,'Base IPCA'!$E$3:$E$14,AH969,"Cubic","Extrapolate=Linear","MultiX=Average","Skip=True","Sort=True")</f>
        <v>#N/A Invalid Parameter: Interpolation value</v>
      </c>
      <c r="AJ969" s="43" t="str">
        <f ca="1">_xll.BInterpol('Base IPCA'!$C$3:$C$14,'Base IPCA'!$D$3:$D$14,AH969,"Cubic","Extrapolate=Linear","MultiX=Average","Skip=True","Sort=True")</f>
        <v>#N/A Invalid Parameter: Interpolation value</v>
      </c>
    </row>
    <row r="970" spans="34:36" x14ac:dyDescent="0.25">
      <c r="AH970" s="42" t="e">
        <f t="shared" si="108"/>
        <v>#REF!</v>
      </c>
      <c r="AI970" s="43" t="str">
        <f ca="1">_xll.BInterpol('Base IPCA'!$C$3:$C$14,'Base IPCA'!$E$3:$E$14,AH970,"Cubic","Extrapolate=Linear","MultiX=Average","Skip=True","Sort=True")</f>
        <v>#N/A Invalid Parameter: Interpolation value</v>
      </c>
      <c r="AJ970" s="43" t="str">
        <f>_xll.BInterpol('Base IPCA'!$C$3:$C$14,'Base IPCA'!$D$3:$D$14,AH970,"Cubic","Extrapolate=Linear","MultiX=Average","Skip=True","Sort=True")</f>
        <v>#N/A Invalid Parameter: Interpolation value</v>
      </c>
    </row>
    <row r="971" spans="34:36" x14ac:dyDescent="0.25">
      <c r="AH971" s="42" t="e">
        <f t="shared" si="108"/>
        <v>#REF!</v>
      </c>
      <c r="AI971" s="43" t="str">
        <f>_xll.BInterpol('Base IPCA'!$C$3:$C$14,'Base IPCA'!$E$3:$E$14,AH971,"Cubic","Extrapolate=Linear","MultiX=Average","Skip=True","Sort=True")</f>
        <v>#N/A Invalid Parameter: Interpolation value</v>
      </c>
      <c r="AJ971" s="43" t="str">
        <f ca="1">_xll.BInterpol('Base IPCA'!$C$3:$C$14,'Base IPCA'!$D$3:$D$14,AH971,"Cubic","Extrapolate=Linear","MultiX=Average","Skip=True","Sort=True")</f>
        <v>#N/A Invalid Parameter: Interpolation value</v>
      </c>
    </row>
    <row r="972" spans="34:36" x14ac:dyDescent="0.25">
      <c r="AH972" s="42" t="e">
        <f t="shared" si="108"/>
        <v>#REF!</v>
      </c>
      <c r="AI972" s="43" t="str">
        <f ca="1">_xll.BInterpol('Base IPCA'!$C$3:$C$14,'Base IPCA'!$E$3:$E$14,AH972,"Cubic","Extrapolate=Linear","MultiX=Average","Skip=True","Sort=True")</f>
        <v>#N/A Invalid Parameter: Interpolation value</v>
      </c>
      <c r="AJ972" s="43" t="str">
        <f ca="1">_xll.BInterpol('Base IPCA'!$C$3:$C$14,'Base IPCA'!$D$3:$D$14,AH972,"Cubic","Extrapolate=Linear","MultiX=Average","Skip=True","Sort=True")</f>
        <v>#N/A Invalid Parameter: Interpolation value</v>
      </c>
    </row>
    <row r="973" spans="34:36" x14ac:dyDescent="0.25">
      <c r="AH973" s="42" t="e">
        <f t="shared" si="108"/>
        <v>#REF!</v>
      </c>
      <c r="AI973" s="43" t="str">
        <f>_xll.BInterpol('Base IPCA'!$C$3:$C$14,'Base IPCA'!$E$3:$E$14,AH973,"Cubic","Extrapolate=Linear","MultiX=Average","Skip=True","Sort=True")</f>
        <v>#N/A Invalid Parameter: Interpolation value</v>
      </c>
      <c r="AJ973" s="43" t="str">
        <f ca="1">_xll.BInterpol('Base IPCA'!$C$3:$C$14,'Base IPCA'!$D$3:$D$14,AH973,"Cubic","Extrapolate=Linear","MultiX=Average","Skip=True","Sort=True")</f>
        <v>#N/A Invalid Parameter: Interpolation value</v>
      </c>
    </row>
    <row r="974" spans="34:36" x14ac:dyDescent="0.25">
      <c r="AH974" s="42" t="e">
        <f t="shared" si="108"/>
        <v>#REF!</v>
      </c>
      <c r="AI974" s="43" t="str">
        <f ca="1">_xll.BInterpol('Base IPCA'!$C$3:$C$14,'Base IPCA'!$E$3:$E$14,AH974,"Cubic","Extrapolate=Linear","MultiX=Average","Skip=True","Sort=True")</f>
        <v>#N/A Invalid Parameter: Interpolation value</v>
      </c>
      <c r="AJ974" s="43" t="str">
        <f>_xll.BInterpol('Base IPCA'!$C$3:$C$14,'Base IPCA'!$D$3:$D$14,AH974,"Cubic","Extrapolate=Linear","MultiX=Average","Skip=True","Sort=True")</f>
        <v>#N/A Invalid Parameter: Interpolation value</v>
      </c>
    </row>
    <row r="975" spans="34:36" x14ac:dyDescent="0.25">
      <c r="AH975" s="42" t="e">
        <f t="shared" si="108"/>
        <v>#REF!</v>
      </c>
      <c r="AI975" s="43" t="str">
        <f ca="1">_xll.BInterpol('Base IPCA'!$C$3:$C$14,'Base IPCA'!$E$3:$E$14,AH975,"Cubic","Extrapolate=Linear","MultiX=Average","Skip=True","Sort=True")</f>
        <v>#N/A Invalid Parameter: Interpolation value</v>
      </c>
      <c r="AJ975" s="43" t="str">
        <f ca="1">_xll.BInterpol('Base IPCA'!$C$3:$C$14,'Base IPCA'!$D$3:$D$14,AH975,"Cubic","Extrapolate=Linear","MultiX=Average","Skip=True","Sort=True")</f>
        <v>#N/A Invalid Parameter: Interpolation value</v>
      </c>
    </row>
    <row r="976" spans="34:36" x14ac:dyDescent="0.25">
      <c r="AH976" s="42" t="e">
        <f t="shared" si="108"/>
        <v>#REF!</v>
      </c>
      <c r="AI976" s="43" t="str">
        <f ca="1">_xll.BInterpol('Base IPCA'!$C$3:$C$14,'Base IPCA'!$E$3:$E$14,AH976,"Cubic","Extrapolate=Linear","MultiX=Average","Skip=True","Sort=True")</f>
        <v>#N/A Invalid Parameter: Interpolation value</v>
      </c>
      <c r="AJ976" s="43" t="str">
        <f>_xll.BInterpol('Base IPCA'!$C$3:$C$14,'Base IPCA'!$D$3:$D$14,AH976,"Cubic","Extrapolate=Linear","MultiX=Average","Skip=True","Sort=True")</f>
        <v>#N/A Invalid Parameter: Interpolation value</v>
      </c>
    </row>
    <row r="977" spans="34:36" x14ac:dyDescent="0.25">
      <c r="AH977" s="42" t="e">
        <f t="shared" si="108"/>
        <v>#REF!</v>
      </c>
      <c r="AI977" s="43" t="str">
        <f>_xll.BInterpol('Base IPCA'!$C$3:$C$14,'Base IPCA'!$E$3:$E$14,AH977,"Cubic","Extrapolate=Linear","MultiX=Average","Skip=True","Sort=True")</f>
        <v>#N/A Invalid Parameter: Interpolation value</v>
      </c>
      <c r="AJ977" s="43" t="str">
        <f ca="1">_xll.BInterpol('Base IPCA'!$C$3:$C$14,'Base IPCA'!$D$3:$D$14,AH977,"Cubic","Extrapolate=Linear","MultiX=Average","Skip=True","Sort=True")</f>
        <v>#N/A Invalid Parameter: Interpolation value</v>
      </c>
    </row>
    <row r="978" spans="34:36" x14ac:dyDescent="0.25">
      <c r="AH978" s="42" t="e">
        <f t="shared" si="108"/>
        <v>#REF!</v>
      </c>
      <c r="AI978" s="43" t="str">
        <f ca="1">_xll.BInterpol('Base IPCA'!$C$3:$C$14,'Base IPCA'!$E$3:$E$14,AH978,"Cubic","Extrapolate=Linear","MultiX=Average","Skip=True","Sort=True")</f>
        <v>#N/A Invalid Parameter: Interpolation value</v>
      </c>
      <c r="AJ978" s="43" t="str">
        <f>_xll.BInterpol('Base IPCA'!$C$3:$C$14,'Base IPCA'!$D$3:$D$14,AH978,"Cubic","Extrapolate=Linear","MultiX=Average","Skip=True","Sort=True")</f>
        <v>#N/A Invalid Parameter: Interpolation value</v>
      </c>
    </row>
    <row r="979" spans="34:36" x14ac:dyDescent="0.25">
      <c r="AH979" s="42" t="e">
        <f t="shared" si="108"/>
        <v>#REF!</v>
      </c>
      <c r="AI979" s="43" t="str">
        <f>_xll.BInterpol('Base IPCA'!$C$3:$C$14,'Base IPCA'!$E$3:$E$14,AH979,"Cubic","Extrapolate=Linear","MultiX=Average","Skip=True","Sort=True")</f>
        <v>#N/A Invalid Parameter: Interpolation value</v>
      </c>
      <c r="AJ979" s="43" t="str">
        <f ca="1">_xll.BInterpol('Base IPCA'!$C$3:$C$14,'Base IPCA'!$D$3:$D$14,AH979,"Cubic","Extrapolate=Linear","MultiX=Average","Skip=True","Sort=True")</f>
        <v>#N/A Invalid Parameter: Interpolation value</v>
      </c>
    </row>
    <row r="980" spans="34:36" x14ac:dyDescent="0.25">
      <c r="AH980" s="42" t="e">
        <f t="shared" si="108"/>
        <v>#REF!</v>
      </c>
      <c r="AI980" s="43" t="str">
        <f ca="1">_xll.BInterpol('Base IPCA'!$C$3:$C$14,'Base IPCA'!$E$3:$E$14,AH980,"Cubic","Extrapolate=Linear","MultiX=Average","Skip=True","Sort=True")</f>
        <v>#N/A Invalid Parameter: Interpolation value</v>
      </c>
      <c r="AJ980" s="43" t="str">
        <f ca="1">_xll.BInterpol('Base IPCA'!$C$3:$C$14,'Base IPCA'!$D$3:$D$14,AH980,"Cubic","Extrapolate=Linear","MultiX=Average","Skip=True","Sort=True")</f>
        <v>#N/A Invalid Parameter: Interpolation value</v>
      </c>
    </row>
    <row r="981" spans="34:36" x14ac:dyDescent="0.25">
      <c r="AH981" s="42" t="e">
        <f t="shared" si="108"/>
        <v>#REF!</v>
      </c>
      <c r="AI981" s="43" t="str">
        <f>_xll.BInterpol('Base IPCA'!$C$3:$C$14,'Base IPCA'!$E$3:$E$14,AH981,"Cubic","Extrapolate=Linear","MultiX=Average","Skip=True","Sort=True")</f>
        <v>#N/A Invalid Parameter: Interpolation value</v>
      </c>
      <c r="AJ981" s="43" t="str">
        <f ca="1">_xll.BInterpol('Base IPCA'!$C$3:$C$14,'Base IPCA'!$D$3:$D$14,AH981,"Cubic","Extrapolate=Linear","MultiX=Average","Skip=True","Sort=True")</f>
        <v>#N/A Invalid Parameter: Interpolation value</v>
      </c>
    </row>
    <row r="982" spans="34:36" x14ac:dyDescent="0.25">
      <c r="AH982" s="42" t="e">
        <f t="shared" si="108"/>
        <v>#REF!</v>
      </c>
      <c r="AI982" s="43" t="str">
        <f ca="1">_xll.BInterpol('Base IPCA'!$C$3:$C$14,'Base IPCA'!$E$3:$E$14,AH982,"Cubic","Extrapolate=Linear","MultiX=Average","Skip=True","Sort=True")</f>
        <v>#N/A Invalid Parameter: Interpolation value</v>
      </c>
      <c r="AJ982" s="43" t="str">
        <f>_xll.BInterpol('Base IPCA'!$C$3:$C$14,'Base IPCA'!$D$3:$D$14,AH982,"Cubic","Extrapolate=Linear","MultiX=Average","Skip=True","Sort=True")</f>
        <v>#N/A Invalid Parameter: Interpolation value</v>
      </c>
    </row>
    <row r="983" spans="34:36" x14ac:dyDescent="0.25">
      <c r="AH983" s="42" t="e">
        <f t="shared" si="108"/>
        <v>#REF!</v>
      </c>
      <c r="AI983" s="43" t="str">
        <f ca="1">_xll.BInterpol('Base IPCA'!$C$3:$C$14,'Base IPCA'!$E$3:$E$14,AH983,"Cubic","Extrapolate=Linear","MultiX=Average","Skip=True","Sort=True")</f>
        <v>#N/A Invalid Parameter: Interpolation value</v>
      </c>
      <c r="AJ983" s="43" t="str">
        <f ca="1">_xll.BInterpol('Base IPCA'!$C$3:$C$14,'Base IPCA'!$D$3:$D$14,AH983,"Cubic","Extrapolate=Linear","MultiX=Average","Skip=True","Sort=True")</f>
        <v>#N/A Invalid Parameter: Interpolation value</v>
      </c>
    </row>
    <row r="984" spans="34:36" x14ac:dyDescent="0.25">
      <c r="AH984" s="42" t="e">
        <f t="shared" si="108"/>
        <v>#REF!</v>
      </c>
      <c r="AI984" s="43" t="str">
        <f ca="1">_xll.BInterpol('Base IPCA'!$C$3:$C$14,'Base IPCA'!$E$3:$E$14,AH984,"Cubic","Extrapolate=Linear","MultiX=Average","Skip=True","Sort=True")</f>
        <v>#N/A Invalid Parameter: Interpolation value</v>
      </c>
      <c r="AJ984" s="43" t="str">
        <f>_xll.BInterpol('Base IPCA'!$C$3:$C$14,'Base IPCA'!$D$3:$D$14,AH984,"Cubic","Extrapolate=Linear","MultiX=Average","Skip=True","Sort=True")</f>
        <v>#N/A Invalid Parameter: Interpolation value</v>
      </c>
    </row>
    <row r="985" spans="34:36" x14ac:dyDescent="0.25">
      <c r="AH985" s="42" t="e">
        <f t="shared" si="108"/>
        <v>#REF!</v>
      </c>
      <c r="AI985" s="43" t="str">
        <f>_xll.BInterpol('Base IPCA'!$C$3:$C$14,'Base IPCA'!$E$3:$E$14,AH985,"Cubic","Extrapolate=Linear","MultiX=Average","Skip=True","Sort=True")</f>
        <v>#N/A Invalid Parameter: Interpolation value</v>
      </c>
      <c r="AJ985" s="43" t="str">
        <f ca="1">_xll.BInterpol('Base IPCA'!$C$3:$C$14,'Base IPCA'!$D$3:$D$14,AH985,"Cubic","Extrapolate=Linear","MultiX=Average","Skip=True","Sort=True")</f>
        <v>#N/A Invalid Parameter: Interpolation value</v>
      </c>
    </row>
    <row r="986" spans="34:36" x14ac:dyDescent="0.25">
      <c r="AH986" s="42" t="e">
        <f t="shared" si="108"/>
        <v>#REF!</v>
      </c>
      <c r="AI986" s="43" t="str">
        <f ca="1">_xll.BInterpol('Base IPCA'!$C$3:$C$14,'Base IPCA'!$E$3:$E$14,AH986,"Cubic","Extrapolate=Linear","MultiX=Average","Skip=True","Sort=True")</f>
        <v>#N/A Invalid Parameter: Interpolation value</v>
      </c>
      <c r="AJ986" s="43" t="str">
        <f>_xll.BInterpol('Base IPCA'!$C$3:$C$14,'Base IPCA'!$D$3:$D$14,AH986,"Cubic","Extrapolate=Linear","MultiX=Average","Skip=True","Sort=True")</f>
        <v>#N/A Invalid Parameter: Interpolation value</v>
      </c>
    </row>
    <row r="987" spans="34:36" x14ac:dyDescent="0.25">
      <c r="AH987" s="42" t="e">
        <f t="shared" si="108"/>
        <v>#REF!</v>
      </c>
      <c r="AI987" s="43" t="str">
        <f>_xll.BInterpol('Base IPCA'!$C$3:$C$14,'Base IPCA'!$E$3:$E$14,AH987,"Cubic","Extrapolate=Linear","MultiX=Average","Skip=True","Sort=True")</f>
        <v>#N/A Invalid Parameter: Interpolation value</v>
      </c>
      <c r="AJ987" s="43" t="str">
        <f ca="1">_xll.BInterpol('Base IPCA'!$C$3:$C$14,'Base IPCA'!$D$3:$D$14,AH987,"Cubic","Extrapolate=Linear","MultiX=Average","Skip=True","Sort=True")</f>
        <v>#N/A Invalid Parameter: Interpolation value</v>
      </c>
    </row>
    <row r="988" spans="34:36" x14ac:dyDescent="0.25">
      <c r="AH988" s="42" t="e">
        <f t="shared" si="108"/>
        <v>#REF!</v>
      </c>
      <c r="AI988" s="43" t="str">
        <f ca="1">_xll.BInterpol('Base IPCA'!$C$3:$C$14,'Base IPCA'!$E$3:$E$14,AH988,"Cubic","Extrapolate=Linear","MultiX=Average","Skip=True","Sort=True")</f>
        <v>#N/A Invalid Parameter: Interpolation value</v>
      </c>
      <c r="AJ988" s="43" t="str">
        <f ca="1">_xll.BInterpol('Base IPCA'!$C$3:$C$14,'Base IPCA'!$D$3:$D$14,AH988,"Cubic","Extrapolate=Linear","MultiX=Average","Skip=True","Sort=True")</f>
        <v>#N/A Invalid Parameter: Interpolation value</v>
      </c>
    </row>
    <row r="989" spans="34:36" x14ac:dyDescent="0.25">
      <c r="AH989" s="42" t="e">
        <f t="shared" si="108"/>
        <v>#REF!</v>
      </c>
      <c r="AI989" s="43" t="str">
        <f>_xll.BInterpol('Base IPCA'!$C$3:$C$14,'Base IPCA'!$E$3:$E$14,AH989,"Cubic","Extrapolate=Linear","MultiX=Average","Skip=True","Sort=True")</f>
        <v>#N/A Invalid Parameter: Interpolation value</v>
      </c>
      <c r="AJ989" s="43" t="str">
        <f ca="1">_xll.BInterpol('Base IPCA'!$C$3:$C$14,'Base IPCA'!$D$3:$D$14,AH989,"Cubic","Extrapolate=Linear","MultiX=Average","Skip=True","Sort=True")</f>
        <v>#N/A Invalid Parameter: Interpolation value</v>
      </c>
    </row>
    <row r="990" spans="34:36" x14ac:dyDescent="0.25">
      <c r="AH990" s="42" t="e">
        <f t="shared" si="108"/>
        <v>#REF!</v>
      </c>
      <c r="AI990" s="43" t="str">
        <f ca="1">_xll.BInterpol('Base IPCA'!$C$3:$C$14,'Base IPCA'!$E$3:$E$14,AH990,"Cubic","Extrapolate=Linear","MultiX=Average","Skip=True","Sort=True")</f>
        <v>#N/A Invalid Parameter: Interpolation value</v>
      </c>
      <c r="AJ990" s="43" t="str">
        <f>_xll.BInterpol('Base IPCA'!$C$3:$C$14,'Base IPCA'!$D$3:$D$14,AH990,"Cubic","Extrapolate=Linear","MultiX=Average","Skip=True","Sort=True")</f>
        <v>#N/A Invalid Parameter: Interpolation value</v>
      </c>
    </row>
    <row r="991" spans="34:36" x14ac:dyDescent="0.25">
      <c r="AH991" s="42" t="e">
        <f t="shared" si="108"/>
        <v>#REF!</v>
      </c>
      <c r="AI991" s="43" t="str">
        <f ca="1">_xll.BInterpol('Base IPCA'!$C$3:$C$14,'Base IPCA'!$E$3:$E$14,AH991,"Cubic","Extrapolate=Linear","MultiX=Average","Skip=True","Sort=True")</f>
        <v>#N/A Invalid Parameter: Interpolation value</v>
      </c>
      <c r="AJ991" s="43" t="str">
        <f ca="1">_xll.BInterpol('Base IPCA'!$C$3:$C$14,'Base IPCA'!$D$3:$D$14,AH991,"Cubic","Extrapolate=Linear","MultiX=Average","Skip=True","Sort=True")</f>
        <v>#N/A Invalid Parameter: Interpolation value</v>
      </c>
    </row>
    <row r="992" spans="34:36" x14ac:dyDescent="0.25">
      <c r="AH992" s="42" t="e">
        <f t="shared" si="108"/>
        <v>#REF!</v>
      </c>
      <c r="AI992" s="43" t="str">
        <f ca="1">_xll.BInterpol('Base IPCA'!$C$3:$C$14,'Base IPCA'!$E$3:$E$14,AH992,"Cubic","Extrapolate=Linear","MultiX=Average","Skip=True","Sort=True")</f>
        <v>#N/A Invalid Parameter: Interpolation value</v>
      </c>
      <c r="AJ992" s="43" t="str">
        <f>_xll.BInterpol('Base IPCA'!$C$3:$C$14,'Base IPCA'!$D$3:$D$14,AH992,"Cubic","Extrapolate=Linear","MultiX=Average","Skip=True","Sort=True")</f>
        <v>#N/A Invalid Parameter: Interpolation value</v>
      </c>
    </row>
    <row r="993" spans="34:36" x14ac:dyDescent="0.25">
      <c r="AH993" s="42" t="e">
        <f t="shared" si="108"/>
        <v>#REF!</v>
      </c>
      <c r="AI993" s="43" t="str">
        <f>_xll.BInterpol('Base IPCA'!$C$3:$C$14,'Base IPCA'!$E$3:$E$14,AH993,"Cubic","Extrapolate=Linear","MultiX=Average","Skip=True","Sort=True")</f>
        <v>#N/A Invalid Parameter: Interpolation value</v>
      </c>
      <c r="AJ993" s="43" t="str">
        <f ca="1">_xll.BInterpol('Base IPCA'!$C$3:$C$14,'Base IPCA'!$D$3:$D$14,AH993,"Cubic","Extrapolate=Linear","MultiX=Average","Skip=True","Sort=True")</f>
        <v>#N/A Invalid Parameter: Interpolation value</v>
      </c>
    </row>
    <row r="994" spans="34:36" x14ac:dyDescent="0.25">
      <c r="AH994" s="42" t="e">
        <f t="shared" si="108"/>
        <v>#REF!</v>
      </c>
      <c r="AI994" s="43" t="str">
        <f ca="1">_xll.BInterpol('Base IPCA'!$C$3:$C$14,'Base IPCA'!$E$3:$E$14,AH994,"Cubic","Extrapolate=Linear","MultiX=Average","Skip=True","Sort=True")</f>
        <v>#N/A Invalid Parameter: Interpolation value</v>
      </c>
      <c r="AJ994" s="43" t="str">
        <f>_xll.BInterpol('Base IPCA'!$C$3:$C$14,'Base IPCA'!$D$3:$D$14,AH994,"Cubic","Extrapolate=Linear","MultiX=Average","Skip=True","Sort=True")</f>
        <v>#N/A Invalid Parameter: Interpolation value</v>
      </c>
    </row>
    <row r="995" spans="34:36" x14ac:dyDescent="0.25">
      <c r="AH995" s="42" t="e">
        <f t="shared" si="108"/>
        <v>#REF!</v>
      </c>
      <c r="AI995" s="43" t="str">
        <f>_xll.BInterpol('Base IPCA'!$C$3:$C$14,'Base IPCA'!$E$3:$E$14,AH995,"Cubic","Extrapolate=Linear","MultiX=Average","Skip=True","Sort=True")</f>
        <v>#N/A Invalid Parameter: Interpolation value</v>
      </c>
      <c r="AJ995" s="43" t="str">
        <f ca="1">_xll.BInterpol('Base IPCA'!$C$3:$C$14,'Base IPCA'!$D$3:$D$14,AH995,"Cubic","Extrapolate=Linear","MultiX=Average","Skip=True","Sort=True")</f>
        <v>#N/A Invalid Parameter: Interpolation value</v>
      </c>
    </row>
    <row r="996" spans="34:36" x14ac:dyDescent="0.25">
      <c r="AH996" s="42" t="e">
        <f t="shared" si="108"/>
        <v>#REF!</v>
      </c>
      <c r="AI996" s="43" t="str">
        <f ca="1">_xll.BInterpol('Base IPCA'!$C$3:$C$14,'Base IPCA'!$E$3:$E$14,AH996,"Cubic","Extrapolate=Linear","MultiX=Average","Skip=True","Sort=True")</f>
        <v>#N/A Invalid Parameter: Interpolation value</v>
      </c>
      <c r="AJ996" s="43" t="str">
        <f ca="1">_xll.BInterpol('Base IPCA'!$C$3:$C$14,'Base IPCA'!$D$3:$D$14,AH996,"Cubic","Extrapolate=Linear","MultiX=Average","Skip=True","Sort=True")</f>
        <v>#N/A Invalid Parameter: Interpolation value</v>
      </c>
    </row>
    <row r="997" spans="34:36" x14ac:dyDescent="0.25">
      <c r="AH997" s="42" t="e">
        <f t="shared" si="108"/>
        <v>#REF!</v>
      </c>
      <c r="AI997" s="43" t="str">
        <f>_xll.BInterpol('Base IPCA'!$C$3:$C$14,'Base IPCA'!$E$3:$E$14,AH997,"Cubic","Extrapolate=Linear","MultiX=Average","Skip=True","Sort=True")</f>
        <v>#N/A Invalid Parameter: Interpolation value</v>
      </c>
      <c r="AJ997" s="43" t="str">
        <f ca="1">_xll.BInterpol('Base IPCA'!$C$3:$C$14,'Base IPCA'!$D$3:$D$14,AH997,"Cubic","Extrapolate=Linear","MultiX=Average","Skip=True","Sort=True")</f>
        <v>#N/A Invalid Parameter: Interpolation value</v>
      </c>
    </row>
    <row r="998" spans="34:36" x14ac:dyDescent="0.25">
      <c r="AH998" s="42" t="e">
        <f t="shared" si="108"/>
        <v>#REF!</v>
      </c>
      <c r="AI998" s="43" t="str">
        <f ca="1">_xll.BInterpol('Base IPCA'!$C$3:$C$14,'Base IPCA'!$E$3:$E$14,AH998,"Cubic","Extrapolate=Linear","MultiX=Average","Skip=True","Sort=True")</f>
        <v>#N/A Invalid Parameter: Interpolation value</v>
      </c>
      <c r="AJ998" s="43" t="str">
        <f>_xll.BInterpol('Base IPCA'!$C$3:$C$14,'Base IPCA'!$D$3:$D$14,AH998,"Cubic","Extrapolate=Linear","MultiX=Average","Skip=True","Sort=True")</f>
        <v>#N/A Invalid Parameter: Interpolation value</v>
      </c>
    </row>
    <row r="999" spans="34:36" x14ac:dyDescent="0.25">
      <c r="AH999" s="42" t="e">
        <f t="shared" si="108"/>
        <v>#REF!</v>
      </c>
      <c r="AI999" s="43" t="str">
        <f ca="1">_xll.BInterpol('Base IPCA'!$C$3:$C$14,'Base IPCA'!$E$3:$E$14,AH999,"Cubic","Extrapolate=Linear","MultiX=Average","Skip=True","Sort=True")</f>
        <v>#N/A Invalid Parameter: Interpolation value</v>
      </c>
      <c r="AJ999" s="43" t="str">
        <f ca="1">_xll.BInterpol('Base IPCA'!$C$3:$C$14,'Base IPCA'!$D$3:$D$14,AH999,"Cubic","Extrapolate=Linear","MultiX=Average","Skip=True","Sort=True")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8"/>
        <v>#REF!</v>
      </c>
      <c r="AI1000" s="43" t="str">
        <f ca="1">_xll.BInterpol('Base IPCA'!$C$3:$C$14,'Base IPCA'!$E$3:$E$14,AH1000,"Cubic","Extrapolate=Linear","MultiX=Average","Skip=True","Sort=True")</f>
        <v>#N/A Invalid Parameter: Interpolation value</v>
      </c>
      <c r="AJ1000" s="43" t="str">
        <f>_xll.BInterpol('Base IPCA'!$C$3:$C$14,'Base IPCA'!$D$3:$D$14,AH1000,"Cubic","Extrapolate=Linear","MultiX=Average","Skip=True","Sort=True")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8"/>
        <v>#REF!</v>
      </c>
      <c r="AI1001" s="43" t="str">
        <f>_xll.BInterpol('Base IPCA'!$C$3:$C$14,'Base IPCA'!$E$3:$E$14,AH1001,"Cubic","Extrapolate=Linear","MultiX=Average","Skip=True","Sort=True")</f>
        <v>#N/A Invalid Parameter: Interpolation value</v>
      </c>
      <c r="AJ1001" s="43" t="str">
        <f ca="1">_xll.BInterpol('Base IPCA'!$C$3:$C$14,'Base IPCA'!$D$3:$D$14,AH1001,"Cubic","Extrapolate=Linear","MultiX=Average","Skip=True","Sort=True")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8"/>
        <v>#REF!</v>
      </c>
      <c r="AI1002" s="43" t="str">
        <f ca="1">_xll.BInterpol('Base IPCA'!$C$3:$C$14,'Base IPCA'!$E$3:$E$14,AH1002,"Cubic","Extrapolate=Linear","MultiX=Average","Skip=True","Sort=True")</f>
        <v>#N/A Invalid Parameter: Interpolation value</v>
      </c>
      <c r="AJ1002" s="43" t="str">
        <f>_xll.BInterpol('Base IPCA'!$C$3:$C$14,'Base IPCA'!$D$3:$D$14,AH1002,"Cubic","Extrapolate=Linear","MultiX=Average","Skip=True","Sort=True")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8"/>
        <v>#REF!</v>
      </c>
      <c r="AI1003" s="43" t="str">
        <f>_xll.BInterpol('Base IPCA'!$C$3:$C$14,'Base IPCA'!$E$3:$E$14,AH1003,"Cubic","Extrapolate=Linear","MultiX=Average","Skip=True","Sort=True")</f>
        <v>#N/A Invalid Parameter: Interpolation value</v>
      </c>
      <c r="AJ1003" s="43" t="str">
        <f ca="1">_xll.BInterpol('Base IPCA'!$C$3:$C$14,'Base IPCA'!$D$3:$D$14,AH1003,"Cubic","Extrapolate=Linear","MultiX=Average","Skip=True","Sort=True")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8"/>
        <v>#REF!</v>
      </c>
      <c r="AI1004" s="43" t="str">
        <f ca="1">_xll.BInterpol('Base IPCA'!$C$3:$C$14,'Base IPCA'!$E$3:$E$14,AH1004,"Cubic","Extrapolate=Linear","MultiX=Average","Skip=True","Sort=True")</f>
        <v>#N/A Invalid Parameter: Interpolation value</v>
      </c>
      <c r="AJ1004" s="43" t="str">
        <f ca="1">_xll.BInterpol('Base IPCA'!$C$3:$C$14,'Base IPCA'!$D$3:$D$14,AH1004,"Cubic","Extrapolate=Linear","MultiX=Average","Skip=True","Sort=True")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8"/>
        <v>#REF!</v>
      </c>
      <c r="AI1005" s="43" t="str">
        <f>_xll.BInterpol('Base IPCA'!$C$3:$C$14,'Base IPCA'!$E$3:$E$14,AH1005,"Cubic","Extrapolate=Linear","MultiX=Average","Skip=True","Sort=True")</f>
        <v>#N/A Invalid Parameter: Interpolation value</v>
      </c>
      <c r="AJ1005" s="43" t="str">
        <f ca="1">_xll.BInterpol('Base IPCA'!$C$3:$C$14,'Base IPCA'!$D$3:$D$14,AH1005,"Cubic","Extrapolate=Linear","MultiX=Average","Skip=True","Sort=True")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8"/>
        <v>#REF!</v>
      </c>
      <c r="AI1006" s="43" t="str">
        <f ca="1">_xll.BInterpol('Base IPCA'!$C$3:$C$14,'Base IPCA'!$E$3:$E$14,AH1006,"Cubic","Extrapolate=Linear","MultiX=Average","Skip=True","Sort=True")</f>
        <v>#N/A Invalid Parameter: Interpolation value</v>
      </c>
      <c r="AJ1006" s="43" t="str">
        <f>_xll.BInterpol('Base IPCA'!$C$3:$C$14,'Base IPCA'!$D$3:$D$14,AH1006,"Cubic","Extrapolate=Linear","MultiX=Average","Skip=True","Sort=True")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8"/>
        <v>#REF!</v>
      </c>
      <c r="AI1007" s="43" t="str">
        <f ca="1">_xll.BInterpol('Base IPCA'!$C$3:$C$14,'Base IPCA'!$E$3:$E$14,AH1007,"Cubic","Extrapolate=Linear","MultiX=Average","Skip=True","Sort=True")</f>
        <v>#N/A Invalid Parameter: Interpolation value</v>
      </c>
      <c r="AJ1007" s="43" t="str">
        <f ca="1">_xll.BInterpol('Base IPCA'!$C$3:$C$14,'Base IPCA'!$D$3:$D$14,AH1007,"Cubic","Extrapolate=Linear","MultiX=Average","Skip=True","Sort=True")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8"/>
        <v>#REF!</v>
      </c>
      <c r="AI1008" s="43" t="str">
        <f ca="1">_xll.BInterpol('Base IPCA'!$C$3:$C$14,'Base IPCA'!$E$3:$E$14,AH1008,"Cubic","Extrapolate=Linear","MultiX=Average","Skip=True","Sort=True")</f>
        <v>#N/A Invalid Parameter: Interpolation value</v>
      </c>
      <c r="AJ1008" s="43" t="str">
        <f>_xll.BInterpol('Base IPCA'!$C$3:$C$14,'Base IPCA'!$D$3:$D$14,AH1008,"Cubic","Extrapolate=Linear","MultiX=Average","Skip=True","Sort=True")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8"/>
        <v>#REF!</v>
      </c>
      <c r="AI1009" s="43" t="str">
        <f>_xll.BInterpol('Base IPCA'!$C$3:$C$14,'Base IPCA'!$E$3:$E$14,AH1009,"Cubic","Extrapolate=Linear","MultiX=Average","Skip=True","Sort=True")</f>
        <v>#N/A Invalid Parameter: Interpolation value</v>
      </c>
      <c r="AJ1009" s="43" t="str">
        <f ca="1">_xll.BInterpol('Base IPCA'!$C$3:$C$14,'Base IPCA'!$D$3:$D$14,AH1009,"Cubic","Extrapolate=Linear","MultiX=Average","Skip=True","Sort=True")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8"/>
        <v>#REF!</v>
      </c>
      <c r="AI1010" s="43" t="str">
        <f ca="1">_xll.BInterpol('Base IPCA'!$C$3:$C$14,'Base IPCA'!$E$3:$E$14,AH1010,"Cubic","Extrapolate=Linear","MultiX=Average","Skip=True","Sort=True")</f>
        <v>#N/A Invalid Parameter: Interpolation value</v>
      </c>
      <c r="AJ1010" s="43" t="str">
        <f>_xll.BInterpol('Base IPCA'!$C$3:$C$14,'Base IPCA'!$D$3:$D$14,AH1010,"Cubic","Extrapolate=Linear","MultiX=Average","Skip=True","Sort=True")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8"/>
        <v>#REF!</v>
      </c>
      <c r="AI1011" s="43" t="str">
        <f>_xll.BInterpol('Base IPCA'!$C$3:$C$14,'Base IPCA'!$E$3:$E$14,AH1011,"Cubic","Extrapolate=Linear","MultiX=Average","Skip=True","Sort=True")</f>
        <v>#N/A Invalid Parameter: Interpolation value</v>
      </c>
      <c r="AJ1011" s="43" t="str">
        <f ca="1">_xll.BInterpol('Base IPCA'!$C$3:$C$14,'Base IPCA'!$D$3:$D$14,AH1011,"Cubic","Extrapolate=Linear","MultiX=Average","Skip=True","Sort=True")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8"/>
        <v>#REF!</v>
      </c>
      <c r="AI1012" s="43" t="str">
        <f ca="1">_xll.BInterpol('Base IPCA'!$C$3:$C$14,'Base IPCA'!$E$3:$E$14,AH1012,"Cubic","Extrapolate=Linear","MultiX=Average","Skip=True","Sort=True")</f>
        <v>#N/A Invalid Parameter: Interpolation value</v>
      </c>
      <c r="AJ1012" s="43" t="str">
        <f ca="1">_xll.BInterpol('Base IPCA'!$C$3:$C$14,'Base IPCA'!$D$3:$D$14,AH1012,"Cubic","Extrapolate=Linear","MultiX=Average","Skip=True","Sort=True")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8"/>
        <v>#REF!</v>
      </c>
      <c r="AI1013" s="43" t="str">
        <f>_xll.BInterpol('Base IPCA'!$C$3:$C$14,'Base IPCA'!$E$3:$E$14,AH1013,"Cubic","Extrapolate=Linear","MultiX=Average","Skip=True","Sort=True")</f>
        <v>#N/A Invalid Parameter: Interpolation value</v>
      </c>
      <c r="AJ1013" s="43" t="str">
        <f ca="1">_xll.BInterpol('Base IPCA'!$C$3:$C$14,'Base IPCA'!$D$3:$D$14,AH1013,"Cubic","Extrapolate=Linear","MultiX=Average","Skip=True","Sort=True")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8"/>
        <v>#REF!</v>
      </c>
      <c r="AI1014" s="43" t="str">
        <f ca="1">_xll.BInterpol('Base IPCA'!$C$3:$C$14,'Base IPCA'!$E$3:$E$14,AH1014,"Cubic","Extrapolate=Linear","MultiX=Average","Skip=True","Sort=True")</f>
        <v>#N/A Invalid Parameter: Interpolation value</v>
      </c>
      <c r="AJ1014" s="43" t="str">
        <f>_xll.BInterpol('Base IPCA'!$C$3:$C$14,'Base IPCA'!$D$3:$D$14,AH1014,"Cubic","Extrapolate=Linear","MultiX=Average","Skip=True","Sort=True")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8"/>
        <v>#REF!</v>
      </c>
      <c r="AI1015" s="43" t="str">
        <f ca="1">_xll.BInterpol('Base IPCA'!$C$3:$C$14,'Base IPCA'!$E$3:$E$14,AH1015,"Cubic","Extrapolate=Linear","MultiX=Average","Skip=True","Sort=True")</f>
        <v>#N/A Invalid Parameter: Interpolation value</v>
      </c>
      <c r="AJ1015" s="43" t="str">
        <f ca="1">_xll.BInterpol('Base IPCA'!$C$3:$C$14,'Base IPCA'!$D$3:$D$14,AH1015,"Cubic","Extrapolate=Linear","MultiX=Average","Skip=True","Sort=True")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8"/>
        <v>#REF!</v>
      </c>
      <c r="AI1016" s="43" t="str">
        <f ca="1">_xll.BInterpol('Base IPCA'!$C$3:$C$14,'Base IPCA'!$E$3:$E$14,AH1016,"Cubic","Extrapolate=Linear","MultiX=Average","Skip=True","Sort=True")</f>
        <v>#N/A Invalid Parameter: Interpolation value</v>
      </c>
      <c r="AJ1016" s="43" t="str">
        <f>_xll.BInterpol('Base IPCA'!$C$3:$C$14,'Base IPCA'!$D$3:$D$14,AH1016,"Cubic","Extrapolate=Linear","MultiX=Average","Skip=True","Sort=True")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8"/>
        <v>#REF!</v>
      </c>
      <c r="AI1017" s="43" t="str">
        <f>_xll.BInterpol('Base IPCA'!$C$3:$C$14,'Base IPCA'!$E$3:$E$14,AH1017,"Cubic","Extrapolate=Linear","MultiX=Average","Skip=True","Sort=True")</f>
        <v>#N/A Invalid Parameter: Interpolation value</v>
      </c>
      <c r="AJ1017" s="43" t="str">
        <f ca="1">_xll.BInterpol('Base IPCA'!$C$3:$C$14,'Base IPCA'!$D$3:$D$14,AH1017,"Cubic","Extrapolate=Linear","MultiX=Average","Skip=True","Sort=True")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8"/>
        <v>#REF!</v>
      </c>
      <c r="AI1018" s="43" t="str">
        <f ca="1">_xll.BInterpol('Base IPCA'!$C$3:$C$14,'Base IPCA'!$E$3:$E$14,AH1018,"Cubic","Extrapolate=Linear","MultiX=Average","Skip=True","Sort=True")</f>
        <v>#N/A Invalid Parameter: Interpolation value</v>
      </c>
      <c r="AJ1018" s="43" t="str">
        <f>_xll.BInterpol('Base IPCA'!$C$3:$C$14,'Base IPCA'!$D$3:$D$14,AH1018,"Cubic","Extrapolate=Linear","MultiX=Average","Skip=True","Sort=True")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8"/>
        <v>#REF!</v>
      </c>
      <c r="AI1019" s="43" t="str">
        <f>_xll.BInterpol('Base IPCA'!$C$3:$C$14,'Base IPCA'!$E$3:$E$14,AH1019,"Cubic","Extrapolate=Linear","MultiX=Average","Skip=True","Sort=True")</f>
        <v>#N/A Invalid Parameter: Interpolation value</v>
      </c>
      <c r="AJ1019" s="43" t="str">
        <f ca="1">_xll.BInterpol('Base IPCA'!$C$3:$C$14,'Base IPCA'!$D$3:$D$14,AH1019,"Cubic","Extrapolate=Linear","MultiX=Average","Skip=True","Sort=True")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8"/>
        <v>#REF!</v>
      </c>
      <c r="AI1020" s="43" t="str">
        <f ca="1">_xll.BInterpol('Base IPCA'!$C$3:$C$14,'Base IPCA'!$E$3:$E$14,AH1020,"Cubic","Extrapolate=Linear","MultiX=Average","Skip=True","Sort=True")</f>
        <v>#N/A Invalid Parameter: Interpolation value</v>
      </c>
      <c r="AJ1020" s="43" t="str">
        <f ca="1">_xll.BInterpol('Base IPCA'!$C$3:$C$14,'Base IPCA'!$D$3:$D$14,AH1020,"Cubic","Extrapolate=Linear","MultiX=Average","Skip=True","Sort=True")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8"/>
        <v>#REF!</v>
      </c>
      <c r="AI1021" s="43" t="str">
        <f>_xll.BInterpol('Base IPCA'!$C$3:$C$14,'Base IPCA'!$E$3:$E$14,AH1021,"Cubic","Extrapolate=Linear","MultiX=Average","Skip=True","Sort=True")</f>
        <v>#N/A Invalid Parameter: Interpolation value</v>
      </c>
      <c r="AJ1021" s="43" t="str">
        <f ca="1">_xll.BInterpol('Base IPCA'!$C$3:$C$14,'Base IPCA'!$D$3:$D$14,AH1021,"Cubic","Extrapolate=Linear","MultiX=Average","Skip=True","Sort=True")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8"/>
        <v>#REF!</v>
      </c>
      <c r="AI1022" s="43" t="str">
        <f ca="1">_xll.BInterpol('Base IPCA'!$C$3:$C$14,'Base IPCA'!$E$3:$E$14,AH1022,"Cubic","Extrapolate=Linear","MultiX=Average","Skip=True","Sort=True")</f>
        <v>#N/A Invalid Parameter: Interpolation value</v>
      </c>
      <c r="AJ1022" s="43" t="str">
        <f>_xll.BInterpol('Base IPCA'!$C$3:$C$14,'Base IPCA'!$D$3:$D$14,AH1022,"Cubic","Extrapolate=Linear","MultiX=Average","Skip=True","Sort=True")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8"/>
        <v>#REF!</v>
      </c>
      <c r="AI1023" s="43" t="str">
        <f ca="1">_xll.BInterpol('Base IPCA'!$C$3:$C$14,'Base IPCA'!$E$3:$E$14,AH1023,"Cubic","Extrapolate=Linear","MultiX=Average","Skip=True","Sort=True")</f>
        <v>#N/A Invalid Parameter: Interpolation value</v>
      </c>
      <c r="AJ1023" s="43" t="str">
        <f ca="1">_xll.BInterpol('Base IPCA'!$C$3:$C$14,'Base IPCA'!$D$3:$D$14,AH1023,"Cubic","Extrapolate=Linear","MultiX=Average","Skip=True","Sort=True")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8"/>
        <v>#REF!</v>
      </c>
      <c r="AI1024" s="43" t="str">
        <f ca="1">_xll.BInterpol('Base IPCA'!$C$3:$C$14,'Base IPCA'!$E$3:$E$14,AH1024,"Cubic","Extrapolate=Linear","MultiX=Average","Skip=True","Sort=True")</f>
        <v>#N/A Invalid Parameter: Interpolation value</v>
      </c>
      <c r="AJ1024" s="43" t="str">
        <f>_xll.BInterpol('Base IPCA'!$C$3:$C$14,'Base IPCA'!$D$3:$D$14,AH1024,"Cubic","Extrapolate=Linear","MultiX=Average","Skip=True","Sort=True")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8"/>
        <v>#REF!</v>
      </c>
      <c r="AI1025" s="43" t="str">
        <f>_xll.BInterpol('Base IPCA'!$C$3:$C$14,'Base IPCA'!$E$3:$E$14,AH1025,"Cubic","Extrapolate=Linear","MultiX=Average","Skip=True","Sort=True")</f>
        <v>#N/A Invalid Parameter: Interpolation value</v>
      </c>
      <c r="AJ1025" s="43" t="str">
        <f ca="1">_xll.BInterpol('Base IPCA'!$C$3:$C$14,'Base IPCA'!$D$3:$D$14,AH1025,"Cubic","Extrapolate=Linear","MultiX=Average","Skip=True","Sort=True")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8"/>
        <v>#REF!</v>
      </c>
      <c r="AI1026" s="43" t="str">
        <f ca="1">_xll.BInterpol('Base IPCA'!$C$3:$C$14,'Base IPCA'!$E$3:$E$14,AH1026,"Cubic","Extrapolate=Linear","MultiX=Average","Skip=True","Sort=True")</f>
        <v>#N/A Invalid Parameter: Interpolation value</v>
      </c>
      <c r="AJ1026" s="43" t="str">
        <f>_xll.BInterpol('Base IPCA'!$C$3:$C$14,'Base IPCA'!$D$3:$D$14,AH1026,"Cubic","Extrapolate=Linear","MultiX=Average","Skip=True","Sort=True")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8"/>
        <v>#REF!</v>
      </c>
      <c r="AI1027" s="43" t="str">
        <f>_xll.BInterpol('Base IPCA'!$C$3:$C$14,'Base IPCA'!$E$3:$E$14,AH1027,"Cubic","Extrapolate=Linear","MultiX=Average","Skip=True","Sort=True")</f>
        <v>#N/A Invalid Parameter: Interpolation value</v>
      </c>
      <c r="AJ1027" s="43" t="str">
        <f ca="1">_xll.BInterpol('Base IPCA'!$C$3:$C$14,'Base IPCA'!$D$3:$D$14,AH1027,"Cubic","Extrapolate=Linear","MultiX=Average","Skip=True","Sort=True")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8"/>
        <v>#REF!</v>
      </c>
      <c r="AI1028" s="43" t="str">
        <f ca="1">_xll.BInterpol('Base IPCA'!$C$3:$C$14,'Base IPCA'!$E$3:$E$14,AH1028,"Cubic","Extrapolate=Linear","MultiX=Average","Skip=True","Sort=True")</f>
        <v>#N/A Invalid Parameter: Interpolation value</v>
      </c>
      <c r="AJ1028" s="43" t="str">
        <f ca="1">_xll.BInterpol('Base IPCA'!$C$3:$C$14,'Base IPCA'!$D$3:$D$14,AH1028,"Cubic","Extrapolate=Linear","MultiX=Average","Skip=True","Sort=True")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8"/>
        <v>#REF!</v>
      </c>
      <c r="AI1029" s="43" t="str">
        <f>_xll.BInterpol('Base IPCA'!$C$3:$C$14,'Base IPCA'!$E$3:$E$14,AH1029,"Cubic","Extrapolate=Linear","MultiX=Average","Skip=True","Sort=True")</f>
        <v>#N/A Invalid Parameter: Interpolation value</v>
      </c>
      <c r="AJ1029" s="43" t="str">
        <f ca="1">_xll.BInterpol('Base IPCA'!$C$3:$C$14,'Base IPCA'!$D$3:$D$14,AH1029,"Cubic","Extrapolate=Linear","MultiX=Average","Skip=True","Sort=True")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09">AH1029+1</f>
        <v>#REF!</v>
      </c>
      <c r="AI1030" s="43" t="str">
        <f ca="1">_xll.BInterpol('Base IPCA'!$C$3:$C$14,'Base IPCA'!$E$3:$E$14,AH1030,"Cubic","Extrapolate=Linear","MultiX=Average","Skip=True","Sort=True")</f>
        <v>#N/A Invalid Parameter: Interpolation value</v>
      </c>
      <c r="AJ1030" s="43" t="str">
        <f>_xll.BInterpol('Base IPCA'!$C$3:$C$14,'Base IPCA'!$D$3:$D$14,AH1030,"Cubic","Extrapolate=Linear","MultiX=Average","Skip=True","Sort=True")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09"/>
        <v>#REF!</v>
      </c>
      <c r="AI1031" s="43" t="str">
        <f ca="1">_xll.BInterpol('Base IPCA'!$C$3:$C$14,'Base IPCA'!$E$3:$E$14,AH1031,"Cubic","Extrapolate=Linear","MultiX=Average","Skip=True","Sort=True")</f>
        <v>#N/A Invalid Parameter: Interpolation value</v>
      </c>
      <c r="AJ1031" s="43" t="str">
        <f ca="1">_xll.BInterpol('Base IPCA'!$C$3:$C$14,'Base IPCA'!$D$3:$D$14,AH1031,"Cubic","Extrapolate=Linear","MultiX=Average","Skip=True","Sort=True")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09"/>
        <v>#REF!</v>
      </c>
      <c r="AI1032" s="43" t="str">
        <f ca="1">_xll.BInterpol('Base IPCA'!$C$3:$C$14,'Base IPCA'!$E$3:$E$14,AH1032,"Cubic","Extrapolate=Linear","MultiX=Average","Skip=True","Sort=True")</f>
        <v>#N/A Invalid Parameter: Interpolation value</v>
      </c>
      <c r="AJ1032" s="43" t="str">
        <f>_xll.BInterpol('Base IPCA'!$C$3:$C$14,'Base IPCA'!$D$3:$D$14,AH1032,"Cubic","Extrapolate=Linear","MultiX=Average","Skip=True","Sort=True")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09"/>
        <v>#REF!</v>
      </c>
      <c r="AI1033" s="43" t="str">
        <f>_xll.BInterpol('Base IPCA'!$C$3:$C$14,'Base IPCA'!$E$3:$E$14,AH1033,"Cubic","Extrapolate=Linear","MultiX=Average","Skip=True","Sort=True")</f>
        <v>#N/A Invalid Parameter: Interpolation value</v>
      </c>
      <c r="AJ1033" s="43" t="str">
        <f ca="1">_xll.BInterpol('Base IPCA'!$C$3:$C$14,'Base IPCA'!$D$3:$D$14,AH1033,"Cubic","Extrapolate=Linear","MultiX=Average","Skip=True","Sort=True")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09"/>
        <v>#REF!</v>
      </c>
      <c r="AI1034" s="43" t="str">
        <f ca="1">_xll.BInterpol('Base IPCA'!$C$3:$C$14,'Base IPCA'!$E$3:$E$14,AH1034,"Cubic","Extrapolate=Linear","MultiX=Average","Skip=True","Sort=True")</f>
        <v>#N/A Invalid Parameter: Interpolation value</v>
      </c>
      <c r="AJ1034" s="43" t="str">
        <f>_xll.BInterpol('Base IPCA'!$C$3:$C$14,'Base IPCA'!$D$3:$D$14,AH1034,"Cubic","Extrapolate=Linear","MultiX=Average","Skip=True","Sort=True")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09"/>
        <v>#REF!</v>
      </c>
      <c r="AI1035" s="43" t="str">
        <f>_xll.BInterpol('Base IPCA'!$C$3:$C$14,'Base IPCA'!$E$3:$E$14,AH1035,"Cubic","Extrapolate=Linear","MultiX=Average","Skip=True","Sort=True")</f>
        <v>#N/A Invalid Parameter: Interpolation value</v>
      </c>
      <c r="AJ1035" s="43" t="str">
        <f ca="1">_xll.BInterpol('Base IPCA'!$C$3:$C$14,'Base IPCA'!$D$3:$D$14,AH1035,"Cubic","Extrapolate=Linear","MultiX=Average","Skip=True","Sort=True")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09"/>
        <v>#REF!</v>
      </c>
      <c r="AI1036" s="43" t="str">
        <f ca="1">_xll.BInterpol('Base IPCA'!$C$3:$C$14,'Base IPCA'!$E$3:$E$14,AH1036,"Cubic","Extrapolate=Linear","MultiX=Average","Skip=True","Sort=True")</f>
        <v>#N/A Invalid Parameter: Interpolation value</v>
      </c>
      <c r="AJ1036" s="43" t="str">
        <f ca="1">_xll.BInterpol('Base IPCA'!$C$3:$C$14,'Base IPCA'!$D$3:$D$14,AH1036,"Cubic","Extrapolate=Linear","MultiX=Average","Skip=True","Sort=True")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09"/>
        <v>#REF!</v>
      </c>
      <c r="AI1037" s="43" t="str">
        <f>_xll.BInterpol('Base IPCA'!$C$3:$C$14,'Base IPCA'!$E$3:$E$14,AH1037,"Cubic","Extrapolate=Linear","MultiX=Average","Skip=True","Sort=True")</f>
        <v>#N/A Invalid Parameter: Interpolation value</v>
      </c>
      <c r="AJ1037" s="43" t="str">
        <f ca="1">_xll.BInterpol('Base IPCA'!$C$3:$C$14,'Base IPCA'!$D$3:$D$14,AH1037,"Cubic","Extrapolate=Linear","MultiX=Average","Skip=True","Sort=True")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09"/>
        <v>#REF!</v>
      </c>
      <c r="AI1038" s="43" t="str">
        <f ca="1">_xll.BInterpol('Base IPCA'!$C$3:$C$14,'Base IPCA'!$E$3:$E$14,AH1038,"Cubic","Extrapolate=Linear","MultiX=Average","Skip=True","Sort=True")</f>
        <v>#N/A Invalid Parameter: Interpolation value</v>
      </c>
      <c r="AJ1038" s="43" t="str">
        <f>_xll.BInterpol('Base IPCA'!$C$3:$C$14,'Base IPCA'!$D$3:$D$14,AH1038,"Cubic","Extrapolate=Linear","MultiX=Average","Skip=True","Sort=True")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09"/>
        <v>#REF!</v>
      </c>
      <c r="AI1039" s="43" t="str">
        <f ca="1">_xll.BInterpol('Base IPCA'!$C$3:$C$14,'Base IPCA'!$E$3:$E$14,AH1039,"Cubic","Extrapolate=Linear","MultiX=Average","Skip=True","Sort=True")</f>
        <v>#N/A Invalid Parameter: Interpolation value</v>
      </c>
      <c r="AJ1039" s="43" t="str">
        <f ca="1">_xll.BInterpol('Base IPCA'!$C$3:$C$14,'Base IPCA'!$D$3:$D$14,AH1039,"Cubic","Extrapolate=Linear","MultiX=Average","Skip=True","Sort=True")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09"/>
        <v>#REF!</v>
      </c>
      <c r="AI1040" s="43" t="str">
        <f ca="1">_xll.BInterpol('Base IPCA'!$C$3:$C$14,'Base IPCA'!$E$3:$E$14,AH1040,"Cubic","Extrapolate=Linear","MultiX=Average","Skip=True","Sort=True")</f>
        <v>#N/A Invalid Parameter: Interpolation value</v>
      </c>
      <c r="AJ1040" s="43" t="str">
        <f>_xll.BInterpol('Base IPCA'!$C$3:$C$14,'Base IPCA'!$D$3:$D$14,AH1040,"Cubic","Extrapolate=Linear","MultiX=Average","Skip=True","Sort=True")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09"/>
        <v>#REF!</v>
      </c>
      <c r="AI1041" s="43" t="str">
        <f>_xll.BInterpol('Base IPCA'!$C$3:$C$14,'Base IPCA'!$E$3:$E$14,AH1041,"Cubic","Extrapolate=Linear","MultiX=Average","Skip=True","Sort=True")</f>
        <v>#N/A Invalid Parameter: Interpolation value</v>
      </c>
      <c r="AJ1041" s="43" t="str">
        <f ca="1">_xll.BInterpol('Base IPCA'!$C$3:$C$14,'Base IPCA'!$D$3:$D$14,AH1041,"Cubic","Extrapolate=Linear","MultiX=Average","Skip=True","Sort=True")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09"/>
        <v>#REF!</v>
      </c>
      <c r="AI1042" s="43" t="str">
        <f ca="1">_xll.BInterpol('Base IPCA'!$C$3:$C$14,'Base IPCA'!$E$3:$E$14,AH1042,"Cubic","Extrapolate=Linear","MultiX=Average","Skip=True","Sort=True")</f>
        <v>#N/A Invalid Parameter: Interpolation value</v>
      </c>
      <c r="AJ1042" s="43" t="str">
        <f>_xll.BInterpol('Base IPCA'!$C$3:$C$14,'Base IPCA'!$D$3:$D$14,AH1042,"Cubic","Extrapolate=Linear","MultiX=Average","Skip=True","Sort=True")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09"/>
        <v>#REF!</v>
      </c>
      <c r="AI1043" s="43" t="str">
        <f ca="1">_xll.BInterpol('Base IPCA'!$C$3:$C$14,'Base IPCA'!$E$3:$E$14,AH1043,"Cubic","Extrapolate=Linear","MultiX=Average","Skip=True","Sort=True")</f>
        <v>#N/A Invalid Parameter: Interpolation value</v>
      </c>
      <c r="AJ1043" s="43" t="str">
        <f ca="1">_xll.BInterpol('Base IPCA'!$C$3:$C$14,'Base IPCA'!$D$3:$D$14,AH1043,"Cubic","Extrapolate=Linear","MultiX=Average","Skip=True","Sort=True")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09"/>
        <v>#REF!</v>
      </c>
      <c r="AI1044" s="43" t="str">
        <f ca="1">_xll.BInterpol('Base IPCA'!$C$3:$C$14,'Base IPCA'!$E$3:$E$14,AH1044,"Cubic","Extrapolate=Linear","MultiX=Average","Skip=True","Sort=True")</f>
        <v>#N/A Invalid Parameter: Interpolation value</v>
      </c>
      <c r="AJ1044" s="43" t="str">
        <f ca="1">_xll.BInterpol('Base IPCA'!$C$3:$C$14,'Base IPCA'!$D$3:$D$14,AH1044,"Cubic","Extrapolate=Linear","MultiX=Average","Skip=True","Sort=True")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09"/>
        <v>#REF!</v>
      </c>
      <c r="AI1045" s="43" t="str">
        <f>_xll.BInterpol('Base IPCA'!$C$3:$C$14,'Base IPCA'!$E$3:$E$14,AH1045,"Cubic","Extrapolate=Linear","MultiX=Average","Skip=True","Sort=True")</f>
        <v>#N/A Invalid Parameter: Interpolation value</v>
      </c>
      <c r="AJ1045" s="43" t="str">
        <f ca="1">_xll.BInterpol('Base IPCA'!$C$3:$C$14,'Base IPCA'!$D$3:$D$14,AH1045,"Cubic","Extrapolate=Linear","MultiX=Average","Skip=True","Sort=True")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09"/>
        <v>#REF!</v>
      </c>
      <c r="AI1046" s="43" t="str">
        <f ca="1">_xll.BInterpol('Base IPCA'!$C$3:$C$14,'Base IPCA'!$E$3:$E$14,AH1046,"Cubic","Extrapolate=Linear","MultiX=Average","Skip=True","Sort=True")</f>
        <v>#N/A Invalid Parameter: Interpolation value</v>
      </c>
      <c r="AJ1046" s="43" t="str">
        <f ca="1">_xll.BInterpol('Base IPCA'!$C$3:$C$14,'Base IPCA'!$D$3:$D$14,AH1046,"Cubic","Extrapolate=Linear","MultiX=Average","Skip=True","Sort=True")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09"/>
        <v>#REF!</v>
      </c>
      <c r="AI1047" s="43" t="str">
        <f ca="1">_xll.BInterpol('Base IPCA'!$C$3:$C$14,'Base IPCA'!$E$3:$E$14,AH1047,"Cubic","Extrapolate=Linear","MultiX=Average","Skip=True","Sort=True")</f>
        <v>#N/A Invalid Parameter: Interpolation value</v>
      </c>
      <c r="AJ1047" s="43" t="str">
        <f ca="1">_xll.BInterpol('Base IPCA'!$C$3:$C$14,'Base IPCA'!$D$3:$D$14,AH1047,"Cubic","Extrapolate=Linear","MultiX=Average","Skip=True","Sort=True")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09"/>
        <v>#REF!</v>
      </c>
      <c r="AI1048" s="43" t="str">
        <f ca="1">_xll.BInterpol('Base IPCA'!$C$3:$C$14,'Base IPCA'!$E$3:$E$14,AH1048,"Cubic","Extrapolate=Linear","MultiX=Average","Skip=True","Sort=True")</f>
        <v>#N/A Invalid Parameter: Interpolation value</v>
      </c>
      <c r="AJ1048" s="43" t="str">
        <f ca="1">_xll.BInterpol('Base IPCA'!$C$3:$C$14,'Base IPCA'!$D$3:$D$14,AH1048,"Cubic","Extrapolate=Linear","MultiX=Average","Skip=True","Sort=True")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09"/>
        <v>#REF!</v>
      </c>
      <c r="AI1049" s="43" t="str">
        <f>_xll.BInterpol('Base IPCA'!$C$3:$C$14,'Base IPCA'!$E$3:$E$14,AH1049,"Cubic","Extrapolate=Linear","MultiX=Average","Skip=True","Sort=True")</f>
        <v>#N/A Invalid Parameter: Interpolation value</v>
      </c>
      <c r="AJ1049" s="43" t="str">
        <f ca="1">_xll.BInterpol('Base IPCA'!$C$3:$C$14,'Base IPCA'!$D$3:$D$14,AH1049,"Cubic","Extrapolate=Linear","MultiX=Average","Skip=True","Sort=True")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09"/>
        <v>#REF!</v>
      </c>
      <c r="AI1050" s="43" t="str">
        <f ca="1">_xll.BInterpol('Base IPCA'!$C$3:$C$14,'Base IPCA'!$E$3:$E$14,AH1050,"Cubic","Extrapolate=Linear","MultiX=Average","Skip=True","Sort=True")</f>
        <v>#N/A Invalid Parameter: Interpolation value</v>
      </c>
      <c r="AJ1050" s="43" t="str">
        <f>_xll.BInterpol('Base IPCA'!$C$3:$C$14,'Base IPCA'!$D$3:$D$14,AH1050,"Cubic","Extrapolate=Linear","MultiX=Average","Skip=True","Sort=True")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09"/>
        <v>#REF!</v>
      </c>
      <c r="AI1051" s="43" t="str">
        <f ca="1">_xll.BInterpol('Base IPCA'!$C$3:$C$14,'Base IPCA'!$E$3:$E$14,AH1051,"Cubic","Extrapolate=Linear","MultiX=Average","Skip=True","Sort=True")</f>
        <v>#N/A Invalid Parameter: Interpolation value</v>
      </c>
      <c r="AJ1051" s="43" t="str">
        <f ca="1">_xll.BInterpol('Base IPCA'!$C$3:$C$14,'Base IPCA'!$D$3:$D$14,AH1051,"Cubic","Extrapolate=Linear","MultiX=Average","Skip=True","Sort=True")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09"/>
        <v>#REF!</v>
      </c>
      <c r="AI1052" s="43" t="str">
        <f ca="1">_xll.BInterpol('Base IPCA'!$C$3:$C$14,'Base IPCA'!$E$3:$E$14,AH1052,"Cubic","Extrapolate=Linear","MultiX=Average","Skip=True","Sort=True")</f>
        <v>#N/A Invalid Parameter: Interpolation value</v>
      </c>
      <c r="AJ1052" s="43" t="str">
        <f ca="1">_xll.BInterpol('Base IPCA'!$C$3:$C$14,'Base IPCA'!$D$3:$D$14,AH1052,"Cubic","Extrapolate=Linear","MultiX=Average","Skip=True","Sort=True")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09"/>
        <v>#REF!</v>
      </c>
      <c r="AI1053" s="43" t="str">
        <f>_xll.BInterpol('Base IPCA'!$C$3:$C$14,'Base IPCA'!$E$3:$E$14,AH1053,"Cubic","Extrapolate=Linear","MultiX=Average","Skip=True","Sort=True")</f>
        <v>#N/A Invalid Parameter: Interpolation value</v>
      </c>
      <c r="AJ1053" s="43" t="str">
        <f ca="1">_xll.BInterpol('Base IPCA'!$C$3:$C$14,'Base IPCA'!$D$3:$D$14,AH1053,"Cubic","Extrapolate=Linear","MultiX=Average","Skip=True","Sort=True")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09"/>
        <v>#REF!</v>
      </c>
      <c r="AI1054" s="43" t="str">
        <f ca="1">_xll.BInterpol('Base IPCA'!$C$3:$C$14,'Base IPCA'!$E$3:$E$14,AH1054,"Cubic","Extrapolate=Linear","MultiX=Average","Skip=True","Sort=True")</f>
        <v>#N/A Invalid Parameter: Interpolation value</v>
      </c>
      <c r="AJ1054" s="43" t="str">
        <f>_xll.BInterpol('Base IPCA'!$C$3:$C$14,'Base IPCA'!$D$3:$D$14,AH1054,"Cubic","Extrapolate=Linear","MultiX=Average","Skip=True","Sort=True")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09"/>
        <v>#REF!</v>
      </c>
      <c r="AI1055" s="43" t="str">
        <f ca="1">_xll.BInterpol('Base IPCA'!$C$3:$C$14,'Base IPCA'!$E$3:$E$14,AH1055,"Cubic","Extrapolate=Linear","MultiX=Average","Skip=True","Sort=True")</f>
        <v>#N/A Invalid Parameter: Interpolation value</v>
      </c>
      <c r="AJ1055" s="43" t="str">
        <f ca="1">_xll.BInterpol('Base IPCA'!$C$3:$C$14,'Base IPCA'!$D$3:$D$14,AH1055,"Cubic","Extrapolate=Linear","MultiX=Average","Skip=True","Sort=True")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09"/>
        <v>#REF!</v>
      </c>
      <c r="AI1056" s="43" t="str">
        <f ca="1">_xll.BInterpol('Base IPCA'!$C$3:$C$14,'Base IPCA'!$E$3:$E$14,AH1056,"Cubic","Extrapolate=Linear","MultiX=Average","Skip=True","Sort=True")</f>
        <v>#N/A Invalid Parameter: Interpolation value</v>
      </c>
      <c r="AJ1056" s="43" t="str">
        <f ca="1">_xll.BInterpol('Base IPCA'!$C$3:$C$14,'Base IPCA'!$D$3:$D$14,AH1056,"Cubic","Extrapolate=Linear","MultiX=Average","Skip=True","Sort=True")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09"/>
        <v>#REF!</v>
      </c>
      <c r="AI1057" s="43" t="str">
        <f ca="1">_xll.BInterpol('Base IPCA'!$C$3:$C$14,'Base IPCA'!$E$3:$E$14,AH1057,"Cubic","Extrapolate=Linear","MultiX=Average","Skip=True","Sort=True")</f>
        <v>#N/A Invalid Parameter: Interpolation value</v>
      </c>
      <c r="AJ1057" s="43" t="str">
        <f ca="1">_xll.BInterpol('Base IPCA'!$C$3:$C$14,'Base IPCA'!$D$3:$D$14,AH1057,"Cubic","Extrapolate=Linear","MultiX=Average","Skip=True","Sort=True")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09"/>
        <v>#REF!</v>
      </c>
      <c r="AI1058" s="43" t="str">
        <f ca="1">_xll.BInterpol('Base IPCA'!$C$3:$C$14,'Base IPCA'!$E$3:$E$14,AH1058,"Cubic","Extrapolate=Linear","MultiX=Average","Skip=True","Sort=True")</f>
        <v>#N/A Invalid Parameter: Interpolation value</v>
      </c>
      <c r="AJ1058" s="43" t="str">
        <f>_xll.BInterpol('Base IPCA'!$C$3:$C$14,'Base IPCA'!$D$3:$D$14,AH1058,"Cubic","Extrapolate=Linear","MultiX=Average","Skip=True","Sort=True")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09"/>
        <v>#REF!</v>
      </c>
      <c r="AI1059" s="43" t="str">
        <f ca="1">_xll.BInterpol('Base IPCA'!$C$3:$C$14,'Base IPCA'!$E$3:$E$14,AH1059,"Cubic","Extrapolate=Linear","MultiX=Average","Skip=True","Sort=True")</f>
        <v>#N/A Invalid Parameter: Interpolation value</v>
      </c>
      <c r="AJ1059" s="43" t="str">
        <f ca="1">_xll.BInterpol('Base IPCA'!$C$3:$C$14,'Base IPCA'!$D$3:$D$14,AH1059,"Cubic","Extrapolate=Linear","MultiX=Average","Skip=True","Sort=True")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09"/>
        <v>#REF!</v>
      </c>
      <c r="AI1060" s="43" t="str">
        <f ca="1">_xll.BInterpol('Base IPCA'!$C$3:$C$14,'Base IPCA'!$E$3:$E$14,AH1060,"Cubic","Extrapolate=Linear","MultiX=Average","Skip=True","Sort=True")</f>
        <v>#N/A Invalid Parameter: Interpolation value</v>
      </c>
      <c r="AJ1060" s="43" t="str">
        <f ca="1">_xll.BInterpol('Base IPCA'!$C$3:$C$14,'Base IPCA'!$D$3:$D$14,AH1060,"Cubic","Extrapolate=Linear","MultiX=Average","Skip=True","Sort=True")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09"/>
        <v>#REF!</v>
      </c>
      <c r="AI1061" s="43" t="str">
        <f>_xll.BInterpol('Base IPCA'!$C$3:$C$14,'Base IPCA'!$E$3:$E$14,AH1061,"Cubic","Extrapolate=Linear","MultiX=Average","Skip=True","Sort=True")</f>
        <v>#N/A Invalid Parameter: Interpolation value</v>
      </c>
      <c r="AJ1061" s="43" t="str">
        <f ca="1">_xll.BInterpol('Base IPCA'!$C$3:$C$14,'Base IPCA'!$D$3:$D$14,AH1061,"Cubic","Extrapolate=Linear","MultiX=Average","Skip=True","Sort=True")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09"/>
        <v>#REF!</v>
      </c>
      <c r="AI1062" s="43" t="str">
        <f ca="1">_xll.BInterpol('Base IPCA'!$C$3:$C$14,'Base IPCA'!$E$3:$E$14,AH1062,"Cubic","Extrapolate=Linear","MultiX=Average","Skip=True","Sort=True")</f>
        <v>#N/A Invalid Parameter: Interpolation value</v>
      </c>
      <c r="AJ1062" s="43" t="str">
        <f ca="1">_xll.BInterpol('Base IPCA'!$C$3:$C$14,'Base IPCA'!$D$3:$D$14,AH1062,"Cubic","Extrapolate=Linear","MultiX=Average","Skip=True","Sort=True")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09"/>
        <v>#REF!</v>
      </c>
      <c r="AI1063" s="43" t="str">
        <f ca="1">_xll.BInterpol('Base IPCA'!$C$3:$C$14,'Base IPCA'!$E$3:$E$14,AH1063,"Cubic","Extrapolate=Linear","MultiX=Average","Skip=True","Sort=True")</f>
        <v>#N/A Invalid Parameter: Interpolation value</v>
      </c>
      <c r="AJ1063" s="43" t="str">
        <f ca="1">_xll.BInterpol('Base IPCA'!$C$3:$C$14,'Base IPCA'!$D$3:$D$14,AH1063,"Cubic","Extrapolate=Linear","MultiX=Average","Skip=True","Sort=True")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09"/>
        <v>#REF!</v>
      </c>
      <c r="AI1064" s="43" t="str">
        <f ca="1">_xll.BInterpol('Base IPCA'!$C$3:$C$14,'Base IPCA'!$E$3:$E$14,AH1064,"Cubic","Extrapolate=Linear","MultiX=Average","Skip=True","Sort=True")</f>
        <v>#N/A Invalid Parameter: Interpolation value</v>
      </c>
      <c r="AJ1064" s="43" t="str">
        <f ca="1">_xll.BInterpol('Base IPCA'!$C$3:$C$14,'Base IPCA'!$D$3:$D$14,AH1064,"Cubic","Extrapolate=Linear","MultiX=Average","Skip=True","Sort=True")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09"/>
        <v>#REF!</v>
      </c>
      <c r="AI1065" s="43" t="str">
        <f>_xll.BInterpol('Base IPCA'!$C$3:$C$14,'Base IPCA'!$E$3:$E$14,AH1065,"Cubic","Extrapolate=Linear","MultiX=Average","Skip=True","Sort=True")</f>
        <v>#N/A Invalid Parameter: Interpolation value</v>
      </c>
      <c r="AJ1065" s="43" t="str">
        <f ca="1">_xll.BInterpol('Base IPCA'!$C$3:$C$14,'Base IPCA'!$D$3:$D$14,AH1065,"Cubic","Extrapolate=Linear","MultiX=Average","Skip=True","Sort=True")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09"/>
        <v>#REF!</v>
      </c>
      <c r="AI1066" s="43" t="str">
        <f ca="1">_xll.BInterpol('Base IPCA'!$C$3:$C$14,'Base IPCA'!$E$3:$E$14,AH1066,"Cubic","Extrapolate=Linear","MultiX=Average","Skip=True","Sort=True")</f>
        <v>#N/A Invalid Parameter: Interpolation value</v>
      </c>
      <c r="AJ1066" s="43" t="str">
        <f>_xll.BInterpol('Base IPCA'!$C$3:$C$14,'Base IPCA'!$D$3:$D$14,AH1066,"Cubic","Extrapolate=Linear","MultiX=Average","Skip=True","Sort=True")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09"/>
        <v>#REF!</v>
      </c>
      <c r="AI1067" s="43" t="str">
        <f ca="1">_xll.BInterpol('Base IPCA'!$C$3:$C$14,'Base IPCA'!$E$3:$E$14,AH1067,"Cubic","Extrapolate=Linear","MultiX=Average","Skip=True","Sort=True")</f>
        <v>#N/A Invalid Parameter: Interpolation value</v>
      </c>
      <c r="AJ1067" s="43" t="str">
        <f ca="1">_xll.BInterpol('Base IPCA'!$C$3:$C$14,'Base IPCA'!$D$3:$D$14,AH1067,"Cubic","Extrapolate=Linear","MultiX=Average","Skip=True","Sort=True")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09"/>
        <v>#REF!</v>
      </c>
      <c r="AI1068" s="43" t="str">
        <f ca="1">_xll.BInterpol('Base IPCA'!$C$3:$C$14,'Base IPCA'!$E$3:$E$14,AH1068,"Cubic","Extrapolate=Linear","MultiX=Average","Skip=True","Sort=True")</f>
        <v>#N/A Invalid Parameter: Interpolation value</v>
      </c>
      <c r="AJ1068" s="43" t="str">
        <f ca="1">_xll.BInterpol('Base IPCA'!$C$3:$C$14,'Base IPCA'!$D$3:$D$14,AH1068,"Cubic","Extrapolate=Linear","MultiX=Average","Skip=True","Sort=True")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09"/>
        <v>#REF!</v>
      </c>
      <c r="AI1069" s="43" t="str">
        <f>_xll.BInterpol('Base IPCA'!$C$3:$C$14,'Base IPCA'!$E$3:$E$14,AH1069,"Cubic","Extrapolate=Linear","MultiX=Average","Skip=True","Sort=True")</f>
        <v>#N/A Invalid Parameter: Interpolation value</v>
      </c>
      <c r="AJ1069" s="43" t="str">
        <f ca="1">_xll.BInterpol('Base IPCA'!$C$3:$C$14,'Base IPCA'!$D$3:$D$14,AH1069,"Cubic","Extrapolate=Linear","MultiX=Average","Skip=True","Sort=True")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09"/>
        <v>#REF!</v>
      </c>
      <c r="AI1070" s="43" t="str">
        <f ca="1">_xll.BInterpol('Base IPCA'!$C$3:$C$14,'Base IPCA'!$E$3:$E$14,AH1070,"Cubic","Extrapolate=Linear","MultiX=Average","Skip=True","Sort=True")</f>
        <v>#N/A Invalid Parameter: Interpolation value</v>
      </c>
      <c r="AJ1070" s="43" t="str">
        <f>_xll.BInterpol('Base IPCA'!$C$3:$C$14,'Base IPCA'!$D$3:$D$14,AH1070,"Cubic","Extrapolate=Linear","MultiX=Average","Skip=True","Sort=True")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09"/>
        <v>#REF!</v>
      </c>
      <c r="AI1071" s="43" t="str">
        <f ca="1">_xll.BInterpol('Base IPCA'!$C$3:$C$14,'Base IPCA'!$E$3:$E$14,AH1071,"Cubic","Extrapolate=Linear","MultiX=Average","Skip=True","Sort=True")</f>
        <v>#N/A Invalid Parameter: Interpolation value</v>
      </c>
      <c r="AJ1071" s="43" t="str">
        <f ca="1">_xll.BInterpol('Base IPCA'!$C$3:$C$14,'Base IPCA'!$D$3:$D$14,AH1071,"Cubic","Extrapolate=Linear","MultiX=Average","Skip=True","Sort=True")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09"/>
        <v>#REF!</v>
      </c>
      <c r="AI1072" s="43" t="str">
        <f ca="1">_xll.BInterpol('Base IPCA'!$C$3:$C$14,'Base IPCA'!$E$3:$E$14,AH1072,"Cubic","Extrapolate=Linear","MultiX=Average","Skip=True","Sort=True")</f>
        <v>#N/A Invalid Parameter: Interpolation value</v>
      </c>
      <c r="AJ1072" s="43" t="str">
        <f ca="1">_xll.BInterpol('Base IPCA'!$C$3:$C$14,'Base IPCA'!$D$3:$D$14,AH1072,"Cubic","Extrapolate=Linear","MultiX=Average","Skip=True","Sort=True")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09"/>
        <v>#REF!</v>
      </c>
      <c r="AI1073" s="43" t="str">
        <f ca="1">_xll.BInterpol('Base IPCA'!$C$3:$C$14,'Base IPCA'!$E$3:$E$14,AH1073,"Cubic","Extrapolate=Linear","MultiX=Average","Skip=True","Sort=True")</f>
        <v>#N/A Invalid Parameter: Interpolation value</v>
      </c>
      <c r="AJ1073" s="43" t="str">
        <f ca="1">_xll.BInterpol('Base IPCA'!$C$3:$C$14,'Base IPCA'!$D$3:$D$14,AH1073,"Cubic","Extrapolate=Linear","MultiX=Average","Skip=True","Sort=True")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09"/>
        <v>#REF!</v>
      </c>
      <c r="AI1074" s="43" t="str">
        <f ca="1">_xll.BInterpol('Base IPCA'!$C$3:$C$14,'Base IPCA'!$E$3:$E$14,AH1074,"Cubic","Extrapolate=Linear","MultiX=Average","Skip=True","Sort=True")</f>
        <v>#N/A Invalid Parameter: Interpolation value</v>
      </c>
      <c r="AJ1074" s="43" t="str">
        <f>_xll.BInterpol('Base IPCA'!$C$3:$C$14,'Base IPCA'!$D$3:$D$14,AH1074,"Cubic","Extrapolate=Linear","MultiX=Average","Skip=True","Sort=True")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09"/>
        <v>#REF!</v>
      </c>
      <c r="AI1075" s="43" t="str">
        <f ca="1">_xll.BInterpol('Base IPCA'!$C$3:$C$14,'Base IPCA'!$E$3:$E$14,AH1075,"Cubic","Extrapolate=Linear","MultiX=Average","Skip=True","Sort=True")</f>
        <v>#N/A Invalid Parameter: Interpolation value</v>
      </c>
      <c r="AJ1075" s="43" t="str">
        <f ca="1">_xll.BInterpol('Base IPCA'!$C$3:$C$14,'Base IPCA'!$D$3:$D$14,AH1075,"Cubic","Extrapolate=Linear","MultiX=Average","Skip=True","Sort=True")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09"/>
        <v>#REF!</v>
      </c>
      <c r="AI1076" s="43" t="str">
        <f ca="1">_xll.BInterpol('Base IPCA'!$C$3:$C$14,'Base IPCA'!$E$3:$E$14,AH1076,"Cubic","Extrapolate=Linear","MultiX=Average","Skip=True","Sort=True")</f>
        <v>#N/A Invalid Parameter: Interpolation value</v>
      </c>
      <c r="AJ1076" s="43" t="str">
        <f ca="1">_xll.BInterpol('Base IPCA'!$C$3:$C$14,'Base IPCA'!$D$3:$D$14,AH1076,"Cubic","Extrapolate=Linear","MultiX=Average","Skip=True","Sort=True")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09"/>
        <v>#REF!</v>
      </c>
      <c r="AI1077" s="43" t="str">
        <f>_xll.BInterpol('Base IPCA'!$C$3:$C$14,'Base IPCA'!$E$3:$E$14,AH1077,"Cubic","Extrapolate=Linear","MultiX=Average","Skip=True","Sort=True")</f>
        <v>#N/A Invalid Parameter: Interpolation value</v>
      </c>
      <c r="AJ1077" s="43" t="str">
        <f ca="1">_xll.BInterpol('Base IPCA'!$C$3:$C$14,'Base IPCA'!$D$3:$D$14,AH1077,"Cubic","Extrapolate=Linear","MultiX=Average","Skip=True","Sort=True")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09"/>
        <v>#REF!</v>
      </c>
      <c r="AI1078" s="43" t="str">
        <f ca="1">_xll.BInterpol('Base IPCA'!$C$3:$C$14,'Base IPCA'!$E$3:$E$14,AH1078,"Cubic","Extrapolate=Linear","MultiX=Average","Skip=True","Sort=True")</f>
        <v>#N/A Invalid Parameter: Interpolation value</v>
      </c>
      <c r="AJ1078" s="43" t="str">
        <f ca="1">_xll.BInterpol('Base IPCA'!$C$3:$C$14,'Base IPCA'!$D$3:$D$14,AH1078,"Cubic","Extrapolate=Linear","MultiX=Average","Skip=True","Sort=True")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09"/>
        <v>#REF!</v>
      </c>
      <c r="AI1079" s="43" t="str">
        <f ca="1">_xll.BInterpol('Base IPCA'!$C$3:$C$14,'Base IPCA'!$E$3:$E$14,AH1079,"Cubic","Extrapolate=Linear","MultiX=Average","Skip=True","Sort=True")</f>
        <v>#N/A Invalid Parameter: Interpolation value</v>
      </c>
      <c r="AJ1079" s="43" t="str">
        <f ca="1">_xll.BInterpol('Base IPCA'!$C$3:$C$14,'Base IPCA'!$D$3:$D$14,AH1079,"Cubic","Extrapolate=Linear","MultiX=Average","Skip=True","Sort=True")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09"/>
        <v>#REF!</v>
      </c>
      <c r="AI1080" s="43" t="str">
        <f ca="1">_xll.BInterpol('Base IPCA'!$C$3:$C$14,'Base IPCA'!$E$3:$E$14,AH1080,"Cubic","Extrapolate=Linear","MultiX=Average","Skip=True","Sort=True")</f>
        <v>#N/A Invalid Parameter: Interpolation value</v>
      </c>
      <c r="AJ1080" s="43" t="str">
        <f ca="1">_xll.BInterpol('Base IPCA'!$C$3:$C$14,'Base IPCA'!$D$3:$D$14,AH1080,"Cubic","Extrapolate=Linear","MultiX=Average","Skip=True","Sort=True")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09"/>
        <v>#REF!</v>
      </c>
      <c r="AI1081" s="43" t="str">
        <f>_xll.BInterpol('Base IPCA'!$C$3:$C$14,'Base IPCA'!$E$3:$E$14,AH1081,"Cubic","Extrapolate=Linear","MultiX=Average","Skip=True","Sort=True")</f>
        <v>#N/A Invalid Parameter: Interpolation value</v>
      </c>
      <c r="AJ1081" s="43" t="str">
        <f ca="1">_xll.BInterpol('Base IPCA'!$C$3:$C$14,'Base IPCA'!$D$3:$D$14,AH1081,"Cubic","Extrapolate=Linear","MultiX=Average","Skip=True","Sort=True")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09"/>
        <v>#REF!</v>
      </c>
      <c r="AI1082" s="43" t="str">
        <f ca="1">_xll.BInterpol('Base IPCA'!$C$3:$C$14,'Base IPCA'!$E$3:$E$14,AH1082,"Cubic","Extrapolate=Linear","MultiX=Average","Skip=True","Sort=True")</f>
        <v>#N/A Invalid Parameter: Interpolation value</v>
      </c>
      <c r="AJ1082" s="43" t="str">
        <f>_xll.BInterpol('Base IPCA'!$C$3:$C$14,'Base IPCA'!$D$3:$D$14,AH1082,"Cubic","Extrapolate=Linear","MultiX=Average","Skip=True","Sort=True")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09"/>
        <v>#REF!</v>
      </c>
      <c r="AI1083" s="43" t="str">
        <f ca="1">_xll.BInterpol('Base IPCA'!$C$3:$C$14,'Base IPCA'!$E$3:$E$14,AH1083,"Cubic","Extrapolate=Linear","MultiX=Average","Skip=True","Sort=True")</f>
        <v>#N/A Invalid Parameter: Interpolation value</v>
      </c>
      <c r="AJ1083" s="43" t="str">
        <f ca="1">_xll.BInterpol('Base IPCA'!$C$3:$C$14,'Base IPCA'!$D$3:$D$14,AH1083,"Cubic","Extrapolate=Linear","MultiX=Average","Skip=True","Sort=True")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09"/>
        <v>#REF!</v>
      </c>
      <c r="AI1084" s="43" t="str">
        <f ca="1">_xll.BInterpol('Base IPCA'!$C$3:$C$14,'Base IPCA'!$E$3:$E$14,AH1084,"Cubic","Extrapolate=Linear","MultiX=Average","Skip=True","Sort=True")</f>
        <v>#N/A Invalid Parameter: Interpolation value</v>
      </c>
      <c r="AJ1084" s="43" t="str">
        <f ca="1">_xll.BInterpol('Base IPCA'!$C$3:$C$14,'Base IPCA'!$D$3:$D$14,AH1084,"Cubic","Extrapolate=Linear","MultiX=Average","Skip=True","Sort=True")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09"/>
        <v>#REF!</v>
      </c>
      <c r="AI1085" s="43" t="str">
        <f>_xll.BInterpol('Base IPCA'!$C$3:$C$14,'Base IPCA'!$E$3:$E$14,AH1085,"Cubic","Extrapolate=Linear","MultiX=Average","Skip=True","Sort=True")</f>
        <v>#N/A Invalid Parameter: Interpolation value</v>
      </c>
      <c r="AJ1085" s="43" t="str">
        <f ca="1">_xll.BInterpol('Base IPCA'!$C$3:$C$14,'Base IPCA'!$D$3:$D$14,AH1085,"Cubic","Extrapolate=Linear","MultiX=Average","Skip=True","Sort=True")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09"/>
        <v>#REF!</v>
      </c>
      <c r="AI1086" s="43" t="str">
        <f ca="1">_xll.BInterpol('Base IPCA'!$C$3:$C$14,'Base IPCA'!$E$3:$E$14,AH1086,"Cubic","Extrapolate=Linear","MultiX=Average","Skip=True","Sort=True")</f>
        <v>#N/A Invalid Parameter: Interpolation value</v>
      </c>
      <c r="AJ1086" s="43" t="str">
        <f>_xll.BInterpol('Base IPCA'!$C$3:$C$14,'Base IPCA'!$D$3:$D$14,AH1086,"Cubic","Extrapolate=Linear","MultiX=Average","Skip=True","Sort=True")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09"/>
        <v>#REF!</v>
      </c>
      <c r="AI1087" s="43" t="str">
        <f ca="1">_xll.BInterpol('Base IPCA'!$C$3:$C$14,'Base IPCA'!$E$3:$E$14,AH1087,"Cubic","Extrapolate=Linear","MultiX=Average","Skip=True","Sort=True")</f>
        <v>#N/A Invalid Parameter: Interpolation value</v>
      </c>
      <c r="AJ1087" s="43" t="str">
        <f ca="1">_xll.BInterpol('Base IPCA'!$C$3:$C$14,'Base IPCA'!$D$3:$D$14,AH1087,"Cubic","Extrapolate=Linear","MultiX=Average","Skip=True","Sort=True")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09"/>
        <v>#REF!</v>
      </c>
      <c r="AI1088" s="43" t="str">
        <f ca="1">_xll.BInterpol('Base IPCA'!$C$3:$C$14,'Base IPCA'!$E$3:$E$14,AH1088,"Cubic","Extrapolate=Linear","MultiX=Average","Skip=True","Sort=True")</f>
        <v>#N/A Invalid Parameter: Interpolation value</v>
      </c>
      <c r="AJ1088" s="43" t="str">
        <f ca="1">_xll.BInterpol('Base IPCA'!$C$3:$C$14,'Base IPCA'!$D$3:$D$14,AH1088,"Cubic","Extrapolate=Linear","MultiX=Average","Skip=True","Sort=True")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09"/>
        <v>#REF!</v>
      </c>
      <c r="AI1089" s="43" t="str">
        <f ca="1">_xll.BInterpol('Base IPCA'!$C$3:$C$14,'Base IPCA'!$E$3:$E$14,AH1089,"Cubic","Extrapolate=Linear","MultiX=Average","Skip=True","Sort=True")</f>
        <v>#N/A Invalid Parameter: Interpolation value</v>
      </c>
      <c r="AJ1089" s="43" t="str">
        <f ca="1">_xll.BInterpol('Base IPCA'!$C$3:$C$14,'Base IPCA'!$D$3:$D$14,AH1089,"Cubic","Extrapolate=Linear","MultiX=Average","Skip=True","Sort=True")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09"/>
        <v>#REF!</v>
      </c>
      <c r="AI1090" s="43" t="str">
        <f ca="1">_xll.BInterpol('Base IPCA'!$C$3:$C$14,'Base IPCA'!$E$3:$E$14,AH1090,"Cubic","Extrapolate=Linear","MultiX=Average","Skip=True","Sort=True")</f>
        <v>#N/A Invalid Parameter: Interpolation value</v>
      </c>
      <c r="AJ1090" s="43" t="str">
        <f>_xll.BInterpol('Base IPCA'!$C$3:$C$14,'Base IPCA'!$D$3:$D$14,AH1090,"Cubic","Extrapolate=Linear","MultiX=Average","Skip=True","Sort=True")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09"/>
        <v>#REF!</v>
      </c>
      <c r="AI1091" s="43" t="str">
        <f ca="1">_xll.BInterpol('Base IPCA'!$C$3:$C$14,'Base IPCA'!$E$3:$E$14,AH1091,"Cubic","Extrapolate=Linear","MultiX=Average","Skip=True","Sort=True")</f>
        <v>#N/A Invalid Parameter: Interpolation value</v>
      </c>
      <c r="AJ1091" s="43" t="str">
        <f ca="1">_xll.BInterpol('Base IPCA'!$C$3:$C$14,'Base IPCA'!$D$3:$D$14,AH1091,"Cubic","Extrapolate=Linear","MultiX=Average","Skip=True","Sort=True")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09"/>
        <v>#REF!</v>
      </c>
      <c r="AI1092" s="43" t="str">
        <f ca="1">_xll.BInterpol('Base IPCA'!$C$3:$C$14,'Base IPCA'!$E$3:$E$14,AH1092,"Cubic","Extrapolate=Linear","MultiX=Average","Skip=True","Sort=True")</f>
        <v>#N/A Invalid Parameter: Interpolation value</v>
      </c>
      <c r="AJ1092" s="43" t="str">
        <f ca="1">_xll.BInterpol('Base IPCA'!$C$3:$C$14,'Base IPCA'!$D$3:$D$14,AH1092,"Cubic","Extrapolate=Linear","MultiX=Average","Skip=True","Sort=True")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09"/>
        <v>#REF!</v>
      </c>
      <c r="AI1093" s="43" t="str">
        <f>_xll.BInterpol('Base IPCA'!$C$3:$C$14,'Base IPCA'!$E$3:$E$14,AH1093,"Cubic","Extrapolate=Linear","MultiX=Average","Skip=True","Sort=True")</f>
        <v>#N/A Invalid Parameter: Interpolation value</v>
      </c>
      <c r="AJ1093" s="43" t="str">
        <f ca="1">_xll.BInterpol('Base IPCA'!$C$3:$C$14,'Base IPCA'!$D$3:$D$14,AH1093,"Cubic","Extrapolate=Linear","MultiX=Average","Skip=True","Sort=True")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0">AH1093+1</f>
        <v>#REF!</v>
      </c>
      <c r="AI1094" s="43" t="str">
        <f ca="1">_xll.BInterpol('Base IPCA'!$C$3:$C$14,'Base IPCA'!$E$3:$E$14,AH1094,"Cubic","Extrapolate=Linear","MultiX=Average","Skip=True","Sort=True")</f>
        <v>#N/A Invalid Parameter: Interpolation value</v>
      </c>
      <c r="AJ1094" s="43" t="str">
        <f ca="1">_xll.BInterpol('Base IPCA'!$C$3:$C$14,'Base IPCA'!$D$3:$D$14,AH1094,"Cubic","Extrapolate=Linear","MultiX=Average","Skip=True","Sort=True")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0"/>
        <v>#REF!</v>
      </c>
      <c r="AI1095" s="43" t="str">
        <f ca="1">_xll.BInterpol('Base IPCA'!$C$3:$C$14,'Base IPCA'!$E$3:$E$14,AH1095,"Cubic","Extrapolate=Linear","MultiX=Average","Skip=True","Sort=True")</f>
        <v>#N/A Invalid Parameter: Interpolation value</v>
      </c>
      <c r="AJ1095" s="43" t="str">
        <f ca="1">_xll.BInterpol('Base IPCA'!$C$3:$C$14,'Base IPCA'!$D$3:$D$14,AH1095,"Cubic","Extrapolate=Linear","MultiX=Average","Skip=True","Sort=True")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0"/>
        <v>#REF!</v>
      </c>
      <c r="AI1096" s="43" t="str">
        <f ca="1">_xll.BInterpol('Base IPCA'!$C$3:$C$14,'Base IPCA'!$E$3:$E$14,AH1096,"Cubic","Extrapolate=Linear","MultiX=Average","Skip=True","Sort=True")</f>
        <v>#N/A Invalid Parameter: Interpolation value</v>
      </c>
      <c r="AJ1096" s="43" t="str">
        <f ca="1">_xll.BInterpol('Base IPCA'!$C$3:$C$14,'Base IPCA'!$D$3:$D$14,AH1096,"Cubic","Extrapolate=Linear","MultiX=Average","Skip=True","Sort=True")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0"/>
        <v>#REF!</v>
      </c>
      <c r="AI1097" s="43" t="str">
        <f>_xll.BInterpol('Base IPCA'!$C$3:$C$14,'Base IPCA'!$E$3:$E$14,AH1097,"Cubic","Extrapolate=Linear","MultiX=Average","Skip=True","Sort=True")</f>
        <v>#N/A Invalid Parameter: Interpolation value</v>
      </c>
      <c r="AJ1097" s="43" t="str">
        <f ca="1">_xll.BInterpol('Base IPCA'!$C$3:$C$14,'Base IPCA'!$D$3:$D$14,AH1097,"Cubic","Extrapolate=Linear","MultiX=Average","Skip=True","Sort=True")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0"/>
        <v>#REF!</v>
      </c>
      <c r="AI1098" s="43" t="str">
        <f ca="1">_xll.BInterpol('Base IPCA'!$C$3:$C$14,'Base IPCA'!$E$3:$E$14,AH1098,"Cubic","Extrapolate=Linear","MultiX=Average","Skip=True","Sort=True")</f>
        <v>#N/A Invalid Parameter: Interpolation value</v>
      </c>
      <c r="AJ1098" s="43" t="str">
        <f>_xll.BInterpol('Base IPCA'!$C$3:$C$14,'Base IPCA'!$D$3:$D$14,AH1098,"Cubic","Extrapolate=Linear","MultiX=Average","Skip=True","Sort=True")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0"/>
        <v>#REF!</v>
      </c>
      <c r="AI1099" s="43" t="str">
        <f ca="1">_xll.BInterpol('Base IPCA'!$C$3:$C$14,'Base IPCA'!$E$3:$E$14,AH1099,"Cubic","Extrapolate=Linear","MultiX=Average","Skip=True","Sort=True")</f>
        <v>#N/A Invalid Parameter: Interpolation value</v>
      </c>
      <c r="AJ1099" s="43" t="str">
        <f ca="1">_xll.BInterpol('Base IPCA'!$C$3:$C$14,'Base IPCA'!$D$3:$D$14,AH1099,"Cubic","Extrapolate=Linear","MultiX=Average","Skip=True","Sort=True")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0"/>
        <v>#REF!</v>
      </c>
      <c r="AI1100" s="43" t="str">
        <f ca="1">_xll.BInterpol('Base IPCA'!$C$3:$C$14,'Base IPCA'!$E$3:$E$14,AH1100,"Cubic","Extrapolate=Linear","MultiX=Average","Skip=True","Sort=True")</f>
        <v>#N/A Invalid Parameter: Interpolation value</v>
      </c>
      <c r="AJ1100" s="43" t="str">
        <f ca="1">_xll.BInterpol('Base IPCA'!$C$3:$C$14,'Base IPCA'!$D$3:$D$14,AH1100,"Cubic","Extrapolate=Linear","MultiX=Average","Skip=True","Sort=True")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0"/>
        <v>#REF!</v>
      </c>
      <c r="AI1101" s="43" t="str">
        <f>_xll.BInterpol('Base IPCA'!$C$3:$C$14,'Base IPCA'!$E$3:$E$14,AH1101,"Cubic","Extrapolate=Linear","MultiX=Average","Skip=True","Sort=True")</f>
        <v>#N/A Invalid Parameter: Interpolation value</v>
      </c>
      <c r="AJ1101" s="43" t="str">
        <f ca="1">_xll.BInterpol('Base IPCA'!$C$3:$C$14,'Base IPCA'!$D$3:$D$14,AH1101,"Cubic","Extrapolate=Linear","MultiX=Average","Skip=True","Sort=True")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0"/>
        <v>#REF!</v>
      </c>
      <c r="AI1102" s="43" t="str">
        <f ca="1">_xll.BInterpol('Base IPCA'!$C$3:$C$14,'Base IPCA'!$E$3:$E$14,AH1102,"Cubic","Extrapolate=Linear","MultiX=Average","Skip=True","Sort=True")</f>
        <v>#N/A Invalid Parameter: Interpolation value</v>
      </c>
      <c r="AJ1102" s="43" t="str">
        <f>_xll.BInterpol('Base IPCA'!$C$3:$C$14,'Base IPCA'!$D$3:$D$14,AH1102,"Cubic","Extrapolate=Linear","MultiX=Average","Skip=True","Sort=True")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0"/>
        <v>#REF!</v>
      </c>
      <c r="AI1103" s="43" t="str">
        <f ca="1">_xll.BInterpol('Base IPCA'!$C$3:$C$14,'Base IPCA'!$E$3:$E$14,AH1103,"Cubic","Extrapolate=Linear","MultiX=Average","Skip=True","Sort=True")</f>
        <v>#N/A Invalid Parameter: Interpolation value</v>
      </c>
      <c r="AJ1103" s="43" t="str">
        <f ca="1">_xll.BInterpol('Base IPCA'!$C$3:$C$14,'Base IPCA'!$D$3:$D$14,AH1103,"Cubic","Extrapolate=Linear","MultiX=Average","Skip=True","Sort=True")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0"/>
        <v>#REF!</v>
      </c>
      <c r="AI1104" s="43" t="str">
        <f ca="1">_xll.BInterpol('Base IPCA'!$C$3:$C$14,'Base IPCA'!$E$3:$E$14,AH1104,"Cubic","Extrapolate=Linear","MultiX=Average","Skip=True","Sort=True")</f>
        <v>#N/A Invalid Parameter: Interpolation value</v>
      </c>
      <c r="AJ1104" s="43" t="str">
        <f ca="1">_xll.BInterpol('Base IPCA'!$C$3:$C$14,'Base IPCA'!$D$3:$D$14,AH1104,"Cubic","Extrapolate=Linear","MultiX=Average","Skip=True","Sort=True")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0"/>
        <v>#REF!</v>
      </c>
      <c r="AI1105" s="43" t="str">
        <f ca="1">_xll.BInterpol('Base IPCA'!$C$3:$C$14,'Base IPCA'!$E$3:$E$14,AH1105,"Cubic","Extrapolate=Linear","MultiX=Average","Skip=True","Sort=True")</f>
        <v>#N/A Invalid Parameter: Interpolation value</v>
      </c>
      <c r="AJ1105" s="43" t="str">
        <f ca="1">_xll.BInterpol('Base IPCA'!$C$3:$C$14,'Base IPCA'!$D$3:$D$14,AH1105,"Cubic","Extrapolate=Linear","MultiX=Average","Skip=True","Sort=True")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0"/>
        <v>#REF!</v>
      </c>
      <c r="AI1106" s="43" t="str">
        <f ca="1">_xll.BInterpol('Base IPCA'!$C$3:$C$14,'Base IPCA'!$E$3:$E$14,AH1106,"Cubic","Extrapolate=Linear","MultiX=Average","Skip=True","Sort=True")</f>
        <v>#N/A Invalid Parameter: Interpolation value</v>
      </c>
      <c r="AJ1106" s="43" t="str">
        <f>_xll.BInterpol('Base IPCA'!$C$3:$C$14,'Base IPCA'!$D$3:$D$14,AH1106,"Cubic","Extrapolate=Linear","MultiX=Average","Skip=True","Sort=True")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0"/>
        <v>#REF!</v>
      </c>
      <c r="AI1107" s="43" t="str">
        <f ca="1">_xll.BInterpol('Base IPCA'!$C$3:$C$14,'Base IPCA'!$E$3:$E$14,AH1107,"Cubic","Extrapolate=Linear","MultiX=Average","Skip=True","Sort=True")</f>
        <v>#N/A Invalid Parameter: Interpolation value</v>
      </c>
      <c r="AJ1107" s="43" t="str">
        <f ca="1">_xll.BInterpol('Base IPCA'!$C$3:$C$14,'Base IPCA'!$D$3:$D$14,AH1107,"Cubic","Extrapolate=Linear","MultiX=Average","Skip=True","Sort=True")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0"/>
        <v>#REF!</v>
      </c>
      <c r="AI1108" s="43" t="str">
        <f ca="1">_xll.BInterpol('Base IPCA'!$C$3:$C$14,'Base IPCA'!$E$3:$E$14,AH1108,"Cubic","Extrapolate=Linear","MultiX=Average","Skip=True","Sort=True")</f>
        <v>#N/A Invalid Parameter: Interpolation value</v>
      </c>
      <c r="AJ1108" s="43" t="str">
        <f ca="1">_xll.BInterpol('Base IPCA'!$C$3:$C$14,'Base IPCA'!$D$3:$D$14,AH1108,"Cubic","Extrapolate=Linear","MultiX=Average","Skip=True","Sort=True")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0"/>
        <v>#REF!</v>
      </c>
      <c r="AI1109" s="43" t="str">
        <f>_xll.BInterpol('Base IPCA'!$C$3:$C$14,'Base IPCA'!$E$3:$E$14,AH1109,"Cubic","Extrapolate=Linear","MultiX=Average","Skip=True","Sort=True")</f>
        <v>#N/A Invalid Parameter: Interpolation value</v>
      </c>
      <c r="AJ1109" s="43" t="str">
        <f ca="1">_xll.BInterpol('Base IPCA'!$C$3:$C$14,'Base IPCA'!$D$3:$D$14,AH1109,"Cubic","Extrapolate=Linear","MultiX=Average","Skip=True","Sort=True")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0"/>
        <v>#REF!</v>
      </c>
      <c r="AI1110" s="43" t="str">
        <f ca="1">_xll.BInterpol('Base IPCA'!$C$3:$C$14,'Base IPCA'!$E$3:$E$14,AH1110,"Cubic","Extrapolate=Linear","MultiX=Average","Skip=True","Sort=True")</f>
        <v>#N/A Invalid Parameter: Interpolation value</v>
      </c>
      <c r="AJ1110" s="43" t="str">
        <f ca="1">_xll.BInterpol('Base IPCA'!$C$3:$C$14,'Base IPCA'!$D$3:$D$14,AH1110,"Cubic","Extrapolate=Linear","MultiX=Average","Skip=True","Sort=True")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0"/>
        <v>#REF!</v>
      </c>
      <c r="AI1111" s="43" t="str">
        <f ca="1">_xll.BInterpol('Base IPCA'!$C$3:$C$14,'Base IPCA'!$E$3:$E$14,AH1111,"Cubic","Extrapolate=Linear","MultiX=Average","Skip=True","Sort=True")</f>
        <v>#N/A Invalid Parameter: Interpolation value</v>
      </c>
      <c r="AJ1111" s="43" t="str">
        <f ca="1">_xll.BInterpol('Base IPCA'!$C$3:$C$14,'Base IPCA'!$D$3:$D$14,AH1111,"Cubic","Extrapolate=Linear","MultiX=Average","Skip=True","Sort=True")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0"/>
        <v>#REF!</v>
      </c>
      <c r="AI1112" s="43" t="str">
        <f ca="1">_xll.BInterpol('Base IPCA'!$C$3:$C$14,'Base IPCA'!$E$3:$E$14,AH1112,"Cubic","Extrapolate=Linear","MultiX=Average","Skip=True","Sort=True")</f>
        <v>#N/A Invalid Parameter: Interpolation value</v>
      </c>
      <c r="AJ1112" s="43" t="str">
        <f ca="1">_xll.BInterpol('Base IPCA'!$C$3:$C$14,'Base IPCA'!$D$3:$D$14,AH1112,"Cubic","Extrapolate=Linear","MultiX=Average","Skip=True","Sort=True")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0"/>
        <v>#REF!</v>
      </c>
      <c r="AI1113" s="43" t="str">
        <f>_xll.BInterpol('Base IPCA'!$C$3:$C$14,'Base IPCA'!$E$3:$E$14,AH1113,"Cubic","Extrapolate=Linear","MultiX=Average","Skip=True","Sort=True")</f>
        <v>#N/A Invalid Parameter: Interpolation value</v>
      </c>
      <c r="AJ1113" s="43" t="str">
        <f ca="1">_xll.BInterpol('Base IPCA'!$C$3:$C$14,'Base IPCA'!$D$3:$D$14,AH1113,"Cubic","Extrapolate=Linear","MultiX=Average","Skip=True","Sort=True")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0"/>
        <v>#REF!</v>
      </c>
      <c r="AI1114" s="43" t="str">
        <f ca="1">_xll.BInterpol('Base IPCA'!$C$3:$C$14,'Base IPCA'!$E$3:$E$14,AH1114,"Cubic","Extrapolate=Linear","MultiX=Average","Skip=True","Sort=True")</f>
        <v>#N/A Invalid Parameter: Interpolation value</v>
      </c>
      <c r="AJ1114" s="43" t="str">
        <f>_xll.BInterpol('Base IPCA'!$C$3:$C$14,'Base IPCA'!$D$3:$D$14,AH1114,"Cubic","Extrapolate=Linear","MultiX=Average","Skip=True","Sort=True")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0"/>
        <v>#REF!</v>
      </c>
      <c r="AI1115" s="43" t="str">
        <f ca="1">_xll.BInterpol('Base IPCA'!$C$3:$C$14,'Base IPCA'!$E$3:$E$14,AH1115,"Cubic","Extrapolate=Linear","MultiX=Average","Skip=True","Sort=True")</f>
        <v>#N/A Invalid Parameter: Interpolation value</v>
      </c>
      <c r="AJ1115" s="43" t="str">
        <f ca="1">_xll.BInterpol('Base IPCA'!$C$3:$C$14,'Base IPCA'!$D$3:$D$14,AH1115,"Cubic","Extrapolate=Linear","MultiX=Average","Skip=True","Sort=True")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0"/>
        <v>#REF!</v>
      </c>
      <c r="AI1116" s="43" t="str">
        <f ca="1">_xll.BInterpol('Base IPCA'!$C$3:$C$14,'Base IPCA'!$E$3:$E$14,AH1116,"Cubic","Extrapolate=Linear","MultiX=Average","Skip=True","Sort=True")</f>
        <v>#N/A Invalid Parameter: Interpolation value</v>
      </c>
      <c r="AJ1116" s="43" t="str">
        <f ca="1">_xll.BInterpol('Base IPCA'!$C$3:$C$14,'Base IPCA'!$D$3:$D$14,AH1116,"Cubic","Extrapolate=Linear","MultiX=Average","Skip=True","Sort=True")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0"/>
        <v>#REF!</v>
      </c>
      <c r="AI1117" s="43" t="str">
        <f>_xll.BInterpol('Base IPCA'!$C$3:$C$14,'Base IPCA'!$E$3:$E$14,AH1117,"Cubic","Extrapolate=Linear","MultiX=Average","Skip=True","Sort=True")</f>
        <v>#N/A Invalid Parameter: Interpolation value</v>
      </c>
      <c r="AJ1117" s="43" t="str">
        <f ca="1">_xll.BInterpol('Base IPCA'!$C$3:$C$14,'Base IPCA'!$D$3:$D$14,AH1117,"Cubic","Extrapolate=Linear","MultiX=Average","Skip=True","Sort=True")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0"/>
        <v>#REF!</v>
      </c>
      <c r="AI1118" s="43" t="str">
        <f ca="1">_xll.BInterpol('Base IPCA'!$C$3:$C$14,'Base IPCA'!$E$3:$E$14,AH1118,"Cubic","Extrapolate=Linear","MultiX=Average","Skip=True","Sort=True")</f>
        <v>#N/A Invalid Parameter: Interpolation value</v>
      </c>
      <c r="AJ1118" s="43" t="str">
        <f>_xll.BInterpol('Base IPCA'!$C$3:$C$14,'Base IPCA'!$D$3:$D$14,AH1118,"Cubic","Extrapolate=Linear","MultiX=Average","Skip=True","Sort=True")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0"/>
        <v>#REF!</v>
      </c>
      <c r="AI1119" s="43" t="str">
        <f ca="1">_xll.BInterpol('Base IPCA'!$C$3:$C$14,'Base IPCA'!$E$3:$E$14,AH1119,"Cubic","Extrapolate=Linear","MultiX=Average","Skip=True","Sort=True")</f>
        <v>#N/A Invalid Parameter: Interpolation value</v>
      </c>
      <c r="AJ1119" s="43" t="str">
        <f ca="1">_xll.BInterpol('Base IPCA'!$C$3:$C$14,'Base IPCA'!$D$3:$D$14,AH1119,"Cubic","Extrapolate=Linear","MultiX=Average","Skip=True","Sort=True")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0"/>
        <v>#REF!</v>
      </c>
      <c r="AI1120" s="43" t="str">
        <f ca="1">_xll.BInterpol('Base IPCA'!$C$3:$C$14,'Base IPCA'!$E$3:$E$14,AH1120,"Cubic","Extrapolate=Linear","MultiX=Average","Skip=True","Sort=True")</f>
        <v>#N/A Invalid Parameter: Interpolation value</v>
      </c>
      <c r="AJ1120" s="43" t="str">
        <f ca="1">_xll.BInterpol('Base IPCA'!$C$3:$C$14,'Base IPCA'!$D$3:$D$14,AH1120,"Cubic","Extrapolate=Linear","MultiX=Average","Skip=True","Sort=True")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0"/>
        <v>#REF!</v>
      </c>
      <c r="AI1121" s="43" t="str">
        <f ca="1">_xll.BInterpol('Base IPCA'!$C$3:$C$14,'Base IPCA'!$E$3:$E$14,AH1121,"Cubic","Extrapolate=Linear","MultiX=Average","Skip=True","Sort=True")</f>
        <v>#N/A Invalid Parameter: Interpolation value</v>
      </c>
      <c r="AJ1121" s="43" t="str">
        <f ca="1">_xll.BInterpol('Base IPCA'!$C$3:$C$14,'Base IPCA'!$D$3:$D$14,AH1121,"Cubic","Extrapolate=Linear","MultiX=Average","Skip=True","Sort=True")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0"/>
        <v>#REF!</v>
      </c>
      <c r="AI1122" s="43" t="str">
        <f ca="1">_xll.BInterpol('Base IPCA'!$C$3:$C$14,'Base IPCA'!$E$3:$E$14,AH1122,"Cubic","Extrapolate=Linear","MultiX=Average","Skip=True","Sort=True")</f>
        <v>#N/A Invalid Parameter: Interpolation value</v>
      </c>
      <c r="AJ1122" s="43" t="str">
        <f>_xll.BInterpol('Base IPCA'!$C$3:$C$14,'Base IPCA'!$D$3:$D$14,AH1122,"Cubic","Extrapolate=Linear","MultiX=Average","Skip=True","Sort=True")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0"/>
        <v>#REF!</v>
      </c>
      <c r="AI1123" s="43" t="str">
        <f ca="1">_xll.BInterpol('Base IPCA'!$C$3:$C$14,'Base IPCA'!$E$3:$E$14,AH1123,"Cubic","Extrapolate=Linear","MultiX=Average","Skip=True","Sort=True")</f>
        <v>#N/A Invalid Parameter: Interpolation value</v>
      </c>
      <c r="AJ1123" s="43" t="str">
        <f ca="1">_xll.BInterpol('Base IPCA'!$C$3:$C$14,'Base IPCA'!$D$3:$D$14,AH1123,"Cubic","Extrapolate=Linear","MultiX=Average","Skip=True","Sort=True")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0"/>
        <v>#REF!</v>
      </c>
      <c r="AI1124" s="43" t="str">
        <f ca="1">_xll.BInterpol('Base IPCA'!$C$3:$C$14,'Base IPCA'!$E$3:$E$14,AH1124,"Cubic","Extrapolate=Linear","MultiX=Average","Skip=True","Sort=True")</f>
        <v>#N/A Invalid Parameter: Interpolation value</v>
      </c>
      <c r="AJ1124" s="43" t="str">
        <f ca="1">_xll.BInterpol('Base IPCA'!$C$3:$C$14,'Base IPCA'!$D$3:$D$14,AH1124,"Cubic","Extrapolate=Linear","MultiX=Average","Skip=True","Sort=True")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0"/>
        <v>#REF!</v>
      </c>
      <c r="AI1125" s="43" t="str">
        <f>_xll.BInterpol('Base IPCA'!$C$3:$C$14,'Base IPCA'!$E$3:$E$14,AH1125,"Cubic","Extrapolate=Linear","MultiX=Average","Skip=True","Sort=True")</f>
        <v>#N/A Invalid Parameter: Interpolation value</v>
      </c>
      <c r="AJ1125" s="43" t="str">
        <f ca="1">_xll.BInterpol('Base IPCA'!$C$3:$C$14,'Base IPCA'!$D$3:$D$14,AH1125,"Cubic","Extrapolate=Linear","MultiX=Average","Skip=True","Sort=True")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0"/>
        <v>#REF!</v>
      </c>
      <c r="AI1126" s="43" t="str">
        <f ca="1">_xll.BInterpol('Base IPCA'!$C$3:$C$14,'Base IPCA'!$E$3:$E$14,AH1126,"Cubic","Extrapolate=Linear","MultiX=Average","Skip=True","Sort=True")</f>
        <v>#N/A Invalid Parameter: Interpolation value</v>
      </c>
      <c r="AJ1126" s="43" t="str">
        <f ca="1">_xll.BInterpol('Base IPCA'!$C$3:$C$14,'Base IPCA'!$D$3:$D$14,AH1126,"Cubic","Extrapolate=Linear","MultiX=Average","Skip=True","Sort=True")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0"/>
        <v>#REF!</v>
      </c>
      <c r="AI1127" s="43" t="str">
        <f ca="1">_xll.BInterpol('Base IPCA'!$C$3:$C$14,'Base IPCA'!$E$3:$E$14,AH1127,"Cubic","Extrapolate=Linear","MultiX=Average","Skip=True","Sort=True")</f>
        <v>#N/A Invalid Parameter: Interpolation value</v>
      </c>
      <c r="AJ1127" s="43" t="str">
        <f ca="1">_xll.BInterpol('Base IPCA'!$C$3:$C$14,'Base IPCA'!$D$3:$D$14,AH1127,"Cubic","Extrapolate=Linear","MultiX=Average","Skip=True","Sort=True")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0"/>
        <v>#REF!</v>
      </c>
      <c r="AI1128" s="43" t="str">
        <f ca="1">_xll.BInterpol('Base IPCA'!$C$3:$C$14,'Base IPCA'!$E$3:$E$14,AH1128,"Cubic","Extrapolate=Linear","MultiX=Average","Skip=True","Sort=True")</f>
        <v>#N/A Invalid Parameter: Interpolation value</v>
      </c>
      <c r="AJ1128" s="43" t="str">
        <f ca="1">_xll.BInterpol('Base IPCA'!$C$3:$C$14,'Base IPCA'!$D$3:$D$14,AH1128,"Cubic","Extrapolate=Linear","MultiX=Average","Skip=True","Sort=True")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0"/>
        <v>#REF!</v>
      </c>
      <c r="AI1129" s="43" t="str">
        <f>_xll.BInterpol('Base IPCA'!$C$3:$C$14,'Base IPCA'!$E$3:$E$14,AH1129,"Cubic","Extrapolate=Linear","MultiX=Average","Skip=True","Sort=True")</f>
        <v>#N/A Invalid Parameter: Interpolation value</v>
      </c>
      <c r="AJ1129" s="43" t="str">
        <f ca="1">_xll.BInterpol('Base IPCA'!$C$3:$C$14,'Base IPCA'!$D$3:$D$14,AH1129,"Cubic","Extrapolate=Linear","MultiX=Average","Skip=True","Sort=True")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0"/>
        <v>#REF!</v>
      </c>
      <c r="AI1130" s="43" t="str">
        <f ca="1">_xll.BInterpol('Base IPCA'!$C$3:$C$14,'Base IPCA'!$E$3:$E$14,AH1130,"Cubic","Extrapolate=Linear","MultiX=Average","Skip=True","Sort=True")</f>
        <v>#N/A Invalid Parameter: Interpolation value</v>
      </c>
      <c r="AJ1130" s="43" t="str">
        <f>_xll.BInterpol('Base IPCA'!$C$3:$C$14,'Base IPCA'!$D$3:$D$14,AH1130,"Cubic","Extrapolate=Linear","MultiX=Average","Skip=True","Sort=True")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0"/>
        <v>#REF!</v>
      </c>
      <c r="AI1131" s="43" t="str">
        <f ca="1">_xll.BInterpol('Base IPCA'!$C$3:$C$14,'Base IPCA'!$E$3:$E$14,AH1131,"Cubic","Extrapolate=Linear","MultiX=Average","Skip=True","Sort=True")</f>
        <v>#N/A Invalid Parameter: Interpolation value</v>
      </c>
      <c r="AJ1131" s="43" t="str">
        <f ca="1">_xll.BInterpol('Base IPCA'!$C$3:$C$14,'Base IPCA'!$D$3:$D$14,AH1131,"Cubic","Extrapolate=Linear","MultiX=Average","Skip=True","Sort=True")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0"/>
        <v>#REF!</v>
      </c>
      <c r="AI1132" s="43" t="str">
        <f ca="1">_xll.BInterpol('Base IPCA'!$C$3:$C$14,'Base IPCA'!$E$3:$E$14,AH1132,"Cubic","Extrapolate=Linear","MultiX=Average","Skip=True","Sort=True")</f>
        <v>#N/A Invalid Parameter: Interpolation value</v>
      </c>
      <c r="AJ1132" s="43" t="str">
        <f ca="1">_xll.BInterpol('Base IPCA'!$C$3:$C$14,'Base IPCA'!$D$3:$D$14,AH1132,"Cubic","Extrapolate=Linear","MultiX=Average","Skip=True","Sort=True")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0"/>
        <v>#REF!</v>
      </c>
      <c r="AI1133" s="43" t="str">
        <f>_xll.BInterpol('Base IPCA'!$C$3:$C$14,'Base IPCA'!$E$3:$E$14,AH1133,"Cubic","Extrapolate=Linear","MultiX=Average","Skip=True","Sort=True")</f>
        <v>#N/A Invalid Parameter: Interpolation value</v>
      </c>
      <c r="AJ1133" s="43" t="str">
        <f ca="1">_xll.BInterpol('Base IPCA'!$C$3:$C$14,'Base IPCA'!$D$3:$D$14,AH1133,"Cubic","Extrapolate=Linear","MultiX=Average","Skip=True","Sort=True")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0"/>
        <v>#REF!</v>
      </c>
      <c r="AI1134" s="43" t="str">
        <f ca="1">_xll.BInterpol('Base IPCA'!$C$3:$C$14,'Base IPCA'!$E$3:$E$14,AH1134,"Cubic","Extrapolate=Linear","MultiX=Average","Skip=True","Sort=True")</f>
        <v>#N/A Invalid Parameter: Interpolation value</v>
      </c>
      <c r="AJ1134" s="43" t="str">
        <f>_xll.BInterpol('Base IPCA'!$C$3:$C$14,'Base IPCA'!$D$3:$D$14,AH1134,"Cubic","Extrapolate=Linear","MultiX=Average","Skip=True","Sort=True")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0"/>
        <v>#REF!</v>
      </c>
      <c r="AI1135" s="43" t="str">
        <f ca="1">_xll.BInterpol('Base IPCA'!$C$3:$C$14,'Base IPCA'!$E$3:$E$14,AH1135,"Cubic","Extrapolate=Linear","MultiX=Average","Skip=True","Sort=True")</f>
        <v>#N/A Invalid Parameter: Interpolation value</v>
      </c>
      <c r="AJ1135" s="43" t="str">
        <f ca="1">_xll.BInterpol('Base IPCA'!$C$3:$C$14,'Base IPCA'!$D$3:$D$14,AH1135,"Cubic","Extrapolate=Linear","MultiX=Average","Skip=True","Sort=True")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0"/>
        <v>#REF!</v>
      </c>
      <c r="AI1136" s="43" t="str">
        <f ca="1">_xll.BInterpol('Base IPCA'!$C$3:$C$14,'Base IPCA'!$E$3:$E$14,AH1136,"Cubic","Extrapolate=Linear","MultiX=Average","Skip=True","Sort=True")</f>
        <v>#N/A Invalid Parameter: Interpolation value</v>
      </c>
      <c r="AJ1136" s="43" t="str">
        <f ca="1">_xll.BInterpol('Base IPCA'!$C$3:$C$14,'Base IPCA'!$D$3:$D$14,AH1136,"Cubic","Extrapolate=Linear","MultiX=Average","Skip=True","Sort=True")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0"/>
        <v>#REF!</v>
      </c>
      <c r="AI1137" s="43" t="str">
        <f ca="1">_xll.BInterpol('Base IPCA'!$C$3:$C$14,'Base IPCA'!$E$3:$E$14,AH1137,"Cubic","Extrapolate=Linear","MultiX=Average","Skip=True","Sort=True")</f>
        <v>#N/A Invalid Parameter: Interpolation value</v>
      </c>
      <c r="AJ1137" s="43" t="str">
        <f ca="1">_xll.BInterpol('Base IPCA'!$C$3:$C$14,'Base IPCA'!$D$3:$D$14,AH1137,"Cubic","Extrapolate=Linear","MultiX=Average","Skip=True","Sort=True")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0"/>
        <v>#REF!</v>
      </c>
      <c r="AI1138" s="43" t="str">
        <f ca="1">_xll.BInterpol('Base IPCA'!$C$3:$C$14,'Base IPCA'!$E$3:$E$14,AH1138,"Cubic","Extrapolate=Linear","MultiX=Average","Skip=True","Sort=True")</f>
        <v>#N/A Invalid Parameter: Interpolation value</v>
      </c>
      <c r="AJ1138" s="43" t="str">
        <f>_xll.BInterpol('Base IPCA'!$C$3:$C$14,'Base IPCA'!$D$3:$D$14,AH1138,"Cubic","Extrapolate=Linear","MultiX=Average","Skip=True","Sort=True")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0"/>
        <v>#REF!</v>
      </c>
      <c r="AI1139" s="43" t="str">
        <f ca="1">_xll.BInterpol('Base IPCA'!$C$3:$C$14,'Base IPCA'!$E$3:$E$14,AH1139,"Cubic","Extrapolate=Linear","MultiX=Average","Skip=True","Sort=True")</f>
        <v>#N/A Invalid Parameter: Interpolation value</v>
      </c>
      <c r="AJ1139" s="43" t="str">
        <f ca="1">_xll.BInterpol('Base IPCA'!$C$3:$C$14,'Base IPCA'!$D$3:$D$14,AH1139,"Cubic","Extrapolate=Linear","MultiX=Average","Skip=True","Sort=True")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0"/>
        <v>#REF!</v>
      </c>
      <c r="AI1140" s="43" t="str">
        <f ca="1">_xll.BInterpol('Base IPCA'!$C$3:$C$14,'Base IPCA'!$E$3:$E$14,AH1140,"Cubic","Extrapolate=Linear","MultiX=Average","Skip=True","Sort=True")</f>
        <v>#N/A Invalid Parameter: Interpolation value</v>
      </c>
      <c r="AJ1140" s="43" t="str">
        <f ca="1">_xll.BInterpol('Base IPCA'!$C$3:$C$14,'Base IPCA'!$D$3:$D$14,AH1140,"Cubic","Extrapolate=Linear","MultiX=Average","Skip=True","Sort=True")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0"/>
        <v>#REF!</v>
      </c>
      <c r="AI1141" s="43" t="str">
        <f>_xll.BInterpol('Base IPCA'!$C$3:$C$14,'Base IPCA'!$E$3:$E$14,AH1141,"Cubic","Extrapolate=Linear","MultiX=Average","Skip=True","Sort=True")</f>
        <v>#N/A Invalid Parameter: Interpolation value</v>
      </c>
      <c r="AJ1141" s="43" t="str">
        <f ca="1">_xll.BInterpol('Base IPCA'!$C$3:$C$14,'Base IPCA'!$D$3:$D$14,AH1141,"Cubic","Extrapolate=Linear","MultiX=Average","Skip=True","Sort=True")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0"/>
        <v>#REF!</v>
      </c>
      <c r="AI1142" s="43" t="str">
        <f ca="1">_xll.BInterpol('Base IPCA'!$C$3:$C$14,'Base IPCA'!$E$3:$E$14,AH1142,"Cubic","Extrapolate=Linear","MultiX=Average","Skip=True","Sort=True")</f>
        <v>#N/A Invalid Parameter: Interpolation value</v>
      </c>
      <c r="AJ1142" s="43" t="str">
        <f ca="1">_xll.BInterpol('Base IPCA'!$C$3:$C$14,'Base IPCA'!$D$3:$D$14,AH1142,"Cubic","Extrapolate=Linear","MultiX=Average","Skip=True","Sort=True")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0"/>
        <v>#REF!</v>
      </c>
      <c r="AI1143" s="43" t="str">
        <f ca="1">_xll.BInterpol('Base IPCA'!$C$3:$C$14,'Base IPCA'!$E$3:$E$14,AH1143,"Cubic","Extrapolate=Linear","MultiX=Average","Skip=True","Sort=True")</f>
        <v>#N/A Invalid Parameter: Interpolation value</v>
      </c>
      <c r="AJ1143" s="43" t="str">
        <f ca="1">_xll.BInterpol('Base IPCA'!$C$3:$C$14,'Base IPCA'!$D$3:$D$14,AH1143,"Cubic","Extrapolate=Linear","MultiX=Average","Skip=True","Sort=True")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0"/>
        <v>#REF!</v>
      </c>
      <c r="AI1144" s="43" t="str">
        <f ca="1">_xll.BInterpol('Base IPCA'!$C$3:$C$14,'Base IPCA'!$E$3:$E$14,AH1144,"Cubic","Extrapolate=Linear","MultiX=Average","Skip=True","Sort=True")</f>
        <v>#N/A Invalid Parameter: Interpolation value</v>
      </c>
      <c r="AJ1144" s="43" t="str">
        <f ca="1">_xll.BInterpol('Base IPCA'!$C$3:$C$14,'Base IPCA'!$D$3:$D$14,AH1144,"Cubic","Extrapolate=Linear","MultiX=Average","Skip=True","Sort=True")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0"/>
        <v>#REF!</v>
      </c>
      <c r="AI1145" s="43" t="str">
        <f>_xll.BInterpol('Base IPCA'!$C$3:$C$14,'Base IPCA'!$E$3:$E$14,AH1145,"Cubic","Extrapolate=Linear","MultiX=Average","Skip=True","Sort=True")</f>
        <v>#N/A Invalid Parameter: Interpolation value</v>
      </c>
      <c r="AJ1145" s="43" t="str">
        <f ca="1">_xll.BInterpol('Base IPCA'!$C$3:$C$14,'Base IPCA'!$D$3:$D$14,AH1145,"Cubic","Extrapolate=Linear","MultiX=Average","Skip=True","Sort=True")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0"/>
        <v>#REF!</v>
      </c>
      <c r="AI1146" s="43" t="str">
        <f ca="1">_xll.BInterpol('Base IPCA'!$C$3:$C$14,'Base IPCA'!$E$3:$E$14,AH1146,"Cubic","Extrapolate=Linear","MultiX=Average","Skip=True","Sort=True")</f>
        <v>#N/A Invalid Parameter: Interpolation value</v>
      </c>
      <c r="AJ1146" s="43" t="str">
        <f>_xll.BInterpol('Base IPCA'!$C$3:$C$14,'Base IPCA'!$D$3:$D$14,AH1146,"Cubic","Extrapolate=Linear","MultiX=Average","Skip=True","Sort=True")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0"/>
        <v>#REF!</v>
      </c>
      <c r="AI1147" s="43" t="str">
        <f ca="1">_xll.BInterpol('Base IPCA'!$C$3:$C$14,'Base IPCA'!$E$3:$E$14,AH1147,"Cubic","Extrapolate=Linear","MultiX=Average","Skip=True","Sort=True")</f>
        <v>#N/A Invalid Parameter: Interpolation value</v>
      </c>
      <c r="AJ1147" s="43" t="str">
        <f ca="1">_xll.BInterpol('Base IPCA'!$C$3:$C$14,'Base IPCA'!$D$3:$D$14,AH1147,"Cubic","Extrapolate=Linear","MultiX=Average","Skip=True","Sort=True")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0"/>
        <v>#REF!</v>
      </c>
      <c r="AI1148" s="43" t="str">
        <f ca="1">_xll.BInterpol('Base IPCA'!$C$3:$C$14,'Base IPCA'!$E$3:$E$14,AH1148,"Cubic","Extrapolate=Linear","MultiX=Average","Skip=True","Sort=True")</f>
        <v>#N/A Invalid Parameter: Interpolation value</v>
      </c>
      <c r="AJ1148" s="43" t="str">
        <f ca="1">_xll.BInterpol('Base IPCA'!$C$3:$C$14,'Base IPCA'!$D$3:$D$14,AH1148,"Cubic","Extrapolate=Linear","MultiX=Average","Skip=True","Sort=True")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0"/>
        <v>#REF!</v>
      </c>
      <c r="AI1149" s="43" t="str">
        <f>_xll.BInterpol('Base IPCA'!$C$3:$C$14,'Base IPCA'!$E$3:$E$14,AH1149,"Cubic","Extrapolate=Linear","MultiX=Average","Skip=True","Sort=True")</f>
        <v>#N/A Invalid Parameter: Interpolation value</v>
      </c>
      <c r="AJ1149" s="43" t="str">
        <f ca="1">_xll.BInterpol('Base IPCA'!$C$3:$C$14,'Base IPCA'!$D$3:$D$14,AH1149,"Cubic","Extrapolate=Linear","MultiX=Average","Skip=True","Sort=True")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0"/>
        <v>#REF!</v>
      </c>
      <c r="AI1150" s="43" t="str">
        <f ca="1">_xll.BInterpol('Base IPCA'!$C$3:$C$14,'Base IPCA'!$E$3:$E$14,AH1150,"Cubic","Extrapolate=Linear","MultiX=Average","Skip=True","Sort=True")</f>
        <v>#N/A Invalid Parameter: Interpolation value</v>
      </c>
      <c r="AJ1150" s="43" t="str">
        <f>_xll.BInterpol('Base IPCA'!$C$3:$C$14,'Base IPCA'!$D$3:$D$14,AH1150,"Cubic","Extrapolate=Linear","MultiX=Average","Skip=True","Sort=True")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0"/>
        <v>#REF!</v>
      </c>
      <c r="AI1151" s="43" t="str">
        <f ca="1">_xll.BInterpol('Base IPCA'!$C$3:$C$14,'Base IPCA'!$E$3:$E$14,AH1151,"Cubic","Extrapolate=Linear","MultiX=Average","Skip=True","Sort=True")</f>
        <v>#N/A Invalid Parameter: Interpolation value</v>
      </c>
      <c r="AJ1151" s="43" t="str">
        <f ca="1">_xll.BInterpol('Base IPCA'!$C$3:$C$14,'Base IPCA'!$D$3:$D$14,AH1151,"Cubic","Extrapolate=Linear","MultiX=Average","Skip=True","Sort=True")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0"/>
        <v>#REF!</v>
      </c>
      <c r="AI1152" s="43" t="str">
        <f ca="1">_xll.BInterpol('Base IPCA'!$C$3:$C$14,'Base IPCA'!$E$3:$E$14,AH1152,"Cubic","Extrapolate=Linear","MultiX=Average","Skip=True","Sort=True")</f>
        <v>#N/A Invalid Parameter: Interpolation value</v>
      </c>
      <c r="AJ1152" s="43" t="str">
        <f ca="1">_xll.BInterpol('Base IPCA'!$C$3:$C$14,'Base IPCA'!$D$3:$D$14,AH1152,"Cubic","Extrapolate=Linear","MultiX=Average","Skip=True","Sort=True")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0"/>
        <v>#REF!</v>
      </c>
      <c r="AI1153" s="43" t="str">
        <f ca="1">_xll.BInterpol('Base IPCA'!$C$3:$C$14,'Base IPCA'!$E$3:$E$14,AH1153,"Cubic","Extrapolate=Linear","MultiX=Average","Skip=True","Sort=True")</f>
        <v>#N/A Invalid Parameter: Interpolation value</v>
      </c>
      <c r="AJ1153" s="43" t="str">
        <f ca="1">_xll.BInterpol('Base IPCA'!$C$3:$C$14,'Base IPCA'!$D$3:$D$14,AH1153,"Cubic","Extrapolate=Linear","MultiX=Average","Skip=True","Sort=True")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0"/>
        <v>#REF!</v>
      </c>
      <c r="AI1154" s="43" t="str">
        <f ca="1">_xll.BInterpol('Base IPCA'!$C$3:$C$14,'Base IPCA'!$E$3:$E$14,AH1154,"Cubic","Extrapolate=Linear","MultiX=Average","Skip=True","Sort=True")</f>
        <v>#N/A Invalid Parameter: Interpolation value</v>
      </c>
      <c r="AJ1154" s="43" t="str">
        <f>_xll.BInterpol('Base IPCA'!$C$3:$C$14,'Base IPCA'!$D$3:$D$14,AH1154,"Cubic","Extrapolate=Linear","MultiX=Average","Skip=True","Sort=True")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0"/>
        <v>#REF!</v>
      </c>
      <c r="AI1155" s="43" t="str">
        <f ca="1">_xll.BInterpol('Base IPCA'!$C$3:$C$14,'Base IPCA'!$E$3:$E$14,AH1155,"Cubic","Extrapolate=Linear","MultiX=Average","Skip=True","Sort=True")</f>
        <v>#N/A Invalid Parameter: Interpolation value</v>
      </c>
      <c r="AJ1155" s="43" t="str">
        <f ca="1">_xll.BInterpol('Base IPCA'!$C$3:$C$14,'Base IPCA'!$D$3:$D$14,AH1155,"Cubic","Extrapolate=Linear","MultiX=Average","Skip=True","Sort=True")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0"/>
        <v>#REF!</v>
      </c>
      <c r="AI1156" s="43" t="str">
        <f ca="1">_xll.BInterpol('Base IPCA'!$C$3:$C$14,'Base IPCA'!$E$3:$E$14,AH1156,"Cubic","Extrapolate=Linear","MultiX=Average","Skip=True","Sort=True")</f>
        <v>#N/A Invalid Parameter: Interpolation value</v>
      </c>
      <c r="AJ1156" s="43" t="str">
        <f ca="1">_xll.BInterpol('Base IPCA'!$C$3:$C$14,'Base IPCA'!$D$3:$D$14,AH1156,"Cubic","Extrapolate=Linear","MultiX=Average","Skip=True","Sort=True")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0"/>
        <v>#REF!</v>
      </c>
      <c r="AI1157" s="43" t="str">
        <f>_xll.BInterpol('Base IPCA'!$C$3:$C$14,'Base IPCA'!$E$3:$E$14,AH1157,"Cubic","Extrapolate=Linear","MultiX=Average","Skip=True","Sort=True")</f>
        <v>#N/A Invalid Parameter: Interpolation value</v>
      </c>
      <c r="AJ1157" s="43" t="str">
        <f ca="1">_xll.BInterpol('Base IPCA'!$C$3:$C$14,'Base IPCA'!$D$3:$D$14,AH1157,"Cubic","Extrapolate=Linear","MultiX=Average","Skip=True","Sort=True")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1">AH1157+1</f>
        <v>#REF!</v>
      </c>
      <c r="AI1158" s="43" t="str">
        <f ca="1">_xll.BInterpol('Base IPCA'!$C$3:$C$14,'Base IPCA'!$E$3:$E$14,AH1158,"Cubic","Extrapolate=Linear","MultiX=Average","Skip=True","Sort=True")</f>
        <v>#N/A Invalid Parameter: Interpolation value</v>
      </c>
      <c r="AJ1158" s="43" t="str">
        <f ca="1">_xll.BInterpol('Base IPCA'!$C$3:$C$14,'Base IPCA'!$D$3:$D$14,AH1158,"Cubic","Extrapolate=Linear","MultiX=Average","Skip=True","Sort=True")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1"/>
        <v>#REF!</v>
      </c>
      <c r="AI1159" s="43" t="str">
        <f ca="1">_xll.BInterpol('Base IPCA'!$C$3:$C$14,'Base IPCA'!$E$3:$E$14,AH1159,"Cubic","Extrapolate=Linear","MultiX=Average","Skip=True","Sort=True")</f>
        <v>#N/A Invalid Parameter: Interpolation value</v>
      </c>
      <c r="AJ1159" s="43" t="str">
        <f ca="1">_xll.BInterpol('Base IPCA'!$C$3:$C$14,'Base IPCA'!$D$3:$D$14,AH1159,"Cubic","Extrapolate=Linear","MultiX=Average","Skip=True","Sort=True")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1"/>
        <v>#REF!</v>
      </c>
      <c r="AI1160" s="43" t="str">
        <f ca="1">_xll.BInterpol('Base IPCA'!$C$3:$C$14,'Base IPCA'!$E$3:$E$14,AH1160,"Cubic","Extrapolate=Linear","MultiX=Average","Skip=True","Sort=True")</f>
        <v>#N/A Invalid Parameter: Interpolation value</v>
      </c>
      <c r="AJ1160" s="43" t="str">
        <f ca="1">_xll.BInterpol('Base IPCA'!$C$3:$C$14,'Base IPCA'!$D$3:$D$14,AH1160,"Cubic","Extrapolate=Linear","MultiX=Average","Skip=True","Sort=True")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1"/>
        <v>#REF!</v>
      </c>
      <c r="AI1161" s="43" t="str">
        <f>_xll.BInterpol('Base IPCA'!$C$3:$C$14,'Base IPCA'!$E$3:$E$14,AH1161,"Cubic","Extrapolate=Linear","MultiX=Average","Skip=True","Sort=True")</f>
        <v>#N/A Invalid Parameter: Interpolation value</v>
      </c>
      <c r="AJ1161" s="43" t="str">
        <f ca="1">_xll.BInterpol('Base IPCA'!$C$3:$C$14,'Base IPCA'!$D$3:$D$14,AH1161,"Cubic","Extrapolate=Linear","MultiX=Average","Skip=True","Sort=True")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1"/>
        <v>#REF!</v>
      </c>
      <c r="AI1162" s="43" t="str">
        <f ca="1">_xll.BInterpol('Base IPCA'!$C$3:$C$14,'Base IPCA'!$E$3:$E$14,AH1162,"Cubic","Extrapolate=Linear","MultiX=Average","Skip=True","Sort=True")</f>
        <v>#N/A Invalid Parameter: Interpolation value</v>
      </c>
      <c r="AJ1162" s="43" t="str">
        <f>_xll.BInterpol('Base IPCA'!$C$3:$C$14,'Base IPCA'!$D$3:$D$14,AH1162,"Cubic","Extrapolate=Linear","MultiX=Average","Skip=True","Sort=True")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1"/>
        <v>#REF!</v>
      </c>
      <c r="AI1163" s="43" t="str">
        <f ca="1">_xll.BInterpol('Base IPCA'!$C$3:$C$14,'Base IPCA'!$E$3:$E$14,AH1163,"Cubic","Extrapolate=Linear","MultiX=Average","Skip=True","Sort=True")</f>
        <v>#N/A Invalid Parameter: Interpolation value</v>
      </c>
      <c r="AJ1163" s="43" t="str">
        <f ca="1">_xll.BInterpol('Base IPCA'!$C$3:$C$14,'Base IPCA'!$D$3:$D$14,AH1163,"Cubic","Extrapolate=Linear","MultiX=Average","Skip=True","Sort=True")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1"/>
        <v>#REF!</v>
      </c>
      <c r="AI1164" s="43" t="str">
        <f ca="1">_xll.BInterpol('Base IPCA'!$C$3:$C$14,'Base IPCA'!$E$3:$E$14,AH1164,"Cubic","Extrapolate=Linear","MultiX=Average","Skip=True","Sort=True")</f>
        <v>#N/A Invalid Parameter: Interpolation value</v>
      </c>
      <c r="AJ1164" s="43" t="str">
        <f ca="1">_xll.BInterpol('Base IPCA'!$C$3:$C$14,'Base IPCA'!$D$3:$D$14,AH1164,"Cubic","Extrapolate=Linear","MultiX=Average","Skip=True","Sort=True")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1"/>
        <v>#REF!</v>
      </c>
      <c r="AI1165" s="43" t="str">
        <f>_xll.BInterpol('Base IPCA'!$C$3:$C$14,'Base IPCA'!$E$3:$E$14,AH1165,"Cubic","Extrapolate=Linear","MultiX=Average","Skip=True","Sort=True")</f>
        <v>#N/A Invalid Parameter: Interpolation value</v>
      </c>
      <c r="AJ1165" s="43" t="str">
        <f ca="1">_xll.BInterpol('Base IPCA'!$C$3:$C$14,'Base IPCA'!$D$3:$D$14,AH1165,"Cubic","Extrapolate=Linear","MultiX=Average","Skip=True","Sort=True")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1"/>
        <v>#REF!</v>
      </c>
      <c r="AI1166" s="43" t="str">
        <f ca="1">_xll.BInterpol('Base IPCA'!$C$3:$C$14,'Base IPCA'!$E$3:$E$14,AH1166,"Cubic","Extrapolate=Linear","MultiX=Average","Skip=True","Sort=True")</f>
        <v>#N/A Invalid Parameter: Interpolation value</v>
      </c>
      <c r="AJ1166" s="43" t="str">
        <f>_xll.BInterpol('Base IPCA'!$C$3:$C$14,'Base IPCA'!$D$3:$D$14,AH1166,"Cubic","Extrapolate=Linear","MultiX=Average","Skip=True","Sort=True")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1"/>
        <v>#REF!</v>
      </c>
      <c r="AI1167" s="43" t="str">
        <f ca="1">_xll.BInterpol('Base IPCA'!$C$3:$C$14,'Base IPCA'!$E$3:$E$14,AH1167,"Cubic","Extrapolate=Linear","MultiX=Average","Skip=True","Sort=True")</f>
        <v>#N/A Invalid Parameter: Interpolation value</v>
      </c>
      <c r="AJ1167" s="43" t="str">
        <f ca="1">_xll.BInterpol('Base IPCA'!$C$3:$C$14,'Base IPCA'!$D$3:$D$14,AH1167,"Cubic","Extrapolate=Linear","MultiX=Average","Skip=True","Sort=True")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1"/>
        <v>#REF!</v>
      </c>
      <c r="AI1168" s="43" t="str">
        <f ca="1">_xll.BInterpol('Base IPCA'!$C$3:$C$14,'Base IPCA'!$E$3:$E$14,AH1168,"Cubic","Extrapolate=Linear","MultiX=Average","Skip=True","Sort=True")</f>
        <v>#N/A Invalid Parameter: Interpolation value</v>
      </c>
      <c r="AJ1168" s="43" t="str">
        <f ca="1">_xll.BInterpol('Base IPCA'!$C$3:$C$14,'Base IPCA'!$D$3:$D$14,AH1168,"Cubic","Extrapolate=Linear","MultiX=Average","Skip=True","Sort=True")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1"/>
        <v>#REF!</v>
      </c>
      <c r="AI1169" s="43" t="str">
        <f ca="1">_xll.BInterpol('Base IPCA'!$C$3:$C$14,'Base IPCA'!$E$3:$E$14,AH1169,"Cubic","Extrapolate=Linear","MultiX=Average","Skip=True","Sort=True")</f>
        <v>#N/A Invalid Parameter: Interpolation value</v>
      </c>
      <c r="AJ1169" s="43" t="str">
        <f ca="1">_xll.BInterpol('Base IPCA'!$C$3:$C$14,'Base IPCA'!$D$3:$D$14,AH1169,"Cubic","Extrapolate=Linear","MultiX=Average","Skip=True","Sort=True")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1"/>
        <v>#REF!</v>
      </c>
      <c r="AI1170" s="43" t="str">
        <f ca="1">_xll.BInterpol('Base IPCA'!$C$3:$C$14,'Base IPCA'!$E$3:$E$14,AH1170,"Cubic","Extrapolate=Linear","MultiX=Average","Skip=True","Sort=True")</f>
        <v>#N/A Invalid Parameter: Interpolation value</v>
      </c>
      <c r="AJ1170" s="43" t="str">
        <f>_xll.BInterpol('Base IPCA'!$C$3:$C$14,'Base IPCA'!$D$3:$D$14,AH1170,"Cubic","Extrapolate=Linear","MultiX=Average","Skip=True","Sort=True")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1"/>
        <v>#REF!</v>
      </c>
      <c r="AI1171" s="43" t="str">
        <f ca="1">_xll.BInterpol('Base IPCA'!$C$3:$C$14,'Base IPCA'!$E$3:$E$14,AH1171,"Cubic","Extrapolate=Linear","MultiX=Average","Skip=True","Sort=True")</f>
        <v>#N/A Invalid Parameter: Interpolation value</v>
      </c>
      <c r="AJ1171" s="43" t="str">
        <f ca="1">_xll.BInterpol('Base IPCA'!$C$3:$C$14,'Base IPCA'!$D$3:$D$14,AH1171,"Cubic","Extrapolate=Linear","MultiX=Average","Skip=True","Sort=True")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1"/>
        <v>#REF!</v>
      </c>
      <c r="AI1172" s="43" t="str">
        <f ca="1">_xll.BInterpol('Base IPCA'!$C$3:$C$14,'Base IPCA'!$E$3:$E$14,AH1172,"Cubic","Extrapolate=Linear","MultiX=Average","Skip=True","Sort=True")</f>
        <v>#N/A Invalid Parameter: Interpolation value</v>
      </c>
      <c r="AJ1172" s="43" t="str">
        <f ca="1">_xll.BInterpol('Base IPCA'!$C$3:$C$14,'Base IPCA'!$D$3:$D$14,AH1172,"Cubic","Extrapolate=Linear","MultiX=Average","Skip=True","Sort=True")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1"/>
        <v>#REF!</v>
      </c>
      <c r="AI1173" s="43" t="str">
        <f>_xll.BInterpol('Base IPCA'!$C$3:$C$14,'Base IPCA'!$E$3:$E$14,AH1173,"Cubic","Extrapolate=Linear","MultiX=Average","Skip=True","Sort=True")</f>
        <v>#N/A Invalid Parameter: Interpolation value</v>
      </c>
      <c r="AJ1173" s="43" t="str">
        <f ca="1">_xll.BInterpol('Base IPCA'!$C$3:$C$14,'Base IPCA'!$D$3:$D$14,AH1173,"Cubic","Extrapolate=Linear","MultiX=Average","Skip=True","Sort=True")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1"/>
        <v>#REF!</v>
      </c>
      <c r="AI1174" s="43" t="str">
        <f ca="1">_xll.BInterpol('Base IPCA'!$C$3:$C$14,'Base IPCA'!$E$3:$E$14,AH1174,"Cubic","Extrapolate=Linear","MultiX=Average","Skip=True","Sort=True")</f>
        <v>#N/A Invalid Parameter: Interpolation value</v>
      </c>
      <c r="AJ1174" s="43" t="str">
        <f ca="1">_xll.BInterpol('Base IPCA'!$C$3:$C$14,'Base IPCA'!$D$3:$D$14,AH1174,"Cubic","Extrapolate=Linear","MultiX=Average","Skip=True","Sort=True")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1"/>
        <v>#REF!</v>
      </c>
      <c r="AI1175" s="43" t="str">
        <f ca="1">_xll.BInterpol('Base IPCA'!$C$3:$C$14,'Base IPCA'!$E$3:$E$14,AH1175,"Cubic","Extrapolate=Linear","MultiX=Average","Skip=True","Sort=True")</f>
        <v>#N/A Invalid Parameter: Interpolation value</v>
      </c>
      <c r="AJ1175" s="43" t="str">
        <f ca="1">_xll.BInterpol('Base IPCA'!$C$3:$C$14,'Base IPCA'!$D$3:$D$14,AH1175,"Cubic","Extrapolate=Linear","MultiX=Average","Skip=True","Sort=True")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1"/>
        <v>#REF!</v>
      </c>
      <c r="AI1176" s="43" t="str">
        <f ca="1">_xll.BInterpol('Base IPCA'!$C$3:$C$14,'Base IPCA'!$E$3:$E$14,AH1176,"Cubic","Extrapolate=Linear","MultiX=Average","Skip=True","Sort=True")</f>
        <v>#N/A Invalid Parameter: Interpolation value</v>
      </c>
      <c r="AJ1176" s="43" t="str">
        <f ca="1">_xll.BInterpol('Base IPCA'!$C$3:$C$14,'Base IPCA'!$D$3:$D$14,AH1176,"Cubic","Extrapolate=Linear","MultiX=Average","Skip=True","Sort=True")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1"/>
        <v>#REF!</v>
      </c>
      <c r="AI1177" s="43" t="str">
        <f>_xll.BInterpol('Base IPCA'!$C$3:$C$14,'Base IPCA'!$E$3:$E$14,AH1177,"Cubic","Extrapolate=Linear","MultiX=Average","Skip=True","Sort=True")</f>
        <v>#N/A Invalid Parameter: Interpolation value</v>
      </c>
      <c r="AJ1177" s="43" t="str">
        <f ca="1">_xll.BInterpol('Base IPCA'!$C$3:$C$14,'Base IPCA'!$D$3:$D$14,AH1177,"Cubic","Extrapolate=Linear","MultiX=Average","Skip=True","Sort=True")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1"/>
        <v>#REF!</v>
      </c>
      <c r="AI1178" s="43" t="str">
        <f ca="1">_xll.BInterpol('Base IPCA'!$C$3:$C$14,'Base IPCA'!$E$3:$E$14,AH1178,"Cubic","Extrapolate=Linear","MultiX=Average","Skip=True","Sort=True")</f>
        <v>#N/A Invalid Parameter: Interpolation value</v>
      </c>
      <c r="AJ1178" s="43" t="str">
        <f>_xll.BInterpol('Base IPCA'!$C$3:$C$14,'Base IPCA'!$D$3:$D$14,AH1178,"Cubic","Extrapolate=Linear","MultiX=Average","Skip=True","Sort=True")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1"/>
        <v>#REF!</v>
      </c>
      <c r="AI1179" s="43" t="str">
        <f ca="1">_xll.BInterpol('Base IPCA'!$C$3:$C$14,'Base IPCA'!$E$3:$E$14,AH1179,"Cubic","Extrapolate=Linear","MultiX=Average","Skip=True","Sort=True")</f>
        <v>#N/A Invalid Parameter: Interpolation value</v>
      </c>
      <c r="AJ1179" s="43" t="str">
        <f ca="1">_xll.BInterpol('Base IPCA'!$C$3:$C$14,'Base IPCA'!$D$3:$D$14,AH1179,"Cubic","Extrapolate=Linear","MultiX=Average","Skip=True","Sort=True")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1"/>
        <v>#REF!</v>
      </c>
      <c r="AI1180" s="43" t="str">
        <f ca="1">_xll.BInterpol('Base IPCA'!$C$3:$C$14,'Base IPCA'!$E$3:$E$14,AH1180,"Cubic","Extrapolate=Linear","MultiX=Average","Skip=True","Sort=True")</f>
        <v>#N/A Invalid Parameter: Interpolation value</v>
      </c>
      <c r="AJ1180" s="43" t="str">
        <f ca="1">_xll.BInterpol('Base IPCA'!$C$3:$C$14,'Base IPCA'!$D$3:$D$14,AH1180,"Cubic","Extrapolate=Linear","MultiX=Average","Skip=True","Sort=True")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1"/>
        <v>#REF!</v>
      </c>
      <c r="AI1181" s="43" t="str">
        <f>_xll.BInterpol('Base IPCA'!$C$3:$C$14,'Base IPCA'!$E$3:$E$14,AH1181,"Cubic","Extrapolate=Linear","MultiX=Average","Skip=True","Sort=True")</f>
        <v>#N/A Invalid Parameter: Interpolation value</v>
      </c>
      <c r="AJ1181" s="43" t="str">
        <f ca="1">_xll.BInterpol('Base IPCA'!$C$3:$C$14,'Base IPCA'!$D$3:$D$14,AH1181,"Cubic","Extrapolate=Linear","MultiX=Average","Skip=True","Sort=True")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1"/>
        <v>#REF!</v>
      </c>
      <c r="AI1182" s="43" t="str">
        <f ca="1">_xll.BInterpol('Base IPCA'!$C$3:$C$14,'Base IPCA'!$E$3:$E$14,AH1182,"Cubic","Extrapolate=Linear","MultiX=Average","Skip=True","Sort=True")</f>
        <v>#N/A Invalid Parameter: Interpolation value</v>
      </c>
      <c r="AJ1182" s="43" t="str">
        <f>_xll.BInterpol('Base IPCA'!$C$3:$C$14,'Base IPCA'!$D$3:$D$14,AH1182,"Cubic","Extrapolate=Linear","MultiX=Average","Skip=True","Sort=True")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1"/>
        <v>#REF!</v>
      </c>
      <c r="AI1183" s="43" t="str">
        <f ca="1">_xll.BInterpol('Base IPCA'!$C$3:$C$14,'Base IPCA'!$E$3:$E$14,AH1183,"Cubic","Extrapolate=Linear","MultiX=Average","Skip=True","Sort=True")</f>
        <v>#N/A Invalid Parameter: Interpolation value</v>
      </c>
      <c r="AJ1183" s="43" t="str">
        <f ca="1">_xll.BInterpol('Base IPCA'!$C$3:$C$14,'Base IPCA'!$D$3:$D$14,AH1183,"Cubic","Extrapolate=Linear","MultiX=Average","Skip=True","Sort=True")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1"/>
        <v>#REF!</v>
      </c>
      <c r="AI1184" s="43" t="str">
        <f ca="1">_xll.BInterpol('Base IPCA'!$C$3:$C$14,'Base IPCA'!$E$3:$E$14,AH1184,"Cubic","Extrapolate=Linear","MultiX=Average","Skip=True","Sort=True")</f>
        <v>#N/A Invalid Parameter: Interpolation value</v>
      </c>
      <c r="AJ1184" s="43" t="str">
        <f ca="1">_xll.BInterpol('Base IPCA'!$C$3:$C$14,'Base IPCA'!$D$3:$D$14,AH1184,"Cubic","Extrapolate=Linear","MultiX=Average","Skip=True","Sort=True")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1"/>
        <v>#REF!</v>
      </c>
      <c r="AI1185" s="43" t="str">
        <f ca="1">_xll.BInterpol('Base IPCA'!$C$3:$C$14,'Base IPCA'!$E$3:$E$14,AH1185,"Cubic","Extrapolate=Linear","MultiX=Average","Skip=True","Sort=True")</f>
        <v>#N/A Invalid Parameter: Interpolation value</v>
      </c>
      <c r="AJ1185" s="43" t="str">
        <f ca="1">_xll.BInterpol('Base IPCA'!$C$3:$C$14,'Base IPCA'!$D$3:$D$14,AH1185,"Cubic","Extrapolate=Linear","MultiX=Average","Skip=True","Sort=True")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1"/>
        <v>#REF!</v>
      </c>
      <c r="AI1186" s="43" t="str">
        <f ca="1">_xll.BInterpol('Base IPCA'!$C$3:$C$14,'Base IPCA'!$E$3:$E$14,AH1186,"Cubic","Extrapolate=Linear","MultiX=Average","Skip=True","Sort=True")</f>
        <v>#N/A Invalid Parameter: Interpolation value</v>
      </c>
      <c r="AJ1186" s="43" t="str">
        <f>_xll.BInterpol('Base IPCA'!$C$3:$C$14,'Base IPCA'!$D$3:$D$14,AH1186,"Cubic","Extrapolate=Linear","MultiX=Average","Skip=True","Sort=True")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1"/>
        <v>#REF!</v>
      </c>
      <c r="AI1187" s="43" t="str">
        <f ca="1">_xll.BInterpol('Base IPCA'!$C$3:$C$14,'Base IPCA'!$E$3:$E$14,AH1187,"Cubic","Extrapolate=Linear","MultiX=Average","Skip=True","Sort=True")</f>
        <v>#N/A Invalid Parameter: Interpolation value</v>
      </c>
      <c r="AJ1187" s="43" t="str">
        <f ca="1">_xll.BInterpol('Base IPCA'!$C$3:$C$14,'Base IPCA'!$D$3:$D$14,AH1187,"Cubic","Extrapolate=Linear","MultiX=Average","Skip=True","Sort=True")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1"/>
        <v>#REF!</v>
      </c>
      <c r="AI1188" s="43" t="str">
        <f ca="1">_xll.BInterpol('Base IPCA'!$C$3:$C$14,'Base IPCA'!$E$3:$E$14,AH1188,"Cubic","Extrapolate=Linear","MultiX=Average","Skip=True","Sort=True")</f>
        <v>#N/A Invalid Parameter: Interpolation value</v>
      </c>
      <c r="AJ1188" s="43" t="str">
        <f ca="1">_xll.BInterpol('Base IPCA'!$C$3:$C$14,'Base IPCA'!$D$3:$D$14,AH1188,"Cubic","Extrapolate=Linear","MultiX=Average","Skip=True","Sort=True")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1"/>
        <v>#REF!</v>
      </c>
      <c r="AI1189" s="43" t="str">
        <f>_xll.BInterpol('Base IPCA'!$C$3:$C$14,'Base IPCA'!$E$3:$E$14,AH1189,"Cubic","Extrapolate=Linear","MultiX=Average","Skip=True","Sort=True")</f>
        <v>#N/A Invalid Parameter: Interpolation value</v>
      </c>
      <c r="AJ1189" s="43" t="str">
        <f ca="1">_xll.BInterpol('Base IPCA'!$C$3:$C$14,'Base IPCA'!$D$3:$D$14,AH1189,"Cubic","Extrapolate=Linear","MultiX=Average","Skip=True","Sort=True")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1"/>
        <v>#REF!</v>
      </c>
      <c r="AI1190" s="43" t="str">
        <f ca="1">_xll.BInterpol('Base IPCA'!$C$3:$C$14,'Base IPCA'!$E$3:$E$14,AH1190,"Cubic","Extrapolate=Linear","MultiX=Average","Skip=True","Sort=True")</f>
        <v>#N/A Invalid Parameter: Interpolation value</v>
      </c>
      <c r="AJ1190" s="43" t="str">
        <f ca="1">_xll.BInterpol('Base IPCA'!$C$3:$C$14,'Base IPCA'!$D$3:$D$14,AH1190,"Cubic","Extrapolate=Linear","MultiX=Average","Skip=True","Sort=True")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1"/>
        <v>#REF!</v>
      </c>
      <c r="AI1191" s="43" t="str">
        <f ca="1">_xll.BInterpol('Base IPCA'!$C$3:$C$14,'Base IPCA'!$E$3:$E$14,AH1191,"Cubic","Extrapolate=Linear","MultiX=Average","Skip=True","Sort=True")</f>
        <v>#N/A Invalid Parameter: Interpolation value</v>
      </c>
      <c r="AJ1191" s="43" t="str">
        <f ca="1">_xll.BInterpol('Base IPCA'!$C$3:$C$14,'Base IPCA'!$D$3:$D$14,AH1191,"Cubic","Extrapolate=Linear","MultiX=Average","Skip=True","Sort=True")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1"/>
        <v>#REF!</v>
      </c>
      <c r="AI1192" s="43" t="str">
        <f ca="1">_xll.BInterpol('Base IPCA'!$C$3:$C$14,'Base IPCA'!$E$3:$E$14,AH1192,"Cubic","Extrapolate=Linear","MultiX=Average","Skip=True","Sort=True")</f>
        <v>#N/A Invalid Parameter: Interpolation value</v>
      </c>
      <c r="AJ1192" s="43" t="str">
        <f ca="1">_xll.BInterpol('Base IPCA'!$C$3:$C$14,'Base IPCA'!$D$3:$D$14,AH1192,"Cubic","Extrapolate=Linear","MultiX=Average","Skip=True","Sort=True")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1"/>
        <v>#REF!</v>
      </c>
      <c r="AI1193" s="43" t="str">
        <f>_xll.BInterpol('Base IPCA'!$C$3:$C$14,'Base IPCA'!$E$3:$E$14,AH1193,"Cubic","Extrapolate=Linear","MultiX=Average","Skip=True","Sort=True")</f>
        <v>#N/A Invalid Parameter: Interpolation value</v>
      </c>
      <c r="AJ1193" s="43" t="str">
        <f ca="1">_xll.BInterpol('Base IPCA'!$C$3:$C$14,'Base IPCA'!$D$3:$D$14,AH1193,"Cubic","Extrapolate=Linear","MultiX=Average","Skip=True","Sort=True")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1"/>
        <v>#REF!</v>
      </c>
      <c r="AI1194" s="43" t="str">
        <f ca="1">_xll.BInterpol('Base IPCA'!$C$3:$C$14,'Base IPCA'!$E$3:$E$14,AH1194,"Cubic","Extrapolate=Linear","MultiX=Average","Skip=True","Sort=True")</f>
        <v>#N/A Invalid Parameter: Interpolation value</v>
      </c>
      <c r="AJ1194" s="43" t="str">
        <f>_xll.BInterpol('Base IPCA'!$C$3:$C$14,'Base IPCA'!$D$3:$D$14,AH1194,"Cubic","Extrapolate=Linear","MultiX=Average","Skip=True","Sort=True")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1"/>
        <v>#REF!</v>
      </c>
      <c r="AI1195" s="43" t="str">
        <f ca="1">_xll.BInterpol('Base IPCA'!$C$3:$C$14,'Base IPCA'!$E$3:$E$14,AH1195,"Cubic","Extrapolate=Linear","MultiX=Average","Skip=True","Sort=True")</f>
        <v>#N/A Invalid Parameter: Interpolation value</v>
      </c>
      <c r="AJ1195" s="43" t="str">
        <f ca="1">_xll.BInterpol('Base IPCA'!$C$3:$C$14,'Base IPCA'!$D$3:$D$14,AH1195,"Cubic","Extrapolate=Linear","MultiX=Average","Skip=True","Sort=True")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1"/>
        <v>#REF!</v>
      </c>
      <c r="AI1196" s="43" t="str">
        <f ca="1">_xll.BInterpol('Base IPCA'!$C$3:$C$14,'Base IPCA'!$E$3:$E$14,AH1196,"Cubic","Extrapolate=Linear","MultiX=Average","Skip=True","Sort=True")</f>
        <v>#N/A Invalid Parameter: Interpolation value</v>
      </c>
      <c r="AJ1196" s="43" t="str">
        <f ca="1">_xll.BInterpol('Base IPCA'!$C$3:$C$14,'Base IPCA'!$D$3:$D$14,AH1196,"Cubic","Extrapolate=Linear","MultiX=Average","Skip=True","Sort=True")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1"/>
        <v>#REF!</v>
      </c>
      <c r="AI1197" s="43" t="str">
        <f>_xll.BInterpol('Base IPCA'!$C$3:$C$14,'Base IPCA'!$E$3:$E$14,AH1197,"Cubic","Extrapolate=Linear","MultiX=Average","Skip=True","Sort=True")</f>
        <v>#N/A Invalid Parameter: Interpolation value</v>
      </c>
      <c r="AJ1197" s="43" t="str">
        <f ca="1">_xll.BInterpol('Base IPCA'!$C$3:$C$14,'Base IPCA'!$D$3:$D$14,AH1197,"Cubic","Extrapolate=Linear","MultiX=Average","Skip=True","Sort=True")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1"/>
        <v>#REF!</v>
      </c>
      <c r="AI1198" s="43" t="str">
        <f ca="1">_xll.BInterpol('Base IPCA'!$C$3:$C$14,'Base IPCA'!$E$3:$E$14,AH1198,"Cubic","Extrapolate=Linear","MultiX=Average","Skip=True","Sort=True")</f>
        <v>#N/A Invalid Parameter: Interpolation value</v>
      </c>
      <c r="AJ1198" s="43" t="str">
        <f>_xll.BInterpol('Base IPCA'!$C$3:$C$14,'Base IPCA'!$D$3:$D$14,AH1198,"Cubic","Extrapolate=Linear","MultiX=Average","Skip=True","Sort=True")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1"/>
        <v>#REF!</v>
      </c>
      <c r="AI1199" s="43" t="str">
        <f ca="1">_xll.BInterpol('Base IPCA'!$C$3:$C$14,'Base IPCA'!$E$3:$E$14,AH1199,"Cubic","Extrapolate=Linear","MultiX=Average","Skip=True","Sort=True")</f>
        <v>#N/A Invalid Parameter: Interpolation value</v>
      </c>
      <c r="AJ1199" s="43" t="str">
        <f ca="1">_xll.BInterpol('Base IPCA'!$C$3:$C$14,'Base IPCA'!$D$3:$D$14,AH1199,"Cubic","Extrapolate=Linear","MultiX=Average","Skip=True","Sort=True")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1"/>
        <v>#REF!</v>
      </c>
      <c r="AI1200" s="43" t="str">
        <f ca="1">_xll.BInterpol('Base IPCA'!$C$3:$C$14,'Base IPCA'!$E$3:$E$14,AH1200,"Cubic","Extrapolate=Linear","MultiX=Average","Skip=True","Sort=True")</f>
        <v>#N/A Invalid Parameter: Interpolation value</v>
      </c>
      <c r="AJ1200" s="43" t="str">
        <f ca="1">_xll.BInterpol('Base IPCA'!$C$3:$C$14,'Base IPCA'!$D$3:$D$14,AH1200,"Cubic","Extrapolate=Linear","MultiX=Average","Skip=True","Sort=True")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1"/>
        <v>#REF!</v>
      </c>
      <c r="AI1201" s="43" t="str">
        <f ca="1">_xll.BInterpol('Base IPCA'!$C$3:$C$14,'Base IPCA'!$E$3:$E$14,AH1201,"Cubic","Extrapolate=Linear","MultiX=Average","Skip=True","Sort=True")</f>
        <v>#N/A Invalid Parameter: Interpolation value</v>
      </c>
      <c r="AJ1201" s="43" t="str">
        <f ca="1">_xll.BInterpol('Base IPCA'!$C$3:$C$14,'Base IPCA'!$D$3:$D$14,AH1201,"Cubic","Extrapolate=Linear","MultiX=Average","Skip=True","Sort=True")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1"/>
        <v>#REF!</v>
      </c>
      <c r="AI1202" s="43" t="str">
        <f ca="1">_xll.BInterpol('Base IPCA'!$C$3:$C$14,'Base IPCA'!$E$3:$E$14,AH1202,"Cubic","Extrapolate=Linear","MultiX=Average","Skip=True","Sort=True")</f>
        <v>#N/A Invalid Parameter: Interpolation value</v>
      </c>
      <c r="AJ1202" s="43" t="str">
        <f>_xll.BInterpol('Base IPCA'!$C$3:$C$14,'Base IPCA'!$D$3:$D$14,AH1202,"Cubic","Extrapolate=Linear","MultiX=Average","Skip=True","Sort=True")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1"/>
        <v>#REF!</v>
      </c>
      <c r="AI1203" s="43" t="str">
        <f ca="1">_xll.BInterpol('Base IPCA'!$C$3:$C$14,'Base IPCA'!$E$3:$E$14,AH1203,"Cubic","Extrapolate=Linear","MultiX=Average","Skip=True","Sort=True")</f>
        <v>#N/A Invalid Parameter: Interpolation value</v>
      </c>
      <c r="AJ1203" s="43" t="str">
        <f ca="1">_xll.BInterpol('Base IPCA'!$C$3:$C$14,'Base IPCA'!$D$3:$D$14,AH1203,"Cubic","Extrapolate=Linear","MultiX=Average","Skip=True","Sort=True")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1"/>
        <v>#REF!</v>
      </c>
      <c r="AI1204" s="43" t="str">
        <f ca="1">_xll.BInterpol('Base IPCA'!$C$3:$C$14,'Base IPCA'!$E$3:$E$14,AH1204,"Cubic","Extrapolate=Linear","MultiX=Average","Skip=True","Sort=True")</f>
        <v>#N/A Invalid Parameter: Interpolation value</v>
      </c>
      <c r="AJ1204" s="43" t="str">
        <f ca="1">_xll.BInterpol('Base IPCA'!$C$3:$C$14,'Base IPCA'!$D$3:$D$14,AH1204,"Cubic","Extrapolate=Linear","MultiX=Average","Skip=True","Sort=True")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1"/>
        <v>#REF!</v>
      </c>
      <c r="AI1205" s="43" t="str">
        <f>_xll.BInterpol('Base IPCA'!$C$3:$C$14,'Base IPCA'!$E$3:$E$14,AH1205,"Cubic","Extrapolate=Linear","MultiX=Average","Skip=True","Sort=True")</f>
        <v>#N/A Invalid Parameter: Interpolation value</v>
      </c>
      <c r="AJ1205" s="43" t="str">
        <f ca="1">_xll.BInterpol('Base IPCA'!$C$3:$C$14,'Base IPCA'!$D$3:$D$14,AH1205,"Cubic","Extrapolate=Linear","MultiX=Average","Skip=True","Sort=True")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1"/>
        <v>#REF!</v>
      </c>
      <c r="AI1206" s="43" t="str">
        <f ca="1">_xll.BInterpol('Base IPCA'!$C$3:$C$14,'Base IPCA'!$E$3:$E$14,AH1206,"Cubic","Extrapolate=Linear","MultiX=Average","Skip=True","Sort=True")</f>
        <v>#N/A Invalid Parameter: Interpolation value</v>
      </c>
      <c r="AJ1206" s="43" t="str">
        <f ca="1">_xll.BInterpol('Base IPCA'!$C$3:$C$14,'Base IPCA'!$D$3:$D$14,AH1206,"Cubic","Extrapolate=Linear","MultiX=Average","Skip=True","Sort=True")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1"/>
        <v>#REF!</v>
      </c>
      <c r="AI1207" s="43" t="str">
        <f ca="1">_xll.BInterpol('Base IPCA'!$C$3:$C$14,'Base IPCA'!$E$3:$E$14,AH1207,"Cubic","Extrapolate=Linear","MultiX=Average","Skip=True","Sort=True")</f>
        <v>#N/A Invalid Parameter: Interpolation value</v>
      </c>
      <c r="AJ1207" s="43" t="str">
        <f ca="1">_xll.BInterpol('Base IPCA'!$C$3:$C$14,'Base IPCA'!$D$3:$D$14,AH1207,"Cubic","Extrapolate=Linear","MultiX=Average","Skip=True","Sort=True")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1"/>
        <v>#REF!</v>
      </c>
      <c r="AI1208" s="43" t="str">
        <f ca="1">_xll.BInterpol('Base IPCA'!$C$3:$C$14,'Base IPCA'!$E$3:$E$14,AH1208,"Cubic","Extrapolate=Linear","MultiX=Average","Skip=True","Sort=True")</f>
        <v>#N/A Invalid Parameter: Interpolation value</v>
      </c>
      <c r="AJ1208" s="43" t="str">
        <f ca="1">_xll.BInterpol('Base IPCA'!$C$3:$C$14,'Base IPCA'!$D$3:$D$14,AH1208,"Cubic","Extrapolate=Linear","MultiX=Average","Skip=True","Sort=True")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1"/>
        <v>#REF!</v>
      </c>
      <c r="AI1209" s="43" t="str">
        <f>_xll.BInterpol('Base IPCA'!$C$3:$C$14,'Base IPCA'!$E$3:$E$14,AH1209,"Cubic","Extrapolate=Linear","MultiX=Average","Skip=True","Sort=True")</f>
        <v>#N/A Invalid Parameter: Interpolation value</v>
      </c>
      <c r="AJ1209" s="43" t="str">
        <f ca="1">_xll.BInterpol('Base IPCA'!$C$3:$C$14,'Base IPCA'!$D$3:$D$14,AH1209,"Cubic","Extrapolate=Linear","MultiX=Average","Skip=True","Sort=True")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1"/>
        <v>#REF!</v>
      </c>
      <c r="AI1210" s="43" t="str">
        <f ca="1">_xll.BInterpol('Base IPCA'!$C$3:$C$14,'Base IPCA'!$E$3:$E$14,AH1210,"Cubic","Extrapolate=Linear","MultiX=Average","Skip=True","Sort=True")</f>
        <v>#N/A Invalid Parameter: Interpolation value</v>
      </c>
      <c r="AJ1210" s="43" t="str">
        <f>_xll.BInterpol('Base IPCA'!$C$3:$C$14,'Base IPCA'!$D$3:$D$14,AH1210,"Cubic","Extrapolate=Linear","MultiX=Average","Skip=True","Sort=True")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1"/>
        <v>#REF!</v>
      </c>
      <c r="AI1211" s="43" t="str">
        <f ca="1">_xll.BInterpol('Base IPCA'!$C$3:$C$14,'Base IPCA'!$E$3:$E$14,AH1211,"Cubic","Extrapolate=Linear","MultiX=Average","Skip=True","Sort=True")</f>
        <v>#N/A Invalid Parameter: Interpolation value</v>
      </c>
      <c r="AJ1211" s="43" t="str">
        <f ca="1">_xll.BInterpol('Base IPCA'!$C$3:$C$14,'Base IPCA'!$D$3:$D$14,AH1211,"Cubic","Extrapolate=Linear","MultiX=Average","Skip=True","Sort=True")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1"/>
        <v>#REF!</v>
      </c>
      <c r="AI1212" s="43" t="str">
        <f ca="1">_xll.BInterpol('Base IPCA'!$C$3:$C$14,'Base IPCA'!$E$3:$E$14,AH1212,"Cubic","Extrapolate=Linear","MultiX=Average","Skip=True","Sort=True")</f>
        <v>#N/A Invalid Parameter: Interpolation value</v>
      </c>
      <c r="AJ1212" s="43" t="str">
        <f ca="1">_xll.BInterpol('Base IPCA'!$C$3:$C$14,'Base IPCA'!$D$3:$D$14,AH1212,"Cubic","Extrapolate=Linear","MultiX=Average","Skip=True","Sort=True")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1"/>
        <v>#REF!</v>
      </c>
      <c r="AI1213" s="43" t="str">
        <f>_xll.BInterpol('Base IPCA'!$C$3:$C$14,'Base IPCA'!$E$3:$E$14,AH1213,"Cubic","Extrapolate=Linear","MultiX=Average","Skip=True","Sort=True")</f>
        <v>#N/A Invalid Parameter: Interpolation value</v>
      </c>
      <c r="AJ1213" s="43" t="str">
        <f ca="1">_xll.BInterpol('Base IPCA'!$C$3:$C$14,'Base IPCA'!$D$3:$D$14,AH1213,"Cubic","Extrapolate=Linear","MultiX=Average","Skip=True","Sort=True")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1"/>
        <v>#REF!</v>
      </c>
      <c r="AI1214" s="43" t="str">
        <f ca="1">_xll.BInterpol('Base IPCA'!$C$3:$C$14,'Base IPCA'!$E$3:$E$14,AH1214,"Cubic","Extrapolate=Linear","MultiX=Average","Skip=True","Sort=True")</f>
        <v>#N/A Invalid Parameter: Interpolation value</v>
      </c>
      <c r="AJ1214" s="43" t="str">
        <f>_xll.BInterpol('Base IPCA'!$C$3:$C$14,'Base IPCA'!$D$3:$D$14,AH1214,"Cubic","Extrapolate=Linear","MultiX=Average","Skip=True","Sort=True")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1"/>
        <v>#REF!</v>
      </c>
      <c r="AI1215" s="43" t="str">
        <f ca="1">_xll.BInterpol('Base IPCA'!$C$3:$C$14,'Base IPCA'!$E$3:$E$14,AH1215,"Cubic","Extrapolate=Linear","MultiX=Average","Skip=True","Sort=True")</f>
        <v>#N/A Invalid Parameter: Interpolation value</v>
      </c>
      <c r="AJ1215" s="43" t="str">
        <f ca="1">_xll.BInterpol('Base IPCA'!$C$3:$C$14,'Base IPCA'!$D$3:$D$14,AH1215,"Cubic","Extrapolate=Linear","MultiX=Average","Skip=True","Sort=True")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1"/>
        <v>#REF!</v>
      </c>
      <c r="AI1216" s="43" t="str">
        <f ca="1">_xll.BInterpol('Base IPCA'!$C$3:$C$14,'Base IPCA'!$E$3:$E$14,AH1216,"Cubic","Extrapolate=Linear","MultiX=Average","Skip=True","Sort=True")</f>
        <v>#N/A Invalid Parameter: Interpolation value</v>
      </c>
      <c r="AJ1216" s="43" t="str">
        <f ca="1">_xll.BInterpol('Base IPCA'!$C$3:$C$14,'Base IPCA'!$D$3:$D$14,AH1216,"Cubic","Extrapolate=Linear","MultiX=Average","Skip=True","Sort=True")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1"/>
        <v>#REF!</v>
      </c>
      <c r="AI1217" s="43" t="str">
        <f ca="1">_xll.BInterpol('Base IPCA'!$C$3:$C$14,'Base IPCA'!$E$3:$E$14,AH1217,"Cubic","Extrapolate=Linear","MultiX=Average","Skip=True","Sort=True")</f>
        <v>#N/A Invalid Parameter: Interpolation value</v>
      </c>
      <c r="AJ1217" s="43" t="str">
        <f ca="1">_xll.BInterpol('Base IPCA'!$C$3:$C$14,'Base IPCA'!$D$3:$D$14,AH1217,"Cubic","Extrapolate=Linear","MultiX=Average","Skip=True","Sort=True")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1"/>
        <v>#REF!</v>
      </c>
      <c r="AI1218" s="43" t="str">
        <f ca="1">_xll.BInterpol('Base IPCA'!$C$3:$C$14,'Base IPCA'!$E$3:$E$14,AH1218,"Cubic","Extrapolate=Linear","MultiX=Average","Skip=True","Sort=True")</f>
        <v>#N/A Invalid Parameter: Interpolation value</v>
      </c>
      <c r="AJ1218" s="43" t="str">
        <f>_xll.BInterpol('Base IPCA'!$C$3:$C$14,'Base IPCA'!$D$3:$D$14,AH1218,"Cubic","Extrapolate=Linear","MultiX=Average","Skip=True","Sort=True")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1"/>
        <v>#REF!</v>
      </c>
      <c r="AI1219" s="43" t="str">
        <f ca="1">_xll.BInterpol('Base IPCA'!$C$3:$C$14,'Base IPCA'!$E$3:$E$14,AH1219,"Cubic","Extrapolate=Linear","MultiX=Average","Skip=True","Sort=True")</f>
        <v>#N/A Invalid Parameter: Interpolation value</v>
      </c>
      <c r="AJ1219" s="43" t="str">
        <f ca="1">_xll.BInterpol('Base IPCA'!$C$3:$C$14,'Base IPCA'!$D$3:$D$14,AH1219,"Cubic","Extrapolate=Linear","MultiX=Average","Skip=True","Sort=True")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1"/>
        <v>#REF!</v>
      </c>
      <c r="AI1220" s="43" t="str">
        <f ca="1">_xll.BInterpol('Base IPCA'!$C$3:$C$14,'Base IPCA'!$E$3:$E$14,AH1220,"Cubic","Extrapolate=Linear","MultiX=Average","Skip=True","Sort=True")</f>
        <v>#N/A Invalid Parameter: Interpolation value</v>
      </c>
      <c r="AJ1220" s="43" t="str">
        <f ca="1">_xll.BInterpol('Base IPCA'!$C$3:$C$14,'Base IPCA'!$D$3:$D$14,AH1220,"Cubic","Extrapolate=Linear","MultiX=Average","Skip=True","Sort=True")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1"/>
        <v>#REF!</v>
      </c>
      <c r="AI1221" s="43" t="str">
        <f>_xll.BInterpol('Base IPCA'!$C$3:$C$14,'Base IPCA'!$E$3:$E$14,AH1221,"Cubic","Extrapolate=Linear","MultiX=Average","Skip=True","Sort=True")</f>
        <v>#N/A Invalid Parameter: Interpolation value</v>
      </c>
      <c r="AJ1221" s="43" t="str">
        <f ca="1">_xll.BInterpol('Base IPCA'!$C$3:$C$14,'Base IPCA'!$D$3:$D$14,AH1221,"Cubic","Extrapolate=Linear","MultiX=Average","Skip=True","Sort=True")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2">AH1221+1</f>
        <v>#REF!</v>
      </c>
      <c r="AI1222" s="43" t="str">
        <f ca="1">_xll.BInterpol('Base IPCA'!$C$3:$C$14,'Base IPCA'!$E$3:$E$14,AH1222,"Cubic","Extrapolate=Linear","MultiX=Average","Skip=True","Sort=True")</f>
        <v>#N/A Invalid Parameter: Interpolation value</v>
      </c>
      <c r="AJ1222" s="43" t="str">
        <f ca="1">_xll.BInterpol('Base IPCA'!$C$3:$C$14,'Base IPCA'!$D$3:$D$14,AH1222,"Cubic","Extrapolate=Linear","MultiX=Average","Skip=True","Sort=True")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2"/>
        <v>#REF!</v>
      </c>
      <c r="AI1223" s="43" t="str">
        <f ca="1">_xll.BInterpol('Base IPCA'!$C$3:$C$14,'Base IPCA'!$E$3:$E$14,AH1223,"Cubic","Extrapolate=Linear","MultiX=Average","Skip=True","Sort=True")</f>
        <v>#N/A Invalid Parameter: Interpolation value</v>
      </c>
      <c r="AJ1223" s="43" t="str">
        <f ca="1">_xll.BInterpol('Base IPCA'!$C$3:$C$14,'Base IPCA'!$D$3:$D$14,AH1223,"Cubic","Extrapolate=Linear","MultiX=Average","Skip=True","Sort=True")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2"/>
        <v>#REF!</v>
      </c>
      <c r="AI1224" s="43" t="str">
        <f ca="1">_xll.BInterpol('Base IPCA'!$C$3:$C$14,'Base IPCA'!$E$3:$E$14,AH1224,"Cubic","Extrapolate=Linear","MultiX=Average","Skip=True","Sort=True")</f>
        <v>#N/A Invalid Parameter: Interpolation value</v>
      </c>
      <c r="AJ1224" s="43" t="str">
        <f ca="1">_xll.BInterpol('Base IPCA'!$C$3:$C$14,'Base IPCA'!$D$3:$D$14,AH1224,"Cubic","Extrapolate=Linear","MultiX=Average","Skip=True","Sort=True")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2"/>
        <v>#REF!</v>
      </c>
      <c r="AI1225" s="43" t="str">
        <f>_xll.BInterpol('Base IPCA'!$C$3:$C$14,'Base IPCA'!$E$3:$E$14,AH1225,"Cubic","Extrapolate=Linear","MultiX=Average","Skip=True","Sort=True")</f>
        <v>#N/A Invalid Parameter: Interpolation value</v>
      </c>
      <c r="AJ1225" s="43" t="str">
        <f ca="1">_xll.BInterpol('Base IPCA'!$C$3:$C$14,'Base IPCA'!$D$3:$D$14,AH1225,"Cubic","Extrapolate=Linear","MultiX=Average","Skip=True","Sort=True")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2"/>
        <v>#REF!</v>
      </c>
      <c r="AI1226" s="43" t="str">
        <f ca="1">_xll.BInterpol('Base IPCA'!$C$3:$C$14,'Base IPCA'!$E$3:$E$14,AH1226,"Cubic","Extrapolate=Linear","MultiX=Average","Skip=True","Sort=True")</f>
        <v>#N/A Invalid Parameter: Interpolation value</v>
      </c>
      <c r="AJ1226" s="43" t="str">
        <f>_xll.BInterpol('Base IPCA'!$C$3:$C$14,'Base IPCA'!$D$3:$D$14,AH1226,"Cubic","Extrapolate=Linear","MultiX=Average","Skip=True","Sort=True")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2"/>
        <v>#REF!</v>
      </c>
      <c r="AI1227" s="43" t="str">
        <f ca="1">_xll.BInterpol('Base IPCA'!$C$3:$C$14,'Base IPCA'!$E$3:$E$14,AH1227,"Cubic","Extrapolate=Linear","MultiX=Average","Skip=True","Sort=True")</f>
        <v>#N/A Invalid Parameter: Interpolation value</v>
      </c>
      <c r="AJ1227" s="43" t="str">
        <f ca="1">_xll.BInterpol('Base IPCA'!$C$3:$C$14,'Base IPCA'!$D$3:$D$14,AH1227,"Cubic","Extrapolate=Linear","MultiX=Average","Skip=True","Sort=True")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2"/>
        <v>#REF!</v>
      </c>
      <c r="AI1228" s="43" t="str">
        <f ca="1">_xll.BInterpol('Base IPCA'!$C$3:$C$14,'Base IPCA'!$E$3:$E$14,AH1228,"Cubic","Extrapolate=Linear","MultiX=Average","Skip=True","Sort=True")</f>
        <v>#N/A Invalid Parameter: Interpolation value</v>
      </c>
      <c r="AJ1228" s="43" t="str">
        <f ca="1">_xll.BInterpol('Base IPCA'!$C$3:$C$14,'Base IPCA'!$D$3:$D$14,AH1228,"Cubic","Extrapolate=Linear","MultiX=Average","Skip=True","Sort=True")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2"/>
        <v>#REF!</v>
      </c>
      <c r="AI1229" s="43" t="str">
        <f>_xll.BInterpol('Base IPCA'!$C$3:$C$14,'Base IPCA'!$E$3:$E$14,AH1229,"Cubic","Extrapolate=Linear","MultiX=Average","Skip=True","Sort=True")</f>
        <v>#N/A Invalid Parameter: Interpolation value</v>
      </c>
      <c r="AJ1229" s="43" t="str">
        <f ca="1">_xll.BInterpol('Base IPCA'!$C$3:$C$14,'Base IPCA'!$D$3:$D$14,AH1229,"Cubic","Extrapolate=Linear","MultiX=Average","Skip=True","Sort=True")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2"/>
        <v>#REF!</v>
      </c>
      <c r="AI1230" s="43" t="str">
        <f ca="1">_xll.BInterpol('Base IPCA'!$C$3:$C$14,'Base IPCA'!$E$3:$E$14,AH1230,"Cubic","Extrapolate=Linear","MultiX=Average","Skip=True","Sort=True")</f>
        <v>#N/A Invalid Parameter: Interpolation value</v>
      </c>
      <c r="AJ1230" s="43" t="str">
        <f>_xll.BInterpol('Base IPCA'!$C$3:$C$14,'Base IPCA'!$D$3:$D$14,AH1230,"Cubic","Extrapolate=Linear","MultiX=Average","Skip=True","Sort=True")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2"/>
        <v>#REF!</v>
      </c>
      <c r="AI1231" s="43" t="str">
        <f ca="1">_xll.BInterpol('Base IPCA'!$C$3:$C$14,'Base IPCA'!$E$3:$E$14,AH1231,"Cubic","Extrapolate=Linear","MultiX=Average","Skip=True","Sort=True")</f>
        <v>#N/A Invalid Parameter: Interpolation value</v>
      </c>
      <c r="AJ1231" s="43" t="str">
        <f ca="1">_xll.BInterpol('Base IPCA'!$C$3:$C$14,'Base IPCA'!$D$3:$D$14,AH1231,"Cubic","Extrapolate=Linear","MultiX=Average","Skip=True","Sort=True")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2"/>
        <v>#REF!</v>
      </c>
      <c r="AI1232" s="43" t="str">
        <f ca="1">_xll.BInterpol('Base IPCA'!$C$3:$C$14,'Base IPCA'!$E$3:$E$14,AH1232,"Cubic","Extrapolate=Linear","MultiX=Average","Skip=True","Sort=True")</f>
        <v>#N/A Invalid Parameter: Interpolation value</v>
      </c>
      <c r="AJ1232" s="43" t="str">
        <f ca="1">_xll.BInterpol('Base IPCA'!$C$3:$C$14,'Base IPCA'!$D$3:$D$14,AH1232,"Cubic","Extrapolate=Linear","MultiX=Average","Skip=True","Sort=True")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2"/>
        <v>#REF!</v>
      </c>
      <c r="AI1233" s="43" t="str">
        <f ca="1">_xll.BInterpol('Base IPCA'!$C$3:$C$14,'Base IPCA'!$E$3:$E$14,AH1233,"Cubic","Extrapolate=Linear","MultiX=Average","Skip=True","Sort=True")</f>
        <v>#N/A Invalid Parameter: Interpolation value</v>
      </c>
      <c r="AJ1233" s="43" t="str">
        <f ca="1">_xll.BInterpol('Base IPCA'!$C$3:$C$14,'Base IPCA'!$D$3:$D$14,AH1233,"Cubic","Extrapolate=Linear","MultiX=Average","Skip=True","Sort=True")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2"/>
        <v>#REF!</v>
      </c>
      <c r="AI1234" s="43" t="str">
        <f ca="1">_xll.BInterpol('Base IPCA'!$C$3:$C$14,'Base IPCA'!$E$3:$E$14,AH1234,"Cubic","Extrapolate=Linear","MultiX=Average","Skip=True","Sort=True")</f>
        <v>#N/A Invalid Parameter: Interpolation value</v>
      </c>
      <c r="AJ1234" s="43" t="str">
        <f>_xll.BInterpol('Base IPCA'!$C$3:$C$14,'Base IPCA'!$D$3:$D$14,AH1234,"Cubic","Extrapolate=Linear","MultiX=Average","Skip=True","Sort=True")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2"/>
        <v>#REF!</v>
      </c>
      <c r="AI1235" s="43" t="str">
        <f ca="1">_xll.BInterpol('Base IPCA'!$C$3:$C$14,'Base IPCA'!$E$3:$E$14,AH1235,"Cubic","Extrapolate=Linear","MultiX=Average","Skip=True","Sort=True")</f>
        <v>#N/A Invalid Parameter: Interpolation value</v>
      </c>
      <c r="AJ1235" s="43" t="str">
        <f ca="1">_xll.BInterpol('Base IPCA'!$C$3:$C$14,'Base IPCA'!$D$3:$D$14,AH1235,"Cubic","Extrapolate=Linear","MultiX=Average","Skip=True","Sort=True")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2"/>
        <v>#REF!</v>
      </c>
      <c r="AI1236" s="43" t="str">
        <f ca="1">_xll.BInterpol('Base IPCA'!$C$3:$C$14,'Base IPCA'!$E$3:$E$14,AH1236,"Cubic","Extrapolate=Linear","MultiX=Average","Skip=True","Sort=True")</f>
        <v>#N/A Invalid Parameter: Interpolation value</v>
      </c>
      <c r="AJ1236" s="43" t="str">
        <f ca="1">_xll.BInterpol('Base IPCA'!$C$3:$C$14,'Base IPCA'!$D$3:$D$14,AH1236,"Cubic","Extrapolate=Linear","MultiX=Average","Skip=True","Sort=True")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2"/>
        <v>#REF!</v>
      </c>
      <c r="AI1237" s="43" t="str">
        <f>_xll.BInterpol('Base IPCA'!$C$3:$C$14,'Base IPCA'!$E$3:$E$14,AH1237,"Cubic","Extrapolate=Linear","MultiX=Average","Skip=True","Sort=True")</f>
        <v>#N/A Invalid Parameter: Interpolation value</v>
      </c>
      <c r="AJ1237" s="43" t="str">
        <f ca="1">_xll.BInterpol('Base IPCA'!$C$3:$C$14,'Base IPCA'!$D$3:$D$14,AH1237,"Cubic","Extrapolate=Linear","MultiX=Average","Skip=True","Sort=True")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2"/>
        <v>#REF!</v>
      </c>
      <c r="AI1238" s="43" t="str">
        <f ca="1">_xll.BInterpol('Base IPCA'!$C$3:$C$14,'Base IPCA'!$E$3:$E$14,AH1238,"Cubic","Extrapolate=Linear","MultiX=Average","Skip=True","Sort=True")</f>
        <v>#N/A Invalid Parameter: Interpolation value</v>
      </c>
      <c r="AJ1238" s="43" t="str">
        <f ca="1">_xll.BInterpol('Base IPCA'!$C$3:$C$14,'Base IPCA'!$D$3:$D$14,AH1238,"Cubic","Extrapolate=Linear","MultiX=Average","Skip=True","Sort=True")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2"/>
        <v>#REF!</v>
      </c>
      <c r="AI1239" s="43" t="str">
        <f ca="1">_xll.BInterpol('Base IPCA'!$C$3:$C$14,'Base IPCA'!$E$3:$E$14,AH1239,"Cubic","Extrapolate=Linear","MultiX=Average","Skip=True","Sort=True")</f>
        <v>#N/A Invalid Parameter: Interpolation value</v>
      </c>
      <c r="AJ1239" s="43" t="str">
        <f ca="1">_xll.BInterpol('Base IPCA'!$C$3:$C$14,'Base IPCA'!$D$3:$D$14,AH1239,"Cubic","Extrapolate=Linear","MultiX=Average","Skip=True","Sort=True")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2"/>
        <v>#REF!</v>
      </c>
      <c r="AI1240" s="43" t="str">
        <f ca="1">_xll.BInterpol('Base IPCA'!$C$3:$C$14,'Base IPCA'!$E$3:$E$14,AH1240,"Cubic","Extrapolate=Linear","MultiX=Average","Skip=True","Sort=True")</f>
        <v>#N/A Invalid Parameter: Interpolation value</v>
      </c>
      <c r="AJ1240" s="43" t="str">
        <f ca="1">_xll.BInterpol('Base IPCA'!$C$3:$C$14,'Base IPCA'!$D$3:$D$14,AH1240,"Cubic","Extrapolate=Linear","MultiX=Average","Skip=True","Sort=True")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2"/>
        <v>#REF!</v>
      </c>
      <c r="AI1241" s="43" t="str">
        <f>_xll.BInterpol('Base IPCA'!$C$3:$C$14,'Base IPCA'!$E$3:$E$14,AH1241,"Cubic","Extrapolate=Linear","MultiX=Average","Skip=True","Sort=True")</f>
        <v>#N/A Invalid Parameter: Interpolation value</v>
      </c>
      <c r="AJ1241" s="43" t="str">
        <f ca="1">_xll.BInterpol('Base IPCA'!$C$3:$C$14,'Base IPCA'!$D$3:$D$14,AH1241,"Cubic","Extrapolate=Linear","MultiX=Average","Skip=True","Sort=True")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2"/>
        <v>#REF!</v>
      </c>
      <c r="AI1242" s="43" t="str">
        <f ca="1">_xll.BInterpol('Base IPCA'!$C$3:$C$14,'Base IPCA'!$E$3:$E$14,AH1242,"Cubic","Extrapolate=Linear","MultiX=Average","Skip=True","Sort=True")</f>
        <v>#N/A Invalid Parameter: Interpolation value</v>
      </c>
      <c r="AJ1242" s="43" t="str">
        <f>_xll.BInterpol('Base IPCA'!$C$3:$C$14,'Base IPCA'!$D$3:$D$14,AH1242,"Cubic","Extrapolate=Linear","MultiX=Average","Skip=True","Sort=True")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2"/>
        <v>#REF!</v>
      </c>
      <c r="AI1243" s="43" t="str">
        <f ca="1">_xll.BInterpol('Base IPCA'!$C$3:$C$14,'Base IPCA'!$E$3:$E$14,AH1243,"Cubic","Extrapolate=Linear","MultiX=Average","Skip=True","Sort=True")</f>
        <v>#N/A Invalid Parameter: Interpolation value</v>
      </c>
      <c r="AJ1243" s="43" t="str">
        <f ca="1">_xll.BInterpol('Base IPCA'!$C$3:$C$14,'Base IPCA'!$D$3:$D$14,AH1243,"Cubic","Extrapolate=Linear","MultiX=Average","Skip=True","Sort=True")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2"/>
        <v>#REF!</v>
      </c>
      <c r="AI1244" s="43" t="str">
        <f ca="1">_xll.BInterpol('Base IPCA'!$C$3:$C$14,'Base IPCA'!$E$3:$E$14,AH1244,"Cubic","Extrapolate=Linear","MultiX=Average","Skip=True","Sort=True")</f>
        <v>#N/A Invalid Parameter: Interpolation value</v>
      </c>
      <c r="AJ1244" s="43" t="str">
        <f ca="1">_xll.BInterpol('Base IPCA'!$C$3:$C$14,'Base IPCA'!$D$3:$D$14,AH1244,"Cubic","Extrapolate=Linear","MultiX=Average","Skip=True","Sort=True")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2"/>
        <v>#REF!</v>
      </c>
      <c r="AI1245" s="43" t="str">
        <f>_xll.BInterpol('Base IPCA'!$C$3:$C$14,'Base IPCA'!$E$3:$E$14,AH1245,"Cubic","Extrapolate=Linear","MultiX=Average","Skip=True","Sort=True")</f>
        <v>#N/A Invalid Parameter: Interpolation value</v>
      </c>
      <c r="AJ1245" s="43" t="str">
        <f ca="1">_xll.BInterpol('Base IPCA'!$C$3:$C$14,'Base IPCA'!$D$3:$D$14,AH1245,"Cubic","Extrapolate=Linear","MultiX=Average","Skip=True","Sort=True")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2"/>
        <v>#REF!</v>
      </c>
      <c r="AI1246" s="43" t="str">
        <f ca="1">_xll.BInterpol('Base IPCA'!$C$3:$C$14,'Base IPCA'!$E$3:$E$14,AH1246,"Cubic","Extrapolate=Linear","MultiX=Average","Skip=True","Sort=True")</f>
        <v>#N/A Invalid Parameter: Interpolation value</v>
      </c>
      <c r="AJ1246" s="43" t="str">
        <f>_xll.BInterpol('Base IPCA'!$C$3:$C$14,'Base IPCA'!$D$3:$D$14,AH1246,"Cubic","Extrapolate=Linear","MultiX=Average","Skip=True","Sort=True")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2"/>
        <v>#REF!</v>
      </c>
      <c r="AI1247" s="43" t="str">
        <f ca="1">_xll.BInterpol('Base IPCA'!$C$3:$C$14,'Base IPCA'!$E$3:$E$14,AH1247,"Cubic","Extrapolate=Linear","MultiX=Average","Skip=True","Sort=True")</f>
        <v>#N/A Invalid Parameter: Interpolation value</v>
      </c>
      <c r="AJ1247" s="43" t="str">
        <f ca="1">_xll.BInterpol('Base IPCA'!$C$3:$C$14,'Base IPCA'!$D$3:$D$14,AH1247,"Cubic","Extrapolate=Linear","MultiX=Average","Skip=True","Sort=True")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2"/>
        <v>#REF!</v>
      </c>
      <c r="AI1248" s="43" t="str">
        <f ca="1">_xll.BInterpol('Base IPCA'!$C$3:$C$14,'Base IPCA'!$E$3:$E$14,AH1248,"Cubic","Extrapolate=Linear","MultiX=Average","Skip=True","Sort=True")</f>
        <v>#N/A Invalid Parameter: Interpolation value</v>
      </c>
      <c r="AJ1248" s="43" t="str">
        <f ca="1">_xll.BInterpol('Base IPCA'!$C$3:$C$14,'Base IPCA'!$D$3:$D$14,AH1248,"Cubic","Extrapolate=Linear","MultiX=Average","Skip=True","Sort=True")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2"/>
        <v>#REF!</v>
      </c>
      <c r="AI1249" s="43" t="str">
        <f ca="1">_xll.BInterpol('Base IPCA'!$C$3:$C$14,'Base IPCA'!$E$3:$E$14,AH1249,"Cubic","Extrapolate=Linear","MultiX=Average","Skip=True","Sort=True")</f>
        <v>#N/A Invalid Parameter: Interpolation value</v>
      </c>
      <c r="AJ1249" s="43" t="str">
        <f ca="1">_xll.BInterpol('Base IPCA'!$C$3:$C$14,'Base IPCA'!$D$3:$D$14,AH1249,"Cubic","Extrapolate=Linear","MultiX=Average","Skip=True","Sort=True")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2"/>
        <v>#REF!</v>
      </c>
      <c r="AI1250" s="43" t="str">
        <f ca="1">_xll.BInterpol('Base IPCA'!$C$3:$C$14,'Base IPCA'!$E$3:$E$14,AH1250,"Cubic","Extrapolate=Linear","MultiX=Average","Skip=True","Sort=True")</f>
        <v>#N/A Invalid Parameter: Interpolation value</v>
      </c>
      <c r="AJ1250" s="43" t="str">
        <f>_xll.BInterpol('Base IPCA'!$C$3:$C$14,'Base IPCA'!$D$3:$D$14,AH1250,"Cubic","Extrapolate=Linear","MultiX=Average","Skip=True","Sort=True")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2"/>
        <v>#REF!</v>
      </c>
      <c r="AI1251" s="43" t="str">
        <f ca="1">_xll.BInterpol('Base IPCA'!$C$3:$C$14,'Base IPCA'!$E$3:$E$14,AH1251,"Cubic","Extrapolate=Linear","MultiX=Average","Skip=True","Sort=True")</f>
        <v>#N/A Invalid Parameter: Interpolation value</v>
      </c>
      <c r="AJ1251" s="43" t="str">
        <f ca="1">_xll.BInterpol('Base IPCA'!$C$3:$C$14,'Base IPCA'!$D$3:$D$14,AH1251,"Cubic","Extrapolate=Linear","MultiX=Average","Skip=True","Sort=True")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2"/>
        <v>#REF!</v>
      </c>
      <c r="AI1252" s="43" t="str">
        <f ca="1">_xll.BInterpol('Base IPCA'!$C$3:$C$14,'Base IPCA'!$E$3:$E$14,AH1252,"Cubic","Extrapolate=Linear","MultiX=Average","Skip=True","Sort=True")</f>
        <v>#N/A Invalid Parameter: Interpolation value</v>
      </c>
      <c r="AJ1252" s="43" t="str">
        <f ca="1">_xll.BInterpol('Base IPCA'!$C$3:$C$14,'Base IPCA'!$D$3:$D$14,AH1252,"Cubic","Extrapolate=Linear","MultiX=Average","Skip=True","Sort=True")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2"/>
        <v>#REF!</v>
      </c>
      <c r="AI1253" s="43" t="str">
        <f>_xll.BInterpol('Base IPCA'!$C$3:$C$14,'Base IPCA'!$E$3:$E$14,AH1253,"Cubic","Extrapolate=Linear","MultiX=Average","Skip=True","Sort=True")</f>
        <v>#N/A Invalid Parameter: Interpolation value</v>
      </c>
      <c r="AJ1253" s="43" t="str">
        <f ca="1">_xll.BInterpol('Base IPCA'!$C$3:$C$14,'Base IPCA'!$D$3:$D$14,AH1253,"Cubic","Extrapolate=Linear","MultiX=Average","Skip=True","Sort=True")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2"/>
        <v>#REF!</v>
      </c>
      <c r="AI1254" s="43" t="str">
        <f ca="1">_xll.BInterpol('Base IPCA'!$C$3:$C$14,'Base IPCA'!$E$3:$E$14,AH1254,"Cubic","Extrapolate=Linear","MultiX=Average","Skip=True","Sort=True")</f>
        <v>#N/A Invalid Parameter: Interpolation value</v>
      </c>
      <c r="AJ1254" s="43" t="str">
        <f ca="1">_xll.BInterpol('Base IPCA'!$C$3:$C$14,'Base IPCA'!$D$3:$D$14,AH1254,"Cubic","Extrapolate=Linear","MultiX=Average","Skip=True","Sort=True")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2"/>
        <v>#REF!</v>
      </c>
      <c r="AI1255" s="43" t="str">
        <f ca="1">_xll.BInterpol('Base IPCA'!$C$3:$C$14,'Base IPCA'!$E$3:$E$14,AH1255,"Cubic","Extrapolate=Linear","MultiX=Average","Skip=True","Sort=True")</f>
        <v>#N/A Invalid Parameter: Interpolation value</v>
      </c>
      <c r="AJ1255" s="43" t="str">
        <f ca="1">_xll.BInterpol('Base IPCA'!$C$3:$C$14,'Base IPCA'!$D$3:$D$14,AH1255,"Cubic","Extrapolate=Linear","MultiX=Average","Skip=True","Sort=True")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2"/>
        <v>#REF!</v>
      </c>
      <c r="AI1256" s="43" t="str">
        <f ca="1">_xll.BInterpol('Base IPCA'!$C$3:$C$14,'Base IPCA'!$E$3:$E$14,AH1256,"Cubic","Extrapolate=Linear","MultiX=Average","Skip=True","Sort=True")</f>
        <v>#N/A Invalid Parameter: Interpolation value</v>
      </c>
      <c r="AJ1256" s="43" t="str">
        <f ca="1">_xll.BInterpol('Base IPCA'!$C$3:$C$14,'Base IPCA'!$D$3:$D$14,AH1256,"Cubic","Extrapolate=Linear","MultiX=Average","Skip=True","Sort=True")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2"/>
        <v>#REF!</v>
      </c>
      <c r="AI1257" s="43" t="str">
        <f>_xll.BInterpol('Base IPCA'!$C$3:$C$14,'Base IPCA'!$E$3:$E$14,AH1257,"Cubic","Extrapolate=Linear","MultiX=Average","Skip=True","Sort=True")</f>
        <v>#N/A Invalid Parameter: Interpolation value</v>
      </c>
      <c r="AJ1257" s="43" t="str">
        <f ca="1">_xll.BInterpol('Base IPCA'!$C$3:$C$14,'Base IPCA'!$D$3:$D$14,AH1257,"Cubic","Extrapolate=Linear","MultiX=Average","Skip=True","Sort=True")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2"/>
        <v>#REF!</v>
      </c>
      <c r="AI1258" s="43" t="str">
        <f ca="1">_xll.BInterpol('Base IPCA'!$C$3:$C$14,'Base IPCA'!$E$3:$E$14,AH1258,"Cubic","Extrapolate=Linear","MultiX=Average","Skip=True","Sort=True")</f>
        <v>#N/A Invalid Parameter: Interpolation value</v>
      </c>
      <c r="AJ1258" s="43" t="str">
        <f>_xll.BInterpol('Base IPCA'!$C$3:$C$14,'Base IPCA'!$D$3:$D$14,AH1258,"Cubic","Extrapolate=Linear","MultiX=Average","Skip=True","Sort=True")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2"/>
        <v>#REF!</v>
      </c>
      <c r="AI1259" s="43" t="str">
        <f ca="1">_xll.BInterpol('Base IPCA'!$C$3:$C$14,'Base IPCA'!$E$3:$E$14,AH1259,"Cubic","Extrapolate=Linear","MultiX=Average","Skip=True","Sort=True")</f>
        <v>#N/A Invalid Parameter: Interpolation value</v>
      </c>
      <c r="AJ1259" s="43" t="str">
        <f ca="1">_xll.BInterpol('Base IPCA'!$C$3:$C$14,'Base IPCA'!$D$3:$D$14,AH1259,"Cubic","Extrapolate=Linear","MultiX=Average","Skip=True","Sort=True")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2"/>
        <v>#REF!</v>
      </c>
      <c r="AI1260" s="43" t="str">
        <f ca="1">_xll.BInterpol('Base IPCA'!$C$3:$C$14,'Base IPCA'!$E$3:$E$14,AH1260,"Cubic","Extrapolate=Linear","MultiX=Average","Skip=True","Sort=True")</f>
        <v>#N/A Invalid Parameter: Interpolation value</v>
      </c>
      <c r="AJ1260" s="43" t="str">
        <f ca="1">_xll.BInterpol('Base IPCA'!$C$3:$C$14,'Base IPCA'!$D$3:$D$14,AH1260,"Cubic","Extrapolate=Linear","MultiX=Average","Skip=True","Sort=True")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2"/>
        <v>#REF!</v>
      </c>
      <c r="AI1261" s="43" t="str">
        <f>_xll.BInterpol('Base IPCA'!$C$3:$C$14,'Base IPCA'!$E$3:$E$14,AH1261,"Cubic","Extrapolate=Linear","MultiX=Average","Skip=True","Sort=True")</f>
        <v>#N/A Invalid Parameter: Interpolation value</v>
      </c>
      <c r="AJ1261" s="43" t="str">
        <f ca="1">_xll.BInterpol('Base IPCA'!$C$3:$C$14,'Base IPCA'!$D$3:$D$14,AH1261,"Cubic","Extrapolate=Linear","MultiX=Average","Skip=True","Sort=True")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2"/>
        <v>#REF!</v>
      </c>
      <c r="AI1262" s="43" t="str">
        <f ca="1">_xll.BInterpol('Base IPCA'!$C$3:$C$14,'Base IPCA'!$E$3:$E$14,AH1262,"Cubic","Extrapolate=Linear","MultiX=Average","Skip=True","Sort=True")</f>
        <v>#N/A Invalid Parameter: Interpolation value</v>
      </c>
      <c r="AJ1262" s="43" t="str">
        <f>_xll.BInterpol('Base IPCA'!$C$3:$C$14,'Base IPCA'!$D$3:$D$14,AH1262,"Cubic","Extrapolate=Linear","MultiX=Average","Skip=True","Sort=True")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2"/>
        <v>#REF!</v>
      </c>
      <c r="AI1263" s="43" t="str">
        <f ca="1">_xll.BInterpol('Base IPCA'!$C$3:$C$14,'Base IPCA'!$E$3:$E$14,AH1263,"Cubic","Extrapolate=Linear","MultiX=Average","Skip=True","Sort=True")</f>
        <v>#N/A Invalid Parameter: Interpolation value</v>
      </c>
      <c r="AJ1263" s="43" t="str">
        <f ca="1">_xll.BInterpol('Base IPCA'!$C$3:$C$14,'Base IPCA'!$D$3:$D$14,AH1263,"Cubic","Extrapolate=Linear","MultiX=Average","Skip=True","Sort=True")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2"/>
        <v>#REF!</v>
      </c>
      <c r="AI1264" s="43" t="str">
        <f ca="1">_xll.BInterpol('Base IPCA'!$C$3:$C$14,'Base IPCA'!$E$3:$E$14,AH1264,"Cubic","Extrapolate=Linear","MultiX=Average","Skip=True","Sort=True")</f>
        <v>#N/A Invalid Parameter: Interpolation value</v>
      </c>
      <c r="AJ1264" s="43" t="str">
        <f ca="1">_xll.BInterpol('Base IPCA'!$C$3:$C$14,'Base IPCA'!$D$3:$D$14,AH1264,"Cubic","Extrapolate=Linear","MultiX=Average","Skip=True","Sort=True")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2"/>
        <v>#REF!</v>
      </c>
      <c r="AI1265" s="43" t="str">
        <f ca="1">_xll.BInterpol('Base IPCA'!$C$3:$C$14,'Base IPCA'!$E$3:$E$14,AH1265,"Cubic","Extrapolate=Linear","MultiX=Average","Skip=True","Sort=True")</f>
        <v>#N/A Invalid Parameter: Interpolation value</v>
      </c>
      <c r="AJ1265" s="43" t="str">
        <f ca="1">_xll.BInterpol('Base IPCA'!$C$3:$C$14,'Base IPCA'!$D$3:$D$14,AH1265,"Cubic","Extrapolate=Linear","MultiX=Average","Skip=True","Sort=True")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2"/>
        <v>#REF!</v>
      </c>
      <c r="AI1266" s="43" t="str">
        <f ca="1">_xll.BInterpol('Base IPCA'!$C$3:$C$14,'Base IPCA'!$E$3:$E$14,AH1266,"Cubic","Extrapolate=Linear","MultiX=Average","Skip=True","Sort=True")</f>
        <v>#N/A Invalid Parameter: Interpolation value</v>
      </c>
      <c r="AJ1266" s="43" t="str">
        <f>_xll.BInterpol('Base IPCA'!$C$3:$C$14,'Base IPCA'!$D$3:$D$14,AH1266,"Cubic","Extrapolate=Linear","MultiX=Average","Skip=True","Sort=True")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2"/>
        <v>#REF!</v>
      </c>
      <c r="AI1267" s="43" t="str">
        <f ca="1">_xll.BInterpol('Base IPCA'!$C$3:$C$14,'Base IPCA'!$E$3:$E$14,AH1267,"Cubic","Extrapolate=Linear","MultiX=Average","Skip=True","Sort=True")</f>
        <v>#N/A Invalid Parameter: Interpolation value</v>
      </c>
      <c r="AJ1267" s="43" t="str">
        <f ca="1">_xll.BInterpol('Base IPCA'!$C$3:$C$14,'Base IPCA'!$D$3:$D$14,AH1267,"Cubic","Extrapolate=Linear","MultiX=Average","Skip=True","Sort=True")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2"/>
        <v>#REF!</v>
      </c>
      <c r="AI1268" s="43" t="str">
        <f ca="1">_xll.BInterpol('Base IPCA'!$C$3:$C$14,'Base IPCA'!$E$3:$E$14,AH1268,"Cubic","Extrapolate=Linear","MultiX=Average","Skip=True","Sort=True")</f>
        <v>#N/A Invalid Parameter: Interpolation value</v>
      </c>
      <c r="AJ1268" s="43" t="str">
        <f ca="1">_xll.BInterpol('Base IPCA'!$C$3:$C$14,'Base IPCA'!$D$3:$D$14,AH1268,"Cubic","Extrapolate=Linear","MultiX=Average","Skip=True","Sort=True")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2"/>
        <v>#REF!</v>
      </c>
      <c r="AI1269" s="43" t="str">
        <f>_xll.BInterpol('Base IPCA'!$C$3:$C$14,'Base IPCA'!$E$3:$E$14,AH1269,"Cubic","Extrapolate=Linear","MultiX=Average","Skip=True","Sort=True")</f>
        <v>#N/A Invalid Parameter: Interpolation value</v>
      </c>
      <c r="AJ1269" s="43" t="str">
        <f ca="1">_xll.BInterpol('Base IPCA'!$C$3:$C$14,'Base IPCA'!$D$3:$D$14,AH1269,"Cubic","Extrapolate=Linear","MultiX=Average","Skip=True","Sort=True")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2"/>
        <v>#REF!</v>
      </c>
      <c r="AI1270" s="43" t="str">
        <f ca="1">_xll.BInterpol('Base IPCA'!$C$3:$C$14,'Base IPCA'!$E$3:$E$14,AH1270,"Cubic","Extrapolate=Linear","MultiX=Average","Skip=True","Sort=True")</f>
        <v>#N/A Invalid Parameter: Interpolation value</v>
      </c>
      <c r="AJ1270" s="43" t="str">
        <f ca="1">_xll.BInterpol('Base IPCA'!$C$3:$C$14,'Base IPCA'!$D$3:$D$14,AH1270,"Cubic","Extrapolate=Linear","MultiX=Average","Skip=True","Sort=True")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2"/>
        <v>#REF!</v>
      </c>
      <c r="AI1271" s="43" t="str">
        <f ca="1">_xll.BInterpol('Base IPCA'!$C$3:$C$14,'Base IPCA'!$E$3:$E$14,AH1271,"Cubic","Extrapolate=Linear","MultiX=Average","Skip=True","Sort=True")</f>
        <v>#N/A Invalid Parameter: Interpolation value</v>
      </c>
      <c r="AJ1271" s="43" t="str">
        <f ca="1">_xll.BInterpol('Base IPCA'!$C$3:$C$14,'Base IPCA'!$D$3:$D$14,AH1271,"Cubic","Extrapolate=Linear","MultiX=Average","Skip=True","Sort=True")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2"/>
        <v>#REF!</v>
      </c>
      <c r="AI1272" s="43" t="str">
        <f ca="1">_xll.BInterpol('Base IPCA'!$C$3:$C$14,'Base IPCA'!$E$3:$E$14,AH1272,"Cubic","Extrapolate=Linear","MultiX=Average","Skip=True","Sort=True")</f>
        <v>#N/A Invalid Parameter: Interpolation value</v>
      </c>
      <c r="AJ1272" s="43" t="str">
        <f ca="1">_xll.BInterpol('Base IPCA'!$C$3:$C$14,'Base IPCA'!$D$3:$D$14,AH1272,"Cubic","Extrapolate=Linear","MultiX=Average","Skip=True","Sort=True")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2"/>
        <v>#REF!</v>
      </c>
      <c r="AI1273" s="43" t="str">
        <f>_xll.BInterpol('Base IPCA'!$C$3:$C$14,'Base IPCA'!$E$3:$E$14,AH1273,"Cubic","Extrapolate=Linear","MultiX=Average","Skip=True","Sort=True")</f>
        <v>#N/A Invalid Parameter: Interpolation value</v>
      </c>
      <c r="AJ1273" s="43" t="str">
        <f ca="1">_xll.BInterpol('Base IPCA'!$C$3:$C$14,'Base IPCA'!$D$3:$D$14,AH1273,"Cubic","Extrapolate=Linear","MultiX=Average","Skip=True","Sort=True")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2"/>
        <v>#REF!</v>
      </c>
      <c r="AI1274" s="43" t="str">
        <f ca="1">_xll.BInterpol('Base IPCA'!$C$3:$C$14,'Base IPCA'!$E$3:$E$14,AH1274,"Cubic","Extrapolate=Linear","MultiX=Average","Skip=True","Sort=True")</f>
        <v>#N/A Invalid Parameter: Interpolation value</v>
      </c>
      <c r="AJ1274" s="43" t="str">
        <f>_xll.BInterpol('Base IPCA'!$C$3:$C$14,'Base IPCA'!$D$3:$D$14,AH1274,"Cubic","Extrapolate=Linear","MultiX=Average","Skip=True","Sort=True")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2"/>
        <v>#REF!</v>
      </c>
      <c r="AI1275" s="43" t="str">
        <f ca="1">_xll.BInterpol('Base IPCA'!$C$3:$C$14,'Base IPCA'!$E$3:$E$14,AH1275,"Cubic","Extrapolate=Linear","MultiX=Average","Skip=True","Sort=True")</f>
        <v>#N/A Invalid Parameter: Interpolation value</v>
      </c>
      <c r="AJ1275" s="43" t="str">
        <f ca="1">_xll.BInterpol('Base IPCA'!$C$3:$C$14,'Base IPCA'!$D$3:$D$14,AH1275,"Cubic","Extrapolate=Linear","MultiX=Average","Skip=True","Sort=True")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2"/>
        <v>#REF!</v>
      </c>
      <c r="AI1276" s="43" t="str">
        <f ca="1">_xll.BInterpol('Base IPCA'!$C$3:$C$14,'Base IPCA'!$E$3:$E$14,AH1276,"Cubic","Extrapolate=Linear","MultiX=Average","Skip=True","Sort=True")</f>
        <v>#N/A Invalid Parameter: Interpolation value</v>
      </c>
      <c r="AJ1276" s="43" t="str">
        <f ca="1">_xll.BInterpol('Base IPCA'!$C$3:$C$14,'Base IPCA'!$D$3:$D$14,AH1276,"Cubic","Extrapolate=Linear","MultiX=Average","Skip=True","Sort=True")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2"/>
        <v>#REF!</v>
      </c>
      <c r="AI1277" s="43" t="str">
        <f>_xll.BInterpol('Base IPCA'!$C$3:$C$14,'Base IPCA'!$E$3:$E$14,AH1277,"Cubic","Extrapolate=Linear","MultiX=Average","Skip=True","Sort=True")</f>
        <v>#N/A Invalid Parameter: Interpolation value</v>
      </c>
      <c r="AJ1277" s="43" t="str">
        <f ca="1">_xll.BInterpol('Base IPCA'!$C$3:$C$14,'Base IPCA'!$D$3:$D$14,AH1277,"Cubic","Extrapolate=Linear","MultiX=Average","Skip=True","Sort=True")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2"/>
        <v>#REF!</v>
      </c>
      <c r="AI1278" s="43" t="str">
        <f ca="1">_xll.BInterpol('Base IPCA'!$C$3:$C$14,'Base IPCA'!$E$3:$E$14,AH1278,"Cubic","Extrapolate=Linear","MultiX=Average","Skip=True","Sort=True")</f>
        <v>#N/A Invalid Parameter: Interpolation value</v>
      </c>
      <c r="AJ1278" s="43" t="str">
        <f>_xll.BInterpol('Base IPCA'!$C$3:$C$14,'Base IPCA'!$D$3:$D$14,AH1278,"Cubic","Extrapolate=Linear","MultiX=Average","Skip=True","Sort=True")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2"/>
        <v>#REF!</v>
      </c>
      <c r="AI1279" s="43" t="str">
        <f ca="1">_xll.BInterpol('Base IPCA'!$C$3:$C$14,'Base IPCA'!$E$3:$E$14,AH1279,"Cubic","Extrapolate=Linear","MultiX=Average","Skip=True","Sort=True")</f>
        <v>#N/A Invalid Parameter: Interpolation value</v>
      </c>
      <c r="AJ1279" s="43" t="str">
        <f ca="1">_xll.BInterpol('Base IPCA'!$C$3:$C$14,'Base IPCA'!$D$3:$D$14,AH1279,"Cubic","Extrapolate=Linear","MultiX=Average","Skip=True","Sort=True")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2"/>
        <v>#REF!</v>
      </c>
      <c r="AI1280" s="43" t="str">
        <f ca="1">_xll.BInterpol('Base IPCA'!$C$3:$C$14,'Base IPCA'!$E$3:$E$14,AH1280,"Cubic","Extrapolate=Linear","MultiX=Average","Skip=True","Sort=True")</f>
        <v>#N/A Invalid Parameter: Interpolation value</v>
      </c>
      <c r="AJ1280" s="43" t="str">
        <f ca="1">_xll.BInterpol('Base IPCA'!$C$3:$C$14,'Base IPCA'!$D$3:$D$14,AH1280,"Cubic","Extrapolate=Linear","MultiX=Average","Skip=True","Sort=True")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2"/>
        <v>#REF!</v>
      </c>
      <c r="AI1281" s="43" t="str">
        <f ca="1">_xll.BInterpol('Base IPCA'!$C$3:$C$14,'Base IPCA'!$E$3:$E$14,AH1281,"Cubic","Extrapolate=Linear","MultiX=Average","Skip=True","Sort=True")</f>
        <v>#N/A Invalid Parameter: Interpolation value</v>
      </c>
      <c r="AJ1281" s="43" t="str">
        <f ca="1">_xll.BInterpol('Base IPCA'!$C$3:$C$14,'Base IPCA'!$D$3:$D$14,AH1281,"Cubic","Extrapolate=Linear","MultiX=Average","Skip=True","Sort=True")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2"/>
        <v>#REF!</v>
      </c>
      <c r="AI1282" s="43" t="str">
        <f ca="1">_xll.BInterpol('Base IPCA'!$C$3:$C$14,'Base IPCA'!$E$3:$E$14,AH1282,"Cubic","Extrapolate=Linear","MultiX=Average","Skip=True","Sort=True")</f>
        <v>#N/A Invalid Parameter: Interpolation value</v>
      </c>
      <c r="AJ1282" s="43" t="str">
        <f>_xll.BInterpol('Base IPCA'!$C$3:$C$14,'Base IPCA'!$D$3:$D$14,AH1282,"Cubic","Extrapolate=Linear","MultiX=Average","Skip=True","Sort=True")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2"/>
        <v>#REF!</v>
      </c>
      <c r="AI1283" s="43" t="str">
        <f ca="1">_xll.BInterpol('Base IPCA'!$C$3:$C$14,'Base IPCA'!$E$3:$E$14,AH1283,"Cubic","Extrapolate=Linear","MultiX=Average","Skip=True","Sort=True")</f>
        <v>#N/A Invalid Parameter: Interpolation value</v>
      </c>
      <c r="AJ1283" s="43" t="str">
        <f ca="1">_xll.BInterpol('Base IPCA'!$C$3:$C$14,'Base IPCA'!$D$3:$D$14,AH1283,"Cubic","Extrapolate=Linear","MultiX=Average","Skip=True","Sort=True")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2"/>
        <v>#REF!</v>
      </c>
      <c r="AI1284" s="43" t="str">
        <f ca="1">_xll.BInterpol('Base IPCA'!$C$3:$C$14,'Base IPCA'!$E$3:$E$14,AH1284,"Cubic","Extrapolate=Linear","MultiX=Average","Skip=True","Sort=True")</f>
        <v>#N/A Invalid Parameter: Interpolation value</v>
      </c>
      <c r="AJ1284" s="43" t="str">
        <f ca="1">_xll.BInterpol('Base IPCA'!$C$3:$C$14,'Base IPCA'!$D$3:$D$14,AH1284,"Cubic","Extrapolate=Linear","MultiX=Average","Skip=True","Sort=True")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2"/>
        <v>#REF!</v>
      </c>
      <c r="AI1285" s="43" t="str">
        <f>_xll.BInterpol('Base IPCA'!$C$3:$C$14,'Base IPCA'!$E$3:$E$14,AH1285,"Cubic","Extrapolate=Linear","MultiX=Average","Skip=True","Sort=True")</f>
        <v>#N/A Invalid Parameter: Interpolation value</v>
      </c>
      <c r="AJ1285" s="43" t="str">
        <f ca="1">_xll.BInterpol('Base IPCA'!$C$3:$C$14,'Base IPCA'!$D$3:$D$14,AH1285,"Cubic","Extrapolate=Linear","MultiX=Average","Skip=True","Sort=True")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3">AH1285+1</f>
        <v>#REF!</v>
      </c>
      <c r="AI1286" s="43" t="str">
        <f ca="1">_xll.BInterpol('Base IPCA'!$C$3:$C$14,'Base IPCA'!$E$3:$E$14,AH1286,"Cubic","Extrapolate=Linear","MultiX=Average","Skip=True","Sort=True")</f>
        <v>#N/A Invalid Parameter: Interpolation value</v>
      </c>
      <c r="AJ1286" s="43" t="str">
        <f ca="1">_xll.BInterpol('Base IPCA'!$C$3:$C$14,'Base IPCA'!$D$3:$D$14,AH1286,"Cubic","Extrapolate=Linear","MultiX=Average","Skip=True","Sort=True")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3"/>
        <v>#REF!</v>
      </c>
      <c r="AI1287" s="43" t="str">
        <f ca="1">_xll.BInterpol('Base IPCA'!$C$3:$C$14,'Base IPCA'!$E$3:$E$14,AH1287,"Cubic","Extrapolate=Linear","MultiX=Average","Skip=True","Sort=True")</f>
        <v>#N/A Invalid Parameter: Interpolation value</v>
      </c>
      <c r="AJ1287" s="43" t="str">
        <f ca="1">_xll.BInterpol('Base IPCA'!$C$3:$C$14,'Base IPCA'!$D$3:$D$14,AH1287,"Cubic","Extrapolate=Linear","MultiX=Average","Skip=True","Sort=True")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3"/>
        <v>#REF!</v>
      </c>
      <c r="AI1288" s="43" t="str">
        <f ca="1">_xll.BInterpol('Base IPCA'!$C$3:$C$14,'Base IPCA'!$E$3:$E$14,AH1288,"Cubic","Extrapolate=Linear","MultiX=Average","Skip=True","Sort=True")</f>
        <v>#N/A Invalid Parameter: Interpolation value</v>
      </c>
      <c r="AJ1288" s="43" t="str">
        <f ca="1">_xll.BInterpol('Base IPCA'!$C$3:$C$14,'Base IPCA'!$D$3:$D$14,AH1288,"Cubic","Extrapolate=Linear","MultiX=Average","Skip=True","Sort=True")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3"/>
        <v>#REF!</v>
      </c>
      <c r="AI1289" s="43" t="str">
        <f>_xll.BInterpol('Base IPCA'!$C$3:$C$14,'Base IPCA'!$E$3:$E$14,AH1289,"Cubic","Extrapolate=Linear","MultiX=Average","Skip=True","Sort=True")</f>
        <v>#N/A Invalid Parameter: Interpolation value</v>
      </c>
      <c r="AJ1289" s="43" t="str">
        <f ca="1">_xll.BInterpol('Base IPCA'!$C$3:$C$14,'Base IPCA'!$D$3:$D$14,AH1289,"Cubic","Extrapolate=Linear","MultiX=Average","Skip=True","Sort=True")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3"/>
        <v>#REF!</v>
      </c>
      <c r="AI1290" s="43" t="str">
        <f ca="1">_xll.BInterpol('Base IPCA'!$C$3:$C$14,'Base IPCA'!$E$3:$E$14,AH1290,"Cubic","Extrapolate=Linear","MultiX=Average","Skip=True","Sort=True")</f>
        <v>#N/A Invalid Parameter: Interpolation value</v>
      </c>
      <c r="AJ1290" s="43" t="str">
        <f>_xll.BInterpol('Base IPCA'!$C$3:$C$14,'Base IPCA'!$D$3:$D$14,AH1290,"Cubic","Extrapolate=Linear","MultiX=Average","Skip=True","Sort=True")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3"/>
        <v>#REF!</v>
      </c>
      <c r="AI1291" s="43" t="str">
        <f ca="1">_xll.BInterpol('Base IPCA'!$C$3:$C$14,'Base IPCA'!$E$3:$E$14,AH1291,"Cubic","Extrapolate=Linear","MultiX=Average","Skip=True","Sort=True")</f>
        <v>#N/A Invalid Parameter: Interpolation value</v>
      </c>
      <c r="AJ1291" s="43" t="str">
        <f ca="1">_xll.BInterpol('Base IPCA'!$C$3:$C$14,'Base IPCA'!$D$3:$D$14,AH1291,"Cubic","Extrapolate=Linear","MultiX=Average","Skip=True","Sort=True")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3"/>
        <v>#REF!</v>
      </c>
      <c r="AI1292" s="43" t="str">
        <f ca="1">_xll.BInterpol('Base IPCA'!$C$3:$C$14,'Base IPCA'!$E$3:$E$14,AH1292,"Cubic","Extrapolate=Linear","MultiX=Average","Skip=True","Sort=True")</f>
        <v>#N/A Invalid Parameter: Interpolation value</v>
      </c>
      <c r="AJ1292" s="43" t="str">
        <f ca="1">_xll.BInterpol('Base IPCA'!$C$3:$C$14,'Base IPCA'!$D$3:$D$14,AH1292,"Cubic","Extrapolate=Linear","MultiX=Average","Skip=True","Sort=True")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3"/>
        <v>#REF!</v>
      </c>
      <c r="AI1293" s="43" t="str">
        <f>_xll.BInterpol('Base IPCA'!$C$3:$C$14,'Base IPCA'!$E$3:$E$14,AH1293,"Cubic","Extrapolate=Linear","MultiX=Average","Skip=True","Sort=True")</f>
        <v>#N/A Invalid Parameter: Interpolation value</v>
      </c>
      <c r="AJ1293" s="43" t="str">
        <f ca="1">_xll.BInterpol('Base IPCA'!$C$3:$C$14,'Base IPCA'!$D$3:$D$14,AH1293,"Cubic","Extrapolate=Linear","MultiX=Average","Skip=True","Sort=True")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3"/>
        <v>#REF!</v>
      </c>
      <c r="AI1294" s="43" t="str">
        <f ca="1">_xll.BInterpol('Base IPCA'!$C$3:$C$14,'Base IPCA'!$E$3:$E$14,AH1294,"Cubic","Extrapolate=Linear","MultiX=Average","Skip=True","Sort=True")</f>
        <v>#N/A Invalid Parameter: Interpolation value</v>
      </c>
      <c r="AJ1294" s="43" t="str">
        <f>_xll.BInterpol('Base IPCA'!$C$3:$C$14,'Base IPCA'!$D$3:$D$14,AH1294,"Cubic","Extrapolate=Linear","MultiX=Average","Skip=True","Sort=True")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3"/>
        <v>#REF!</v>
      </c>
      <c r="AI1295" s="43" t="str">
        <f ca="1">_xll.BInterpol('Base IPCA'!$C$3:$C$14,'Base IPCA'!$E$3:$E$14,AH1295,"Cubic","Extrapolate=Linear","MultiX=Average","Skip=True","Sort=True")</f>
        <v>#N/A Invalid Parameter: Interpolation value</v>
      </c>
      <c r="AJ1295" s="43" t="str">
        <f ca="1">_xll.BInterpol('Base IPCA'!$C$3:$C$14,'Base IPCA'!$D$3:$D$14,AH1295,"Cubic","Extrapolate=Linear","MultiX=Average","Skip=True","Sort=True")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3"/>
        <v>#REF!</v>
      </c>
      <c r="AI1296" s="43" t="str">
        <f ca="1">_xll.BInterpol('Base IPCA'!$C$3:$C$14,'Base IPCA'!$E$3:$E$14,AH1296,"Cubic","Extrapolate=Linear","MultiX=Average","Skip=True","Sort=True")</f>
        <v>#N/A Invalid Parameter: Interpolation value</v>
      </c>
      <c r="AJ1296" s="43" t="str">
        <f ca="1">_xll.BInterpol('Base IPCA'!$C$3:$C$14,'Base IPCA'!$D$3:$D$14,AH1296,"Cubic","Extrapolate=Linear","MultiX=Average","Skip=True","Sort=True")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3"/>
        <v>#REF!</v>
      </c>
      <c r="AI1297" s="43" t="str">
        <f ca="1">_xll.BInterpol('Base IPCA'!$C$3:$C$14,'Base IPCA'!$E$3:$E$14,AH1297,"Cubic","Extrapolate=Linear","MultiX=Average","Skip=True","Sort=True")</f>
        <v>#N/A Invalid Parameter: Interpolation value</v>
      </c>
      <c r="AJ1297" s="43" t="str">
        <f ca="1">_xll.BInterpol('Base IPCA'!$C$3:$C$14,'Base IPCA'!$D$3:$D$14,AH1297,"Cubic","Extrapolate=Linear","MultiX=Average","Skip=True","Sort=True")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3"/>
        <v>#REF!</v>
      </c>
      <c r="AI1298" s="43" t="str">
        <f ca="1">_xll.BInterpol('Base IPCA'!$C$3:$C$14,'Base IPCA'!$E$3:$E$14,AH1298,"Cubic","Extrapolate=Linear","MultiX=Average","Skip=True","Sort=True")</f>
        <v>#N/A Invalid Parameter: Interpolation value</v>
      </c>
      <c r="AJ1298" s="43" t="str">
        <f>_xll.BInterpol('Base IPCA'!$C$3:$C$14,'Base IPCA'!$D$3:$D$14,AH1298,"Cubic","Extrapolate=Linear","MultiX=Average","Skip=True","Sort=True")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3"/>
        <v>#REF!</v>
      </c>
      <c r="AI1299" s="43" t="str">
        <f ca="1">_xll.BInterpol('Base IPCA'!$C$3:$C$14,'Base IPCA'!$E$3:$E$14,AH1299,"Cubic","Extrapolate=Linear","MultiX=Average","Skip=True","Sort=True")</f>
        <v>#N/A Invalid Parameter: Interpolation value</v>
      </c>
      <c r="AJ1299" s="43" t="str">
        <f ca="1">_xll.BInterpol('Base IPCA'!$C$3:$C$14,'Base IPCA'!$D$3:$D$14,AH1299,"Cubic","Extrapolate=Linear","MultiX=Average","Skip=True","Sort=True")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3"/>
        <v>#REF!</v>
      </c>
      <c r="AI1300" s="43" t="str">
        <f ca="1">_xll.BInterpol('Base IPCA'!$C$3:$C$14,'Base IPCA'!$E$3:$E$14,AH1300,"Cubic","Extrapolate=Linear","MultiX=Average","Skip=True","Sort=True")</f>
        <v>#N/A Invalid Parameter: Interpolation value</v>
      </c>
      <c r="AJ1300" s="43" t="str">
        <f ca="1">_xll.BInterpol('Base IPCA'!$C$3:$C$14,'Base IPCA'!$D$3:$D$14,AH1300,"Cubic","Extrapolate=Linear","MultiX=Average","Skip=True","Sort=True")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3"/>
        <v>#REF!</v>
      </c>
      <c r="AI1301" s="43" t="str">
        <f>_xll.BInterpol('Base IPCA'!$C$3:$C$14,'Base IPCA'!$E$3:$E$14,AH1301,"Cubic","Extrapolate=Linear","MultiX=Average","Skip=True","Sort=True")</f>
        <v>#N/A Invalid Parameter: Interpolation value</v>
      </c>
      <c r="AJ1301" s="43" t="str">
        <f ca="1">_xll.BInterpol('Base IPCA'!$C$3:$C$14,'Base IPCA'!$D$3:$D$14,AH1301,"Cubic","Extrapolate=Linear","MultiX=Average","Skip=True","Sort=True")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3"/>
        <v>#REF!</v>
      </c>
      <c r="AI1302" s="43" t="str">
        <f ca="1">_xll.BInterpol('Base IPCA'!$C$3:$C$14,'Base IPCA'!$E$3:$E$14,AH1302,"Cubic","Extrapolate=Linear","MultiX=Average","Skip=True","Sort=True")</f>
        <v>#N/A Invalid Parameter: Interpolation value</v>
      </c>
      <c r="AJ1302" s="43" t="str">
        <f ca="1">_xll.BInterpol('Base IPCA'!$C$3:$C$14,'Base IPCA'!$D$3:$D$14,AH1302,"Cubic","Extrapolate=Linear","MultiX=Average","Skip=True","Sort=True")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3"/>
        <v>#REF!</v>
      </c>
      <c r="AI1303" s="43" t="str">
        <f ca="1">_xll.BInterpol('Base IPCA'!$C$3:$C$14,'Base IPCA'!$E$3:$E$14,AH1303,"Cubic","Extrapolate=Linear","MultiX=Average","Skip=True","Sort=True")</f>
        <v>#N/A Invalid Parameter: Interpolation value</v>
      </c>
      <c r="AJ1303" s="43" t="str">
        <f ca="1">_xll.BInterpol('Base IPCA'!$C$3:$C$14,'Base IPCA'!$D$3:$D$14,AH1303,"Cubic","Extrapolate=Linear","MultiX=Average","Skip=True","Sort=True")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3"/>
        <v>#REF!</v>
      </c>
      <c r="AI1304" s="43" t="str">
        <f ca="1">_xll.BInterpol('Base IPCA'!$C$3:$C$14,'Base IPCA'!$E$3:$E$14,AH1304,"Cubic","Extrapolate=Linear","MultiX=Average","Skip=True","Sort=True")</f>
        <v>#N/A Invalid Parameter: Interpolation value</v>
      </c>
      <c r="AJ1304" s="43" t="str">
        <f ca="1">_xll.BInterpol('Base IPCA'!$C$3:$C$14,'Base IPCA'!$D$3:$D$14,AH1304,"Cubic","Extrapolate=Linear","MultiX=Average","Skip=True","Sort=True")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3"/>
        <v>#REF!</v>
      </c>
      <c r="AI1305" s="43" t="str">
        <f>_xll.BInterpol('Base IPCA'!$C$3:$C$14,'Base IPCA'!$E$3:$E$14,AH1305,"Cubic","Extrapolate=Linear","MultiX=Average","Skip=True","Sort=True")</f>
        <v>#N/A Invalid Parameter: Interpolation value</v>
      </c>
      <c r="AJ1305" s="43" t="str">
        <f ca="1">_xll.BInterpol('Base IPCA'!$C$3:$C$14,'Base IPCA'!$D$3:$D$14,AH1305,"Cubic","Extrapolate=Linear","MultiX=Average","Skip=True","Sort=True")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3"/>
        <v>#REF!</v>
      </c>
      <c r="AI1306" s="43" t="str">
        <f ca="1">_xll.BInterpol('Base IPCA'!$C$3:$C$14,'Base IPCA'!$E$3:$E$14,AH1306,"Cubic","Extrapolate=Linear","MultiX=Average","Skip=True","Sort=True")</f>
        <v>#N/A Invalid Parameter: Interpolation value</v>
      </c>
      <c r="AJ1306" s="43" t="str">
        <f>_xll.BInterpol('Base IPCA'!$C$3:$C$14,'Base IPCA'!$D$3:$D$14,AH1306,"Cubic","Extrapolate=Linear","MultiX=Average","Skip=True","Sort=True")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3"/>
        <v>#REF!</v>
      </c>
      <c r="AI1307" s="43" t="str">
        <f ca="1">_xll.BInterpol('Base IPCA'!$C$3:$C$14,'Base IPCA'!$E$3:$E$14,AH1307,"Cubic","Extrapolate=Linear","MultiX=Average","Skip=True","Sort=True")</f>
        <v>#N/A Invalid Parameter: Interpolation value</v>
      </c>
      <c r="AJ1307" s="43" t="str">
        <f ca="1">_xll.BInterpol('Base IPCA'!$C$3:$C$14,'Base IPCA'!$D$3:$D$14,AH1307,"Cubic","Extrapolate=Linear","MultiX=Average","Skip=True","Sort=True")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3"/>
        <v>#REF!</v>
      </c>
      <c r="AI1308" s="43" t="str">
        <f ca="1">_xll.BInterpol('Base IPCA'!$C$3:$C$14,'Base IPCA'!$E$3:$E$14,AH1308,"Cubic","Extrapolate=Linear","MultiX=Average","Skip=True","Sort=True")</f>
        <v>#N/A Invalid Parameter: Interpolation value</v>
      </c>
      <c r="AJ1308" s="43" t="str">
        <f ca="1">_xll.BInterpol('Base IPCA'!$C$3:$C$14,'Base IPCA'!$D$3:$D$14,AH1308,"Cubic","Extrapolate=Linear","MultiX=Average","Skip=True","Sort=True")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3"/>
        <v>#REF!</v>
      </c>
      <c r="AI1309" s="43" t="str">
        <f>_xll.BInterpol('Base IPCA'!$C$3:$C$14,'Base IPCA'!$E$3:$E$14,AH1309,"Cubic","Extrapolate=Linear","MultiX=Average","Skip=True","Sort=True")</f>
        <v>#N/A Invalid Parameter: Interpolation value</v>
      </c>
      <c r="AJ1309" s="43" t="str">
        <f ca="1">_xll.BInterpol('Base IPCA'!$C$3:$C$14,'Base IPCA'!$D$3:$D$14,AH1309,"Cubic","Extrapolate=Linear","MultiX=Average","Skip=True","Sort=True")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3"/>
        <v>#REF!</v>
      </c>
      <c r="AI1310" s="43" t="str">
        <f ca="1">_xll.BInterpol('Base IPCA'!$C$3:$C$14,'Base IPCA'!$E$3:$E$14,AH1310,"Cubic","Extrapolate=Linear","MultiX=Average","Skip=True","Sort=True")</f>
        <v>#N/A Invalid Parameter: Interpolation value</v>
      </c>
      <c r="AJ1310" s="43" t="str">
        <f>_xll.BInterpol('Base IPCA'!$C$3:$C$14,'Base IPCA'!$D$3:$D$14,AH1310,"Cubic","Extrapolate=Linear","MultiX=Average","Skip=True","Sort=True")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3"/>
        <v>#REF!</v>
      </c>
      <c r="AI1311" s="43" t="str">
        <f ca="1">_xll.BInterpol('Base IPCA'!$C$3:$C$14,'Base IPCA'!$E$3:$E$14,AH1311,"Cubic","Extrapolate=Linear","MultiX=Average","Skip=True","Sort=True")</f>
        <v>#N/A Invalid Parameter: Interpolation value</v>
      </c>
      <c r="AJ1311" s="43" t="str">
        <f ca="1">_xll.BInterpol('Base IPCA'!$C$3:$C$14,'Base IPCA'!$D$3:$D$14,AH1311,"Cubic","Extrapolate=Linear","MultiX=Average","Skip=True","Sort=True")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3"/>
        <v>#REF!</v>
      </c>
      <c r="AI1312" s="43" t="str">
        <f ca="1">_xll.BInterpol('Base IPCA'!$C$3:$C$14,'Base IPCA'!$E$3:$E$14,AH1312,"Cubic","Extrapolate=Linear","MultiX=Average","Skip=True","Sort=True")</f>
        <v>#N/A Invalid Parameter: Interpolation value</v>
      </c>
      <c r="AJ1312" s="43" t="str">
        <f ca="1">_xll.BInterpol('Base IPCA'!$C$3:$C$14,'Base IPCA'!$D$3:$D$14,AH1312,"Cubic","Extrapolate=Linear","MultiX=Average","Skip=True","Sort=True")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3"/>
        <v>#REF!</v>
      </c>
      <c r="AI1313" s="43" t="str">
        <f ca="1">_xll.BInterpol('Base IPCA'!$C$3:$C$14,'Base IPCA'!$E$3:$E$14,AH1313,"Cubic","Extrapolate=Linear","MultiX=Average","Skip=True","Sort=True")</f>
        <v>#N/A Invalid Parameter: Interpolation value</v>
      </c>
      <c r="AJ1313" s="43" t="str">
        <f ca="1">_xll.BInterpol('Base IPCA'!$C$3:$C$14,'Base IPCA'!$D$3:$D$14,AH1313,"Cubic","Extrapolate=Linear","MultiX=Average","Skip=True","Sort=True")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3"/>
        <v>#REF!</v>
      </c>
      <c r="AI1314" s="43" t="str">
        <f ca="1">_xll.BInterpol('Base IPCA'!$C$3:$C$14,'Base IPCA'!$E$3:$E$14,AH1314,"Cubic","Extrapolate=Linear","MultiX=Average","Skip=True","Sort=True")</f>
        <v>#N/A Invalid Parameter: Interpolation value</v>
      </c>
      <c r="AJ1314" s="43" t="str">
        <f>_xll.BInterpol('Base IPCA'!$C$3:$C$14,'Base IPCA'!$D$3:$D$14,AH1314,"Cubic","Extrapolate=Linear","MultiX=Average","Skip=True","Sort=True")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3"/>
        <v>#REF!</v>
      </c>
      <c r="AI1315" s="43" t="str">
        <f ca="1">_xll.BInterpol('Base IPCA'!$C$3:$C$14,'Base IPCA'!$E$3:$E$14,AH1315,"Cubic","Extrapolate=Linear","MultiX=Average","Skip=True","Sort=True")</f>
        <v>#N/A Invalid Parameter: Interpolation value</v>
      </c>
      <c r="AJ1315" s="43" t="str">
        <f ca="1">_xll.BInterpol('Base IPCA'!$C$3:$C$14,'Base IPCA'!$D$3:$D$14,AH1315,"Cubic","Extrapolate=Linear","MultiX=Average","Skip=True","Sort=True")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3"/>
        <v>#REF!</v>
      </c>
      <c r="AI1316" s="43" t="str">
        <f ca="1">_xll.BInterpol('Base IPCA'!$C$3:$C$14,'Base IPCA'!$E$3:$E$14,AH1316,"Cubic","Extrapolate=Linear","MultiX=Average","Skip=True","Sort=True")</f>
        <v>#N/A Invalid Parameter: Interpolation value</v>
      </c>
      <c r="AJ1316" s="43" t="str">
        <f ca="1">_xll.BInterpol('Base IPCA'!$C$3:$C$14,'Base IPCA'!$D$3:$D$14,AH1316,"Cubic","Extrapolate=Linear","MultiX=Average","Skip=True","Sort=True")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3"/>
        <v>#REF!</v>
      </c>
      <c r="AI1317" s="43" t="str">
        <f>_xll.BInterpol('Base IPCA'!$C$3:$C$14,'Base IPCA'!$E$3:$E$14,AH1317,"Cubic","Extrapolate=Linear","MultiX=Average","Skip=True","Sort=True")</f>
        <v>#N/A Invalid Parameter: Interpolation value</v>
      </c>
      <c r="AJ1317" s="43" t="str">
        <f ca="1">_xll.BInterpol('Base IPCA'!$C$3:$C$14,'Base IPCA'!$D$3:$D$14,AH1317,"Cubic","Extrapolate=Linear","MultiX=Average","Skip=True","Sort=True")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3"/>
        <v>#REF!</v>
      </c>
      <c r="AI1318" s="43" t="str">
        <f ca="1">_xll.BInterpol('Base IPCA'!$C$3:$C$14,'Base IPCA'!$E$3:$E$14,AH1318,"Cubic","Extrapolate=Linear","MultiX=Average","Skip=True","Sort=True")</f>
        <v>#N/A Invalid Parameter: Interpolation value</v>
      </c>
      <c r="AJ1318" s="43" t="str">
        <f ca="1">_xll.BInterpol('Base IPCA'!$C$3:$C$14,'Base IPCA'!$D$3:$D$14,AH1318,"Cubic","Extrapolate=Linear","MultiX=Average","Skip=True","Sort=True")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3"/>
        <v>#REF!</v>
      </c>
      <c r="AI1319" s="43" t="str">
        <f ca="1">_xll.BInterpol('Base IPCA'!$C$3:$C$14,'Base IPCA'!$E$3:$E$14,AH1319,"Cubic","Extrapolate=Linear","MultiX=Average","Skip=True","Sort=True")</f>
        <v>#N/A Invalid Parameter: Interpolation value</v>
      </c>
      <c r="AJ1319" s="43" t="str">
        <f ca="1">_xll.BInterpol('Base IPCA'!$C$3:$C$14,'Base IPCA'!$D$3:$D$14,AH1319,"Cubic","Extrapolate=Linear","MultiX=Average","Skip=True","Sort=True")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3"/>
        <v>#REF!</v>
      </c>
      <c r="AI1320" s="43" t="str">
        <f ca="1">_xll.BInterpol('Base IPCA'!$C$3:$C$14,'Base IPCA'!$E$3:$E$14,AH1320,"Cubic","Extrapolate=Linear","MultiX=Average","Skip=True","Sort=True")</f>
        <v>#N/A Invalid Parameter: Interpolation value</v>
      </c>
      <c r="AJ1320" s="43" t="str">
        <f ca="1">_xll.BInterpol('Base IPCA'!$C$3:$C$14,'Base IPCA'!$D$3:$D$14,AH1320,"Cubic","Extrapolate=Linear","MultiX=Average","Skip=True","Sort=True")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3"/>
        <v>#REF!</v>
      </c>
      <c r="AI1321" s="43" t="str">
        <f>_xll.BInterpol('Base IPCA'!$C$3:$C$14,'Base IPCA'!$E$3:$E$14,AH1321,"Cubic","Extrapolate=Linear","MultiX=Average","Skip=True","Sort=True")</f>
        <v>#N/A Invalid Parameter: Interpolation value</v>
      </c>
      <c r="AJ1321" s="43" t="str">
        <f ca="1">_xll.BInterpol('Base IPCA'!$C$3:$C$14,'Base IPCA'!$D$3:$D$14,AH1321,"Cubic","Extrapolate=Linear","MultiX=Average","Skip=True","Sort=True")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3"/>
        <v>#REF!</v>
      </c>
      <c r="AI1322" s="43" t="str">
        <f ca="1">_xll.BInterpol('Base IPCA'!$C$3:$C$14,'Base IPCA'!$E$3:$E$14,AH1322,"Cubic","Extrapolate=Linear","MultiX=Average","Skip=True","Sort=True")</f>
        <v>#N/A Invalid Parameter: Interpolation value</v>
      </c>
      <c r="AJ1322" s="43" t="str">
        <f>_xll.BInterpol('Base IPCA'!$C$3:$C$14,'Base IPCA'!$D$3:$D$14,AH1322,"Cubic","Extrapolate=Linear","MultiX=Average","Skip=True","Sort=True")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3"/>
        <v>#REF!</v>
      </c>
      <c r="AI1323" s="43" t="str">
        <f ca="1">_xll.BInterpol('Base IPCA'!$C$3:$C$14,'Base IPCA'!$E$3:$E$14,AH1323,"Cubic","Extrapolate=Linear","MultiX=Average","Skip=True","Sort=True")</f>
        <v>#N/A Invalid Parameter: Interpolation value</v>
      </c>
      <c r="AJ1323" s="43" t="str">
        <f ca="1">_xll.BInterpol('Base IPCA'!$C$3:$C$14,'Base IPCA'!$D$3:$D$14,AH1323,"Cubic","Extrapolate=Linear","MultiX=Average","Skip=True","Sort=True")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3"/>
        <v>#REF!</v>
      </c>
      <c r="AI1324" s="43" t="str">
        <f ca="1">_xll.BInterpol('Base IPCA'!$C$3:$C$14,'Base IPCA'!$E$3:$E$14,AH1324,"Cubic","Extrapolate=Linear","MultiX=Average","Skip=True","Sort=True")</f>
        <v>#N/A Invalid Parameter: Interpolation value</v>
      </c>
      <c r="AJ1324" s="43" t="str">
        <f ca="1">_xll.BInterpol('Base IPCA'!$C$3:$C$14,'Base IPCA'!$D$3:$D$14,AH1324,"Cubic","Extrapolate=Linear","MultiX=Average","Skip=True","Sort=True")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3"/>
        <v>#REF!</v>
      </c>
      <c r="AI1325" s="43" t="str">
        <f>_xll.BInterpol('Base IPCA'!$C$3:$C$14,'Base IPCA'!$E$3:$E$14,AH1325,"Cubic","Extrapolate=Linear","MultiX=Average","Skip=True","Sort=True")</f>
        <v>#N/A Invalid Parameter: Interpolation value</v>
      </c>
      <c r="AJ1325" s="43" t="str">
        <f ca="1">_xll.BInterpol('Base IPCA'!$C$3:$C$14,'Base IPCA'!$D$3:$D$14,AH1325,"Cubic","Extrapolate=Linear","MultiX=Average","Skip=True","Sort=True")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3"/>
        <v>#REF!</v>
      </c>
      <c r="AI1326" s="43" t="str">
        <f ca="1">_xll.BInterpol('Base IPCA'!$C$3:$C$14,'Base IPCA'!$E$3:$E$14,AH1326,"Cubic","Extrapolate=Linear","MultiX=Average","Skip=True","Sort=True")</f>
        <v>#N/A Invalid Parameter: Interpolation value</v>
      </c>
      <c r="AJ1326" s="43" t="str">
        <f>_xll.BInterpol('Base IPCA'!$C$3:$C$14,'Base IPCA'!$D$3:$D$14,AH1326,"Cubic","Extrapolate=Linear","MultiX=Average","Skip=True","Sort=True")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3"/>
        <v>#REF!</v>
      </c>
      <c r="AI1327" s="43" t="str">
        <f ca="1">_xll.BInterpol('Base IPCA'!$C$3:$C$14,'Base IPCA'!$E$3:$E$14,AH1327,"Cubic","Extrapolate=Linear","MultiX=Average","Skip=True","Sort=True")</f>
        <v>#N/A Invalid Parameter: Interpolation value</v>
      </c>
      <c r="AJ1327" s="43" t="str">
        <f ca="1">_xll.BInterpol('Base IPCA'!$C$3:$C$14,'Base IPCA'!$D$3:$D$14,AH1327,"Cubic","Extrapolate=Linear","MultiX=Average","Skip=True","Sort=True")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3"/>
        <v>#REF!</v>
      </c>
      <c r="AI1328" s="43" t="str">
        <f ca="1">_xll.BInterpol('Base IPCA'!$C$3:$C$14,'Base IPCA'!$E$3:$E$14,AH1328,"Cubic","Extrapolate=Linear","MultiX=Average","Skip=True","Sort=True")</f>
        <v>#N/A Invalid Parameter: Interpolation value</v>
      </c>
      <c r="AJ1328" s="43" t="str">
        <f ca="1">_xll.BInterpol('Base IPCA'!$C$3:$C$14,'Base IPCA'!$D$3:$D$14,AH1328,"Cubic","Extrapolate=Linear","MultiX=Average","Skip=True","Sort=True")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3"/>
        <v>#REF!</v>
      </c>
      <c r="AI1329" s="43" t="str">
        <f ca="1">_xll.BInterpol('Base IPCA'!$C$3:$C$14,'Base IPCA'!$E$3:$E$14,AH1329,"Cubic","Extrapolate=Linear","MultiX=Average","Skip=True","Sort=True")</f>
        <v>#N/A Invalid Parameter: Interpolation value</v>
      </c>
      <c r="AJ1329" s="43" t="str">
        <f ca="1">_xll.BInterpol('Base IPCA'!$C$3:$C$14,'Base IPCA'!$D$3:$D$14,AH1329,"Cubic","Extrapolate=Linear","MultiX=Average","Skip=True","Sort=True")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3"/>
        <v>#REF!</v>
      </c>
      <c r="AI1330" s="43" t="str">
        <f ca="1">_xll.BInterpol('Base IPCA'!$C$3:$C$14,'Base IPCA'!$E$3:$E$14,AH1330,"Cubic","Extrapolate=Linear","MultiX=Average","Skip=True","Sort=True")</f>
        <v>#N/A Invalid Parameter: Interpolation value</v>
      </c>
      <c r="AJ1330" s="43" t="str">
        <f>_xll.BInterpol('Base IPCA'!$C$3:$C$14,'Base IPCA'!$D$3:$D$14,AH1330,"Cubic","Extrapolate=Linear","MultiX=Average","Skip=True","Sort=True")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3"/>
        <v>#REF!</v>
      </c>
      <c r="AI1331" s="43" t="str">
        <f ca="1">_xll.BInterpol('Base IPCA'!$C$3:$C$14,'Base IPCA'!$E$3:$E$14,AH1331,"Cubic","Extrapolate=Linear","MultiX=Average","Skip=True","Sort=True")</f>
        <v>#N/A Invalid Parameter: Interpolation value</v>
      </c>
      <c r="AJ1331" s="43" t="str">
        <f ca="1">_xll.BInterpol('Base IPCA'!$C$3:$C$14,'Base IPCA'!$D$3:$D$14,AH1331,"Cubic","Extrapolate=Linear","MultiX=Average","Skip=True","Sort=True")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3"/>
        <v>#REF!</v>
      </c>
      <c r="AI1332" s="43" t="str">
        <f ca="1">_xll.BInterpol('Base IPCA'!$C$3:$C$14,'Base IPCA'!$E$3:$E$14,AH1332,"Cubic","Extrapolate=Linear","MultiX=Average","Skip=True","Sort=True")</f>
        <v>#N/A Invalid Parameter: Interpolation value</v>
      </c>
      <c r="AJ1332" s="43" t="str">
        <f ca="1">_xll.BInterpol('Base IPCA'!$C$3:$C$14,'Base IPCA'!$D$3:$D$14,AH1332,"Cubic","Extrapolate=Linear","MultiX=Average","Skip=True","Sort=True")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3"/>
        <v>#REF!</v>
      </c>
      <c r="AI1333" s="43" t="str">
        <f>_xll.BInterpol('Base IPCA'!$C$3:$C$14,'Base IPCA'!$E$3:$E$14,AH1333,"Cubic","Extrapolate=Linear","MultiX=Average","Skip=True","Sort=True")</f>
        <v>#N/A Invalid Parameter: Interpolation value</v>
      </c>
      <c r="AJ1333" s="43" t="str">
        <f ca="1">_xll.BInterpol('Base IPCA'!$C$3:$C$14,'Base IPCA'!$D$3:$D$14,AH1333,"Cubic","Extrapolate=Linear","MultiX=Average","Skip=True","Sort=True")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3"/>
        <v>#REF!</v>
      </c>
      <c r="AI1334" s="43" t="str">
        <f ca="1">_xll.BInterpol('Base IPCA'!$C$3:$C$14,'Base IPCA'!$E$3:$E$14,AH1334,"Cubic","Extrapolate=Linear","MultiX=Average","Skip=True","Sort=True")</f>
        <v>#N/A Invalid Parameter: Interpolation value</v>
      </c>
      <c r="AJ1334" s="43" t="str">
        <f ca="1">_xll.BInterpol('Base IPCA'!$C$3:$C$14,'Base IPCA'!$D$3:$D$14,AH1334,"Cubic","Extrapolate=Linear","MultiX=Average","Skip=True","Sort=True")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3"/>
        <v>#REF!</v>
      </c>
      <c r="AI1335" s="43" t="str">
        <f ca="1">_xll.BInterpol('Base IPCA'!$C$3:$C$14,'Base IPCA'!$E$3:$E$14,AH1335,"Cubic","Extrapolate=Linear","MultiX=Average","Skip=True","Sort=True")</f>
        <v>#N/A Invalid Parameter: Interpolation value</v>
      </c>
      <c r="AJ1335" s="43" t="str">
        <f ca="1">_xll.BInterpol('Base IPCA'!$C$3:$C$14,'Base IPCA'!$D$3:$D$14,AH1335,"Cubic","Extrapolate=Linear","MultiX=Average","Skip=True","Sort=True")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3"/>
        <v>#REF!</v>
      </c>
      <c r="AI1336" s="43" t="str">
        <f ca="1">_xll.BInterpol('Base IPCA'!$C$3:$C$14,'Base IPCA'!$E$3:$E$14,AH1336,"Cubic","Extrapolate=Linear","MultiX=Average","Skip=True","Sort=True")</f>
        <v>#N/A Invalid Parameter: Interpolation value</v>
      </c>
      <c r="AJ1336" s="43" t="str">
        <f ca="1">_xll.BInterpol('Base IPCA'!$C$3:$C$14,'Base IPCA'!$D$3:$D$14,AH1336,"Cubic","Extrapolate=Linear","MultiX=Average","Skip=True","Sort=True")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3"/>
        <v>#REF!</v>
      </c>
      <c r="AI1337" s="43" t="str">
        <f>_xll.BInterpol('Base IPCA'!$C$3:$C$14,'Base IPCA'!$E$3:$E$14,AH1337,"Cubic","Extrapolate=Linear","MultiX=Average","Skip=True","Sort=True")</f>
        <v>#N/A Invalid Parameter: Interpolation value</v>
      </c>
      <c r="AJ1337" s="43" t="str">
        <f ca="1">_xll.BInterpol('Base IPCA'!$C$3:$C$14,'Base IPCA'!$D$3:$D$14,AH1337,"Cubic","Extrapolate=Linear","MultiX=Average","Skip=True","Sort=True")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3"/>
        <v>#REF!</v>
      </c>
      <c r="AI1338" s="43" t="str">
        <f ca="1">_xll.BInterpol('Base IPCA'!$C$3:$C$14,'Base IPCA'!$E$3:$E$14,AH1338,"Cubic","Extrapolate=Linear","MultiX=Average","Skip=True","Sort=True")</f>
        <v>#N/A Invalid Parameter: Interpolation value</v>
      </c>
      <c r="AJ1338" s="43" t="str">
        <f>_xll.BInterpol('Base IPCA'!$C$3:$C$14,'Base IPCA'!$D$3:$D$14,AH1338,"Cubic","Extrapolate=Linear","MultiX=Average","Skip=True","Sort=True")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3"/>
        <v>#REF!</v>
      </c>
      <c r="AI1339" s="43" t="str">
        <f ca="1">_xll.BInterpol('Base IPCA'!$C$3:$C$14,'Base IPCA'!$E$3:$E$14,AH1339,"Cubic","Extrapolate=Linear","MultiX=Average","Skip=True","Sort=True")</f>
        <v>#N/A Invalid Parameter: Interpolation value</v>
      </c>
      <c r="AJ1339" s="43" t="str">
        <f ca="1">_xll.BInterpol('Base IPCA'!$C$3:$C$14,'Base IPCA'!$D$3:$D$14,AH1339,"Cubic","Extrapolate=Linear","MultiX=Average","Skip=True","Sort=True")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3"/>
        <v>#REF!</v>
      </c>
      <c r="AI1340" s="43" t="str">
        <f ca="1">_xll.BInterpol('Base IPCA'!$C$3:$C$14,'Base IPCA'!$E$3:$E$14,AH1340,"Cubic","Extrapolate=Linear","MultiX=Average","Skip=True","Sort=True")</f>
        <v>#N/A Invalid Parameter: Interpolation value</v>
      </c>
      <c r="AJ1340" s="43" t="str">
        <f ca="1">_xll.BInterpol('Base IPCA'!$C$3:$C$14,'Base IPCA'!$D$3:$D$14,AH1340,"Cubic","Extrapolate=Linear","MultiX=Average","Skip=True","Sort=True")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3"/>
        <v>#REF!</v>
      </c>
      <c r="AI1341" s="43" t="str">
        <f>_xll.BInterpol('Base IPCA'!$C$3:$C$14,'Base IPCA'!$E$3:$E$14,AH1341,"Cubic","Extrapolate=Linear","MultiX=Average","Skip=True","Sort=True")</f>
        <v>#N/A Invalid Parameter: Interpolation value</v>
      </c>
      <c r="AJ1341" s="43" t="str">
        <f ca="1">_xll.BInterpol('Base IPCA'!$C$3:$C$14,'Base IPCA'!$D$3:$D$14,AH1341,"Cubic","Extrapolate=Linear","MultiX=Average","Skip=True","Sort=True")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3"/>
        <v>#REF!</v>
      </c>
      <c r="AI1342" s="43" t="str">
        <f ca="1">_xll.BInterpol('Base IPCA'!$C$3:$C$14,'Base IPCA'!$E$3:$E$14,AH1342,"Cubic","Extrapolate=Linear","MultiX=Average","Skip=True","Sort=True")</f>
        <v>#N/A Invalid Parameter: Interpolation value</v>
      </c>
      <c r="AJ1342" s="43" t="str">
        <f>_xll.BInterpol('Base IPCA'!$C$3:$C$14,'Base IPCA'!$D$3:$D$14,AH1342,"Cubic","Extrapolate=Linear","MultiX=Average","Skip=True","Sort=True")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3"/>
        <v>#REF!</v>
      </c>
      <c r="AI1343" s="43" t="str">
        <f ca="1">_xll.BInterpol('Base IPCA'!$C$3:$C$14,'Base IPCA'!$E$3:$E$14,AH1343,"Cubic","Extrapolate=Linear","MultiX=Average","Skip=True","Sort=True")</f>
        <v>#N/A Invalid Parameter: Interpolation value</v>
      </c>
      <c r="AJ1343" s="43" t="str">
        <f ca="1">_xll.BInterpol('Base IPCA'!$C$3:$C$14,'Base IPCA'!$D$3:$D$14,AH1343,"Cubic","Extrapolate=Linear","MultiX=Average","Skip=True","Sort=True")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3"/>
        <v>#REF!</v>
      </c>
      <c r="AI1344" s="43" t="str">
        <f ca="1">_xll.BInterpol('Base IPCA'!$C$3:$C$14,'Base IPCA'!$E$3:$E$14,AH1344,"Cubic","Extrapolate=Linear","MultiX=Average","Skip=True","Sort=True")</f>
        <v>#N/A Invalid Parameter: Interpolation value</v>
      </c>
      <c r="AJ1344" s="43" t="str">
        <f ca="1">_xll.BInterpol('Base IPCA'!$C$3:$C$14,'Base IPCA'!$D$3:$D$14,AH1344,"Cubic","Extrapolate=Linear","MultiX=Average","Skip=True","Sort=True")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3"/>
        <v>#REF!</v>
      </c>
      <c r="AI1345" s="43" t="str">
        <f ca="1">_xll.BInterpol('Base IPCA'!$C$3:$C$14,'Base IPCA'!$E$3:$E$14,AH1345,"Cubic","Extrapolate=Linear","MultiX=Average","Skip=True","Sort=True")</f>
        <v>#N/A Invalid Parameter: Interpolation value</v>
      </c>
      <c r="AJ1345" s="43" t="str">
        <f ca="1">_xll.BInterpol('Base IPCA'!$C$3:$C$14,'Base IPCA'!$D$3:$D$14,AH1345,"Cubic","Extrapolate=Linear","MultiX=Average","Skip=True","Sort=True")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3"/>
        <v>#REF!</v>
      </c>
      <c r="AI1346" s="43" t="str">
        <f ca="1">_xll.BInterpol('Base IPCA'!$C$3:$C$14,'Base IPCA'!$E$3:$E$14,AH1346,"Cubic","Extrapolate=Linear","MultiX=Average","Skip=True","Sort=True")</f>
        <v>#N/A Invalid Parameter: Interpolation value</v>
      </c>
      <c r="AJ1346" s="43" t="str">
        <f>_xll.BInterpol('Base IPCA'!$C$3:$C$14,'Base IPCA'!$D$3:$D$14,AH1346,"Cubic","Extrapolate=Linear","MultiX=Average","Skip=True","Sort=True")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3"/>
        <v>#REF!</v>
      </c>
      <c r="AI1347" s="43" t="str">
        <f ca="1">_xll.BInterpol('Base IPCA'!$C$3:$C$14,'Base IPCA'!$E$3:$E$14,AH1347,"Cubic","Extrapolate=Linear","MultiX=Average","Skip=True","Sort=True")</f>
        <v>#N/A Invalid Parameter: Interpolation value</v>
      </c>
      <c r="AJ1347" s="43" t="str">
        <f ca="1">_xll.BInterpol('Base IPCA'!$C$3:$C$14,'Base IPCA'!$D$3:$D$14,AH1347,"Cubic","Extrapolate=Linear","MultiX=Average","Skip=True","Sort=True")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3"/>
        <v>#REF!</v>
      </c>
      <c r="AI1348" s="43" t="str">
        <f ca="1">_xll.BInterpol('Base IPCA'!$C$3:$C$14,'Base IPCA'!$E$3:$E$14,AH1348,"Cubic","Extrapolate=Linear","MultiX=Average","Skip=True","Sort=True")</f>
        <v>#N/A Invalid Parameter: Interpolation value</v>
      </c>
      <c r="AJ1348" s="43" t="str">
        <f ca="1">_xll.BInterpol('Base IPCA'!$C$3:$C$14,'Base IPCA'!$D$3:$D$14,AH1348,"Cubic","Extrapolate=Linear","MultiX=Average","Skip=True","Sort=True")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3"/>
        <v>#REF!</v>
      </c>
      <c r="AI1349" s="43" t="str">
        <f>_xll.BInterpol('Base IPCA'!$C$3:$C$14,'Base IPCA'!$E$3:$E$14,AH1349,"Cubic","Extrapolate=Linear","MultiX=Average","Skip=True","Sort=True")</f>
        <v>#N/A Invalid Parameter: Interpolation value</v>
      </c>
      <c r="AJ1349" s="43" t="str">
        <f ca="1">_xll.BInterpol('Base IPCA'!$C$3:$C$14,'Base IPCA'!$D$3:$D$14,AH1349,"Cubic","Extrapolate=Linear","MultiX=Average","Skip=True","Sort=True")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4">AH1349+1</f>
        <v>#REF!</v>
      </c>
      <c r="AI1350" s="43" t="str">
        <f ca="1">_xll.BInterpol('Base IPCA'!$C$3:$C$14,'Base IPCA'!$E$3:$E$14,AH1350,"Cubic","Extrapolate=Linear","MultiX=Average","Skip=True","Sort=True")</f>
        <v>#N/A Invalid Parameter: Interpolation value</v>
      </c>
      <c r="AJ1350" s="43" t="str">
        <f ca="1">_xll.BInterpol('Base IPCA'!$C$3:$C$14,'Base IPCA'!$D$3:$D$14,AH1350,"Cubic","Extrapolate=Linear","MultiX=Average","Skip=True","Sort=True")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4"/>
        <v>#REF!</v>
      </c>
      <c r="AI1351" s="43" t="str">
        <f ca="1">_xll.BInterpol('Base IPCA'!$C$3:$C$14,'Base IPCA'!$E$3:$E$14,AH1351,"Cubic","Extrapolate=Linear","MultiX=Average","Skip=True","Sort=True")</f>
        <v>#N/A Invalid Parameter: Interpolation value</v>
      </c>
      <c r="AJ1351" s="43" t="str">
        <f ca="1">_xll.BInterpol('Base IPCA'!$C$3:$C$14,'Base IPCA'!$D$3:$D$14,AH1351,"Cubic","Extrapolate=Linear","MultiX=Average","Skip=True","Sort=True")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4"/>
        <v>#REF!</v>
      </c>
      <c r="AI1352" s="43" t="str">
        <f ca="1">_xll.BInterpol('Base IPCA'!$C$3:$C$14,'Base IPCA'!$E$3:$E$14,AH1352,"Cubic","Extrapolate=Linear","MultiX=Average","Skip=True","Sort=True")</f>
        <v>#N/A Invalid Parameter: Interpolation value</v>
      </c>
      <c r="AJ1352" s="43" t="str">
        <f ca="1">_xll.BInterpol('Base IPCA'!$C$3:$C$14,'Base IPCA'!$D$3:$D$14,AH1352,"Cubic","Extrapolate=Linear","MultiX=Average","Skip=True","Sort=True")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4"/>
        <v>#REF!</v>
      </c>
      <c r="AI1353" s="43" t="str">
        <f>_xll.BInterpol('Base IPCA'!$C$3:$C$14,'Base IPCA'!$E$3:$E$14,AH1353,"Cubic","Extrapolate=Linear","MultiX=Average","Skip=True","Sort=True")</f>
        <v>#N/A Invalid Parameter: Interpolation value</v>
      </c>
      <c r="AJ1353" s="43" t="str">
        <f ca="1">_xll.BInterpol('Base IPCA'!$C$3:$C$14,'Base IPCA'!$D$3:$D$14,AH1353,"Cubic","Extrapolate=Linear","MultiX=Average","Skip=True","Sort=True")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4"/>
        <v>#REF!</v>
      </c>
      <c r="AI1354" s="43" t="str">
        <f ca="1">_xll.BInterpol('Base IPCA'!$C$3:$C$14,'Base IPCA'!$E$3:$E$14,AH1354,"Cubic","Extrapolate=Linear","MultiX=Average","Skip=True","Sort=True")</f>
        <v>#N/A Invalid Parameter: Interpolation value</v>
      </c>
      <c r="AJ1354" s="43" t="str">
        <f>_xll.BInterpol('Base IPCA'!$C$3:$C$14,'Base IPCA'!$D$3:$D$14,AH1354,"Cubic","Extrapolate=Linear","MultiX=Average","Skip=True","Sort=True")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4"/>
        <v>#REF!</v>
      </c>
      <c r="AI1355" s="43" t="str">
        <f ca="1">_xll.BInterpol('Base IPCA'!$C$3:$C$14,'Base IPCA'!$E$3:$E$14,AH1355,"Cubic","Extrapolate=Linear","MultiX=Average","Skip=True","Sort=True")</f>
        <v>#N/A Invalid Parameter: Interpolation value</v>
      </c>
      <c r="AJ1355" s="43" t="str">
        <f ca="1">_xll.BInterpol('Base IPCA'!$C$3:$C$14,'Base IPCA'!$D$3:$D$14,AH1355,"Cubic","Extrapolate=Linear","MultiX=Average","Skip=True","Sort=True")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4"/>
        <v>#REF!</v>
      </c>
      <c r="AI1356" s="43" t="str">
        <f ca="1">_xll.BInterpol('Base IPCA'!$C$3:$C$14,'Base IPCA'!$E$3:$E$14,AH1356,"Cubic","Extrapolate=Linear","MultiX=Average","Skip=True","Sort=True")</f>
        <v>#N/A Invalid Parameter: Interpolation value</v>
      </c>
      <c r="AJ1356" s="43" t="str">
        <f ca="1">_xll.BInterpol('Base IPCA'!$C$3:$C$14,'Base IPCA'!$D$3:$D$14,AH1356,"Cubic","Extrapolate=Linear","MultiX=Average","Skip=True","Sort=True")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4"/>
        <v>#REF!</v>
      </c>
      <c r="AI1357" s="43" t="str">
        <f>_xll.BInterpol('Base IPCA'!$C$3:$C$14,'Base IPCA'!$E$3:$E$14,AH1357,"Cubic","Extrapolate=Linear","MultiX=Average","Skip=True","Sort=True")</f>
        <v>#N/A Invalid Parameter: Interpolation value</v>
      </c>
      <c r="AJ1357" s="43" t="str">
        <f ca="1">_xll.BInterpol('Base IPCA'!$C$3:$C$14,'Base IPCA'!$D$3:$D$14,AH1357,"Cubic","Extrapolate=Linear","MultiX=Average","Skip=True","Sort=True")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4"/>
        <v>#REF!</v>
      </c>
      <c r="AI1358" s="43" t="str">
        <f ca="1">_xll.BInterpol('Base IPCA'!$C$3:$C$14,'Base IPCA'!$E$3:$E$14,AH1358,"Cubic","Extrapolate=Linear","MultiX=Average","Skip=True","Sort=True")</f>
        <v>#N/A Invalid Parameter: Interpolation value</v>
      </c>
      <c r="AJ1358" s="43" t="str">
        <f>_xll.BInterpol('Base IPCA'!$C$3:$C$14,'Base IPCA'!$D$3:$D$14,AH1358,"Cubic","Extrapolate=Linear","MultiX=Average","Skip=True","Sort=True")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4"/>
        <v>#REF!</v>
      </c>
      <c r="AI1359" s="43" t="str">
        <f ca="1">_xll.BInterpol('Base IPCA'!$C$3:$C$14,'Base IPCA'!$E$3:$E$14,AH1359,"Cubic","Extrapolate=Linear","MultiX=Average","Skip=True","Sort=True")</f>
        <v>#N/A Invalid Parameter: Interpolation value</v>
      </c>
      <c r="AJ1359" s="43" t="str">
        <f ca="1">_xll.BInterpol('Base IPCA'!$C$3:$C$14,'Base IPCA'!$D$3:$D$14,AH1359,"Cubic","Extrapolate=Linear","MultiX=Average","Skip=True","Sort=True")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4"/>
        <v>#REF!</v>
      </c>
      <c r="AI1360" s="43" t="str">
        <f ca="1">_xll.BInterpol('Base IPCA'!$C$3:$C$14,'Base IPCA'!$E$3:$E$14,AH1360,"Cubic","Extrapolate=Linear","MultiX=Average","Skip=True","Sort=True")</f>
        <v>#N/A Invalid Parameter: Interpolation value</v>
      </c>
      <c r="AJ1360" s="43" t="str">
        <f ca="1">_xll.BInterpol('Base IPCA'!$C$3:$C$14,'Base IPCA'!$D$3:$D$14,AH1360,"Cubic","Extrapolate=Linear","MultiX=Average","Skip=True","Sort=True")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4"/>
        <v>#REF!</v>
      </c>
      <c r="AI1361" s="43" t="str">
        <f ca="1">_xll.BInterpol('Base IPCA'!$C$3:$C$14,'Base IPCA'!$E$3:$E$14,AH1361,"Cubic","Extrapolate=Linear","MultiX=Average","Skip=True","Sort=True")</f>
        <v>#N/A Invalid Parameter: Interpolation value</v>
      </c>
      <c r="AJ1361" s="43" t="str">
        <f ca="1">_xll.BInterpol('Base IPCA'!$C$3:$C$14,'Base IPCA'!$D$3:$D$14,AH1361,"Cubic","Extrapolate=Linear","MultiX=Average","Skip=True","Sort=True")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4"/>
        <v>#REF!</v>
      </c>
      <c r="AI1362" s="43" t="str">
        <f ca="1">_xll.BInterpol('Base IPCA'!$C$3:$C$14,'Base IPCA'!$E$3:$E$14,AH1362,"Cubic","Extrapolate=Linear","MultiX=Average","Skip=True","Sort=True")</f>
        <v>#N/A Invalid Parameter: Interpolation value</v>
      </c>
      <c r="AJ1362" s="43" t="str">
        <f>_xll.BInterpol('Base IPCA'!$C$3:$C$14,'Base IPCA'!$D$3:$D$14,AH1362,"Cubic","Extrapolate=Linear","MultiX=Average","Skip=True","Sort=True")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4"/>
        <v>#REF!</v>
      </c>
      <c r="AI1363" s="43" t="str">
        <f ca="1">_xll.BInterpol('Base IPCA'!$C$3:$C$14,'Base IPCA'!$E$3:$E$14,AH1363,"Cubic","Extrapolate=Linear","MultiX=Average","Skip=True","Sort=True")</f>
        <v>#N/A Invalid Parameter: Interpolation value</v>
      </c>
      <c r="AJ1363" s="43" t="str">
        <f ca="1">_xll.BInterpol('Base IPCA'!$C$3:$C$14,'Base IPCA'!$D$3:$D$14,AH1363,"Cubic","Extrapolate=Linear","MultiX=Average","Skip=True","Sort=True")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4"/>
        <v>#REF!</v>
      </c>
      <c r="AI1364" s="43" t="str">
        <f ca="1">_xll.BInterpol('Base IPCA'!$C$3:$C$14,'Base IPCA'!$E$3:$E$14,AH1364,"Cubic","Extrapolate=Linear","MultiX=Average","Skip=True","Sort=True")</f>
        <v>#N/A Invalid Parameter: Interpolation value</v>
      </c>
      <c r="AJ1364" s="43" t="str">
        <f ca="1">_xll.BInterpol('Base IPCA'!$C$3:$C$14,'Base IPCA'!$D$3:$D$14,AH1364,"Cubic","Extrapolate=Linear","MultiX=Average","Skip=True","Sort=True")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4"/>
        <v>#REF!</v>
      </c>
      <c r="AI1365" s="43" t="str">
        <f>_xll.BInterpol('Base IPCA'!$C$3:$C$14,'Base IPCA'!$E$3:$E$14,AH1365,"Cubic","Extrapolate=Linear","MultiX=Average","Skip=True","Sort=True")</f>
        <v>#N/A Invalid Parameter: Interpolation value</v>
      </c>
      <c r="AJ1365" s="43" t="str">
        <f ca="1">_xll.BInterpol('Base IPCA'!$C$3:$C$14,'Base IPCA'!$D$3:$D$14,AH1365,"Cubic","Extrapolate=Linear","MultiX=Average","Skip=True","Sort=True")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4"/>
        <v>#REF!</v>
      </c>
      <c r="AI1366" s="43" t="str">
        <f ca="1">_xll.BInterpol('Base IPCA'!$C$3:$C$14,'Base IPCA'!$E$3:$E$14,AH1366,"Cubic","Extrapolate=Linear","MultiX=Average","Skip=True","Sort=True")</f>
        <v>#N/A Invalid Parameter: Interpolation value</v>
      </c>
      <c r="AJ1366" s="43" t="str">
        <f ca="1">_xll.BInterpol('Base IPCA'!$C$3:$C$14,'Base IPCA'!$D$3:$D$14,AH1366,"Cubic","Extrapolate=Linear","MultiX=Average","Skip=True","Sort=True")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4"/>
        <v>#REF!</v>
      </c>
      <c r="AI1367" s="43" t="str">
        <f ca="1">_xll.BInterpol('Base IPCA'!$C$3:$C$14,'Base IPCA'!$E$3:$E$14,AH1367,"Cubic","Extrapolate=Linear","MultiX=Average","Skip=True","Sort=True")</f>
        <v>#N/A Invalid Parameter: Interpolation value</v>
      </c>
      <c r="AJ1367" s="43" t="str">
        <f ca="1">_xll.BInterpol('Base IPCA'!$C$3:$C$14,'Base IPCA'!$D$3:$D$14,AH1367,"Cubic","Extrapolate=Linear","MultiX=Average","Skip=True","Sort=True")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4"/>
        <v>#REF!</v>
      </c>
      <c r="AI1368" s="43" t="str">
        <f ca="1">_xll.BInterpol('Base IPCA'!$C$3:$C$14,'Base IPCA'!$E$3:$E$14,AH1368,"Cubic","Extrapolate=Linear","MultiX=Average","Skip=True","Sort=True")</f>
        <v>#N/A Invalid Parameter: Interpolation value</v>
      </c>
      <c r="AJ1368" s="43" t="str">
        <f ca="1">_xll.BInterpol('Base IPCA'!$C$3:$C$14,'Base IPCA'!$D$3:$D$14,AH1368,"Cubic","Extrapolate=Linear","MultiX=Average","Skip=True","Sort=True")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4"/>
        <v>#REF!</v>
      </c>
      <c r="AI1369" s="43" t="str">
        <f>_xll.BInterpol('Base IPCA'!$C$3:$C$14,'Base IPCA'!$E$3:$E$14,AH1369,"Cubic","Extrapolate=Linear","MultiX=Average","Skip=True","Sort=True")</f>
        <v>#N/A Invalid Parameter: Interpolation value</v>
      </c>
      <c r="AJ1369" s="43" t="str">
        <f ca="1">_xll.BInterpol('Base IPCA'!$C$3:$C$14,'Base IPCA'!$D$3:$D$14,AH1369,"Cubic","Extrapolate=Linear","MultiX=Average","Skip=True","Sort=True")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4"/>
        <v>#REF!</v>
      </c>
      <c r="AI1370" s="43" t="str">
        <f ca="1">_xll.BInterpol('Base IPCA'!$C$3:$C$14,'Base IPCA'!$E$3:$E$14,AH1370,"Cubic","Extrapolate=Linear","MultiX=Average","Skip=True","Sort=True")</f>
        <v>#N/A Invalid Parameter: Interpolation value</v>
      </c>
      <c r="AJ1370" s="43" t="str">
        <f>_xll.BInterpol('Base IPCA'!$C$3:$C$14,'Base IPCA'!$D$3:$D$14,AH1370,"Cubic","Extrapolate=Linear","MultiX=Average","Skip=True","Sort=True")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4"/>
        <v>#REF!</v>
      </c>
      <c r="AI1371" s="43" t="str">
        <f ca="1">_xll.BInterpol('Base IPCA'!$C$3:$C$14,'Base IPCA'!$E$3:$E$14,AH1371,"Cubic","Extrapolate=Linear","MultiX=Average","Skip=True","Sort=True")</f>
        <v>#N/A Invalid Parameter: Interpolation value</v>
      </c>
      <c r="AJ1371" s="43" t="str">
        <f ca="1">_xll.BInterpol('Base IPCA'!$C$3:$C$14,'Base IPCA'!$D$3:$D$14,AH1371,"Cubic","Extrapolate=Linear","MultiX=Average","Skip=True","Sort=True")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4"/>
        <v>#REF!</v>
      </c>
      <c r="AI1372" s="43" t="str">
        <f ca="1">_xll.BInterpol('Base IPCA'!$C$3:$C$14,'Base IPCA'!$E$3:$E$14,AH1372,"Cubic","Extrapolate=Linear","MultiX=Average","Skip=True","Sort=True")</f>
        <v>#N/A Invalid Parameter: Interpolation value</v>
      </c>
      <c r="AJ1372" s="43" t="str">
        <f ca="1">_xll.BInterpol('Base IPCA'!$C$3:$C$14,'Base IPCA'!$D$3:$D$14,AH1372,"Cubic","Extrapolate=Linear","MultiX=Average","Skip=True","Sort=True")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4"/>
        <v>#REF!</v>
      </c>
      <c r="AI1373" s="43" t="str">
        <f>_xll.BInterpol('Base IPCA'!$C$3:$C$14,'Base IPCA'!$E$3:$E$14,AH1373,"Cubic","Extrapolate=Linear","MultiX=Average","Skip=True","Sort=True")</f>
        <v>#N/A Invalid Parameter: Interpolation value</v>
      </c>
      <c r="AJ1373" s="43" t="str">
        <f ca="1">_xll.BInterpol('Base IPCA'!$C$3:$C$14,'Base IPCA'!$D$3:$D$14,AH1373,"Cubic","Extrapolate=Linear","MultiX=Average","Skip=True","Sort=True")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4"/>
        <v>#REF!</v>
      </c>
      <c r="AI1374" s="43" t="str">
        <f ca="1">_xll.BInterpol('Base IPCA'!$C$3:$C$14,'Base IPCA'!$E$3:$E$14,AH1374,"Cubic","Extrapolate=Linear","MultiX=Average","Skip=True","Sort=True")</f>
        <v>#N/A Invalid Parameter: Interpolation value</v>
      </c>
      <c r="AJ1374" s="43" t="str">
        <f>_xll.BInterpol('Base IPCA'!$C$3:$C$14,'Base IPCA'!$D$3:$D$14,AH1374,"Cubic","Extrapolate=Linear","MultiX=Average","Skip=True","Sort=True")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4"/>
        <v>#REF!</v>
      </c>
      <c r="AI1375" s="43" t="str">
        <f ca="1">_xll.BInterpol('Base IPCA'!$C$3:$C$14,'Base IPCA'!$E$3:$E$14,AH1375,"Cubic","Extrapolate=Linear","MultiX=Average","Skip=True","Sort=True")</f>
        <v>#N/A Invalid Parameter: Interpolation value</v>
      </c>
      <c r="AJ1375" s="43" t="str">
        <f ca="1">_xll.BInterpol('Base IPCA'!$C$3:$C$14,'Base IPCA'!$D$3:$D$14,AH1375,"Cubic","Extrapolate=Linear","MultiX=Average","Skip=True","Sort=True")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4"/>
        <v>#REF!</v>
      </c>
      <c r="AI1376" s="43" t="str">
        <f ca="1">_xll.BInterpol('Base IPCA'!$C$3:$C$14,'Base IPCA'!$E$3:$E$14,AH1376,"Cubic","Extrapolate=Linear","MultiX=Average","Skip=True","Sort=True")</f>
        <v>#N/A Invalid Parameter: Interpolation value</v>
      </c>
      <c r="AJ1376" s="43" t="str">
        <f ca="1">_xll.BInterpol('Base IPCA'!$C$3:$C$14,'Base IPCA'!$D$3:$D$14,AH1376,"Cubic","Extrapolate=Linear","MultiX=Average","Skip=True","Sort=True")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4"/>
        <v>#REF!</v>
      </c>
      <c r="AI1377" s="43" t="str">
        <f ca="1">_xll.BInterpol('Base IPCA'!$C$3:$C$14,'Base IPCA'!$E$3:$E$14,AH1377,"Cubic","Extrapolate=Linear","MultiX=Average","Skip=True","Sort=True")</f>
        <v>#N/A Invalid Parameter: Interpolation value</v>
      </c>
      <c r="AJ1377" s="43" t="str">
        <f ca="1">_xll.BInterpol('Base IPCA'!$C$3:$C$14,'Base IPCA'!$D$3:$D$14,AH1377,"Cubic","Extrapolate=Linear","MultiX=Average","Skip=True","Sort=True")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4"/>
        <v>#REF!</v>
      </c>
      <c r="AI1378" s="43" t="str">
        <f ca="1">_xll.BInterpol('Base IPCA'!$C$3:$C$14,'Base IPCA'!$E$3:$E$14,AH1378,"Cubic","Extrapolate=Linear","MultiX=Average","Skip=True","Sort=True")</f>
        <v>#N/A Invalid Parameter: Interpolation value</v>
      </c>
      <c r="AJ1378" s="43" t="str">
        <f>_xll.BInterpol('Base IPCA'!$C$3:$C$14,'Base IPCA'!$D$3:$D$14,AH1378,"Cubic","Extrapolate=Linear","MultiX=Average","Skip=True","Sort=True")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4"/>
        <v>#REF!</v>
      </c>
      <c r="AI1379" s="43" t="str">
        <f ca="1">_xll.BInterpol('Base IPCA'!$C$3:$C$14,'Base IPCA'!$E$3:$E$14,AH1379,"Cubic","Extrapolate=Linear","MultiX=Average","Skip=True","Sort=True")</f>
        <v>#N/A Invalid Parameter: Interpolation value</v>
      </c>
      <c r="AJ1379" s="43" t="str">
        <f ca="1">_xll.BInterpol('Base IPCA'!$C$3:$C$14,'Base IPCA'!$D$3:$D$14,AH1379,"Cubic","Extrapolate=Linear","MultiX=Average","Skip=True","Sort=True")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4"/>
        <v>#REF!</v>
      </c>
      <c r="AI1380" s="43" t="str">
        <f ca="1">_xll.BInterpol('Base IPCA'!$C$3:$C$14,'Base IPCA'!$E$3:$E$14,AH1380,"Cubic","Extrapolate=Linear","MultiX=Average","Skip=True","Sort=True")</f>
        <v>#N/A Invalid Parameter: Interpolation value</v>
      </c>
      <c r="AJ1380" s="43" t="str">
        <f ca="1">_xll.BInterpol('Base IPCA'!$C$3:$C$14,'Base IPCA'!$D$3:$D$14,AH1380,"Cubic","Extrapolate=Linear","MultiX=Average","Skip=True","Sort=True")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4"/>
        <v>#REF!</v>
      </c>
      <c r="AI1381" s="43" t="str">
        <f>_xll.BInterpol('Base IPCA'!$C$3:$C$14,'Base IPCA'!$E$3:$E$14,AH1381,"Cubic","Extrapolate=Linear","MultiX=Average","Skip=True","Sort=True")</f>
        <v>#N/A Invalid Parameter: Interpolation value</v>
      </c>
      <c r="AJ1381" s="43" t="str">
        <f ca="1">_xll.BInterpol('Base IPCA'!$C$3:$C$14,'Base IPCA'!$D$3:$D$14,AH1381,"Cubic","Extrapolate=Linear","MultiX=Average","Skip=True","Sort=True")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4"/>
        <v>#REF!</v>
      </c>
      <c r="AI1382" s="43" t="str">
        <f ca="1">_xll.BInterpol('Base IPCA'!$C$3:$C$14,'Base IPCA'!$E$3:$E$14,AH1382,"Cubic","Extrapolate=Linear","MultiX=Average","Skip=True","Sort=True")</f>
        <v>#N/A Invalid Parameter: Interpolation value</v>
      </c>
      <c r="AJ1382" s="43" t="str">
        <f ca="1">_xll.BInterpol('Base IPCA'!$C$3:$C$14,'Base IPCA'!$D$3:$D$14,AH1382,"Cubic","Extrapolate=Linear","MultiX=Average","Skip=True","Sort=True")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4"/>
        <v>#REF!</v>
      </c>
      <c r="AI1383" s="43" t="str">
        <f ca="1">_xll.BInterpol('Base IPCA'!$C$3:$C$14,'Base IPCA'!$E$3:$E$14,AH1383,"Cubic","Extrapolate=Linear","MultiX=Average","Skip=True","Sort=True")</f>
        <v>#N/A Invalid Parameter: Interpolation value</v>
      </c>
      <c r="AJ1383" s="43" t="str">
        <f ca="1">_xll.BInterpol('Base IPCA'!$C$3:$C$14,'Base IPCA'!$D$3:$D$14,AH1383,"Cubic","Extrapolate=Linear","MultiX=Average","Skip=True","Sort=True")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4"/>
        <v>#REF!</v>
      </c>
      <c r="AI1384" s="43" t="str">
        <f ca="1">_xll.BInterpol('Base IPCA'!$C$3:$C$14,'Base IPCA'!$E$3:$E$14,AH1384,"Cubic","Extrapolate=Linear","MultiX=Average","Skip=True","Sort=True")</f>
        <v>#N/A Invalid Parameter: Interpolation value</v>
      </c>
      <c r="AJ1384" s="43" t="str">
        <f ca="1">_xll.BInterpol('Base IPCA'!$C$3:$C$14,'Base IPCA'!$D$3:$D$14,AH1384,"Cubic","Extrapolate=Linear","MultiX=Average","Skip=True","Sort=True")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4"/>
        <v>#REF!</v>
      </c>
      <c r="AI1385" s="43" t="str">
        <f>_xll.BInterpol('Base IPCA'!$C$3:$C$14,'Base IPCA'!$E$3:$E$14,AH1385,"Cubic","Extrapolate=Linear","MultiX=Average","Skip=True","Sort=True")</f>
        <v>#N/A Invalid Parameter: Interpolation value</v>
      </c>
      <c r="AJ1385" s="43" t="str">
        <f ca="1">_xll.BInterpol('Base IPCA'!$C$3:$C$14,'Base IPCA'!$D$3:$D$14,AH1385,"Cubic","Extrapolate=Linear","MultiX=Average","Skip=True","Sort=True")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4"/>
        <v>#REF!</v>
      </c>
      <c r="AI1386" s="43" t="str">
        <f ca="1">_xll.BInterpol('Base IPCA'!$C$3:$C$14,'Base IPCA'!$E$3:$E$14,AH1386,"Cubic","Extrapolate=Linear","MultiX=Average","Skip=True","Sort=True")</f>
        <v>#N/A Invalid Parameter: Interpolation value</v>
      </c>
      <c r="AJ1386" s="43" t="str">
        <f>_xll.BInterpol('Base IPCA'!$C$3:$C$14,'Base IPCA'!$D$3:$D$14,AH1386,"Cubic","Extrapolate=Linear","MultiX=Average","Skip=True","Sort=True")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4"/>
        <v>#REF!</v>
      </c>
      <c r="AI1387" s="43" t="str">
        <f ca="1">_xll.BInterpol('Base IPCA'!$C$3:$C$14,'Base IPCA'!$E$3:$E$14,AH1387,"Cubic","Extrapolate=Linear","MultiX=Average","Skip=True","Sort=True")</f>
        <v>#N/A Invalid Parameter: Interpolation value</v>
      </c>
      <c r="AJ1387" s="43" t="str">
        <f ca="1">_xll.BInterpol('Base IPCA'!$C$3:$C$14,'Base IPCA'!$D$3:$D$14,AH1387,"Cubic","Extrapolate=Linear","MultiX=Average","Skip=True","Sort=True")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4"/>
        <v>#REF!</v>
      </c>
      <c r="AI1388" s="43" t="str">
        <f ca="1">_xll.BInterpol('Base IPCA'!$C$3:$C$14,'Base IPCA'!$E$3:$E$14,AH1388,"Cubic","Extrapolate=Linear","MultiX=Average","Skip=True","Sort=True")</f>
        <v>#N/A Invalid Parameter: Interpolation value</v>
      </c>
      <c r="AJ1388" s="43" t="str">
        <f ca="1">_xll.BInterpol('Base IPCA'!$C$3:$C$14,'Base IPCA'!$D$3:$D$14,AH1388,"Cubic","Extrapolate=Linear","MultiX=Average","Skip=True","Sort=True")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4"/>
        <v>#REF!</v>
      </c>
      <c r="AI1389" s="43" t="str">
        <f>_xll.BInterpol('Base IPCA'!$C$3:$C$14,'Base IPCA'!$E$3:$E$14,AH1389,"Cubic","Extrapolate=Linear","MultiX=Average","Skip=True","Sort=True")</f>
        <v>#N/A Invalid Parameter: Interpolation value</v>
      </c>
      <c r="AJ1389" s="43" t="str">
        <f ca="1">_xll.BInterpol('Base IPCA'!$C$3:$C$14,'Base IPCA'!$D$3:$D$14,AH1389,"Cubic","Extrapolate=Linear","MultiX=Average","Skip=True","Sort=True")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4"/>
        <v>#REF!</v>
      </c>
      <c r="AI1390" s="43" t="str">
        <f ca="1">_xll.BInterpol('Base IPCA'!$C$3:$C$14,'Base IPCA'!$E$3:$E$14,AH1390,"Cubic","Extrapolate=Linear","MultiX=Average","Skip=True","Sort=True")</f>
        <v>#N/A Invalid Parameter: Interpolation value</v>
      </c>
      <c r="AJ1390" s="43" t="str">
        <f>_xll.BInterpol('Base IPCA'!$C$3:$C$14,'Base IPCA'!$D$3:$D$14,AH1390,"Cubic","Extrapolate=Linear","MultiX=Average","Skip=True","Sort=True")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4"/>
        <v>#REF!</v>
      </c>
      <c r="AI1391" s="43" t="str">
        <f ca="1">_xll.BInterpol('Base IPCA'!$C$3:$C$14,'Base IPCA'!$E$3:$E$14,AH1391,"Cubic","Extrapolate=Linear","MultiX=Average","Skip=True","Sort=True")</f>
        <v>#N/A Invalid Parameter: Interpolation value</v>
      </c>
      <c r="AJ1391" s="43" t="str">
        <f ca="1">_xll.BInterpol('Base IPCA'!$C$3:$C$14,'Base IPCA'!$D$3:$D$14,AH1391,"Cubic","Extrapolate=Linear","MultiX=Average","Skip=True","Sort=True")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4"/>
        <v>#REF!</v>
      </c>
      <c r="AI1392" s="43" t="str">
        <f ca="1">_xll.BInterpol('Base IPCA'!$C$3:$C$14,'Base IPCA'!$E$3:$E$14,AH1392,"Cubic","Extrapolate=Linear","MultiX=Average","Skip=True","Sort=True")</f>
        <v>#N/A Invalid Parameter: Interpolation value</v>
      </c>
      <c r="AJ1392" s="43" t="str">
        <f ca="1">_xll.BInterpol('Base IPCA'!$C$3:$C$14,'Base IPCA'!$D$3:$D$14,AH1392,"Cubic","Extrapolate=Linear","MultiX=Average","Skip=True","Sort=True")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4"/>
        <v>#REF!</v>
      </c>
      <c r="AI1393" s="43" t="str">
        <f ca="1">_xll.BInterpol('Base IPCA'!$C$3:$C$14,'Base IPCA'!$E$3:$E$14,AH1393,"Cubic","Extrapolate=Linear","MultiX=Average","Skip=True","Sort=True")</f>
        <v>#N/A Invalid Parameter: Interpolation value</v>
      </c>
      <c r="AJ1393" s="43" t="str">
        <f ca="1">_xll.BInterpol('Base IPCA'!$C$3:$C$14,'Base IPCA'!$D$3:$D$14,AH1393,"Cubic","Extrapolate=Linear","MultiX=Average","Skip=True","Sort=True")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4"/>
        <v>#REF!</v>
      </c>
      <c r="AI1394" s="43" t="str">
        <f ca="1">_xll.BInterpol('Base IPCA'!$C$3:$C$14,'Base IPCA'!$E$3:$E$14,AH1394,"Cubic","Extrapolate=Linear","MultiX=Average","Skip=True","Sort=True")</f>
        <v>#N/A Invalid Parameter: Interpolation value</v>
      </c>
      <c r="AJ1394" s="43" t="str">
        <f>_xll.BInterpol('Base IPCA'!$C$3:$C$14,'Base IPCA'!$D$3:$D$14,AH1394,"Cubic","Extrapolate=Linear","MultiX=Average","Skip=True","Sort=True")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4"/>
        <v>#REF!</v>
      </c>
      <c r="AI1395" s="43" t="str">
        <f ca="1">_xll.BInterpol('Base IPCA'!$C$3:$C$14,'Base IPCA'!$E$3:$E$14,AH1395,"Cubic","Extrapolate=Linear","MultiX=Average","Skip=True","Sort=True")</f>
        <v>#N/A Invalid Parameter: Interpolation value</v>
      </c>
      <c r="AJ1395" s="43" t="str">
        <f ca="1">_xll.BInterpol('Base IPCA'!$C$3:$C$14,'Base IPCA'!$D$3:$D$14,AH1395,"Cubic","Extrapolate=Linear","MultiX=Average","Skip=True","Sort=True")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4"/>
        <v>#REF!</v>
      </c>
      <c r="AI1396" s="43" t="str">
        <f ca="1">_xll.BInterpol('Base IPCA'!$C$3:$C$14,'Base IPCA'!$E$3:$E$14,AH1396,"Cubic","Extrapolate=Linear","MultiX=Average","Skip=True","Sort=True")</f>
        <v>#N/A Invalid Parameter: Interpolation value</v>
      </c>
      <c r="AJ1396" s="43" t="str">
        <f ca="1">_xll.BInterpol('Base IPCA'!$C$3:$C$14,'Base IPCA'!$D$3:$D$14,AH1396,"Cubic","Extrapolate=Linear","MultiX=Average","Skip=True","Sort=True")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4"/>
        <v>#REF!</v>
      </c>
      <c r="AI1397" s="43" t="str">
        <f>_xll.BInterpol('Base IPCA'!$C$3:$C$14,'Base IPCA'!$E$3:$E$14,AH1397,"Cubic","Extrapolate=Linear","MultiX=Average","Skip=True","Sort=True")</f>
        <v>#N/A Invalid Parameter: Interpolation value</v>
      </c>
      <c r="AJ1397" s="43" t="str">
        <f ca="1">_xll.BInterpol('Base IPCA'!$C$3:$C$14,'Base IPCA'!$D$3:$D$14,AH1397,"Cubic","Extrapolate=Linear","MultiX=Average","Skip=True","Sort=True")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4"/>
        <v>#REF!</v>
      </c>
      <c r="AI1398" s="43" t="str">
        <f ca="1">_xll.BInterpol('Base IPCA'!$C$3:$C$14,'Base IPCA'!$E$3:$E$14,AH1398,"Cubic","Extrapolate=Linear","MultiX=Average","Skip=True","Sort=True")</f>
        <v>#N/A Invalid Parameter: Interpolation value</v>
      </c>
      <c r="AJ1398" s="43" t="str">
        <f ca="1">_xll.BInterpol('Base IPCA'!$C$3:$C$14,'Base IPCA'!$D$3:$D$14,AH1398,"Cubic","Extrapolate=Linear","MultiX=Average","Skip=True","Sort=True")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4"/>
        <v>#REF!</v>
      </c>
      <c r="AI1399" s="43" t="str">
        <f ca="1">_xll.BInterpol('Base IPCA'!$C$3:$C$14,'Base IPCA'!$E$3:$E$14,AH1399,"Cubic","Extrapolate=Linear","MultiX=Average","Skip=True","Sort=True")</f>
        <v>#N/A Invalid Parameter: Interpolation value</v>
      </c>
      <c r="AJ1399" s="43" t="str">
        <f ca="1">_xll.BInterpol('Base IPCA'!$C$3:$C$14,'Base IPCA'!$D$3:$D$14,AH1399,"Cubic","Extrapolate=Linear","MultiX=Average","Skip=True","Sort=True")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4"/>
        <v>#REF!</v>
      </c>
      <c r="AI1400" s="43" t="str">
        <f ca="1">_xll.BInterpol('Base IPCA'!$C$3:$C$14,'Base IPCA'!$E$3:$E$14,AH1400,"Cubic","Extrapolate=Linear","MultiX=Average","Skip=True","Sort=True")</f>
        <v>#N/A Invalid Parameter: Interpolation value</v>
      </c>
      <c r="AJ1400" s="43" t="str">
        <f ca="1">_xll.BInterpol('Base IPCA'!$C$3:$C$14,'Base IPCA'!$D$3:$D$14,AH1400,"Cubic","Extrapolate=Linear","MultiX=Average","Skip=True","Sort=True")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4"/>
        <v>#REF!</v>
      </c>
      <c r="AI1401" s="43" t="str">
        <f>_xll.BInterpol('Base IPCA'!$C$3:$C$14,'Base IPCA'!$E$3:$E$14,AH1401,"Cubic","Extrapolate=Linear","MultiX=Average","Skip=True","Sort=True")</f>
        <v>#N/A Invalid Parameter: Interpolation value</v>
      </c>
      <c r="AJ1401" s="43" t="str">
        <f ca="1">_xll.BInterpol('Base IPCA'!$C$3:$C$14,'Base IPCA'!$D$3:$D$14,AH1401,"Cubic","Extrapolate=Linear","MultiX=Average","Skip=True","Sort=True")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4"/>
        <v>#REF!</v>
      </c>
      <c r="AI1402" s="43" t="str">
        <f ca="1">_xll.BInterpol('Base IPCA'!$C$3:$C$14,'Base IPCA'!$E$3:$E$14,AH1402,"Cubic","Extrapolate=Linear","MultiX=Average","Skip=True","Sort=True")</f>
        <v>#N/A Invalid Parameter: Interpolation value</v>
      </c>
      <c r="AJ1402" s="43" t="str">
        <f>_xll.BInterpol('Base IPCA'!$C$3:$C$14,'Base IPCA'!$D$3:$D$14,AH1402,"Cubic","Extrapolate=Linear","MultiX=Average","Skip=True","Sort=True")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4"/>
        <v>#REF!</v>
      </c>
      <c r="AI1403" s="43" t="str">
        <f ca="1">_xll.BInterpol('Base IPCA'!$C$3:$C$14,'Base IPCA'!$E$3:$E$14,AH1403,"Cubic","Extrapolate=Linear","MultiX=Average","Skip=True","Sort=True")</f>
        <v>#N/A Invalid Parameter: Interpolation value</v>
      </c>
      <c r="AJ1403" s="43" t="str">
        <f ca="1">_xll.BInterpol('Base IPCA'!$C$3:$C$14,'Base IPCA'!$D$3:$D$14,AH1403,"Cubic","Extrapolate=Linear","MultiX=Average","Skip=True","Sort=True")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4"/>
        <v>#REF!</v>
      </c>
      <c r="AI1404" s="43" t="str">
        <f ca="1">_xll.BInterpol('Base IPCA'!$C$3:$C$14,'Base IPCA'!$E$3:$E$14,AH1404,"Cubic","Extrapolate=Linear","MultiX=Average","Skip=True","Sort=True")</f>
        <v>#N/A Invalid Parameter: Interpolation value</v>
      </c>
      <c r="AJ1404" s="43" t="str">
        <f ca="1">_xll.BInterpol('Base IPCA'!$C$3:$C$14,'Base IPCA'!$D$3:$D$14,AH1404,"Cubic","Extrapolate=Linear","MultiX=Average","Skip=True","Sort=True")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4"/>
        <v>#REF!</v>
      </c>
      <c r="AI1405" s="43" t="str">
        <f>_xll.BInterpol('Base IPCA'!$C$3:$C$14,'Base IPCA'!$E$3:$E$14,AH1405,"Cubic","Extrapolate=Linear","MultiX=Average","Skip=True","Sort=True")</f>
        <v>#N/A Invalid Parameter: Interpolation value</v>
      </c>
      <c r="AJ1405" s="43" t="str">
        <f ca="1">_xll.BInterpol('Base IPCA'!$C$3:$C$14,'Base IPCA'!$D$3:$D$14,AH1405,"Cubic","Extrapolate=Linear","MultiX=Average","Skip=True","Sort=True")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4"/>
        <v>#REF!</v>
      </c>
      <c r="AI1406" s="43" t="str">
        <f ca="1">_xll.BInterpol('Base IPCA'!$C$3:$C$14,'Base IPCA'!$E$3:$E$14,AH1406,"Cubic","Extrapolate=Linear","MultiX=Average","Skip=True","Sort=True")</f>
        <v>#N/A Invalid Parameter: Interpolation value</v>
      </c>
      <c r="AJ1406" s="43" t="str">
        <f>_xll.BInterpol('Base IPCA'!$C$3:$C$14,'Base IPCA'!$D$3:$D$14,AH1406,"Cubic","Extrapolate=Linear","MultiX=Average","Skip=True","Sort=True")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4"/>
        <v>#REF!</v>
      </c>
      <c r="AI1407" s="43" t="str">
        <f ca="1">_xll.BInterpol('Base IPCA'!$C$3:$C$14,'Base IPCA'!$E$3:$E$14,AH1407,"Cubic","Extrapolate=Linear","MultiX=Average","Skip=True","Sort=True")</f>
        <v>#N/A Invalid Parameter: Interpolation value</v>
      </c>
      <c r="AJ1407" s="43" t="str">
        <f ca="1">_xll.BInterpol('Base IPCA'!$C$3:$C$14,'Base IPCA'!$D$3:$D$14,AH1407,"Cubic","Extrapolate=Linear","MultiX=Average","Skip=True","Sort=True")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4"/>
        <v>#REF!</v>
      </c>
      <c r="AI1408" s="43" t="str">
        <f ca="1">_xll.BInterpol('Base IPCA'!$C$3:$C$14,'Base IPCA'!$E$3:$E$14,AH1408,"Cubic","Extrapolate=Linear","MultiX=Average","Skip=True","Sort=True")</f>
        <v>#N/A Invalid Parameter: Interpolation value</v>
      </c>
      <c r="AJ1408" s="43" t="str">
        <f ca="1">_xll.BInterpol('Base IPCA'!$C$3:$C$14,'Base IPCA'!$D$3:$D$14,AH1408,"Cubic","Extrapolate=Linear","MultiX=Average","Skip=True","Sort=True")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4"/>
        <v>#REF!</v>
      </c>
      <c r="AI1409" s="43" t="str">
        <f ca="1">_xll.BInterpol('Base IPCA'!$C$3:$C$14,'Base IPCA'!$E$3:$E$14,AH1409,"Cubic","Extrapolate=Linear","MultiX=Average","Skip=True","Sort=True")</f>
        <v>#N/A Invalid Parameter: Interpolation value</v>
      </c>
      <c r="AJ1409" s="43" t="str">
        <f ca="1">_xll.BInterpol('Base IPCA'!$C$3:$C$14,'Base IPCA'!$D$3:$D$14,AH1409,"Cubic","Extrapolate=Linear","MultiX=Average","Skip=True","Sort=True")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4"/>
        <v>#REF!</v>
      </c>
      <c r="AI1410" s="43" t="str">
        <f ca="1">_xll.BInterpol('Base IPCA'!$C$3:$C$14,'Base IPCA'!$E$3:$E$14,AH1410,"Cubic","Extrapolate=Linear","MultiX=Average","Skip=True","Sort=True")</f>
        <v>#N/A Invalid Parameter: Interpolation value</v>
      </c>
      <c r="AJ1410" s="43" t="str">
        <f>_xll.BInterpol('Base IPCA'!$C$3:$C$14,'Base IPCA'!$D$3:$D$14,AH1410,"Cubic","Extrapolate=Linear","MultiX=Average","Skip=True","Sort=True")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4"/>
        <v>#REF!</v>
      </c>
      <c r="AI1411" s="43" t="str">
        <f ca="1">_xll.BInterpol('Base IPCA'!$C$3:$C$14,'Base IPCA'!$E$3:$E$14,AH1411,"Cubic","Extrapolate=Linear","MultiX=Average","Skip=True","Sort=True")</f>
        <v>#N/A Invalid Parameter: Interpolation value</v>
      </c>
      <c r="AJ1411" s="43" t="str">
        <f ca="1">_xll.BInterpol('Base IPCA'!$C$3:$C$14,'Base IPCA'!$D$3:$D$14,AH1411,"Cubic","Extrapolate=Linear","MultiX=Average","Skip=True","Sort=True")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4"/>
        <v>#REF!</v>
      </c>
      <c r="AI1412" s="43" t="str">
        <f ca="1">_xll.BInterpol('Base IPCA'!$C$3:$C$14,'Base IPCA'!$E$3:$E$14,AH1412,"Cubic","Extrapolate=Linear","MultiX=Average","Skip=True","Sort=True")</f>
        <v>#N/A Invalid Parameter: Interpolation value</v>
      </c>
      <c r="AJ1412" s="43" t="str">
        <f ca="1">_xll.BInterpol('Base IPCA'!$C$3:$C$14,'Base IPCA'!$D$3:$D$14,AH1412,"Cubic","Extrapolate=Linear","MultiX=Average","Skip=True","Sort=True")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4"/>
        <v>#REF!</v>
      </c>
      <c r="AI1413" s="43" t="str">
        <f>_xll.BInterpol('Base IPCA'!$C$3:$C$14,'Base IPCA'!$E$3:$E$14,AH1413,"Cubic","Extrapolate=Linear","MultiX=Average","Skip=True","Sort=True")</f>
        <v>#N/A Invalid Parameter: Interpolation value</v>
      </c>
      <c r="AJ1413" s="43" t="str">
        <f ca="1">_xll.BInterpol('Base IPCA'!$C$3:$C$14,'Base IPCA'!$D$3:$D$14,AH1413,"Cubic","Extrapolate=Linear","MultiX=Average","Skip=True","Sort=True")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5">AH1413+1</f>
        <v>#REF!</v>
      </c>
      <c r="AI1414" s="43" t="str">
        <f ca="1">_xll.BInterpol('Base IPCA'!$C$3:$C$14,'Base IPCA'!$E$3:$E$14,AH1414,"Cubic","Extrapolate=Linear","MultiX=Average","Skip=True","Sort=True")</f>
        <v>#N/A Invalid Parameter: Interpolation value</v>
      </c>
      <c r="AJ1414" s="43" t="str">
        <f ca="1">_xll.BInterpol('Base IPCA'!$C$3:$C$14,'Base IPCA'!$D$3:$D$14,AH1414,"Cubic","Extrapolate=Linear","MultiX=Average","Skip=True","Sort=True")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5"/>
        <v>#REF!</v>
      </c>
      <c r="AI1415" s="43" t="str">
        <f ca="1">_xll.BInterpol('Base IPCA'!$C$3:$C$14,'Base IPCA'!$E$3:$E$14,AH1415,"Cubic","Extrapolate=Linear","MultiX=Average","Skip=True","Sort=True")</f>
        <v>#N/A Invalid Parameter: Interpolation value</v>
      </c>
      <c r="AJ1415" s="43" t="str">
        <f ca="1">_xll.BInterpol('Base IPCA'!$C$3:$C$14,'Base IPCA'!$D$3:$D$14,AH1415,"Cubic","Extrapolate=Linear","MultiX=Average","Skip=True","Sort=True")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5"/>
        <v>#REF!</v>
      </c>
      <c r="AI1416" s="43" t="str">
        <f ca="1">_xll.BInterpol('Base IPCA'!$C$3:$C$14,'Base IPCA'!$E$3:$E$14,AH1416,"Cubic","Extrapolate=Linear","MultiX=Average","Skip=True","Sort=True")</f>
        <v>#N/A Invalid Parameter: Interpolation value</v>
      </c>
      <c r="AJ1416" s="43" t="str">
        <f ca="1">_xll.BInterpol('Base IPCA'!$C$3:$C$14,'Base IPCA'!$D$3:$D$14,AH1416,"Cubic","Extrapolate=Linear","MultiX=Average","Skip=True","Sort=True")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5"/>
        <v>#REF!</v>
      </c>
      <c r="AI1417" s="43" t="str">
        <f>_xll.BInterpol('Base IPCA'!$C$3:$C$14,'Base IPCA'!$E$3:$E$14,AH1417,"Cubic","Extrapolate=Linear","MultiX=Average","Skip=True","Sort=True")</f>
        <v>#N/A Invalid Parameter: Interpolation value</v>
      </c>
      <c r="AJ1417" s="43" t="str">
        <f ca="1">_xll.BInterpol('Base IPCA'!$C$3:$C$14,'Base IPCA'!$D$3:$D$14,AH1417,"Cubic","Extrapolate=Linear","MultiX=Average","Skip=True","Sort=True")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5"/>
        <v>#REF!</v>
      </c>
      <c r="AI1418" s="43" t="str">
        <f ca="1">_xll.BInterpol('Base IPCA'!$C$3:$C$14,'Base IPCA'!$E$3:$E$14,AH1418,"Cubic","Extrapolate=Linear","MultiX=Average","Skip=True","Sort=True")</f>
        <v>#N/A Invalid Parameter: Interpolation value</v>
      </c>
      <c r="AJ1418" s="43" t="str">
        <f>_xll.BInterpol('Base IPCA'!$C$3:$C$14,'Base IPCA'!$D$3:$D$14,AH1418,"Cubic","Extrapolate=Linear","MultiX=Average","Skip=True","Sort=True")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5"/>
        <v>#REF!</v>
      </c>
      <c r="AI1419" s="43" t="str">
        <f ca="1">_xll.BInterpol('Base IPCA'!$C$3:$C$14,'Base IPCA'!$E$3:$E$14,AH1419,"Cubic","Extrapolate=Linear","MultiX=Average","Skip=True","Sort=True")</f>
        <v>#N/A Invalid Parameter: Interpolation value</v>
      </c>
      <c r="AJ1419" s="43" t="str">
        <f ca="1">_xll.BInterpol('Base IPCA'!$C$3:$C$14,'Base IPCA'!$D$3:$D$14,AH1419,"Cubic","Extrapolate=Linear","MultiX=Average","Skip=True","Sort=True")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5"/>
        <v>#REF!</v>
      </c>
      <c r="AI1420" s="43" t="str">
        <f ca="1">_xll.BInterpol('Base IPCA'!$C$3:$C$14,'Base IPCA'!$E$3:$E$14,AH1420,"Cubic","Extrapolate=Linear","MultiX=Average","Skip=True","Sort=True")</f>
        <v>#N/A Invalid Parameter: Interpolation value</v>
      </c>
      <c r="AJ1420" s="43" t="str">
        <f ca="1">_xll.BInterpol('Base IPCA'!$C$3:$C$14,'Base IPCA'!$D$3:$D$14,AH1420,"Cubic","Extrapolate=Linear","MultiX=Average","Skip=True","Sort=True")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5"/>
        <v>#REF!</v>
      </c>
      <c r="AI1421" s="43" t="str">
        <f>_xll.BInterpol('Base IPCA'!$C$3:$C$14,'Base IPCA'!$E$3:$E$14,AH1421,"Cubic","Extrapolate=Linear","MultiX=Average","Skip=True","Sort=True")</f>
        <v>#N/A Invalid Parameter: Interpolation value</v>
      </c>
      <c r="AJ1421" s="43" t="str">
        <f ca="1">_xll.BInterpol('Base IPCA'!$C$3:$C$14,'Base IPCA'!$D$3:$D$14,AH1421,"Cubic","Extrapolate=Linear","MultiX=Average","Skip=True","Sort=True")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5"/>
        <v>#REF!</v>
      </c>
      <c r="AI1422" s="43" t="str">
        <f ca="1">_xll.BInterpol('Base IPCA'!$C$3:$C$14,'Base IPCA'!$E$3:$E$14,AH1422,"Cubic","Extrapolate=Linear","MultiX=Average","Skip=True","Sort=True")</f>
        <v>#N/A Invalid Parameter: Interpolation value</v>
      </c>
      <c r="AJ1422" s="43" t="str">
        <f>_xll.BInterpol('Base IPCA'!$C$3:$C$14,'Base IPCA'!$D$3:$D$14,AH1422,"Cubic","Extrapolate=Linear","MultiX=Average","Skip=True","Sort=True")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5"/>
        <v>#REF!</v>
      </c>
      <c r="AI1423" s="43" t="str">
        <f ca="1">_xll.BInterpol('Base IPCA'!$C$3:$C$14,'Base IPCA'!$E$3:$E$14,AH1423,"Cubic","Extrapolate=Linear","MultiX=Average","Skip=True","Sort=True")</f>
        <v>#N/A Invalid Parameter: Interpolation value</v>
      </c>
      <c r="AJ1423" s="43" t="str">
        <f ca="1">_xll.BInterpol('Base IPCA'!$C$3:$C$14,'Base IPCA'!$D$3:$D$14,AH1423,"Cubic","Extrapolate=Linear","MultiX=Average","Skip=True","Sort=True")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5"/>
        <v>#REF!</v>
      </c>
      <c r="AI1424" s="43" t="str">
        <f ca="1">_xll.BInterpol('Base IPCA'!$C$3:$C$14,'Base IPCA'!$E$3:$E$14,AH1424,"Cubic","Extrapolate=Linear","MultiX=Average","Skip=True","Sort=True")</f>
        <v>#N/A Invalid Parameter: Interpolation value</v>
      </c>
      <c r="AJ1424" s="43" t="str">
        <f ca="1">_xll.BInterpol('Base IPCA'!$C$3:$C$14,'Base IPCA'!$D$3:$D$14,AH1424,"Cubic","Extrapolate=Linear","MultiX=Average","Skip=True","Sort=True")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5"/>
        <v>#REF!</v>
      </c>
      <c r="AI1425" s="43" t="str">
        <f ca="1">_xll.BInterpol('Base IPCA'!$C$3:$C$14,'Base IPCA'!$E$3:$E$14,AH1425,"Cubic","Extrapolate=Linear","MultiX=Average","Skip=True","Sort=True")</f>
        <v>#N/A Invalid Parameter: Interpolation value</v>
      </c>
      <c r="AJ1425" s="43" t="str">
        <f ca="1">_xll.BInterpol('Base IPCA'!$C$3:$C$14,'Base IPCA'!$D$3:$D$14,AH1425,"Cubic","Extrapolate=Linear","MultiX=Average","Skip=True","Sort=True")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5"/>
        <v>#REF!</v>
      </c>
      <c r="AI1426" s="43" t="str">
        <f ca="1">_xll.BInterpol('Base IPCA'!$C$3:$C$14,'Base IPCA'!$E$3:$E$14,AH1426,"Cubic","Extrapolate=Linear","MultiX=Average","Skip=True","Sort=True")</f>
        <v>#N/A Invalid Parameter: Interpolation value</v>
      </c>
      <c r="AJ1426" s="43" t="str">
        <f>_xll.BInterpol('Base IPCA'!$C$3:$C$14,'Base IPCA'!$D$3:$D$14,AH1426,"Cubic","Extrapolate=Linear","MultiX=Average","Skip=True","Sort=True")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5"/>
        <v>#REF!</v>
      </c>
      <c r="AI1427" s="43" t="str">
        <f ca="1">_xll.BInterpol('Base IPCA'!$C$3:$C$14,'Base IPCA'!$E$3:$E$14,AH1427,"Cubic","Extrapolate=Linear","MultiX=Average","Skip=True","Sort=True")</f>
        <v>#N/A Invalid Parameter: Interpolation value</v>
      </c>
      <c r="AJ1427" s="43" t="str">
        <f ca="1">_xll.BInterpol('Base IPCA'!$C$3:$C$14,'Base IPCA'!$D$3:$D$14,AH1427,"Cubic","Extrapolate=Linear","MultiX=Average","Skip=True","Sort=True")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5"/>
        <v>#REF!</v>
      </c>
      <c r="AI1428" s="43" t="str">
        <f ca="1">_xll.BInterpol('Base IPCA'!$C$3:$C$14,'Base IPCA'!$E$3:$E$14,AH1428,"Cubic","Extrapolate=Linear","MultiX=Average","Skip=True","Sort=True")</f>
        <v>#N/A Invalid Parameter: Interpolation value</v>
      </c>
      <c r="AJ1428" s="43" t="str">
        <f ca="1">_xll.BInterpol('Base IPCA'!$C$3:$C$14,'Base IPCA'!$D$3:$D$14,AH1428,"Cubic","Extrapolate=Linear","MultiX=Average","Skip=True","Sort=True")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5"/>
        <v>#REF!</v>
      </c>
      <c r="AI1429" s="43" t="str">
        <f>_xll.BInterpol('Base IPCA'!$C$3:$C$14,'Base IPCA'!$E$3:$E$14,AH1429,"Cubic","Extrapolate=Linear","MultiX=Average","Skip=True","Sort=True")</f>
        <v>#N/A Invalid Parameter: Interpolation value</v>
      </c>
      <c r="AJ1429" s="43" t="str">
        <f ca="1">_xll.BInterpol('Base IPCA'!$C$3:$C$14,'Base IPCA'!$D$3:$D$14,AH1429,"Cubic","Extrapolate=Linear","MultiX=Average","Skip=True","Sort=True")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5"/>
        <v>#REF!</v>
      </c>
      <c r="AI1430" s="43" t="str">
        <f ca="1">_xll.BInterpol('Base IPCA'!$C$3:$C$14,'Base IPCA'!$E$3:$E$14,AH1430,"Cubic","Extrapolate=Linear","MultiX=Average","Skip=True","Sort=True")</f>
        <v>#N/A Invalid Parameter: Interpolation value</v>
      </c>
      <c r="AJ1430" s="43" t="str">
        <f ca="1">_xll.BInterpol('Base IPCA'!$C$3:$C$14,'Base IPCA'!$D$3:$D$14,AH1430,"Cubic","Extrapolate=Linear","MultiX=Average","Skip=True","Sort=True")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5"/>
        <v>#REF!</v>
      </c>
      <c r="AI1431" s="43" t="str">
        <f ca="1">_xll.BInterpol('Base IPCA'!$C$3:$C$14,'Base IPCA'!$E$3:$E$14,AH1431,"Cubic","Extrapolate=Linear","MultiX=Average","Skip=True","Sort=True")</f>
        <v>#N/A Invalid Parameter: Interpolation value</v>
      </c>
      <c r="AJ1431" s="43" t="str">
        <f ca="1">_xll.BInterpol('Base IPCA'!$C$3:$C$14,'Base IPCA'!$D$3:$D$14,AH1431,"Cubic","Extrapolate=Linear","MultiX=Average","Skip=True","Sort=True")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5"/>
        <v>#REF!</v>
      </c>
      <c r="AI1432" s="43" t="str">
        <f ca="1">_xll.BInterpol('Base IPCA'!$C$3:$C$14,'Base IPCA'!$E$3:$E$14,AH1432,"Cubic","Extrapolate=Linear","MultiX=Average","Skip=True","Sort=True")</f>
        <v>#N/A Invalid Parameter: Interpolation value</v>
      </c>
      <c r="AJ1432" s="43" t="str">
        <f ca="1">_xll.BInterpol('Base IPCA'!$C$3:$C$14,'Base IPCA'!$D$3:$D$14,AH1432,"Cubic","Extrapolate=Linear","MultiX=Average","Skip=True","Sort=True")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5"/>
        <v>#REF!</v>
      </c>
      <c r="AI1433" s="43" t="str">
        <f>_xll.BInterpol('Base IPCA'!$C$3:$C$14,'Base IPCA'!$E$3:$E$14,AH1433,"Cubic","Extrapolate=Linear","MultiX=Average","Skip=True","Sort=True")</f>
        <v>#N/A Invalid Parameter: Interpolation value</v>
      </c>
      <c r="AJ1433" s="43" t="str">
        <f ca="1">_xll.BInterpol('Base IPCA'!$C$3:$C$14,'Base IPCA'!$D$3:$D$14,AH1433,"Cubic","Extrapolate=Linear","MultiX=Average","Skip=True","Sort=True")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5"/>
        <v>#REF!</v>
      </c>
      <c r="AI1434" s="43" t="str">
        <f ca="1">_xll.BInterpol('Base IPCA'!$C$3:$C$14,'Base IPCA'!$E$3:$E$14,AH1434,"Cubic","Extrapolate=Linear","MultiX=Average","Skip=True","Sort=True")</f>
        <v>#N/A Invalid Parameter: Interpolation value</v>
      </c>
      <c r="AJ1434" s="43" t="str">
        <f>_xll.BInterpol('Base IPCA'!$C$3:$C$14,'Base IPCA'!$D$3:$D$14,AH1434,"Cubic","Extrapolate=Linear","MultiX=Average","Skip=True","Sort=True")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5"/>
        <v>#REF!</v>
      </c>
      <c r="AI1435" s="43" t="str">
        <f ca="1">_xll.BInterpol('Base IPCA'!$C$3:$C$14,'Base IPCA'!$E$3:$E$14,AH1435,"Cubic","Extrapolate=Linear","MultiX=Average","Skip=True","Sort=True")</f>
        <v>#N/A Invalid Parameter: Interpolation value</v>
      </c>
      <c r="AJ1435" s="43" t="str">
        <f ca="1">_xll.BInterpol('Base IPCA'!$C$3:$C$14,'Base IPCA'!$D$3:$D$14,AH1435,"Cubic","Extrapolate=Linear","MultiX=Average","Skip=True","Sort=True")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5"/>
        <v>#REF!</v>
      </c>
      <c r="AI1436" s="43" t="str">
        <f ca="1">_xll.BInterpol('Base IPCA'!$C$3:$C$14,'Base IPCA'!$E$3:$E$14,AH1436,"Cubic","Extrapolate=Linear","MultiX=Average","Skip=True","Sort=True")</f>
        <v>#N/A Invalid Parameter: Interpolation value</v>
      </c>
      <c r="AJ1436" s="43" t="str">
        <f ca="1">_xll.BInterpol('Base IPCA'!$C$3:$C$14,'Base IPCA'!$D$3:$D$14,AH1436,"Cubic","Extrapolate=Linear","MultiX=Average","Skip=True","Sort=True")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5"/>
        <v>#REF!</v>
      </c>
      <c r="AI1437" s="43" t="str">
        <f>_xll.BInterpol('Base IPCA'!$C$3:$C$14,'Base IPCA'!$E$3:$E$14,AH1437,"Cubic","Extrapolate=Linear","MultiX=Average","Skip=True","Sort=True")</f>
        <v>#N/A Invalid Parameter: Interpolation value</v>
      </c>
      <c r="AJ1437" s="43" t="str">
        <f ca="1">_xll.BInterpol('Base IPCA'!$C$3:$C$14,'Base IPCA'!$D$3:$D$14,AH1437,"Cubic","Extrapolate=Linear","MultiX=Average","Skip=True","Sort=True")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5"/>
        <v>#REF!</v>
      </c>
      <c r="AI1438" s="43" t="str">
        <f ca="1">_xll.BInterpol('Base IPCA'!$C$3:$C$14,'Base IPCA'!$E$3:$E$14,AH1438,"Cubic","Extrapolate=Linear","MultiX=Average","Skip=True","Sort=True")</f>
        <v>#N/A Invalid Parameter: Interpolation value</v>
      </c>
      <c r="AJ1438" s="43" t="str">
        <f>_xll.BInterpol('Base IPCA'!$C$3:$C$14,'Base IPCA'!$D$3:$D$14,AH1438,"Cubic","Extrapolate=Linear","MultiX=Average","Skip=True","Sort=True")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5"/>
        <v>#REF!</v>
      </c>
      <c r="AI1439" s="43" t="str">
        <f ca="1">_xll.BInterpol('Base IPCA'!$C$3:$C$14,'Base IPCA'!$E$3:$E$14,AH1439,"Cubic","Extrapolate=Linear","MultiX=Average","Skip=True","Sort=True")</f>
        <v>#N/A Invalid Parameter: Interpolation value</v>
      </c>
      <c r="AJ1439" s="43" t="str">
        <f ca="1">_xll.BInterpol('Base IPCA'!$C$3:$C$14,'Base IPCA'!$D$3:$D$14,AH1439,"Cubic","Extrapolate=Linear","MultiX=Average","Skip=True","Sort=True")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5"/>
        <v>#REF!</v>
      </c>
      <c r="AI1440" s="43" t="str">
        <f ca="1">_xll.BInterpol('Base IPCA'!$C$3:$C$14,'Base IPCA'!$E$3:$E$14,AH1440,"Cubic","Extrapolate=Linear","MultiX=Average","Skip=True","Sort=True")</f>
        <v>#N/A Invalid Parameter: Interpolation value</v>
      </c>
      <c r="AJ1440" s="43" t="str">
        <f ca="1">_xll.BInterpol('Base IPCA'!$C$3:$C$14,'Base IPCA'!$D$3:$D$14,AH1440,"Cubic","Extrapolate=Linear","MultiX=Average","Skip=True","Sort=True")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5"/>
        <v>#REF!</v>
      </c>
      <c r="AI1441" s="43" t="str">
        <f ca="1">_xll.BInterpol('Base IPCA'!$C$3:$C$14,'Base IPCA'!$E$3:$E$14,AH1441,"Cubic","Extrapolate=Linear","MultiX=Average","Skip=True","Sort=True")</f>
        <v>#N/A Invalid Parameter: Interpolation value</v>
      </c>
      <c r="AJ1441" s="43" t="str">
        <f ca="1">_xll.BInterpol('Base IPCA'!$C$3:$C$14,'Base IPCA'!$D$3:$D$14,AH1441,"Cubic","Extrapolate=Linear","MultiX=Average","Skip=True","Sort=True")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5"/>
        <v>#REF!</v>
      </c>
      <c r="AI1442" s="43" t="str">
        <f ca="1">_xll.BInterpol('Base IPCA'!$C$3:$C$14,'Base IPCA'!$E$3:$E$14,AH1442,"Cubic","Extrapolate=Linear","MultiX=Average","Skip=True","Sort=True")</f>
        <v>#N/A Invalid Parameter: Interpolation value</v>
      </c>
      <c r="AJ1442" s="43" t="str">
        <f>_xll.BInterpol('Base IPCA'!$C$3:$C$14,'Base IPCA'!$D$3:$D$14,AH1442,"Cubic","Extrapolate=Linear","MultiX=Average","Skip=True","Sort=True")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5"/>
        <v>#REF!</v>
      </c>
      <c r="AI1443" s="43" t="str">
        <f ca="1">_xll.BInterpol('Base IPCA'!$C$3:$C$14,'Base IPCA'!$E$3:$E$14,AH1443,"Cubic","Extrapolate=Linear","MultiX=Average","Skip=True","Sort=True")</f>
        <v>#N/A Invalid Parameter: Interpolation value</v>
      </c>
      <c r="AJ1443" s="43" t="str">
        <f ca="1">_xll.BInterpol('Base IPCA'!$C$3:$C$14,'Base IPCA'!$D$3:$D$14,AH1443,"Cubic","Extrapolate=Linear","MultiX=Average","Skip=True","Sort=True")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5"/>
        <v>#REF!</v>
      </c>
      <c r="AI1444" s="43" t="str">
        <f ca="1">_xll.BInterpol('Base IPCA'!$C$3:$C$14,'Base IPCA'!$E$3:$E$14,AH1444,"Cubic","Extrapolate=Linear","MultiX=Average","Skip=True","Sort=True")</f>
        <v>#N/A Invalid Parameter: Interpolation value</v>
      </c>
      <c r="AJ1444" s="43" t="str">
        <f ca="1">_xll.BInterpol('Base IPCA'!$C$3:$C$14,'Base IPCA'!$D$3:$D$14,AH1444,"Cubic","Extrapolate=Linear","MultiX=Average","Skip=True","Sort=True")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5"/>
        <v>#REF!</v>
      </c>
      <c r="AI1445" s="43" t="str">
        <f>_xll.BInterpol('Base IPCA'!$C$3:$C$14,'Base IPCA'!$E$3:$E$14,AH1445,"Cubic","Extrapolate=Linear","MultiX=Average","Skip=True","Sort=True")</f>
        <v>#N/A Invalid Parameter: Interpolation value</v>
      </c>
      <c r="AJ1445" s="43" t="str">
        <f ca="1">_xll.BInterpol('Base IPCA'!$C$3:$C$14,'Base IPCA'!$D$3:$D$14,AH1445,"Cubic","Extrapolate=Linear","MultiX=Average","Skip=True","Sort=True")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5"/>
        <v>#REF!</v>
      </c>
      <c r="AI1446" s="43" t="str">
        <f ca="1">_xll.BInterpol('Base IPCA'!$C$3:$C$14,'Base IPCA'!$E$3:$E$14,AH1446,"Cubic","Extrapolate=Linear","MultiX=Average","Skip=True","Sort=True")</f>
        <v>#N/A Invalid Parameter: Interpolation value</v>
      </c>
      <c r="AJ1446" s="43" t="str">
        <f ca="1">_xll.BInterpol('Base IPCA'!$C$3:$C$14,'Base IPCA'!$D$3:$D$14,AH1446,"Cubic","Extrapolate=Linear","MultiX=Average","Skip=True","Sort=True")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5"/>
        <v>#REF!</v>
      </c>
      <c r="AI1447" s="43" t="str">
        <f ca="1">_xll.BInterpol('Base IPCA'!$C$3:$C$14,'Base IPCA'!$E$3:$E$14,AH1447,"Cubic","Extrapolate=Linear","MultiX=Average","Skip=True","Sort=True")</f>
        <v>#N/A Invalid Parameter: Interpolation value</v>
      </c>
      <c r="AJ1447" s="43" t="str">
        <f ca="1">_xll.BInterpol('Base IPCA'!$C$3:$C$14,'Base IPCA'!$D$3:$D$14,AH1447,"Cubic","Extrapolate=Linear","MultiX=Average","Skip=True","Sort=True")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5"/>
        <v>#REF!</v>
      </c>
      <c r="AI1448" s="43" t="str">
        <f ca="1">_xll.BInterpol('Base IPCA'!$C$3:$C$14,'Base IPCA'!$E$3:$E$14,AH1448,"Cubic","Extrapolate=Linear","MultiX=Average","Skip=True","Sort=True")</f>
        <v>#N/A Invalid Parameter: Interpolation value</v>
      </c>
      <c r="AJ1448" s="43" t="str">
        <f ca="1">_xll.BInterpol('Base IPCA'!$C$3:$C$14,'Base IPCA'!$D$3:$D$14,AH1448,"Cubic","Extrapolate=Linear","MultiX=Average","Skip=True","Sort=True")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5"/>
        <v>#REF!</v>
      </c>
      <c r="AI1449" s="43" t="str">
        <f>_xll.BInterpol('Base IPCA'!$C$3:$C$14,'Base IPCA'!$E$3:$E$14,AH1449,"Cubic","Extrapolate=Linear","MultiX=Average","Skip=True","Sort=True")</f>
        <v>#N/A Invalid Parameter: Interpolation value</v>
      </c>
      <c r="AJ1449" s="43" t="str">
        <f ca="1">_xll.BInterpol('Base IPCA'!$C$3:$C$14,'Base IPCA'!$D$3:$D$14,AH1449,"Cubic","Extrapolate=Linear","MultiX=Average","Skip=True","Sort=True")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5"/>
        <v>#REF!</v>
      </c>
      <c r="AI1450" s="43" t="str">
        <f ca="1">_xll.BInterpol('Base IPCA'!$C$3:$C$14,'Base IPCA'!$E$3:$E$14,AH1450,"Cubic","Extrapolate=Linear","MultiX=Average","Skip=True","Sort=True")</f>
        <v>#N/A Invalid Parameter: Interpolation value</v>
      </c>
      <c r="AJ1450" s="43" t="str">
        <f>_xll.BInterpol('Base IPCA'!$C$3:$C$14,'Base IPCA'!$D$3:$D$14,AH1450,"Cubic","Extrapolate=Linear","MultiX=Average","Skip=True","Sort=True")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5"/>
        <v>#REF!</v>
      </c>
      <c r="AI1451" s="43" t="str">
        <f ca="1">_xll.BInterpol('Base IPCA'!$C$3:$C$14,'Base IPCA'!$E$3:$E$14,AH1451,"Cubic","Extrapolate=Linear","MultiX=Average","Skip=True","Sort=True")</f>
        <v>#N/A Invalid Parameter: Interpolation value</v>
      </c>
      <c r="AJ1451" s="43" t="str">
        <f ca="1">_xll.BInterpol('Base IPCA'!$C$3:$C$14,'Base IPCA'!$D$3:$D$14,AH1451,"Cubic","Extrapolate=Linear","MultiX=Average","Skip=True","Sort=True")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5"/>
        <v>#REF!</v>
      </c>
      <c r="AI1452" s="43" t="str">
        <f ca="1">_xll.BInterpol('Base IPCA'!$C$3:$C$14,'Base IPCA'!$E$3:$E$14,AH1452,"Cubic","Extrapolate=Linear","MultiX=Average","Skip=True","Sort=True")</f>
        <v>#N/A Invalid Parameter: Interpolation value</v>
      </c>
      <c r="AJ1452" s="43" t="str">
        <f ca="1">_xll.BInterpol('Base IPCA'!$C$3:$C$14,'Base IPCA'!$D$3:$D$14,AH1452,"Cubic","Extrapolate=Linear","MultiX=Average","Skip=True","Sort=True")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5"/>
        <v>#REF!</v>
      </c>
      <c r="AI1453" s="43" t="str">
        <f>_xll.BInterpol('Base IPCA'!$C$3:$C$14,'Base IPCA'!$E$3:$E$14,AH1453,"Cubic","Extrapolate=Linear","MultiX=Average","Skip=True","Sort=True")</f>
        <v>#N/A Invalid Parameter: Interpolation value</v>
      </c>
      <c r="AJ1453" s="43" t="str">
        <f ca="1">_xll.BInterpol('Base IPCA'!$C$3:$C$14,'Base IPCA'!$D$3:$D$14,AH1453,"Cubic","Extrapolate=Linear","MultiX=Average","Skip=True","Sort=True")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5"/>
        <v>#REF!</v>
      </c>
      <c r="AI1454" s="43" t="str">
        <f ca="1">_xll.BInterpol('Base IPCA'!$C$3:$C$14,'Base IPCA'!$E$3:$E$14,AH1454,"Cubic","Extrapolate=Linear","MultiX=Average","Skip=True","Sort=True")</f>
        <v>#N/A Invalid Parameter: Interpolation value</v>
      </c>
      <c r="AJ1454" s="43" t="str">
        <f>_xll.BInterpol('Base IPCA'!$C$3:$C$14,'Base IPCA'!$D$3:$D$14,AH1454,"Cubic","Extrapolate=Linear","MultiX=Average","Skip=True","Sort=True")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5"/>
        <v>#REF!</v>
      </c>
      <c r="AI1455" s="43" t="str">
        <f ca="1">_xll.BInterpol('Base IPCA'!$C$3:$C$14,'Base IPCA'!$E$3:$E$14,AH1455,"Cubic","Extrapolate=Linear","MultiX=Average","Skip=True","Sort=True")</f>
        <v>#N/A Invalid Parameter: Interpolation value</v>
      </c>
      <c r="AJ1455" s="43" t="str">
        <f ca="1">_xll.BInterpol('Base IPCA'!$C$3:$C$14,'Base IPCA'!$D$3:$D$14,AH1455,"Cubic","Extrapolate=Linear","MultiX=Average","Skip=True","Sort=True")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5"/>
        <v>#REF!</v>
      </c>
      <c r="AI1456" s="43" t="str">
        <f ca="1">_xll.BInterpol('Base IPCA'!$C$3:$C$14,'Base IPCA'!$E$3:$E$14,AH1456,"Cubic","Extrapolate=Linear","MultiX=Average","Skip=True","Sort=True")</f>
        <v>#N/A Invalid Parameter: Interpolation value</v>
      </c>
      <c r="AJ1456" s="43" t="str">
        <f ca="1">_xll.BInterpol('Base IPCA'!$C$3:$C$14,'Base IPCA'!$D$3:$D$14,AH1456,"Cubic","Extrapolate=Linear","MultiX=Average","Skip=True","Sort=True")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5"/>
        <v>#REF!</v>
      </c>
      <c r="AI1457" s="43" t="str">
        <f ca="1">_xll.BInterpol('Base IPCA'!$C$3:$C$14,'Base IPCA'!$E$3:$E$14,AH1457,"Cubic","Extrapolate=Linear","MultiX=Average","Skip=True","Sort=True")</f>
        <v>#N/A Invalid Parameter: Interpolation value</v>
      </c>
      <c r="AJ1457" s="43" t="str">
        <f ca="1">_xll.BInterpol('Base IPCA'!$C$3:$C$14,'Base IPCA'!$D$3:$D$14,AH1457,"Cubic","Extrapolate=Linear","MultiX=Average","Skip=True","Sort=True")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5"/>
        <v>#REF!</v>
      </c>
      <c r="AI1458" s="43" t="str">
        <f ca="1">_xll.BInterpol('Base IPCA'!$C$3:$C$14,'Base IPCA'!$E$3:$E$14,AH1458,"Cubic","Extrapolate=Linear","MultiX=Average","Skip=True","Sort=True")</f>
        <v>#N/A Invalid Parameter: Interpolation value</v>
      </c>
      <c r="AJ1458" s="43" t="str">
        <f>_xll.BInterpol('Base IPCA'!$C$3:$C$14,'Base IPCA'!$D$3:$D$14,AH1458,"Cubic","Extrapolate=Linear","MultiX=Average","Skip=True","Sort=True")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5"/>
        <v>#REF!</v>
      </c>
      <c r="AI1459" s="43" t="str">
        <f ca="1">_xll.BInterpol('Base IPCA'!$C$3:$C$14,'Base IPCA'!$E$3:$E$14,AH1459,"Cubic","Extrapolate=Linear","MultiX=Average","Skip=True","Sort=True")</f>
        <v>#N/A Invalid Parameter: Interpolation value</v>
      </c>
      <c r="AJ1459" s="43" t="str">
        <f ca="1">_xll.BInterpol('Base IPCA'!$C$3:$C$14,'Base IPCA'!$D$3:$D$14,AH1459,"Cubic","Extrapolate=Linear","MultiX=Average","Skip=True","Sort=True")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5"/>
        <v>#REF!</v>
      </c>
      <c r="AI1460" s="43" t="str">
        <f ca="1">_xll.BInterpol('Base IPCA'!$C$3:$C$14,'Base IPCA'!$E$3:$E$14,AH1460,"Cubic","Extrapolate=Linear","MultiX=Average","Skip=True","Sort=True")</f>
        <v>#N/A Invalid Parameter: Interpolation value</v>
      </c>
      <c r="AJ1460" s="43" t="str">
        <f ca="1">_xll.BInterpol('Base IPCA'!$C$3:$C$14,'Base IPCA'!$D$3:$D$14,AH1460,"Cubic","Extrapolate=Linear","MultiX=Average","Skip=True","Sort=True")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5"/>
        <v>#REF!</v>
      </c>
      <c r="AI1461" s="43" t="str">
        <f>_xll.BInterpol('Base IPCA'!$C$3:$C$14,'Base IPCA'!$E$3:$E$14,AH1461,"Cubic","Extrapolate=Linear","MultiX=Average","Skip=True","Sort=True")</f>
        <v>#N/A Invalid Parameter: Interpolation value</v>
      </c>
      <c r="AJ1461" s="43" t="str">
        <f ca="1">_xll.BInterpol('Base IPCA'!$C$3:$C$14,'Base IPCA'!$D$3:$D$14,AH1461,"Cubic","Extrapolate=Linear","MultiX=Average","Skip=True","Sort=True")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5"/>
        <v>#REF!</v>
      </c>
      <c r="AI1462" s="43" t="str">
        <f ca="1">_xll.BInterpol('Base IPCA'!$C$3:$C$14,'Base IPCA'!$E$3:$E$14,AH1462,"Cubic","Extrapolate=Linear","MultiX=Average","Skip=True","Sort=True")</f>
        <v>#N/A Invalid Parameter: Interpolation value</v>
      </c>
      <c r="AJ1462" s="43" t="str">
        <f ca="1">_xll.BInterpol('Base IPCA'!$C$3:$C$14,'Base IPCA'!$D$3:$D$14,AH1462,"Cubic","Extrapolate=Linear","MultiX=Average","Skip=True","Sort=True")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5"/>
        <v>#REF!</v>
      </c>
      <c r="AI1463" s="43" t="str">
        <f ca="1">_xll.BInterpol('Base IPCA'!$C$3:$C$14,'Base IPCA'!$E$3:$E$14,AH1463,"Cubic","Extrapolate=Linear","MultiX=Average","Skip=True","Sort=True")</f>
        <v>#N/A Invalid Parameter: Interpolation value</v>
      </c>
      <c r="AJ1463" s="43" t="str">
        <f ca="1">_xll.BInterpol('Base IPCA'!$C$3:$C$14,'Base IPCA'!$D$3:$D$14,AH1463,"Cubic","Extrapolate=Linear","MultiX=Average","Skip=True","Sort=True")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5"/>
        <v>#REF!</v>
      </c>
      <c r="AI1464" s="43" t="str">
        <f ca="1">_xll.BInterpol('Base IPCA'!$C$3:$C$14,'Base IPCA'!$E$3:$E$14,AH1464,"Cubic","Extrapolate=Linear","MultiX=Average","Skip=True","Sort=True")</f>
        <v>#N/A Invalid Parameter: Interpolation value</v>
      </c>
      <c r="AJ1464" s="43" t="str">
        <f ca="1">_xll.BInterpol('Base IPCA'!$C$3:$C$14,'Base IPCA'!$D$3:$D$14,AH1464,"Cubic","Extrapolate=Linear","MultiX=Average","Skip=True","Sort=True")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5"/>
        <v>#REF!</v>
      </c>
      <c r="AI1465" s="43" t="str">
        <f>_xll.BInterpol('Base IPCA'!$C$3:$C$14,'Base IPCA'!$E$3:$E$14,AH1465,"Cubic","Extrapolate=Linear","MultiX=Average","Skip=True","Sort=True")</f>
        <v>#N/A Invalid Parameter: Interpolation value</v>
      </c>
      <c r="AJ1465" s="43" t="str">
        <f ca="1">_xll.BInterpol('Base IPCA'!$C$3:$C$14,'Base IPCA'!$D$3:$D$14,AH1465,"Cubic","Extrapolate=Linear","MultiX=Average","Skip=True","Sort=True")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5"/>
        <v>#REF!</v>
      </c>
      <c r="AI1466" s="43" t="str">
        <f ca="1">_xll.BInterpol('Base IPCA'!$C$3:$C$14,'Base IPCA'!$E$3:$E$14,AH1466,"Cubic","Extrapolate=Linear","MultiX=Average","Skip=True","Sort=True")</f>
        <v>#N/A Invalid Parameter: Interpolation value</v>
      </c>
      <c r="AJ1466" s="43" t="str">
        <f>_xll.BInterpol('Base IPCA'!$C$3:$C$14,'Base IPCA'!$D$3:$D$14,AH1466,"Cubic","Extrapolate=Linear","MultiX=Average","Skip=True","Sort=True")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5"/>
        <v>#REF!</v>
      </c>
      <c r="AI1467" s="43" t="str">
        <f ca="1">_xll.BInterpol('Base IPCA'!$C$3:$C$14,'Base IPCA'!$E$3:$E$14,AH1467,"Cubic","Extrapolate=Linear","MultiX=Average","Skip=True","Sort=True")</f>
        <v>#N/A Invalid Parameter: Interpolation value</v>
      </c>
      <c r="AJ1467" s="43" t="str">
        <f ca="1">_xll.BInterpol('Base IPCA'!$C$3:$C$14,'Base IPCA'!$D$3:$D$14,AH1467,"Cubic","Extrapolate=Linear","MultiX=Average","Skip=True","Sort=True")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5"/>
        <v>#REF!</v>
      </c>
      <c r="AI1468" s="43" t="str">
        <f ca="1">_xll.BInterpol('Base IPCA'!$C$3:$C$14,'Base IPCA'!$E$3:$E$14,AH1468,"Cubic","Extrapolate=Linear","MultiX=Average","Skip=True","Sort=True")</f>
        <v>#N/A Invalid Parameter: Interpolation value</v>
      </c>
      <c r="AJ1468" s="43" t="str">
        <f ca="1">_xll.BInterpol('Base IPCA'!$C$3:$C$14,'Base IPCA'!$D$3:$D$14,AH1468,"Cubic","Extrapolate=Linear","MultiX=Average","Skip=True","Sort=True")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5"/>
        <v>#REF!</v>
      </c>
      <c r="AI1469" s="43" t="str">
        <f>_xll.BInterpol('Base IPCA'!$C$3:$C$14,'Base IPCA'!$E$3:$E$14,AH1469,"Cubic","Extrapolate=Linear","MultiX=Average","Skip=True","Sort=True")</f>
        <v>#N/A Invalid Parameter: Interpolation value</v>
      </c>
      <c r="AJ1469" s="43" t="str">
        <f ca="1">_xll.BInterpol('Base IPCA'!$C$3:$C$14,'Base IPCA'!$D$3:$D$14,AH1469,"Cubic","Extrapolate=Linear","MultiX=Average","Skip=True","Sort=True")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5"/>
        <v>#REF!</v>
      </c>
      <c r="AI1470" s="43" t="str">
        <f ca="1">_xll.BInterpol('Base IPCA'!$C$3:$C$14,'Base IPCA'!$E$3:$E$14,AH1470,"Cubic","Extrapolate=Linear","MultiX=Average","Skip=True","Sort=True")</f>
        <v>#N/A Invalid Parameter: Interpolation value</v>
      </c>
      <c r="AJ1470" s="43" t="str">
        <f>_xll.BInterpol('Base IPCA'!$C$3:$C$14,'Base IPCA'!$D$3:$D$14,AH1470,"Cubic","Extrapolate=Linear","MultiX=Average","Skip=True","Sort=True")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5"/>
        <v>#REF!</v>
      </c>
      <c r="AI1471" s="43" t="str">
        <f ca="1">_xll.BInterpol('Base IPCA'!$C$3:$C$14,'Base IPCA'!$E$3:$E$14,AH1471,"Cubic","Extrapolate=Linear","MultiX=Average","Skip=True","Sort=True")</f>
        <v>#N/A Invalid Parameter: Interpolation value</v>
      </c>
      <c r="AJ1471" s="43" t="str">
        <f ca="1">_xll.BInterpol('Base IPCA'!$C$3:$C$14,'Base IPCA'!$D$3:$D$14,AH1471,"Cubic","Extrapolate=Linear","MultiX=Average","Skip=True","Sort=True")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5"/>
        <v>#REF!</v>
      </c>
      <c r="AI1472" s="43" t="str">
        <f ca="1">_xll.BInterpol('Base IPCA'!$C$3:$C$14,'Base IPCA'!$E$3:$E$14,AH1472,"Cubic","Extrapolate=Linear","MultiX=Average","Skip=True","Sort=True")</f>
        <v>#N/A Invalid Parameter: Interpolation value</v>
      </c>
      <c r="AJ1472" s="43" t="str">
        <f ca="1">_xll.BInterpol('Base IPCA'!$C$3:$C$14,'Base IPCA'!$D$3:$D$14,AH1472,"Cubic","Extrapolate=Linear","MultiX=Average","Skip=True","Sort=True")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5"/>
        <v>#REF!</v>
      </c>
      <c r="AI1473" s="43" t="str">
        <f ca="1">_xll.BInterpol('Base IPCA'!$C$3:$C$14,'Base IPCA'!$E$3:$E$14,AH1473,"Cubic","Extrapolate=Linear","MultiX=Average","Skip=True","Sort=True")</f>
        <v>#N/A Invalid Parameter: Interpolation value</v>
      </c>
      <c r="AJ1473" s="43" t="str">
        <f ca="1">_xll.BInterpol('Base IPCA'!$C$3:$C$14,'Base IPCA'!$D$3:$D$14,AH1473,"Cubic","Extrapolate=Linear","MultiX=Average","Skip=True","Sort=True")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5"/>
        <v>#REF!</v>
      </c>
      <c r="AI1474" s="43" t="str">
        <f ca="1">_xll.BInterpol('Base IPCA'!$C$3:$C$14,'Base IPCA'!$E$3:$E$14,AH1474,"Cubic","Extrapolate=Linear","MultiX=Average","Skip=True","Sort=True")</f>
        <v>#N/A Invalid Parameter: Interpolation value</v>
      </c>
      <c r="AJ1474" s="43" t="str">
        <f>_xll.BInterpol('Base IPCA'!$C$3:$C$14,'Base IPCA'!$D$3:$D$14,AH1474,"Cubic","Extrapolate=Linear","MultiX=Average","Skip=True","Sort=True")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5"/>
        <v>#REF!</v>
      </c>
      <c r="AI1475" s="43" t="str">
        <f ca="1">_xll.BInterpol('Base IPCA'!$C$3:$C$14,'Base IPCA'!$E$3:$E$14,AH1475,"Cubic","Extrapolate=Linear","MultiX=Average","Skip=True","Sort=True")</f>
        <v>#N/A Invalid Parameter: Interpolation value</v>
      </c>
      <c r="AJ1475" s="43" t="str">
        <f ca="1">_xll.BInterpol('Base IPCA'!$C$3:$C$14,'Base IPCA'!$D$3:$D$14,AH1475,"Cubic","Extrapolate=Linear","MultiX=Average","Skip=True","Sort=True")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5"/>
        <v>#REF!</v>
      </c>
      <c r="AI1476" s="43" t="str">
        <f ca="1">_xll.BInterpol('Base IPCA'!$C$3:$C$14,'Base IPCA'!$E$3:$E$14,AH1476,"Cubic","Extrapolate=Linear","MultiX=Average","Skip=True","Sort=True")</f>
        <v>#N/A Invalid Parameter: Interpolation value</v>
      </c>
      <c r="AJ1476" s="43" t="str">
        <f ca="1">_xll.BInterpol('Base IPCA'!$C$3:$C$14,'Base IPCA'!$D$3:$D$14,AH1476,"Cubic","Extrapolate=Linear","MultiX=Average","Skip=True","Sort=True")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5"/>
        <v>#REF!</v>
      </c>
      <c r="AI1477" s="43" t="str">
        <f>_xll.BInterpol('Base IPCA'!$C$3:$C$14,'Base IPCA'!$E$3:$E$14,AH1477,"Cubic","Extrapolate=Linear","MultiX=Average","Skip=True","Sort=True")</f>
        <v>#N/A Invalid Parameter: Interpolation value</v>
      </c>
      <c r="AJ1477" s="43" t="str">
        <f ca="1">_xll.BInterpol('Base IPCA'!$C$3:$C$14,'Base IPCA'!$D$3:$D$14,AH1477,"Cubic","Extrapolate=Linear","MultiX=Average","Skip=True","Sort=True")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6">AH1477+1</f>
        <v>#REF!</v>
      </c>
      <c r="AI1478" s="43" t="str">
        <f ca="1">_xll.BInterpol('Base IPCA'!$C$3:$C$14,'Base IPCA'!$E$3:$E$14,AH1478,"Cubic","Extrapolate=Linear","MultiX=Average","Skip=True","Sort=True")</f>
        <v>#N/A Invalid Parameter: Interpolation value</v>
      </c>
      <c r="AJ1478" s="43" t="str">
        <f ca="1">_xll.BInterpol('Base IPCA'!$C$3:$C$14,'Base IPCA'!$D$3:$D$14,AH1478,"Cubic","Extrapolate=Linear","MultiX=Average","Skip=True","Sort=True")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6"/>
        <v>#REF!</v>
      </c>
      <c r="AI1479" s="43" t="str">
        <f ca="1">_xll.BInterpol('Base IPCA'!$C$3:$C$14,'Base IPCA'!$E$3:$E$14,AH1479,"Cubic","Extrapolate=Linear","MultiX=Average","Skip=True","Sort=True")</f>
        <v>#N/A Invalid Parameter: Interpolation value</v>
      </c>
      <c r="AJ1479" s="43" t="str">
        <f ca="1">_xll.BInterpol('Base IPCA'!$C$3:$C$14,'Base IPCA'!$D$3:$D$14,AH1479,"Cubic","Extrapolate=Linear","MultiX=Average","Skip=True","Sort=True")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6"/>
        <v>#REF!</v>
      </c>
      <c r="AI1480" s="43" t="str">
        <f ca="1">_xll.BInterpol('Base IPCA'!$C$3:$C$14,'Base IPCA'!$E$3:$E$14,AH1480,"Cubic","Extrapolate=Linear","MultiX=Average","Skip=True","Sort=True")</f>
        <v>#N/A Invalid Parameter: Interpolation value</v>
      </c>
      <c r="AJ1480" s="43" t="str">
        <f ca="1">_xll.BInterpol('Base IPCA'!$C$3:$C$14,'Base IPCA'!$D$3:$D$14,AH1480,"Cubic","Extrapolate=Linear","MultiX=Average","Skip=True","Sort=True")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6"/>
        <v>#REF!</v>
      </c>
      <c r="AI1481" s="43" t="str">
        <f>_xll.BInterpol('Base IPCA'!$C$3:$C$14,'Base IPCA'!$E$3:$E$14,AH1481,"Cubic","Extrapolate=Linear","MultiX=Average","Skip=True","Sort=True")</f>
        <v>#N/A Invalid Parameter: Interpolation value</v>
      </c>
      <c r="AJ1481" s="43" t="str">
        <f ca="1">_xll.BInterpol('Base IPCA'!$C$3:$C$14,'Base IPCA'!$D$3:$D$14,AH1481,"Cubic","Extrapolate=Linear","MultiX=Average","Skip=True","Sort=True")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6"/>
        <v>#REF!</v>
      </c>
      <c r="AI1482" s="43" t="str">
        <f ca="1">_xll.BInterpol('Base IPCA'!$C$3:$C$14,'Base IPCA'!$E$3:$E$14,AH1482,"Cubic","Extrapolate=Linear","MultiX=Average","Skip=True","Sort=True")</f>
        <v>#N/A Invalid Parameter: Interpolation value</v>
      </c>
      <c r="AJ1482" s="43" t="str">
        <f>_xll.BInterpol('Base IPCA'!$C$3:$C$14,'Base IPCA'!$D$3:$D$14,AH1482,"Cubic","Extrapolate=Linear","MultiX=Average","Skip=True","Sort=True")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6"/>
        <v>#REF!</v>
      </c>
      <c r="AI1483" s="43" t="str">
        <f ca="1">_xll.BInterpol('Base IPCA'!$C$3:$C$14,'Base IPCA'!$E$3:$E$14,AH1483,"Cubic","Extrapolate=Linear","MultiX=Average","Skip=True","Sort=True")</f>
        <v>#N/A Invalid Parameter: Interpolation value</v>
      </c>
      <c r="AJ1483" s="43" t="str">
        <f ca="1">_xll.BInterpol('Base IPCA'!$C$3:$C$14,'Base IPCA'!$D$3:$D$14,AH1483,"Cubic","Extrapolate=Linear","MultiX=Average","Skip=True","Sort=True")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6"/>
        <v>#REF!</v>
      </c>
      <c r="AI1484" s="43" t="str">
        <f ca="1">_xll.BInterpol('Base IPCA'!$C$3:$C$14,'Base IPCA'!$E$3:$E$14,AH1484,"Cubic","Extrapolate=Linear","MultiX=Average","Skip=True","Sort=True")</f>
        <v>#N/A Invalid Parameter: Interpolation value</v>
      </c>
      <c r="AJ1484" s="43" t="str">
        <f ca="1">_xll.BInterpol('Base IPCA'!$C$3:$C$14,'Base IPCA'!$D$3:$D$14,AH1484,"Cubic","Extrapolate=Linear","MultiX=Average","Skip=True","Sort=True")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6"/>
        <v>#REF!</v>
      </c>
      <c r="AI1485" s="43" t="str">
        <f>_xll.BInterpol('Base IPCA'!$C$3:$C$14,'Base IPCA'!$E$3:$E$14,AH1485,"Cubic","Extrapolate=Linear","MultiX=Average","Skip=True","Sort=True")</f>
        <v>#N/A Invalid Parameter: Interpolation value</v>
      </c>
      <c r="AJ1485" s="43" t="str">
        <f ca="1">_xll.BInterpol('Base IPCA'!$C$3:$C$14,'Base IPCA'!$D$3:$D$14,AH1485,"Cubic","Extrapolate=Linear","MultiX=Average","Skip=True","Sort=True")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6"/>
        <v>#REF!</v>
      </c>
      <c r="AI1486" s="43" t="str">
        <f ca="1">_xll.BInterpol('Base IPCA'!$C$3:$C$14,'Base IPCA'!$E$3:$E$14,AH1486,"Cubic","Extrapolate=Linear","MultiX=Average","Skip=True","Sort=True")</f>
        <v>#N/A Invalid Parameter: Interpolation value</v>
      </c>
      <c r="AJ1486" s="43" t="str">
        <f>_xll.BInterpol('Base IPCA'!$C$3:$C$14,'Base IPCA'!$D$3:$D$14,AH1486,"Cubic","Extrapolate=Linear","MultiX=Average","Skip=True","Sort=True")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6"/>
        <v>#REF!</v>
      </c>
      <c r="AI1487" s="43" t="str">
        <f ca="1">_xll.BInterpol('Base IPCA'!$C$3:$C$14,'Base IPCA'!$E$3:$E$14,AH1487,"Cubic","Extrapolate=Linear","MultiX=Average","Skip=True","Sort=True")</f>
        <v>#N/A Invalid Parameter: Interpolation value</v>
      </c>
      <c r="AJ1487" s="43" t="str">
        <f ca="1">_xll.BInterpol('Base IPCA'!$C$3:$C$14,'Base IPCA'!$D$3:$D$14,AH1487,"Cubic","Extrapolate=Linear","MultiX=Average","Skip=True","Sort=True")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6"/>
        <v>#REF!</v>
      </c>
      <c r="AI1488" s="43" t="str">
        <f ca="1">_xll.BInterpol('Base IPCA'!$C$3:$C$14,'Base IPCA'!$E$3:$E$14,AH1488,"Cubic","Extrapolate=Linear","MultiX=Average","Skip=True","Sort=True")</f>
        <v>#N/A Invalid Parameter: Interpolation value</v>
      </c>
      <c r="AJ1488" s="43" t="str">
        <f ca="1">_xll.BInterpol('Base IPCA'!$C$3:$C$14,'Base IPCA'!$D$3:$D$14,AH1488,"Cubic","Extrapolate=Linear","MultiX=Average","Skip=True","Sort=True")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6"/>
        <v>#REF!</v>
      </c>
      <c r="AI1489" s="43" t="str">
        <f ca="1">_xll.BInterpol('Base IPCA'!$C$3:$C$14,'Base IPCA'!$E$3:$E$14,AH1489,"Cubic","Extrapolate=Linear","MultiX=Average","Skip=True","Sort=True")</f>
        <v>#N/A Invalid Parameter: Interpolation value</v>
      </c>
      <c r="AJ1489" s="43" t="str">
        <f ca="1">_xll.BInterpol('Base IPCA'!$C$3:$C$14,'Base IPCA'!$D$3:$D$14,AH1489,"Cubic","Extrapolate=Linear","MultiX=Average","Skip=True","Sort=True")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6"/>
        <v>#REF!</v>
      </c>
      <c r="AI1490" s="43" t="str">
        <f ca="1">_xll.BInterpol('Base IPCA'!$C$3:$C$14,'Base IPCA'!$E$3:$E$14,AH1490,"Cubic","Extrapolate=Linear","MultiX=Average","Skip=True","Sort=True")</f>
        <v>#N/A Invalid Parameter: Interpolation value</v>
      </c>
      <c r="AJ1490" s="43" t="str">
        <f>_xll.BInterpol('Base IPCA'!$C$3:$C$14,'Base IPCA'!$D$3:$D$14,AH1490,"Cubic","Extrapolate=Linear","MultiX=Average","Skip=True","Sort=True")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6"/>
        <v>#REF!</v>
      </c>
      <c r="AI1491" s="43" t="str">
        <f ca="1">_xll.BInterpol('Base IPCA'!$C$3:$C$14,'Base IPCA'!$E$3:$E$14,AH1491,"Cubic","Extrapolate=Linear","MultiX=Average","Skip=True","Sort=True")</f>
        <v>#N/A Invalid Parameter: Interpolation value</v>
      </c>
      <c r="AJ1491" s="43" t="str">
        <f ca="1">_xll.BInterpol('Base IPCA'!$C$3:$C$14,'Base IPCA'!$D$3:$D$14,AH1491,"Cubic","Extrapolate=Linear","MultiX=Average","Skip=True","Sort=True")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6"/>
        <v>#REF!</v>
      </c>
      <c r="AI1492" s="43" t="str">
        <f ca="1">_xll.BInterpol('Base IPCA'!$C$3:$C$14,'Base IPCA'!$E$3:$E$14,AH1492,"Cubic","Extrapolate=Linear","MultiX=Average","Skip=True","Sort=True")</f>
        <v>#N/A Invalid Parameter: Interpolation value</v>
      </c>
      <c r="AJ1492" s="43" t="str">
        <f ca="1">_xll.BInterpol('Base IPCA'!$C$3:$C$14,'Base IPCA'!$D$3:$D$14,AH1492,"Cubic","Extrapolate=Linear","MultiX=Average","Skip=True","Sort=True")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6"/>
        <v>#REF!</v>
      </c>
      <c r="AI1493" s="43" t="str">
        <f>_xll.BInterpol('Base IPCA'!$C$3:$C$14,'Base IPCA'!$E$3:$E$14,AH1493,"Cubic","Extrapolate=Linear","MultiX=Average","Skip=True","Sort=True")</f>
        <v>#N/A Invalid Parameter: Interpolation value</v>
      </c>
      <c r="AJ1493" s="43" t="str">
        <f ca="1">_xll.BInterpol('Base IPCA'!$C$3:$C$14,'Base IPCA'!$D$3:$D$14,AH1493,"Cubic","Extrapolate=Linear","MultiX=Average","Skip=True","Sort=True")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6"/>
        <v>#REF!</v>
      </c>
      <c r="AI1494" s="43" t="str">
        <f ca="1">_xll.BInterpol('Base IPCA'!$C$3:$C$14,'Base IPCA'!$E$3:$E$14,AH1494,"Cubic","Extrapolate=Linear","MultiX=Average","Skip=True","Sort=True")</f>
        <v>#N/A Invalid Parameter: Interpolation value</v>
      </c>
      <c r="AJ1494" s="43" t="str">
        <f ca="1">_xll.BInterpol('Base IPCA'!$C$3:$C$14,'Base IPCA'!$D$3:$D$14,AH1494,"Cubic","Extrapolate=Linear","MultiX=Average","Skip=True","Sort=True")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6"/>
        <v>#REF!</v>
      </c>
      <c r="AI1495" s="43" t="str">
        <f ca="1">_xll.BInterpol('Base IPCA'!$C$3:$C$14,'Base IPCA'!$E$3:$E$14,AH1495,"Cubic","Extrapolate=Linear","MultiX=Average","Skip=True","Sort=True")</f>
        <v>#N/A Invalid Parameter: Interpolation value</v>
      </c>
      <c r="AJ1495" s="43" t="str">
        <f ca="1">_xll.BInterpol('Base IPCA'!$C$3:$C$14,'Base IPCA'!$D$3:$D$14,AH1495,"Cubic","Extrapolate=Linear","MultiX=Average","Skip=True","Sort=True")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6"/>
        <v>#REF!</v>
      </c>
      <c r="AI1496" s="43" t="str">
        <f ca="1">_xll.BInterpol('Base IPCA'!$C$3:$C$14,'Base IPCA'!$E$3:$E$14,AH1496,"Cubic","Extrapolate=Linear","MultiX=Average","Skip=True","Sort=True")</f>
        <v>#N/A Invalid Parameter: Interpolation value</v>
      </c>
      <c r="AJ1496" s="43" t="str">
        <f ca="1">_xll.BInterpol('Base IPCA'!$C$3:$C$14,'Base IPCA'!$D$3:$D$14,AH1496,"Cubic","Extrapolate=Linear","MultiX=Average","Skip=True","Sort=True")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6"/>
        <v>#REF!</v>
      </c>
      <c r="AI1497" s="43" t="str">
        <f>_xll.BInterpol('Base IPCA'!$C$3:$C$14,'Base IPCA'!$E$3:$E$14,AH1497,"Cubic","Extrapolate=Linear","MultiX=Average","Skip=True","Sort=True")</f>
        <v>#N/A Invalid Parameter: Interpolation value</v>
      </c>
      <c r="AJ1497" s="43" t="str">
        <f ca="1">_xll.BInterpol('Base IPCA'!$C$3:$C$14,'Base IPCA'!$D$3:$D$14,AH1497,"Cubic","Extrapolate=Linear","MultiX=Average","Skip=True","Sort=True")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6"/>
        <v>#REF!</v>
      </c>
      <c r="AI1498" s="43" t="str">
        <f ca="1">_xll.BInterpol('Base IPCA'!$C$3:$C$14,'Base IPCA'!$E$3:$E$14,AH1498,"Cubic","Extrapolate=Linear","MultiX=Average","Skip=True","Sort=True")</f>
        <v>#N/A Invalid Parameter: Interpolation value</v>
      </c>
      <c r="AJ1498" s="43" t="str">
        <f>_xll.BInterpol('Base IPCA'!$C$3:$C$14,'Base IPCA'!$D$3:$D$14,AH1498,"Cubic","Extrapolate=Linear","MultiX=Average","Skip=True","Sort=True")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6"/>
        <v>#REF!</v>
      </c>
      <c r="AI1499" s="43" t="str">
        <f ca="1">_xll.BInterpol('Base IPCA'!$C$3:$C$14,'Base IPCA'!$E$3:$E$14,AH1499,"Cubic","Extrapolate=Linear","MultiX=Average","Skip=True","Sort=True")</f>
        <v>#N/A Invalid Parameter: Interpolation value</v>
      </c>
      <c r="AJ1499" s="43" t="str">
        <f ca="1">_xll.BInterpol('Base IPCA'!$C$3:$C$14,'Base IPCA'!$D$3:$D$14,AH1499,"Cubic","Extrapolate=Linear","MultiX=Average","Skip=True","Sort=True")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6"/>
        <v>#REF!</v>
      </c>
      <c r="AI1500" s="43" t="str">
        <f ca="1">_xll.BInterpol('Base IPCA'!$C$3:$C$14,'Base IPCA'!$E$3:$E$14,AH1500,"Cubic","Extrapolate=Linear","MultiX=Average","Skip=True","Sort=True")</f>
        <v>#N/A Invalid Parameter: Interpolation value</v>
      </c>
      <c r="AJ1500" s="43" t="str">
        <f ca="1">_xll.BInterpol('Base IPCA'!$C$3:$C$14,'Base IPCA'!$D$3:$D$14,AH1500,"Cubic","Extrapolate=Linear","MultiX=Average","Skip=True","Sort=True")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6"/>
        <v>#REF!</v>
      </c>
      <c r="AI1501" s="43" t="str">
        <f>_xll.BInterpol('Base IPCA'!$C$3:$C$14,'Base IPCA'!$E$3:$E$14,AH1501,"Cubic","Extrapolate=Linear","MultiX=Average","Skip=True","Sort=True")</f>
        <v>#N/A Invalid Parameter: Interpolation value</v>
      </c>
      <c r="AJ1501" s="43" t="str">
        <f ca="1">_xll.BInterpol('Base IPCA'!$C$3:$C$14,'Base IPCA'!$D$3:$D$14,AH1501,"Cubic","Extrapolate=Linear","MultiX=Average","Skip=True","Sort=True")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6"/>
        <v>#REF!</v>
      </c>
      <c r="AI1502" s="43" t="str">
        <f ca="1">_xll.BInterpol('Base IPCA'!$C$3:$C$14,'Base IPCA'!$E$3:$E$14,AH1502,"Cubic","Extrapolate=Linear","MultiX=Average","Skip=True","Sort=True")</f>
        <v>#N/A Invalid Parameter: Interpolation value</v>
      </c>
      <c r="AJ1502" s="43" t="str">
        <f>_xll.BInterpol('Base IPCA'!$C$3:$C$14,'Base IPCA'!$D$3:$D$14,AH1502,"Cubic","Extrapolate=Linear","MultiX=Average","Skip=True","Sort=True")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6"/>
        <v>#REF!</v>
      </c>
      <c r="AI1503" s="43" t="str">
        <f ca="1">_xll.BInterpol('Base IPCA'!$C$3:$C$14,'Base IPCA'!$E$3:$E$14,AH1503,"Cubic","Extrapolate=Linear","MultiX=Average","Skip=True","Sort=True")</f>
        <v>#N/A Invalid Parameter: Interpolation value</v>
      </c>
      <c r="AJ1503" s="43" t="str">
        <f ca="1">_xll.BInterpol('Base IPCA'!$C$3:$C$14,'Base IPCA'!$D$3:$D$14,AH1503,"Cubic","Extrapolate=Linear","MultiX=Average","Skip=True","Sort=True")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6"/>
        <v>#REF!</v>
      </c>
      <c r="AI1504" s="43" t="str">
        <f ca="1">_xll.BInterpol('Base IPCA'!$C$3:$C$14,'Base IPCA'!$E$3:$E$14,AH1504,"Cubic","Extrapolate=Linear","MultiX=Average","Skip=True","Sort=True")</f>
        <v>#N/A Invalid Parameter: Interpolation value</v>
      </c>
      <c r="AJ1504" s="43" t="str">
        <f ca="1">_xll.BInterpol('Base IPCA'!$C$3:$C$14,'Base IPCA'!$D$3:$D$14,AH1504,"Cubic","Extrapolate=Linear","MultiX=Average","Skip=True","Sort=True")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6"/>
        <v>#REF!</v>
      </c>
      <c r="AI1505" s="43" t="str">
        <f ca="1">_xll.BInterpol('Base IPCA'!$C$3:$C$14,'Base IPCA'!$E$3:$E$14,AH1505,"Cubic","Extrapolate=Linear","MultiX=Average","Skip=True","Sort=True")</f>
        <v>#N/A Invalid Parameter: Interpolation value</v>
      </c>
      <c r="AJ1505" s="43" t="str">
        <f ca="1">_xll.BInterpol('Base IPCA'!$C$3:$C$14,'Base IPCA'!$D$3:$D$14,AH1505,"Cubic","Extrapolate=Linear","MultiX=Average","Skip=True","Sort=True")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6"/>
        <v>#REF!</v>
      </c>
      <c r="AI1506" s="43" t="str">
        <f ca="1">_xll.BInterpol('Base IPCA'!$C$3:$C$14,'Base IPCA'!$E$3:$E$14,AH1506,"Cubic","Extrapolate=Linear","MultiX=Average","Skip=True","Sort=True")</f>
        <v>#N/A Invalid Parameter: Interpolation value</v>
      </c>
      <c r="AJ1506" s="43" t="str">
        <f>_xll.BInterpol('Base IPCA'!$C$3:$C$14,'Base IPCA'!$D$3:$D$14,AH1506,"Cubic","Extrapolate=Linear","MultiX=Average","Skip=True","Sort=True")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6"/>
        <v>#REF!</v>
      </c>
      <c r="AI1507" s="43" t="str">
        <f ca="1">_xll.BInterpol('Base IPCA'!$C$3:$C$14,'Base IPCA'!$E$3:$E$14,AH1507,"Cubic","Extrapolate=Linear","MultiX=Average","Skip=True","Sort=True")</f>
        <v>#N/A Invalid Parameter: Interpolation value</v>
      </c>
      <c r="AJ1507" s="43" t="str">
        <f ca="1">_xll.BInterpol('Base IPCA'!$C$3:$C$14,'Base IPCA'!$D$3:$D$14,AH1507,"Cubic","Extrapolate=Linear","MultiX=Average","Skip=True","Sort=True")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6"/>
        <v>#REF!</v>
      </c>
      <c r="AI1508" s="43" t="str">
        <f ca="1">_xll.BInterpol('Base IPCA'!$C$3:$C$14,'Base IPCA'!$E$3:$E$14,AH1508,"Cubic","Extrapolate=Linear","MultiX=Average","Skip=True","Sort=True")</f>
        <v>#N/A Invalid Parameter: Interpolation value</v>
      </c>
      <c r="AJ1508" s="43" t="str">
        <f ca="1">_xll.BInterpol('Base IPCA'!$C$3:$C$14,'Base IPCA'!$D$3:$D$14,AH1508,"Cubic","Extrapolate=Linear","MultiX=Average","Skip=True","Sort=True")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6"/>
        <v>#REF!</v>
      </c>
      <c r="AI1509" s="43" t="str">
        <f>_xll.BInterpol('Base IPCA'!$C$3:$C$14,'Base IPCA'!$E$3:$E$14,AH1509,"Cubic","Extrapolate=Linear","MultiX=Average","Skip=True","Sort=True")</f>
        <v>#N/A Invalid Parameter: Interpolation value</v>
      </c>
      <c r="AJ1509" s="43" t="str">
        <f ca="1">_xll.BInterpol('Base IPCA'!$C$3:$C$14,'Base IPCA'!$D$3:$D$14,AH1509,"Cubic","Extrapolate=Linear","MultiX=Average","Skip=True","Sort=True")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6"/>
        <v>#REF!</v>
      </c>
      <c r="AI1510" s="43" t="str">
        <f ca="1">_xll.BInterpol('Base IPCA'!$C$3:$C$14,'Base IPCA'!$E$3:$E$14,AH1510,"Cubic","Extrapolate=Linear","MultiX=Average","Skip=True","Sort=True")</f>
        <v>#N/A Invalid Parameter: Interpolation value</v>
      </c>
      <c r="AJ1510" s="43" t="str">
        <f ca="1">_xll.BInterpol('Base IPCA'!$C$3:$C$14,'Base IPCA'!$D$3:$D$14,AH1510,"Cubic","Extrapolate=Linear","MultiX=Average","Skip=True","Sort=True")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6"/>
        <v>#REF!</v>
      </c>
      <c r="AI1511" s="43" t="str">
        <f ca="1">_xll.BInterpol('Base IPCA'!$C$3:$C$14,'Base IPCA'!$E$3:$E$14,AH1511,"Cubic","Extrapolate=Linear","MultiX=Average","Skip=True","Sort=True")</f>
        <v>#N/A Invalid Parameter: Interpolation value</v>
      </c>
      <c r="AJ1511" s="43" t="str">
        <f ca="1">_xll.BInterpol('Base IPCA'!$C$3:$C$14,'Base IPCA'!$D$3:$D$14,AH1511,"Cubic","Extrapolate=Linear","MultiX=Average","Skip=True","Sort=True")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6"/>
        <v>#REF!</v>
      </c>
      <c r="AI1512" s="43" t="str">
        <f ca="1">_xll.BInterpol('Base IPCA'!$C$3:$C$14,'Base IPCA'!$E$3:$E$14,AH1512,"Cubic","Extrapolate=Linear","MultiX=Average","Skip=True","Sort=True")</f>
        <v>#N/A Invalid Parameter: Interpolation value</v>
      </c>
      <c r="AJ1512" s="43" t="str">
        <f ca="1">_xll.BInterpol('Base IPCA'!$C$3:$C$14,'Base IPCA'!$D$3:$D$14,AH1512,"Cubic","Extrapolate=Linear","MultiX=Average","Skip=True","Sort=True")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6"/>
        <v>#REF!</v>
      </c>
      <c r="AI1513" s="43" t="str">
        <f>_xll.BInterpol('Base IPCA'!$C$3:$C$14,'Base IPCA'!$E$3:$E$14,AH1513,"Cubic","Extrapolate=Linear","MultiX=Average","Skip=True","Sort=True")</f>
        <v>#N/A Invalid Parameter: Interpolation value</v>
      </c>
      <c r="AJ1513" s="43" t="str">
        <f ca="1">_xll.BInterpol('Base IPCA'!$C$3:$C$14,'Base IPCA'!$D$3:$D$14,AH1513,"Cubic","Extrapolate=Linear","MultiX=Average","Skip=True","Sort=True")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6"/>
        <v>#REF!</v>
      </c>
      <c r="AI1514" s="43" t="str">
        <f ca="1">_xll.BInterpol('Base IPCA'!$C$3:$C$14,'Base IPCA'!$E$3:$E$14,AH1514,"Cubic","Extrapolate=Linear","MultiX=Average","Skip=True","Sort=True")</f>
        <v>#N/A Invalid Parameter: Interpolation value</v>
      </c>
      <c r="AJ1514" s="43" t="str">
        <f>_xll.BInterpol('Base IPCA'!$C$3:$C$14,'Base IPCA'!$D$3:$D$14,AH1514,"Cubic","Extrapolate=Linear","MultiX=Average","Skip=True","Sort=True")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6"/>
        <v>#REF!</v>
      </c>
      <c r="AI1515" s="43" t="str">
        <f ca="1">_xll.BInterpol('Base IPCA'!$C$3:$C$14,'Base IPCA'!$E$3:$E$14,AH1515,"Cubic","Extrapolate=Linear","MultiX=Average","Skip=True","Sort=True")</f>
        <v>#N/A Invalid Parameter: Interpolation value</v>
      </c>
      <c r="AJ1515" s="43" t="str">
        <f ca="1">_xll.BInterpol('Base IPCA'!$C$3:$C$14,'Base IPCA'!$D$3:$D$14,AH1515,"Cubic","Extrapolate=Linear","MultiX=Average","Skip=True","Sort=True")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6"/>
        <v>#REF!</v>
      </c>
      <c r="AI1516" s="43" t="str">
        <f ca="1">_xll.BInterpol('Base IPCA'!$C$3:$C$14,'Base IPCA'!$E$3:$E$14,AH1516,"Cubic","Extrapolate=Linear","MultiX=Average","Skip=True","Sort=True")</f>
        <v>#N/A Invalid Parameter: Interpolation value</v>
      </c>
      <c r="AJ1516" s="43" t="str">
        <f ca="1">_xll.BInterpol('Base IPCA'!$C$3:$C$14,'Base IPCA'!$D$3:$D$14,AH1516,"Cubic","Extrapolate=Linear","MultiX=Average","Skip=True","Sort=True")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6"/>
        <v>#REF!</v>
      </c>
      <c r="AI1517" s="43" t="str">
        <f>_xll.BInterpol('Base IPCA'!$C$3:$C$14,'Base IPCA'!$E$3:$E$14,AH1517,"Cubic","Extrapolate=Linear","MultiX=Average","Skip=True","Sort=True")</f>
        <v>#N/A Invalid Parameter: Interpolation value</v>
      </c>
      <c r="AJ1517" s="43" t="str">
        <f ca="1">_xll.BInterpol('Base IPCA'!$C$3:$C$14,'Base IPCA'!$D$3:$D$14,AH1517,"Cubic","Extrapolate=Linear","MultiX=Average","Skip=True","Sort=True")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6"/>
        <v>#REF!</v>
      </c>
      <c r="AI1518" s="43" t="str">
        <f ca="1">_xll.BInterpol('Base IPCA'!$C$3:$C$14,'Base IPCA'!$E$3:$E$14,AH1518,"Cubic","Extrapolate=Linear","MultiX=Average","Skip=True","Sort=True")</f>
        <v>#N/A Invalid Parameter: Interpolation value</v>
      </c>
      <c r="AJ1518" s="43" t="str">
        <f>_xll.BInterpol('Base IPCA'!$C$3:$C$14,'Base IPCA'!$D$3:$D$14,AH1518,"Cubic","Extrapolate=Linear","MultiX=Average","Skip=True","Sort=True")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6"/>
        <v>#REF!</v>
      </c>
      <c r="AI1519" s="43" t="str">
        <f ca="1">_xll.BInterpol('Base IPCA'!$C$3:$C$14,'Base IPCA'!$E$3:$E$14,AH1519,"Cubic","Extrapolate=Linear","MultiX=Average","Skip=True","Sort=True")</f>
        <v>#N/A Invalid Parameter: Interpolation value</v>
      </c>
      <c r="AJ1519" s="43" t="str">
        <f ca="1">_xll.BInterpol('Base IPCA'!$C$3:$C$14,'Base IPCA'!$D$3:$D$14,AH1519,"Cubic","Extrapolate=Linear","MultiX=Average","Skip=True","Sort=True")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6"/>
        <v>#REF!</v>
      </c>
      <c r="AI1520" s="43" t="str">
        <f ca="1">_xll.BInterpol('Base IPCA'!$C$3:$C$14,'Base IPCA'!$E$3:$E$14,AH1520,"Cubic","Extrapolate=Linear","MultiX=Average","Skip=True","Sort=True")</f>
        <v>#N/A Invalid Parameter: Interpolation value</v>
      </c>
      <c r="AJ1520" s="43" t="str">
        <f ca="1">_xll.BInterpol('Base IPCA'!$C$3:$C$14,'Base IPCA'!$D$3:$D$14,AH1520,"Cubic","Extrapolate=Linear","MultiX=Average","Skip=True","Sort=True")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6"/>
        <v>#REF!</v>
      </c>
      <c r="AI1521" s="43" t="str">
        <f ca="1">_xll.BInterpol('Base IPCA'!$C$3:$C$14,'Base IPCA'!$E$3:$E$14,AH1521,"Cubic","Extrapolate=Linear","MultiX=Average","Skip=True","Sort=True")</f>
        <v>#N/A Invalid Parameter: Interpolation value</v>
      </c>
      <c r="AJ1521" s="43" t="str">
        <f ca="1">_xll.BInterpol('Base IPCA'!$C$3:$C$14,'Base IPCA'!$D$3:$D$14,AH1521,"Cubic","Extrapolate=Linear","MultiX=Average","Skip=True","Sort=True")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6"/>
        <v>#REF!</v>
      </c>
      <c r="AI1522" s="43" t="str">
        <f ca="1">_xll.BInterpol('Base IPCA'!$C$3:$C$14,'Base IPCA'!$E$3:$E$14,AH1522,"Cubic","Extrapolate=Linear","MultiX=Average","Skip=True","Sort=True")</f>
        <v>#N/A Invalid Parameter: Interpolation value</v>
      </c>
      <c r="AJ1522" s="43" t="str">
        <f>_xll.BInterpol('Base IPCA'!$C$3:$C$14,'Base IPCA'!$D$3:$D$14,AH1522,"Cubic","Extrapolate=Linear","MultiX=Average","Skip=True","Sort=True")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6"/>
        <v>#REF!</v>
      </c>
      <c r="AI1523" s="43" t="str">
        <f ca="1">_xll.BInterpol('Base IPCA'!$C$3:$C$14,'Base IPCA'!$E$3:$E$14,AH1523,"Cubic","Extrapolate=Linear","MultiX=Average","Skip=True","Sort=True")</f>
        <v>#N/A Invalid Parameter: Interpolation value</v>
      </c>
      <c r="AJ1523" s="43" t="str">
        <f ca="1">_xll.BInterpol('Base IPCA'!$C$3:$C$14,'Base IPCA'!$D$3:$D$14,AH1523,"Cubic","Extrapolate=Linear","MultiX=Average","Skip=True","Sort=True")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6"/>
        <v>#REF!</v>
      </c>
      <c r="AI1524" s="43" t="str">
        <f ca="1">_xll.BInterpol('Base IPCA'!$C$3:$C$14,'Base IPCA'!$E$3:$E$14,AH1524,"Cubic","Extrapolate=Linear","MultiX=Average","Skip=True","Sort=True")</f>
        <v>#N/A Invalid Parameter: Interpolation value</v>
      </c>
      <c r="AJ1524" s="43" t="str">
        <f ca="1">_xll.BInterpol('Base IPCA'!$C$3:$C$14,'Base IPCA'!$D$3:$D$14,AH1524,"Cubic","Extrapolate=Linear","MultiX=Average","Skip=True","Sort=True")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6"/>
        <v>#REF!</v>
      </c>
      <c r="AI1525" s="43" t="str">
        <f>_xll.BInterpol('Base IPCA'!$C$3:$C$14,'Base IPCA'!$E$3:$E$14,AH1525,"Cubic","Extrapolate=Linear","MultiX=Average","Skip=True","Sort=True")</f>
        <v>#N/A Invalid Parameter: Interpolation value</v>
      </c>
      <c r="AJ1525" s="43" t="str">
        <f ca="1">_xll.BInterpol('Base IPCA'!$C$3:$C$14,'Base IPCA'!$D$3:$D$14,AH1525,"Cubic","Extrapolate=Linear","MultiX=Average","Skip=True","Sort=True")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6"/>
        <v>#REF!</v>
      </c>
      <c r="AI1526" s="43" t="str">
        <f ca="1">_xll.BInterpol('Base IPCA'!$C$3:$C$14,'Base IPCA'!$E$3:$E$14,AH1526,"Cubic","Extrapolate=Linear","MultiX=Average","Skip=True","Sort=True")</f>
        <v>#N/A Invalid Parameter: Interpolation value</v>
      </c>
      <c r="AJ1526" s="43" t="str">
        <f ca="1">_xll.BInterpol('Base IPCA'!$C$3:$C$14,'Base IPCA'!$D$3:$D$14,AH1526,"Cubic","Extrapolate=Linear","MultiX=Average","Skip=True","Sort=True")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6"/>
        <v>#REF!</v>
      </c>
      <c r="AI1527" s="43" t="str">
        <f ca="1">_xll.BInterpol('Base IPCA'!$C$3:$C$14,'Base IPCA'!$E$3:$E$14,AH1527,"Cubic","Extrapolate=Linear","MultiX=Average","Skip=True","Sort=True")</f>
        <v>#N/A Invalid Parameter: Interpolation value</v>
      </c>
      <c r="AJ1527" s="43" t="str">
        <f ca="1">_xll.BInterpol('Base IPCA'!$C$3:$C$14,'Base IPCA'!$D$3:$D$14,AH1527,"Cubic","Extrapolate=Linear","MultiX=Average","Skip=True","Sort=True")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6"/>
        <v>#REF!</v>
      </c>
      <c r="AI1528" s="43" t="str">
        <f ca="1">_xll.BInterpol('Base IPCA'!$C$3:$C$14,'Base IPCA'!$E$3:$E$14,AH1528,"Cubic","Extrapolate=Linear","MultiX=Average","Skip=True","Sort=True")</f>
        <v>#N/A Invalid Parameter: Interpolation value</v>
      </c>
      <c r="AJ1528" s="43" t="str">
        <f ca="1">_xll.BInterpol('Base IPCA'!$C$3:$C$14,'Base IPCA'!$D$3:$D$14,AH1528,"Cubic","Extrapolate=Linear","MultiX=Average","Skip=True","Sort=True")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6"/>
        <v>#REF!</v>
      </c>
      <c r="AI1529" s="43" t="str">
        <f>_xll.BInterpol('Base IPCA'!$C$3:$C$14,'Base IPCA'!$E$3:$E$14,AH1529,"Cubic","Extrapolate=Linear","MultiX=Average","Skip=True","Sort=True")</f>
        <v>#N/A Invalid Parameter: Interpolation value</v>
      </c>
      <c r="AJ1529" s="43" t="str">
        <f ca="1">_xll.BInterpol('Base IPCA'!$C$3:$C$14,'Base IPCA'!$D$3:$D$14,AH1529,"Cubic","Extrapolate=Linear","MultiX=Average","Skip=True","Sort=True")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6"/>
        <v>#REF!</v>
      </c>
      <c r="AI1530" s="43" t="str">
        <f ca="1">_xll.BInterpol('Base IPCA'!$C$3:$C$14,'Base IPCA'!$E$3:$E$14,AH1530,"Cubic","Extrapolate=Linear","MultiX=Average","Skip=True","Sort=True")</f>
        <v>#N/A Invalid Parameter: Interpolation value</v>
      </c>
      <c r="AJ1530" s="43" t="str">
        <f>_xll.BInterpol('Base IPCA'!$C$3:$C$14,'Base IPCA'!$D$3:$D$14,AH1530,"Cubic","Extrapolate=Linear","MultiX=Average","Skip=True","Sort=True")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6"/>
        <v>#REF!</v>
      </c>
      <c r="AI1531" s="43" t="str">
        <f ca="1">_xll.BInterpol('Base IPCA'!$C$3:$C$14,'Base IPCA'!$E$3:$E$14,AH1531,"Cubic","Extrapolate=Linear","MultiX=Average","Skip=True","Sort=True")</f>
        <v>#N/A Invalid Parameter: Interpolation value</v>
      </c>
      <c r="AJ1531" s="43" t="str">
        <f ca="1">_xll.BInterpol('Base IPCA'!$C$3:$C$14,'Base IPCA'!$D$3:$D$14,AH1531,"Cubic","Extrapolate=Linear","MultiX=Average","Skip=True","Sort=True")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6"/>
        <v>#REF!</v>
      </c>
      <c r="AI1532" s="43" t="str">
        <f ca="1">_xll.BInterpol('Base IPCA'!$C$3:$C$14,'Base IPCA'!$E$3:$E$14,AH1532,"Cubic","Extrapolate=Linear","MultiX=Average","Skip=True","Sort=True")</f>
        <v>#N/A Invalid Parameter: Interpolation value</v>
      </c>
      <c r="AJ1532" s="43" t="str">
        <f ca="1">_xll.BInterpol('Base IPCA'!$C$3:$C$14,'Base IPCA'!$D$3:$D$14,AH1532,"Cubic","Extrapolate=Linear","MultiX=Average","Skip=True","Sort=True")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6"/>
        <v>#REF!</v>
      </c>
      <c r="AI1533" s="43" t="str">
        <f>_xll.BInterpol('Base IPCA'!$C$3:$C$14,'Base IPCA'!$E$3:$E$14,AH1533,"Cubic","Extrapolate=Linear","MultiX=Average","Skip=True","Sort=True")</f>
        <v>#N/A Invalid Parameter: Interpolation value</v>
      </c>
      <c r="AJ1533" s="43" t="str">
        <f ca="1">_xll.BInterpol('Base IPCA'!$C$3:$C$14,'Base IPCA'!$D$3:$D$14,AH1533,"Cubic","Extrapolate=Linear","MultiX=Average","Skip=True","Sort=True")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6"/>
        <v>#REF!</v>
      </c>
      <c r="AI1534" s="43" t="str">
        <f ca="1">_xll.BInterpol('Base IPCA'!$C$3:$C$14,'Base IPCA'!$E$3:$E$14,AH1534,"Cubic","Extrapolate=Linear","MultiX=Average","Skip=True","Sort=True")</f>
        <v>#N/A Invalid Parameter: Interpolation value</v>
      </c>
      <c r="AJ1534" s="43" t="str">
        <f>_xll.BInterpol('Base IPCA'!$C$3:$C$14,'Base IPCA'!$D$3:$D$14,AH1534,"Cubic","Extrapolate=Linear","MultiX=Average","Skip=True","Sort=True")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6"/>
        <v>#REF!</v>
      </c>
      <c r="AI1535" s="43" t="str">
        <f ca="1">_xll.BInterpol('Base IPCA'!$C$3:$C$14,'Base IPCA'!$E$3:$E$14,AH1535,"Cubic","Extrapolate=Linear","MultiX=Average","Skip=True","Sort=True")</f>
        <v>#N/A Invalid Parameter: Interpolation value</v>
      </c>
      <c r="AJ1535" s="43" t="str">
        <f ca="1">_xll.BInterpol('Base IPCA'!$C$3:$C$14,'Base IPCA'!$D$3:$D$14,AH1535,"Cubic","Extrapolate=Linear","MultiX=Average","Skip=True","Sort=True")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6"/>
        <v>#REF!</v>
      </c>
      <c r="AI1536" s="43" t="str">
        <f ca="1">_xll.BInterpol('Base IPCA'!$C$3:$C$14,'Base IPCA'!$E$3:$E$14,AH1536,"Cubic","Extrapolate=Linear","MultiX=Average","Skip=True","Sort=True")</f>
        <v>#N/A Invalid Parameter: Interpolation value</v>
      </c>
      <c r="AJ1536" s="43" t="str">
        <f ca="1">_xll.BInterpol('Base IPCA'!$C$3:$C$14,'Base IPCA'!$D$3:$D$14,AH1536,"Cubic","Extrapolate=Linear","MultiX=Average","Skip=True","Sort=True")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6"/>
        <v>#REF!</v>
      </c>
      <c r="AI1537" s="43" t="str">
        <f ca="1">_xll.BInterpol('Base IPCA'!$C$3:$C$14,'Base IPCA'!$E$3:$E$14,AH1537,"Cubic","Extrapolate=Linear","MultiX=Average","Skip=True","Sort=True")</f>
        <v>#N/A Invalid Parameter: Interpolation value</v>
      </c>
      <c r="AJ1537" s="43" t="str">
        <f ca="1">_xll.BInterpol('Base IPCA'!$C$3:$C$14,'Base IPCA'!$D$3:$D$14,AH1537,"Cubic","Extrapolate=Linear","MultiX=Average","Skip=True","Sort=True")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6"/>
        <v>#REF!</v>
      </c>
      <c r="AI1538" s="43" t="str">
        <f ca="1">_xll.BInterpol('Base IPCA'!$C$3:$C$14,'Base IPCA'!$E$3:$E$14,AH1538,"Cubic","Extrapolate=Linear","MultiX=Average","Skip=True","Sort=True")</f>
        <v>#N/A Invalid Parameter: Interpolation value</v>
      </c>
      <c r="AJ1538" s="43" t="str">
        <f>_xll.BInterpol('Base IPCA'!$C$3:$C$14,'Base IPCA'!$D$3:$D$14,AH1538,"Cubic","Extrapolate=Linear","MultiX=Average","Skip=True","Sort=True")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6"/>
        <v>#REF!</v>
      </c>
      <c r="AI1539" s="43" t="str">
        <f ca="1">_xll.BInterpol('Base IPCA'!$C$3:$C$14,'Base IPCA'!$E$3:$E$14,AH1539,"Cubic","Extrapolate=Linear","MultiX=Average","Skip=True","Sort=True")</f>
        <v>#N/A Invalid Parameter: Interpolation value</v>
      </c>
      <c r="AJ1539" s="43" t="str">
        <f ca="1">_xll.BInterpol('Base IPCA'!$C$3:$C$14,'Base IPCA'!$D$3:$D$14,AH1539,"Cubic","Extrapolate=Linear","MultiX=Average","Skip=True","Sort=True")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6"/>
        <v>#REF!</v>
      </c>
      <c r="AI1540" s="43" t="str">
        <f ca="1">_xll.BInterpol('Base IPCA'!$C$3:$C$14,'Base IPCA'!$E$3:$E$14,AH1540,"Cubic","Extrapolate=Linear","MultiX=Average","Skip=True","Sort=True")</f>
        <v>#N/A Invalid Parameter: Interpolation value</v>
      </c>
      <c r="AJ1540" s="43" t="str">
        <f ca="1">_xll.BInterpol('Base IPCA'!$C$3:$C$14,'Base IPCA'!$D$3:$D$14,AH1540,"Cubic","Extrapolate=Linear","MultiX=Average","Skip=True","Sort=True")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6"/>
        <v>#REF!</v>
      </c>
      <c r="AI1541" s="43" t="str">
        <f>_xll.BInterpol('Base IPCA'!$C$3:$C$14,'Base IPCA'!$E$3:$E$14,AH1541,"Cubic","Extrapolate=Linear","MultiX=Average","Skip=True","Sort=True")</f>
        <v>#N/A Invalid Parameter: Interpolation value</v>
      </c>
      <c r="AJ1541" s="43" t="str">
        <f ca="1">_xll.BInterpol('Base IPCA'!$C$3:$C$14,'Base IPCA'!$D$3:$D$14,AH1541,"Cubic","Extrapolate=Linear","MultiX=Average","Skip=True","Sort=True")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7">AH1541+1</f>
        <v>#REF!</v>
      </c>
      <c r="AI1542" s="43" t="str">
        <f ca="1">_xll.BInterpol('Base IPCA'!$C$3:$C$14,'Base IPCA'!$E$3:$E$14,AH1542,"Cubic","Extrapolate=Linear","MultiX=Average","Skip=True","Sort=True")</f>
        <v>#N/A Invalid Parameter: Interpolation value</v>
      </c>
      <c r="AJ1542" s="43" t="str">
        <f ca="1">_xll.BInterpol('Base IPCA'!$C$3:$C$14,'Base IPCA'!$D$3:$D$14,AH1542,"Cubic","Extrapolate=Linear","MultiX=Average","Skip=True","Sort=True")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7"/>
        <v>#REF!</v>
      </c>
      <c r="AI1543" s="43" t="str">
        <f ca="1">_xll.BInterpol('Base IPCA'!$C$3:$C$14,'Base IPCA'!$E$3:$E$14,AH1543,"Cubic","Extrapolate=Linear","MultiX=Average","Skip=True","Sort=True")</f>
        <v>#N/A Invalid Parameter: Interpolation value</v>
      </c>
      <c r="AJ1543" s="43" t="str">
        <f ca="1">_xll.BInterpol('Base IPCA'!$C$3:$C$14,'Base IPCA'!$D$3:$D$14,AH1543,"Cubic","Extrapolate=Linear","MultiX=Average","Skip=True","Sort=True")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7"/>
        <v>#REF!</v>
      </c>
      <c r="AI1544" s="43" t="str">
        <f ca="1">_xll.BInterpol('Base IPCA'!$C$3:$C$14,'Base IPCA'!$E$3:$E$14,AH1544,"Cubic","Extrapolate=Linear","MultiX=Average","Skip=True","Sort=True")</f>
        <v>#N/A Invalid Parameter: Interpolation value</v>
      </c>
      <c r="AJ1544" s="43" t="str">
        <f ca="1">_xll.BInterpol('Base IPCA'!$C$3:$C$14,'Base IPCA'!$D$3:$D$14,AH1544,"Cubic","Extrapolate=Linear","MultiX=Average","Skip=True","Sort=True")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7"/>
        <v>#REF!</v>
      </c>
      <c r="AI1545" s="43" t="str">
        <f>_xll.BInterpol('Base IPCA'!$C$3:$C$14,'Base IPCA'!$E$3:$E$14,AH1545,"Cubic","Extrapolate=Linear","MultiX=Average","Skip=True","Sort=True")</f>
        <v>#N/A Invalid Parameter: Interpolation value</v>
      </c>
      <c r="AJ1545" s="43" t="str">
        <f ca="1">_xll.BInterpol('Base IPCA'!$C$3:$C$14,'Base IPCA'!$D$3:$D$14,AH1545,"Cubic","Extrapolate=Linear","MultiX=Average","Skip=True","Sort=True")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7"/>
        <v>#REF!</v>
      </c>
      <c r="AI1546" s="43" t="str">
        <f ca="1">_xll.BInterpol('Base IPCA'!$C$3:$C$14,'Base IPCA'!$E$3:$E$14,AH1546,"Cubic","Extrapolate=Linear","MultiX=Average","Skip=True","Sort=True")</f>
        <v>#N/A Invalid Parameter: Interpolation value</v>
      </c>
      <c r="AJ1546" s="43" t="str">
        <f>_xll.BInterpol('Base IPCA'!$C$3:$C$14,'Base IPCA'!$D$3:$D$14,AH1546,"Cubic","Extrapolate=Linear","MultiX=Average","Skip=True","Sort=True")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7"/>
        <v>#REF!</v>
      </c>
      <c r="AI1547" s="43" t="str">
        <f ca="1">_xll.BInterpol('Base IPCA'!$C$3:$C$14,'Base IPCA'!$E$3:$E$14,AH1547,"Cubic","Extrapolate=Linear","MultiX=Average","Skip=True","Sort=True")</f>
        <v>#N/A Invalid Parameter: Interpolation value</v>
      </c>
      <c r="AJ1547" s="43" t="str">
        <f ca="1">_xll.BInterpol('Base IPCA'!$C$3:$C$14,'Base IPCA'!$D$3:$D$14,AH1547,"Cubic","Extrapolate=Linear","MultiX=Average","Skip=True","Sort=True")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7"/>
        <v>#REF!</v>
      </c>
      <c r="AI1548" s="43" t="str">
        <f ca="1">_xll.BInterpol('Base IPCA'!$C$3:$C$14,'Base IPCA'!$E$3:$E$14,AH1548,"Cubic","Extrapolate=Linear","MultiX=Average","Skip=True","Sort=True")</f>
        <v>#N/A Invalid Parameter: Interpolation value</v>
      </c>
      <c r="AJ1548" s="43" t="str">
        <f ca="1">_xll.BInterpol('Base IPCA'!$C$3:$C$14,'Base IPCA'!$D$3:$D$14,AH1548,"Cubic","Extrapolate=Linear","MultiX=Average","Skip=True","Sort=True")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7"/>
        <v>#REF!</v>
      </c>
      <c r="AI1549" s="43" t="str">
        <f>_xll.BInterpol('Base IPCA'!$C$3:$C$14,'Base IPCA'!$E$3:$E$14,AH1549,"Cubic","Extrapolate=Linear","MultiX=Average","Skip=True","Sort=True")</f>
        <v>#N/A Invalid Parameter: Interpolation value</v>
      </c>
      <c r="AJ1549" s="43" t="str">
        <f ca="1">_xll.BInterpol('Base IPCA'!$C$3:$C$14,'Base IPCA'!$D$3:$D$14,AH1549,"Cubic","Extrapolate=Linear","MultiX=Average","Skip=True","Sort=True")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7"/>
        <v>#REF!</v>
      </c>
      <c r="AI1550" s="43" t="str">
        <f ca="1">_xll.BInterpol('Base IPCA'!$C$3:$C$14,'Base IPCA'!$E$3:$E$14,AH1550,"Cubic","Extrapolate=Linear","MultiX=Average","Skip=True","Sort=True")</f>
        <v>#N/A Invalid Parameter: Interpolation value</v>
      </c>
      <c r="AJ1550" s="43" t="str">
        <f>_xll.BInterpol('Base IPCA'!$C$3:$C$14,'Base IPCA'!$D$3:$D$14,AH1550,"Cubic","Extrapolate=Linear","MultiX=Average","Skip=True","Sort=True")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7"/>
        <v>#REF!</v>
      </c>
      <c r="AI1551" s="43" t="str">
        <f ca="1">_xll.BInterpol('Base IPCA'!$C$3:$C$14,'Base IPCA'!$E$3:$E$14,AH1551,"Cubic","Extrapolate=Linear","MultiX=Average","Skip=True","Sort=True")</f>
        <v>#N/A Invalid Parameter: Interpolation value</v>
      </c>
      <c r="AJ1551" s="43" t="str">
        <f ca="1">_xll.BInterpol('Base IPCA'!$C$3:$C$14,'Base IPCA'!$D$3:$D$14,AH1551,"Cubic","Extrapolate=Linear","MultiX=Average","Skip=True","Sort=True")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7"/>
        <v>#REF!</v>
      </c>
      <c r="AI1552" s="43" t="str">
        <f ca="1">_xll.BInterpol('Base IPCA'!$C$3:$C$14,'Base IPCA'!$E$3:$E$14,AH1552,"Cubic","Extrapolate=Linear","MultiX=Average","Skip=True","Sort=True")</f>
        <v>#N/A Invalid Parameter: Interpolation value</v>
      </c>
      <c r="AJ1552" s="43" t="str">
        <f ca="1">_xll.BInterpol('Base IPCA'!$C$3:$C$14,'Base IPCA'!$D$3:$D$14,AH1552,"Cubic","Extrapolate=Linear","MultiX=Average","Skip=True","Sort=True")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7"/>
        <v>#REF!</v>
      </c>
      <c r="AI1553" s="43" t="str">
        <f ca="1">_xll.BInterpol('Base IPCA'!$C$3:$C$14,'Base IPCA'!$E$3:$E$14,AH1553,"Cubic","Extrapolate=Linear","MultiX=Average","Skip=True","Sort=True")</f>
        <v>#N/A Invalid Parameter: Interpolation value</v>
      </c>
      <c r="AJ1553" s="43" t="str">
        <f ca="1">_xll.BInterpol('Base IPCA'!$C$3:$C$14,'Base IPCA'!$D$3:$D$14,AH1553,"Cubic","Extrapolate=Linear","MultiX=Average","Skip=True","Sort=True")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7"/>
        <v>#REF!</v>
      </c>
      <c r="AI1554" s="43" t="str">
        <f ca="1">_xll.BInterpol('Base IPCA'!$C$3:$C$14,'Base IPCA'!$E$3:$E$14,AH1554,"Cubic","Extrapolate=Linear","MultiX=Average","Skip=True","Sort=True")</f>
        <v>#N/A Invalid Parameter: Interpolation value</v>
      </c>
      <c r="AJ1554" s="43" t="str">
        <f>_xll.BInterpol('Base IPCA'!$C$3:$C$14,'Base IPCA'!$D$3:$D$14,AH1554,"Cubic","Extrapolate=Linear","MultiX=Average","Skip=True","Sort=True")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7"/>
        <v>#REF!</v>
      </c>
      <c r="AI1555" s="43" t="str">
        <f ca="1">_xll.BInterpol('Base IPCA'!$C$3:$C$14,'Base IPCA'!$E$3:$E$14,AH1555,"Cubic","Extrapolate=Linear","MultiX=Average","Skip=True","Sort=True")</f>
        <v>#N/A Invalid Parameter: Interpolation value</v>
      </c>
      <c r="AJ1555" s="43" t="str">
        <f ca="1">_xll.BInterpol('Base IPCA'!$C$3:$C$14,'Base IPCA'!$D$3:$D$14,AH1555,"Cubic","Extrapolate=Linear","MultiX=Average","Skip=True","Sort=True")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7"/>
        <v>#REF!</v>
      </c>
      <c r="AI1556" s="43" t="str">
        <f ca="1">_xll.BInterpol('Base IPCA'!$C$3:$C$14,'Base IPCA'!$E$3:$E$14,AH1556,"Cubic","Extrapolate=Linear","MultiX=Average","Skip=True","Sort=True")</f>
        <v>#N/A Invalid Parameter: Interpolation value</v>
      </c>
      <c r="AJ1556" s="43" t="str">
        <f ca="1">_xll.BInterpol('Base IPCA'!$C$3:$C$14,'Base IPCA'!$D$3:$D$14,AH1556,"Cubic","Extrapolate=Linear","MultiX=Average","Skip=True","Sort=True")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7"/>
        <v>#REF!</v>
      </c>
      <c r="AI1557" s="43" t="str">
        <f>_xll.BInterpol('Base IPCA'!$C$3:$C$14,'Base IPCA'!$E$3:$E$14,AH1557,"Cubic","Extrapolate=Linear","MultiX=Average","Skip=True","Sort=True")</f>
        <v>#N/A Invalid Parameter: Interpolation value</v>
      </c>
      <c r="AJ1557" s="43" t="str">
        <f ca="1">_xll.BInterpol('Base IPCA'!$C$3:$C$14,'Base IPCA'!$D$3:$D$14,AH1557,"Cubic","Extrapolate=Linear","MultiX=Average","Skip=True","Sort=True")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7"/>
        <v>#REF!</v>
      </c>
      <c r="AI1558" s="43" t="str">
        <f ca="1">_xll.BInterpol('Base IPCA'!$C$3:$C$14,'Base IPCA'!$E$3:$E$14,AH1558,"Cubic","Extrapolate=Linear","MultiX=Average","Skip=True","Sort=True")</f>
        <v>#N/A Invalid Parameter: Interpolation value</v>
      </c>
      <c r="AJ1558" s="43" t="str">
        <f ca="1">_xll.BInterpol('Base IPCA'!$C$3:$C$14,'Base IPCA'!$D$3:$D$14,AH1558,"Cubic","Extrapolate=Linear","MultiX=Average","Skip=True","Sort=True")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7"/>
        <v>#REF!</v>
      </c>
      <c r="AI1559" s="43" t="str">
        <f ca="1">_xll.BInterpol('Base IPCA'!$C$3:$C$14,'Base IPCA'!$E$3:$E$14,AH1559,"Cubic","Extrapolate=Linear","MultiX=Average","Skip=True","Sort=True")</f>
        <v>#N/A Invalid Parameter: Interpolation value</v>
      </c>
      <c r="AJ1559" s="43" t="str">
        <f ca="1">_xll.BInterpol('Base IPCA'!$C$3:$C$14,'Base IPCA'!$D$3:$D$14,AH1559,"Cubic","Extrapolate=Linear","MultiX=Average","Skip=True","Sort=True")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7"/>
        <v>#REF!</v>
      </c>
      <c r="AI1560" s="43" t="str">
        <f ca="1">_xll.BInterpol('Base IPCA'!$C$3:$C$14,'Base IPCA'!$E$3:$E$14,AH1560,"Cubic","Extrapolate=Linear","MultiX=Average","Skip=True","Sort=True")</f>
        <v>#N/A Invalid Parameter: Interpolation value</v>
      </c>
      <c r="AJ1560" s="43" t="str">
        <f ca="1">_xll.BInterpol('Base IPCA'!$C$3:$C$14,'Base IPCA'!$D$3:$D$14,AH1560,"Cubic","Extrapolate=Linear","MultiX=Average","Skip=True","Sort=True")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7"/>
        <v>#REF!</v>
      </c>
      <c r="AI1561" s="43" t="str">
        <f>_xll.BInterpol('Base IPCA'!$C$3:$C$14,'Base IPCA'!$E$3:$E$14,AH1561,"Cubic","Extrapolate=Linear","MultiX=Average","Skip=True","Sort=True")</f>
        <v>#N/A Invalid Parameter: Interpolation value</v>
      </c>
      <c r="AJ1561" s="43" t="str">
        <f ca="1">_xll.BInterpol('Base IPCA'!$C$3:$C$14,'Base IPCA'!$D$3:$D$14,AH1561,"Cubic","Extrapolate=Linear","MultiX=Average","Skip=True","Sort=True")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7"/>
        <v>#REF!</v>
      </c>
      <c r="AI1562" s="43" t="str">
        <f ca="1">_xll.BInterpol('Base IPCA'!$C$3:$C$14,'Base IPCA'!$E$3:$E$14,AH1562,"Cubic","Extrapolate=Linear","MultiX=Average","Skip=True","Sort=True")</f>
        <v>#N/A Invalid Parameter: Interpolation value</v>
      </c>
      <c r="AJ1562" s="43" t="str">
        <f>_xll.BInterpol('Base IPCA'!$C$3:$C$14,'Base IPCA'!$D$3:$D$14,AH1562,"Cubic","Extrapolate=Linear","MultiX=Average","Skip=True","Sort=True")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7"/>
        <v>#REF!</v>
      </c>
      <c r="AI1563" s="43" t="str">
        <f ca="1">_xll.BInterpol('Base IPCA'!$C$3:$C$14,'Base IPCA'!$E$3:$E$14,AH1563,"Cubic","Extrapolate=Linear","MultiX=Average","Skip=True","Sort=True")</f>
        <v>#N/A Invalid Parameter: Interpolation value</v>
      </c>
      <c r="AJ1563" s="43" t="str">
        <f ca="1">_xll.BInterpol('Base IPCA'!$C$3:$C$14,'Base IPCA'!$D$3:$D$14,AH1563,"Cubic","Extrapolate=Linear","MultiX=Average","Skip=True","Sort=True")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7"/>
        <v>#REF!</v>
      </c>
      <c r="AI1564" s="43" t="str">
        <f ca="1">_xll.BInterpol('Base IPCA'!$C$3:$C$14,'Base IPCA'!$E$3:$E$14,AH1564,"Cubic","Extrapolate=Linear","MultiX=Average","Skip=True","Sort=True")</f>
        <v>#N/A Invalid Parameter: Interpolation value</v>
      </c>
      <c r="AJ1564" s="43" t="str">
        <f ca="1">_xll.BInterpol('Base IPCA'!$C$3:$C$14,'Base IPCA'!$D$3:$D$14,AH1564,"Cubic","Extrapolate=Linear","MultiX=Average","Skip=True","Sort=True")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7"/>
        <v>#REF!</v>
      </c>
      <c r="AI1565" s="43" t="str">
        <f>_xll.BInterpol('Base IPCA'!$C$3:$C$14,'Base IPCA'!$E$3:$E$14,AH1565,"Cubic","Extrapolate=Linear","MultiX=Average","Skip=True","Sort=True")</f>
        <v>#N/A Invalid Parameter: Interpolation value</v>
      </c>
      <c r="AJ1565" s="43" t="str">
        <f ca="1">_xll.BInterpol('Base IPCA'!$C$3:$C$14,'Base IPCA'!$D$3:$D$14,AH1565,"Cubic","Extrapolate=Linear","MultiX=Average","Skip=True","Sort=True")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7"/>
        <v>#REF!</v>
      </c>
      <c r="AI1566" s="43" t="str">
        <f ca="1">_xll.BInterpol('Base IPCA'!$C$3:$C$14,'Base IPCA'!$E$3:$E$14,AH1566,"Cubic","Extrapolate=Linear","MultiX=Average","Skip=True","Sort=True")</f>
        <v>#N/A Invalid Parameter: Interpolation value</v>
      </c>
      <c r="AJ1566" s="43" t="str">
        <f>_xll.BInterpol('Base IPCA'!$C$3:$C$14,'Base IPCA'!$D$3:$D$14,AH1566,"Cubic","Extrapolate=Linear","MultiX=Average","Skip=True","Sort=True")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7"/>
        <v>#REF!</v>
      </c>
      <c r="AI1567" s="43" t="str">
        <f ca="1">_xll.BInterpol('Base IPCA'!$C$3:$C$14,'Base IPCA'!$E$3:$E$14,AH1567,"Cubic","Extrapolate=Linear","MultiX=Average","Skip=True","Sort=True")</f>
        <v>#N/A Invalid Parameter: Interpolation value</v>
      </c>
      <c r="AJ1567" s="43" t="str">
        <f ca="1">_xll.BInterpol('Base IPCA'!$C$3:$C$14,'Base IPCA'!$D$3:$D$14,AH1567,"Cubic","Extrapolate=Linear","MultiX=Average","Skip=True","Sort=True")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7"/>
        <v>#REF!</v>
      </c>
      <c r="AI1568" s="43" t="str">
        <f ca="1">_xll.BInterpol('Base IPCA'!$C$3:$C$14,'Base IPCA'!$E$3:$E$14,AH1568,"Cubic","Extrapolate=Linear","MultiX=Average","Skip=True","Sort=True")</f>
        <v>#N/A Invalid Parameter: Interpolation value</v>
      </c>
      <c r="AJ1568" s="43" t="str">
        <f ca="1">_xll.BInterpol('Base IPCA'!$C$3:$C$14,'Base IPCA'!$D$3:$D$14,AH1568,"Cubic","Extrapolate=Linear","MultiX=Average","Skip=True","Sort=True")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7"/>
        <v>#REF!</v>
      </c>
      <c r="AI1569" s="43" t="str">
        <f ca="1">_xll.BInterpol('Base IPCA'!$C$3:$C$14,'Base IPCA'!$E$3:$E$14,AH1569,"Cubic","Extrapolate=Linear","MultiX=Average","Skip=True","Sort=True")</f>
        <v>#N/A Invalid Parameter: Interpolation value</v>
      </c>
      <c r="AJ1569" s="43" t="str">
        <f ca="1">_xll.BInterpol('Base IPCA'!$C$3:$C$14,'Base IPCA'!$D$3:$D$14,AH1569,"Cubic","Extrapolate=Linear","MultiX=Average","Skip=True","Sort=True")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7"/>
        <v>#REF!</v>
      </c>
      <c r="AI1570" s="43" t="str">
        <f ca="1">_xll.BInterpol('Base IPCA'!$C$3:$C$14,'Base IPCA'!$E$3:$E$14,AH1570,"Cubic","Extrapolate=Linear","MultiX=Average","Skip=True","Sort=True")</f>
        <v>#N/A Invalid Parameter: Interpolation value</v>
      </c>
      <c r="AJ1570" s="43" t="str">
        <f>_xll.BInterpol('Base IPCA'!$C$3:$C$14,'Base IPCA'!$D$3:$D$14,AH1570,"Cubic","Extrapolate=Linear","MultiX=Average","Skip=True","Sort=True")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7"/>
        <v>#REF!</v>
      </c>
      <c r="AI1571" s="43" t="str">
        <f ca="1">_xll.BInterpol('Base IPCA'!$C$3:$C$14,'Base IPCA'!$E$3:$E$14,AH1571,"Cubic","Extrapolate=Linear","MultiX=Average","Skip=True","Sort=True")</f>
        <v>#N/A Invalid Parameter: Interpolation value</v>
      </c>
      <c r="AJ1571" s="43" t="str">
        <f ca="1">_xll.BInterpol('Base IPCA'!$C$3:$C$14,'Base IPCA'!$D$3:$D$14,AH1571,"Cubic","Extrapolate=Linear","MultiX=Average","Skip=True","Sort=True")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7"/>
        <v>#REF!</v>
      </c>
      <c r="AI1572" s="43" t="str">
        <f ca="1">_xll.BInterpol('Base IPCA'!$C$3:$C$14,'Base IPCA'!$E$3:$E$14,AH1572,"Cubic","Extrapolate=Linear","MultiX=Average","Skip=True","Sort=True")</f>
        <v>#N/A Invalid Parameter: Interpolation value</v>
      </c>
      <c r="AJ1572" s="43" t="str">
        <f ca="1">_xll.BInterpol('Base IPCA'!$C$3:$C$14,'Base IPCA'!$D$3:$D$14,AH1572,"Cubic","Extrapolate=Linear","MultiX=Average","Skip=True","Sort=True")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7"/>
        <v>#REF!</v>
      </c>
      <c r="AI1573" s="43" t="str">
        <f>_xll.BInterpol('Base IPCA'!$C$3:$C$14,'Base IPCA'!$E$3:$E$14,AH1573,"Cubic","Extrapolate=Linear","MultiX=Average","Skip=True","Sort=True")</f>
        <v>#N/A Invalid Parameter: Interpolation value</v>
      </c>
      <c r="AJ1573" s="43" t="str">
        <f ca="1">_xll.BInterpol('Base IPCA'!$C$3:$C$14,'Base IPCA'!$D$3:$D$14,AH1573,"Cubic","Extrapolate=Linear","MultiX=Average","Skip=True","Sort=True")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7"/>
        <v>#REF!</v>
      </c>
      <c r="AI1574" s="43" t="str">
        <f ca="1">_xll.BInterpol('Base IPCA'!$C$3:$C$14,'Base IPCA'!$E$3:$E$14,AH1574,"Cubic","Extrapolate=Linear","MultiX=Average","Skip=True","Sort=True")</f>
        <v>#N/A Invalid Parameter: Interpolation value</v>
      </c>
      <c r="AJ1574" s="43" t="str">
        <f ca="1">_xll.BInterpol('Base IPCA'!$C$3:$C$14,'Base IPCA'!$D$3:$D$14,AH1574,"Cubic","Extrapolate=Linear","MultiX=Average","Skip=True","Sort=True")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7"/>
        <v>#REF!</v>
      </c>
      <c r="AI1575" s="43" t="str">
        <f ca="1">_xll.BInterpol('Base IPCA'!$C$3:$C$14,'Base IPCA'!$E$3:$E$14,AH1575,"Cubic","Extrapolate=Linear","MultiX=Average","Skip=True","Sort=True")</f>
        <v>#N/A Invalid Parameter: Interpolation value</v>
      </c>
      <c r="AJ1575" s="43" t="str">
        <f ca="1">_xll.BInterpol('Base IPCA'!$C$3:$C$14,'Base IPCA'!$D$3:$D$14,AH1575,"Cubic","Extrapolate=Linear","MultiX=Average","Skip=True","Sort=True")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7"/>
        <v>#REF!</v>
      </c>
      <c r="AI1576" s="43" t="str">
        <f ca="1">_xll.BInterpol('Base IPCA'!$C$3:$C$14,'Base IPCA'!$E$3:$E$14,AH1576,"Cubic","Extrapolate=Linear","MultiX=Average","Skip=True","Sort=True")</f>
        <v>#N/A Invalid Parameter: Interpolation value</v>
      </c>
      <c r="AJ1576" s="43" t="str">
        <f ca="1">_xll.BInterpol('Base IPCA'!$C$3:$C$14,'Base IPCA'!$D$3:$D$14,AH1576,"Cubic","Extrapolate=Linear","MultiX=Average","Skip=True","Sort=True")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7"/>
        <v>#REF!</v>
      </c>
      <c r="AI1577" s="43" t="str">
        <f>_xll.BInterpol('Base IPCA'!$C$3:$C$14,'Base IPCA'!$E$3:$E$14,AH1577,"Cubic","Extrapolate=Linear","MultiX=Average","Skip=True","Sort=True")</f>
        <v>#N/A Invalid Parameter: Interpolation value</v>
      </c>
      <c r="AJ1577" s="43" t="str">
        <f ca="1">_xll.BInterpol('Base IPCA'!$C$3:$C$14,'Base IPCA'!$D$3:$D$14,AH1577,"Cubic","Extrapolate=Linear","MultiX=Average","Skip=True","Sort=True")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7"/>
        <v>#REF!</v>
      </c>
      <c r="AI1578" s="43" t="str">
        <f ca="1">_xll.BInterpol('Base IPCA'!$C$3:$C$14,'Base IPCA'!$E$3:$E$14,AH1578,"Cubic","Extrapolate=Linear","MultiX=Average","Skip=True","Sort=True")</f>
        <v>#N/A Invalid Parameter: Interpolation value</v>
      </c>
      <c r="AJ1578" s="43" t="str">
        <f>_xll.BInterpol('Base IPCA'!$C$3:$C$14,'Base IPCA'!$D$3:$D$14,AH1578,"Cubic","Extrapolate=Linear","MultiX=Average","Skip=True","Sort=True")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7"/>
        <v>#REF!</v>
      </c>
      <c r="AI1579" s="43" t="str">
        <f ca="1">_xll.BInterpol('Base IPCA'!$C$3:$C$14,'Base IPCA'!$E$3:$E$14,AH1579,"Cubic","Extrapolate=Linear","MultiX=Average","Skip=True","Sort=True")</f>
        <v>#N/A Invalid Parameter: Interpolation value</v>
      </c>
      <c r="AJ1579" s="43" t="str">
        <f ca="1">_xll.BInterpol('Base IPCA'!$C$3:$C$14,'Base IPCA'!$D$3:$D$14,AH1579,"Cubic","Extrapolate=Linear","MultiX=Average","Skip=True","Sort=True")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7"/>
        <v>#REF!</v>
      </c>
      <c r="AI1580" s="43" t="str">
        <f ca="1">_xll.BInterpol('Base IPCA'!$C$3:$C$14,'Base IPCA'!$E$3:$E$14,AH1580,"Cubic","Extrapolate=Linear","MultiX=Average","Skip=True","Sort=True")</f>
        <v>#N/A Invalid Parameter: Interpolation value</v>
      </c>
      <c r="AJ1580" s="43" t="str">
        <f ca="1">_xll.BInterpol('Base IPCA'!$C$3:$C$14,'Base IPCA'!$D$3:$D$14,AH1580,"Cubic","Extrapolate=Linear","MultiX=Average","Skip=True","Sort=True")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7"/>
        <v>#REF!</v>
      </c>
      <c r="AI1581" s="43" t="str">
        <f>_xll.BInterpol('Base IPCA'!$C$3:$C$14,'Base IPCA'!$E$3:$E$14,AH1581,"Cubic","Extrapolate=Linear","MultiX=Average","Skip=True","Sort=True")</f>
        <v>#N/A Invalid Parameter: Interpolation value</v>
      </c>
      <c r="AJ1581" s="43" t="str">
        <f ca="1">_xll.BInterpol('Base IPCA'!$C$3:$C$14,'Base IPCA'!$D$3:$D$14,AH1581,"Cubic","Extrapolate=Linear","MultiX=Average","Skip=True","Sort=True")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7"/>
        <v>#REF!</v>
      </c>
      <c r="AI1582" s="43" t="str">
        <f ca="1">_xll.BInterpol('Base IPCA'!$C$3:$C$14,'Base IPCA'!$E$3:$E$14,AH1582,"Cubic","Extrapolate=Linear","MultiX=Average","Skip=True","Sort=True")</f>
        <v>#N/A Invalid Parameter: Interpolation value</v>
      </c>
      <c r="AJ1582" s="43" t="str">
        <f>_xll.BInterpol('Base IPCA'!$C$3:$C$14,'Base IPCA'!$D$3:$D$14,AH1582,"Cubic","Extrapolate=Linear","MultiX=Average","Skip=True","Sort=True")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7"/>
        <v>#REF!</v>
      </c>
      <c r="AI1583" s="43" t="str">
        <f ca="1">_xll.BInterpol('Base IPCA'!$C$3:$C$14,'Base IPCA'!$E$3:$E$14,AH1583,"Cubic","Extrapolate=Linear","MultiX=Average","Skip=True","Sort=True")</f>
        <v>#N/A Invalid Parameter: Interpolation value</v>
      </c>
      <c r="AJ1583" s="43" t="str">
        <f ca="1">_xll.BInterpol('Base IPCA'!$C$3:$C$14,'Base IPCA'!$D$3:$D$14,AH1583,"Cubic","Extrapolate=Linear","MultiX=Average","Skip=True","Sort=True")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7"/>
        <v>#REF!</v>
      </c>
      <c r="AI1584" s="43" t="str">
        <f ca="1">_xll.BInterpol('Base IPCA'!$C$3:$C$14,'Base IPCA'!$E$3:$E$14,AH1584,"Cubic","Extrapolate=Linear","MultiX=Average","Skip=True","Sort=True")</f>
        <v>#N/A Invalid Parameter: Interpolation value</v>
      </c>
      <c r="AJ1584" s="43" t="str">
        <f ca="1">_xll.BInterpol('Base IPCA'!$C$3:$C$14,'Base IPCA'!$D$3:$D$14,AH1584,"Cubic","Extrapolate=Linear","MultiX=Average","Skip=True","Sort=True")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7"/>
        <v>#REF!</v>
      </c>
      <c r="AI1585" s="43" t="str">
        <f ca="1">_xll.BInterpol('Base IPCA'!$C$3:$C$14,'Base IPCA'!$E$3:$E$14,AH1585,"Cubic","Extrapolate=Linear","MultiX=Average","Skip=True","Sort=True")</f>
        <v>#N/A Invalid Parameter: Interpolation value</v>
      </c>
      <c r="AJ1585" s="43" t="str">
        <f ca="1">_xll.BInterpol('Base IPCA'!$C$3:$C$14,'Base IPCA'!$D$3:$D$14,AH1585,"Cubic","Extrapolate=Linear","MultiX=Average","Skip=True","Sort=True")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7"/>
        <v>#REF!</v>
      </c>
      <c r="AI1586" s="43" t="str">
        <f ca="1">_xll.BInterpol('Base IPCA'!$C$3:$C$14,'Base IPCA'!$E$3:$E$14,AH1586,"Cubic","Extrapolate=Linear","MultiX=Average","Skip=True","Sort=True")</f>
        <v>#N/A Invalid Parameter: Interpolation value</v>
      </c>
      <c r="AJ1586" s="43" t="str">
        <f>_xll.BInterpol('Base IPCA'!$C$3:$C$14,'Base IPCA'!$D$3:$D$14,AH1586,"Cubic","Extrapolate=Linear","MultiX=Average","Skip=True","Sort=True")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7"/>
        <v>#REF!</v>
      </c>
      <c r="AI1587" s="43" t="str">
        <f ca="1">_xll.BInterpol('Base IPCA'!$C$3:$C$14,'Base IPCA'!$E$3:$E$14,AH1587,"Cubic","Extrapolate=Linear","MultiX=Average","Skip=True","Sort=True")</f>
        <v>#N/A Invalid Parameter: Interpolation value</v>
      </c>
      <c r="AJ1587" s="43" t="str">
        <f ca="1">_xll.BInterpol('Base IPCA'!$C$3:$C$14,'Base IPCA'!$D$3:$D$14,AH1587,"Cubic","Extrapolate=Linear","MultiX=Average","Skip=True","Sort=True")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7"/>
        <v>#REF!</v>
      </c>
      <c r="AI1588" s="43" t="str">
        <f ca="1">_xll.BInterpol('Base IPCA'!$C$3:$C$14,'Base IPCA'!$E$3:$E$14,AH1588,"Cubic","Extrapolate=Linear","MultiX=Average","Skip=True","Sort=True")</f>
        <v>#N/A Invalid Parameter: Interpolation value</v>
      </c>
      <c r="AJ1588" s="43" t="str">
        <f ca="1">_xll.BInterpol('Base IPCA'!$C$3:$C$14,'Base IPCA'!$D$3:$D$14,AH1588,"Cubic","Extrapolate=Linear","MultiX=Average","Skip=True","Sort=True")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7"/>
        <v>#REF!</v>
      </c>
      <c r="AI1589" s="43" t="str">
        <f>_xll.BInterpol('Base IPCA'!$C$3:$C$14,'Base IPCA'!$E$3:$E$14,AH1589,"Cubic","Extrapolate=Linear","MultiX=Average","Skip=True","Sort=True")</f>
        <v>#N/A Invalid Parameter: Interpolation value</v>
      </c>
      <c r="AJ1589" s="43" t="str">
        <f ca="1">_xll.BInterpol('Base IPCA'!$C$3:$C$14,'Base IPCA'!$D$3:$D$14,AH1589,"Cubic","Extrapolate=Linear","MultiX=Average","Skip=True","Sort=True")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7"/>
        <v>#REF!</v>
      </c>
      <c r="AI1590" s="43" t="str">
        <f ca="1">_xll.BInterpol('Base IPCA'!$C$3:$C$14,'Base IPCA'!$E$3:$E$14,AH1590,"Cubic","Extrapolate=Linear","MultiX=Average","Skip=True","Sort=True")</f>
        <v>#N/A Invalid Parameter: Interpolation value</v>
      </c>
      <c r="AJ1590" s="43" t="str">
        <f ca="1">_xll.BInterpol('Base IPCA'!$C$3:$C$14,'Base IPCA'!$D$3:$D$14,AH1590,"Cubic","Extrapolate=Linear","MultiX=Average","Skip=True","Sort=True")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7"/>
        <v>#REF!</v>
      </c>
      <c r="AI1591" s="43" t="str">
        <f ca="1">_xll.BInterpol('Base IPCA'!$C$3:$C$14,'Base IPCA'!$E$3:$E$14,AH1591,"Cubic","Extrapolate=Linear","MultiX=Average","Skip=True","Sort=True")</f>
        <v>#N/A Invalid Parameter: Interpolation value</v>
      </c>
      <c r="AJ1591" s="43" t="str">
        <f ca="1">_xll.BInterpol('Base IPCA'!$C$3:$C$14,'Base IPCA'!$D$3:$D$14,AH1591,"Cubic","Extrapolate=Linear","MultiX=Average","Skip=True","Sort=True")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7"/>
        <v>#REF!</v>
      </c>
      <c r="AI1592" s="43" t="str">
        <f ca="1">_xll.BInterpol('Base IPCA'!$C$3:$C$14,'Base IPCA'!$E$3:$E$14,AH1592,"Cubic","Extrapolate=Linear","MultiX=Average","Skip=True","Sort=True")</f>
        <v>#N/A Invalid Parameter: Interpolation value</v>
      </c>
      <c r="AJ1592" s="43" t="str">
        <f ca="1">_xll.BInterpol('Base IPCA'!$C$3:$C$14,'Base IPCA'!$D$3:$D$14,AH1592,"Cubic","Extrapolate=Linear","MultiX=Average","Skip=True","Sort=True")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7"/>
        <v>#REF!</v>
      </c>
      <c r="AI1593" s="43" t="str">
        <f>_xll.BInterpol('Base IPCA'!$C$3:$C$14,'Base IPCA'!$E$3:$E$14,AH1593,"Cubic","Extrapolate=Linear","MultiX=Average","Skip=True","Sort=True")</f>
        <v>#N/A Invalid Parameter: Interpolation value</v>
      </c>
      <c r="AJ1593" s="43" t="str">
        <f ca="1">_xll.BInterpol('Base IPCA'!$C$3:$C$14,'Base IPCA'!$D$3:$D$14,AH1593,"Cubic","Extrapolate=Linear","MultiX=Average","Skip=True","Sort=True")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7"/>
        <v>#REF!</v>
      </c>
      <c r="AI1594" s="43" t="str">
        <f ca="1">_xll.BInterpol('Base IPCA'!$C$3:$C$14,'Base IPCA'!$E$3:$E$14,AH1594,"Cubic","Extrapolate=Linear","MultiX=Average","Skip=True","Sort=True")</f>
        <v>#N/A Invalid Parameter: Interpolation value</v>
      </c>
      <c r="AJ1594" s="43" t="str">
        <f>_xll.BInterpol('Base IPCA'!$C$3:$C$14,'Base IPCA'!$D$3:$D$14,AH1594,"Cubic","Extrapolate=Linear","MultiX=Average","Skip=True","Sort=True")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7"/>
        <v>#REF!</v>
      </c>
      <c r="AI1595" s="43" t="str">
        <f ca="1">_xll.BInterpol('Base IPCA'!$C$3:$C$14,'Base IPCA'!$E$3:$E$14,AH1595,"Cubic","Extrapolate=Linear","MultiX=Average","Skip=True","Sort=True")</f>
        <v>#N/A Invalid Parameter: Interpolation value</v>
      </c>
      <c r="AJ1595" s="43" t="str">
        <f ca="1">_xll.BInterpol('Base IPCA'!$C$3:$C$14,'Base IPCA'!$D$3:$D$14,AH1595,"Cubic","Extrapolate=Linear","MultiX=Average","Skip=True","Sort=True")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7"/>
        <v>#REF!</v>
      </c>
      <c r="AI1596" s="43" t="str">
        <f ca="1">_xll.BInterpol('Base IPCA'!$C$3:$C$14,'Base IPCA'!$E$3:$E$14,AH1596,"Cubic","Extrapolate=Linear","MultiX=Average","Skip=True","Sort=True")</f>
        <v>#N/A Invalid Parameter: Interpolation value</v>
      </c>
      <c r="AJ1596" s="43" t="str">
        <f ca="1">_xll.BInterpol('Base IPCA'!$C$3:$C$14,'Base IPCA'!$D$3:$D$14,AH1596,"Cubic","Extrapolate=Linear","MultiX=Average","Skip=True","Sort=True")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7"/>
        <v>#REF!</v>
      </c>
      <c r="AI1597" s="43" t="str">
        <f>_xll.BInterpol('Base IPCA'!$C$3:$C$14,'Base IPCA'!$E$3:$E$14,AH1597,"Cubic","Extrapolate=Linear","MultiX=Average","Skip=True","Sort=True")</f>
        <v>#N/A Invalid Parameter: Interpolation value</v>
      </c>
      <c r="AJ1597" s="43" t="str">
        <f ca="1">_xll.BInterpol('Base IPCA'!$C$3:$C$14,'Base IPCA'!$D$3:$D$14,AH1597,"Cubic","Extrapolate=Linear","MultiX=Average","Skip=True","Sort=True")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7"/>
        <v>#REF!</v>
      </c>
      <c r="AI1598" s="43" t="str">
        <f ca="1">_xll.BInterpol('Base IPCA'!$C$3:$C$14,'Base IPCA'!$E$3:$E$14,AH1598,"Cubic","Extrapolate=Linear","MultiX=Average","Skip=True","Sort=True")</f>
        <v>#N/A Invalid Parameter: Interpolation value</v>
      </c>
      <c r="AJ1598" s="43" t="str">
        <f>_xll.BInterpol('Base IPCA'!$C$3:$C$14,'Base IPCA'!$D$3:$D$14,AH1598,"Cubic","Extrapolate=Linear","MultiX=Average","Skip=True","Sort=True")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7"/>
        <v>#REF!</v>
      </c>
      <c r="AI1599" s="43" t="str">
        <f ca="1">_xll.BInterpol('Base IPCA'!$C$3:$C$14,'Base IPCA'!$E$3:$E$14,AH1599,"Cubic","Extrapolate=Linear","MultiX=Average","Skip=True","Sort=True")</f>
        <v>#N/A Invalid Parameter: Interpolation value</v>
      </c>
      <c r="AJ1599" s="43" t="str">
        <f ca="1">_xll.BInterpol('Base IPCA'!$C$3:$C$14,'Base IPCA'!$D$3:$D$14,AH1599,"Cubic","Extrapolate=Linear","MultiX=Average","Skip=True","Sort=True")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7"/>
        <v>#REF!</v>
      </c>
      <c r="AI1600" s="43" t="str">
        <f ca="1">_xll.BInterpol('Base IPCA'!$C$3:$C$14,'Base IPCA'!$E$3:$E$14,AH1600,"Cubic","Extrapolate=Linear","MultiX=Average","Skip=True","Sort=True")</f>
        <v>#N/A Invalid Parameter: Interpolation value</v>
      </c>
      <c r="AJ1600" s="43" t="str">
        <f ca="1">_xll.BInterpol('Base IPCA'!$C$3:$C$14,'Base IPCA'!$D$3:$D$14,AH1600,"Cubic","Extrapolate=Linear","MultiX=Average","Skip=True","Sort=True")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7"/>
        <v>#REF!</v>
      </c>
      <c r="AI1601" s="43" t="str">
        <f ca="1">_xll.BInterpol('Base IPCA'!$C$3:$C$14,'Base IPCA'!$E$3:$E$14,AH1601,"Cubic","Extrapolate=Linear","MultiX=Average","Skip=True","Sort=True")</f>
        <v>#N/A Invalid Parameter: Interpolation value</v>
      </c>
      <c r="AJ1601" s="43" t="str">
        <f ca="1">_xll.BInterpol('Base IPCA'!$C$3:$C$14,'Base IPCA'!$D$3:$D$14,AH1601,"Cubic","Extrapolate=Linear","MultiX=Average","Skip=True","Sort=True")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7"/>
        <v>#REF!</v>
      </c>
      <c r="AI1602" s="43" t="str">
        <f ca="1">_xll.BInterpol('Base IPCA'!$C$3:$C$14,'Base IPCA'!$E$3:$E$14,AH1602,"Cubic","Extrapolate=Linear","MultiX=Average","Skip=True","Sort=True")</f>
        <v>#N/A Invalid Parameter: Interpolation value</v>
      </c>
      <c r="AJ1602" s="43" t="str">
        <f>_xll.BInterpol('Base IPCA'!$C$3:$C$14,'Base IPCA'!$D$3:$D$14,AH1602,"Cubic","Extrapolate=Linear","MultiX=Average","Skip=True","Sort=True")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7"/>
        <v>#REF!</v>
      </c>
      <c r="AI1603" s="43" t="str">
        <f ca="1">_xll.BInterpol('Base IPCA'!$C$3:$C$14,'Base IPCA'!$E$3:$E$14,AH1603,"Cubic","Extrapolate=Linear","MultiX=Average","Skip=True","Sort=True")</f>
        <v>#N/A Invalid Parameter: Interpolation value</v>
      </c>
      <c r="AJ1603" s="43" t="str">
        <f ca="1">_xll.BInterpol('Base IPCA'!$C$3:$C$14,'Base IPCA'!$D$3:$D$14,AH1603,"Cubic","Extrapolate=Linear","MultiX=Average","Skip=True","Sort=True")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7"/>
        <v>#REF!</v>
      </c>
      <c r="AI1604" s="43" t="str">
        <f ca="1">_xll.BInterpol('Base IPCA'!$C$3:$C$14,'Base IPCA'!$E$3:$E$14,AH1604,"Cubic","Extrapolate=Linear","MultiX=Average","Skip=True","Sort=True")</f>
        <v>#N/A Invalid Parameter: Interpolation value</v>
      </c>
      <c r="AJ1604" s="43" t="str">
        <f ca="1">_xll.BInterpol('Base IPCA'!$C$3:$C$14,'Base IPCA'!$D$3:$D$14,AH1604,"Cubic","Extrapolate=Linear","MultiX=Average","Skip=True","Sort=True")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7"/>
        <v>#REF!</v>
      </c>
      <c r="AI1605" s="43" t="str">
        <f>_xll.BInterpol('Base IPCA'!$C$3:$C$14,'Base IPCA'!$E$3:$E$14,AH1605,"Cubic","Extrapolate=Linear","MultiX=Average","Skip=True","Sort=True")</f>
        <v>#N/A Invalid Parameter: Interpolation value</v>
      </c>
      <c r="AJ1605" s="43" t="str">
        <f ca="1">_xll.BInterpol('Base IPCA'!$C$3:$C$14,'Base IPCA'!$D$3:$D$14,AH1605,"Cubic","Extrapolate=Linear","MultiX=Average","Skip=True","Sort=True")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8">AH1605+1</f>
        <v>#REF!</v>
      </c>
      <c r="AI1606" s="43" t="str">
        <f ca="1">_xll.BInterpol('Base IPCA'!$C$3:$C$14,'Base IPCA'!$E$3:$E$14,AH1606,"Cubic","Extrapolate=Linear","MultiX=Average","Skip=True","Sort=True")</f>
        <v>#N/A Invalid Parameter: Interpolation value</v>
      </c>
      <c r="AJ1606" s="43" t="str">
        <f ca="1">_xll.BInterpol('Base IPCA'!$C$3:$C$14,'Base IPCA'!$D$3:$D$14,AH1606,"Cubic","Extrapolate=Linear","MultiX=Average","Skip=True","Sort=True")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8"/>
        <v>#REF!</v>
      </c>
      <c r="AI1607" s="43" t="str">
        <f ca="1">_xll.BInterpol('Base IPCA'!$C$3:$C$14,'Base IPCA'!$E$3:$E$14,AH1607,"Cubic","Extrapolate=Linear","MultiX=Average","Skip=True","Sort=True")</f>
        <v>#N/A Invalid Parameter: Interpolation value</v>
      </c>
      <c r="AJ1607" s="43" t="str">
        <f ca="1">_xll.BInterpol('Base IPCA'!$C$3:$C$14,'Base IPCA'!$D$3:$D$14,AH1607,"Cubic","Extrapolate=Linear","MultiX=Average","Skip=True","Sort=True")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8"/>
        <v>#REF!</v>
      </c>
      <c r="AI1608" s="43" t="str">
        <f ca="1">_xll.BInterpol('Base IPCA'!$C$3:$C$14,'Base IPCA'!$E$3:$E$14,AH1608,"Cubic","Extrapolate=Linear","MultiX=Average","Skip=True","Sort=True")</f>
        <v>#N/A Invalid Parameter: Interpolation value</v>
      </c>
      <c r="AJ1608" s="43" t="str">
        <f ca="1">_xll.BInterpol('Base IPCA'!$C$3:$C$14,'Base IPCA'!$D$3:$D$14,AH1608,"Cubic","Extrapolate=Linear","MultiX=Average","Skip=True","Sort=True")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8"/>
        <v>#REF!</v>
      </c>
      <c r="AI1609" s="43" t="str">
        <f>_xll.BInterpol('Base IPCA'!$C$3:$C$14,'Base IPCA'!$E$3:$E$14,AH1609,"Cubic","Extrapolate=Linear","MultiX=Average","Skip=True","Sort=True")</f>
        <v>#N/A Invalid Parameter: Interpolation value</v>
      </c>
      <c r="AJ1609" s="43" t="str">
        <f ca="1">_xll.BInterpol('Base IPCA'!$C$3:$C$14,'Base IPCA'!$D$3:$D$14,AH1609,"Cubic","Extrapolate=Linear","MultiX=Average","Skip=True","Sort=True")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8"/>
        <v>#REF!</v>
      </c>
      <c r="AI1610" s="43" t="str">
        <f ca="1">_xll.BInterpol('Base IPCA'!$C$3:$C$14,'Base IPCA'!$E$3:$E$14,AH1610,"Cubic","Extrapolate=Linear","MultiX=Average","Skip=True","Sort=True")</f>
        <v>#N/A Invalid Parameter: Interpolation value</v>
      </c>
      <c r="AJ1610" s="43" t="str">
        <f>_xll.BInterpol('Base IPCA'!$C$3:$C$14,'Base IPCA'!$D$3:$D$14,AH1610,"Cubic","Extrapolate=Linear","MultiX=Average","Skip=True","Sort=True")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8"/>
        <v>#REF!</v>
      </c>
      <c r="AI1611" s="43" t="str">
        <f ca="1">_xll.BInterpol('Base IPCA'!$C$3:$C$14,'Base IPCA'!$E$3:$E$14,AH1611,"Cubic","Extrapolate=Linear","MultiX=Average","Skip=True","Sort=True")</f>
        <v>#N/A Invalid Parameter: Interpolation value</v>
      </c>
      <c r="AJ1611" s="43" t="str">
        <f ca="1">_xll.BInterpol('Base IPCA'!$C$3:$C$14,'Base IPCA'!$D$3:$D$14,AH1611,"Cubic","Extrapolate=Linear","MultiX=Average","Skip=True","Sort=True")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8"/>
        <v>#REF!</v>
      </c>
      <c r="AI1612" s="43" t="str">
        <f ca="1">_xll.BInterpol('Base IPCA'!$C$3:$C$14,'Base IPCA'!$E$3:$E$14,AH1612,"Cubic","Extrapolate=Linear","MultiX=Average","Skip=True","Sort=True")</f>
        <v>#N/A Invalid Parameter: Interpolation value</v>
      </c>
      <c r="AJ1612" s="43" t="str">
        <f ca="1">_xll.BInterpol('Base IPCA'!$C$3:$C$14,'Base IPCA'!$D$3:$D$14,AH1612,"Cubic","Extrapolate=Linear","MultiX=Average","Skip=True","Sort=True")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8"/>
        <v>#REF!</v>
      </c>
      <c r="AI1613" s="43" t="str">
        <f>_xll.BInterpol('Base IPCA'!$C$3:$C$14,'Base IPCA'!$E$3:$E$14,AH1613,"Cubic","Extrapolate=Linear","MultiX=Average","Skip=True","Sort=True")</f>
        <v>#N/A Invalid Parameter: Interpolation value</v>
      </c>
      <c r="AJ1613" s="43" t="str">
        <f ca="1">_xll.BInterpol('Base IPCA'!$C$3:$C$14,'Base IPCA'!$D$3:$D$14,AH1613,"Cubic","Extrapolate=Linear","MultiX=Average","Skip=True","Sort=True")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8"/>
        <v>#REF!</v>
      </c>
      <c r="AI1614" s="43" t="str">
        <f ca="1">_xll.BInterpol('Base IPCA'!$C$3:$C$14,'Base IPCA'!$E$3:$E$14,AH1614,"Cubic","Extrapolate=Linear","MultiX=Average","Skip=True","Sort=True")</f>
        <v>#N/A Invalid Parameter: Interpolation value</v>
      </c>
      <c r="AJ1614" s="43" t="str">
        <f>_xll.BInterpol('Base IPCA'!$C$3:$C$14,'Base IPCA'!$D$3:$D$14,AH1614,"Cubic","Extrapolate=Linear","MultiX=Average","Skip=True","Sort=True")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8"/>
        <v>#REF!</v>
      </c>
      <c r="AI1615" s="43" t="str">
        <f ca="1">_xll.BInterpol('Base IPCA'!$C$3:$C$14,'Base IPCA'!$E$3:$E$14,AH1615,"Cubic","Extrapolate=Linear","MultiX=Average","Skip=True","Sort=True")</f>
        <v>#N/A Invalid Parameter: Interpolation value</v>
      </c>
      <c r="AJ1615" s="43" t="str">
        <f ca="1">_xll.BInterpol('Base IPCA'!$C$3:$C$14,'Base IPCA'!$D$3:$D$14,AH1615,"Cubic","Extrapolate=Linear","MultiX=Average","Skip=True","Sort=True")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8"/>
        <v>#REF!</v>
      </c>
      <c r="AI1616" s="43" t="str">
        <f ca="1">_xll.BInterpol('Base IPCA'!$C$3:$C$14,'Base IPCA'!$E$3:$E$14,AH1616,"Cubic","Extrapolate=Linear","MultiX=Average","Skip=True","Sort=True")</f>
        <v>#N/A Invalid Parameter: Interpolation value</v>
      </c>
      <c r="AJ1616" s="43" t="str">
        <f ca="1">_xll.BInterpol('Base IPCA'!$C$3:$C$14,'Base IPCA'!$D$3:$D$14,AH1616,"Cubic","Extrapolate=Linear","MultiX=Average","Skip=True","Sort=True")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8"/>
        <v>#REF!</v>
      </c>
      <c r="AI1617" s="43" t="str">
        <f ca="1">_xll.BInterpol('Base IPCA'!$C$3:$C$14,'Base IPCA'!$E$3:$E$14,AH1617,"Cubic","Extrapolate=Linear","MultiX=Average","Skip=True","Sort=True")</f>
        <v>#N/A Invalid Parameter: Interpolation value</v>
      </c>
      <c r="AJ1617" s="43" t="str">
        <f ca="1">_xll.BInterpol('Base IPCA'!$C$3:$C$14,'Base IPCA'!$D$3:$D$14,AH1617,"Cubic","Extrapolate=Linear","MultiX=Average","Skip=True","Sort=True")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8"/>
        <v>#REF!</v>
      </c>
      <c r="AI1618" s="43" t="str">
        <f ca="1">_xll.BInterpol('Base IPCA'!$C$3:$C$14,'Base IPCA'!$E$3:$E$14,AH1618,"Cubic","Extrapolate=Linear","MultiX=Average","Skip=True","Sort=True")</f>
        <v>#N/A Invalid Parameter: Interpolation value</v>
      </c>
      <c r="AJ1618" s="43" t="str">
        <f>_xll.BInterpol('Base IPCA'!$C$3:$C$14,'Base IPCA'!$D$3:$D$14,AH1618,"Cubic","Extrapolate=Linear","MultiX=Average","Skip=True","Sort=True")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8"/>
        <v>#REF!</v>
      </c>
      <c r="AI1619" s="43" t="str">
        <f ca="1">_xll.BInterpol('Base IPCA'!$C$3:$C$14,'Base IPCA'!$E$3:$E$14,AH1619,"Cubic","Extrapolate=Linear","MultiX=Average","Skip=True","Sort=True")</f>
        <v>#N/A Invalid Parameter: Interpolation value</v>
      </c>
      <c r="AJ1619" s="43" t="str">
        <f ca="1">_xll.BInterpol('Base IPCA'!$C$3:$C$14,'Base IPCA'!$D$3:$D$14,AH1619,"Cubic","Extrapolate=Linear","MultiX=Average","Skip=True","Sort=True")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8"/>
        <v>#REF!</v>
      </c>
      <c r="AI1620" s="43" t="str">
        <f ca="1">_xll.BInterpol('Base IPCA'!$C$3:$C$14,'Base IPCA'!$E$3:$E$14,AH1620,"Cubic","Extrapolate=Linear","MultiX=Average","Skip=True","Sort=True")</f>
        <v>#N/A Invalid Parameter: Interpolation value</v>
      </c>
      <c r="AJ1620" s="43" t="str">
        <f ca="1">_xll.BInterpol('Base IPCA'!$C$3:$C$14,'Base IPCA'!$D$3:$D$14,AH1620,"Cubic","Extrapolate=Linear","MultiX=Average","Skip=True","Sort=True")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8"/>
        <v>#REF!</v>
      </c>
      <c r="AI1621" s="43" t="str">
        <f>_xll.BInterpol('Base IPCA'!$C$3:$C$14,'Base IPCA'!$E$3:$E$14,AH1621,"Cubic","Extrapolate=Linear","MultiX=Average","Skip=True","Sort=True")</f>
        <v>#N/A Invalid Parameter: Interpolation value</v>
      </c>
      <c r="AJ1621" s="43" t="str">
        <f ca="1">_xll.BInterpol('Base IPCA'!$C$3:$C$14,'Base IPCA'!$D$3:$D$14,AH1621,"Cubic","Extrapolate=Linear","MultiX=Average","Skip=True","Sort=True")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8"/>
        <v>#REF!</v>
      </c>
      <c r="AI1622" s="43" t="str">
        <f ca="1">_xll.BInterpol('Base IPCA'!$C$3:$C$14,'Base IPCA'!$E$3:$E$14,AH1622,"Cubic","Extrapolate=Linear","MultiX=Average","Skip=True","Sort=True")</f>
        <v>#N/A Invalid Parameter: Interpolation value</v>
      </c>
      <c r="AJ1622" s="43" t="str">
        <f ca="1">_xll.BInterpol('Base IPCA'!$C$3:$C$14,'Base IPCA'!$D$3:$D$14,AH1622,"Cubic","Extrapolate=Linear","MultiX=Average","Skip=True","Sort=True")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8"/>
        <v>#REF!</v>
      </c>
      <c r="AI1623" s="43" t="str">
        <f ca="1">_xll.BInterpol('Base IPCA'!$C$3:$C$14,'Base IPCA'!$E$3:$E$14,AH1623,"Cubic","Extrapolate=Linear","MultiX=Average","Skip=True","Sort=True")</f>
        <v>#N/A Invalid Parameter: Interpolation value</v>
      </c>
      <c r="AJ1623" s="43" t="str">
        <f ca="1">_xll.BInterpol('Base IPCA'!$C$3:$C$14,'Base IPCA'!$D$3:$D$14,AH1623,"Cubic","Extrapolate=Linear","MultiX=Average","Skip=True","Sort=True")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8"/>
        <v>#REF!</v>
      </c>
      <c r="AI1624" s="43" t="str">
        <f ca="1">_xll.BInterpol('Base IPCA'!$C$3:$C$14,'Base IPCA'!$E$3:$E$14,AH1624,"Cubic","Extrapolate=Linear","MultiX=Average","Skip=True","Sort=True")</f>
        <v>#N/A Invalid Parameter: Interpolation value</v>
      </c>
      <c r="AJ1624" s="43" t="str">
        <f ca="1">_xll.BInterpol('Base IPCA'!$C$3:$C$14,'Base IPCA'!$D$3:$D$14,AH1624,"Cubic","Extrapolate=Linear","MultiX=Average","Skip=True","Sort=True")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8"/>
        <v>#REF!</v>
      </c>
      <c r="AI1625" s="43" t="str">
        <f>_xll.BInterpol('Base IPCA'!$C$3:$C$14,'Base IPCA'!$E$3:$E$14,AH1625,"Cubic","Extrapolate=Linear","MultiX=Average","Skip=True","Sort=True")</f>
        <v>#N/A Invalid Parameter: Interpolation value</v>
      </c>
      <c r="AJ1625" s="43" t="str">
        <f ca="1">_xll.BInterpol('Base IPCA'!$C$3:$C$14,'Base IPCA'!$D$3:$D$14,AH1625,"Cubic","Extrapolate=Linear","MultiX=Average","Skip=True","Sort=True")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8"/>
        <v>#REF!</v>
      </c>
      <c r="AI1626" s="43" t="str">
        <f ca="1">_xll.BInterpol('Base IPCA'!$C$3:$C$14,'Base IPCA'!$E$3:$E$14,AH1626,"Cubic","Extrapolate=Linear","MultiX=Average","Skip=True","Sort=True")</f>
        <v>#N/A Invalid Parameter: Interpolation value</v>
      </c>
      <c r="AJ1626" s="43" t="str">
        <f>_xll.BInterpol('Base IPCA'!$C$3:$C$14,'Base IPCA'!$D$3:$D$14,AH1626,"Cubic","Extrapolate=Linear","MultiX=Average","Skip=True","Sort=True")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8"/>
        <v>#REF!</v>
      </c>
      <c r="AI1627" s="43" t="str">
        <f ca="1">_xll.BInterpol('Base IPCA'!$C$3:$C$14,'Base IPCA'!$E$3:$E$14,AH1627,"Cubic","Extrapolate=Linear","MultiX=Average","Skip=True","Sort=True")</f>
        <v>#N/A Invalid Parameter: Interpolation value</v>
      </c>
      <c r="AJ1627" s="43" t="str">
        <f ca="1">_xll.BInterpol('Base IPCA'!$C$3:$C$14,'Base IPCA'!$D$3:$D$14,AH1627,"Cubic","Extrapolate=Linear","MultiX=Average","Skip=True","Sort=True")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8"/>
        <v>#REF!</v>
      </c>
      <c r="AI1628" s="43" t="str">
        <f ca="1">_xll.BInterpol('Base IPCA'!$C$3:$C$14,'Base IPCA'!$E$3:$E$14,AH1628,"Cubic","Extrapolate=Linear","MultiX=Average","Skip=True","Sort=True")</f>
        <v>#N/A Invalid Parameter: Interpolation value</v>
      </c>
      <c r="AJ1628" s="43" t="str">
        <f ca="1">_xll.BInterpol('Base IPCA'!$C$3:$C$14,'Base IPCA'!$D$3:$D$14,AH1628,"Cubic","Extrapolate=Linear","MultiX=Average","Skip=True","Sort=True")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8"/>
        <v>#REF!</v>
      </c>
      <c r="AI1629" s="43" t="str">
        <f>_xll.BInterpol('Base IPCA'!$C$3:$C$14,'Base IPCA'!$E$3:$E$14,AH1629,"Cubic","Extrapolate=Linear","MultiX=Average","Skip=True","Sort=True")</f>
        <v>#N/A Invalid Parameter: Interpolation value</v>
      </c>
      <c r="AJ1629" s="43" t="str">
        <f ca="1">_xll.BInterpol('Base IPCA'!$C$3:$C$14,'Base IPCA'!$D$3:$D$14,AH1629,"Cubic","Extrapolate=Linear","MultiX=Average","Skip=True","Sort=True")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8"/>
        <v>#REF!</v>
      </c>
      <c r="AI1630" s="43" t="str">
        <f ca="1">_xll.BInterpol('Base IPCA'!$C$3:$C$14,'Base IPCA'!$E$3:$E$14,AH1630,"Cubic","Extrapolate=Linear","MultiX=Average","Skip=True","Sort=True")</f>
        <v>#N/A Invalid Parameter: Interpolation value</v>
      </c>
      <c r="AJ1630" s="43" t="str">
        <f>_xll.BInterpol('Base IPCA'!$C$3:$C$14,'Base IPCA'!$D$3:$D$14,AH1630,"Cubic","Extrapolate=Linear","MultiX=Average","Skip=True","Sort=True")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8"/>
        <v>#REF!</v>
      </c>
      <c r="AI1631" s="43" t="str">
        <f ca="1">_xll.BInterpol('Base IPCA'!$C$3:$C$14,'Base IPCA'!$E$3:$E$14,AH1631,"Cubic","Extrapolate=Linear","MultiX=Average","Skip=True","Sort=True")</f>
        <v>#N/A Invalid Parameter: Interpolation value</v>
      </c>
      <c r="AJ1631" s="43" t="str">
        <f ca="1">_xll.BInterpol('Base IPCA'!$C$3:$C$14,'Base IPCA'!$D$3:$D$14,AH1631,"Cubic","Extrapolate=Linear","MultiX=Average","Skip=True","Sort=True")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8"/>
        <v>#REF!</v>
      </c>
      <c r="AI1632" s="43" t="str">
        <f ca="1">_xll.BInterpol('Base IPCA'!$C$3:$C$14,'Base IPCA'!$E$3:$E$14,AH1632,"Cubic","Extrapolate=Linear","MultiX=Average","Skip=True","Sort=True")</f>
        <v>#N/A Invalid Parameter: Interpolation value</v>
      </c>
      <c r="AJ1632" s="43" t="str">
        <f ca="1">_xll.BInterpol('Base IPCA'!$C$3:$C$14,'Base IPCA'!$D$3:$D$14,AH1632,"Cubic","Extrapolate=Linear","MultiX=Average","Skip=True","Sort=True")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8"/>
        <v>#REF!</v>
      </c>
      <c r="AI1633" s="43" t="str">
        <f ca="1">_xll.BInterpol('Base IPCA'!$C$3:$C$14,'Base IPCA'!$E$3:$E$14,AH1633,"Cubic","Extrapolate=Linear","MultiX=Average","Skip=True","Sort=True")</f>
        <v>#N/A Invalid Parameter: Interpolation value</v>
      </c>
      <c r="AJ1633" s="43" t="str">
        <f ca="1">_xll.BInterpol('Base IPCA'!$C$3:$C$14,'Base IPCA'!$D$3:$D$14,AH1633,"Cubic","Extrapolate=Linear","MultiX=Average","Skip=True","Sort=True")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8"/>
        <v>#REF!</v>
      </c>
      <c r="AI1634" s="43" t="str">
        <f ca="1">_xll.BInterpol('Base IPCA'!$C$3:$C$14,'Base IPCA'!$E$3:$E$14,AH1634,"Cubic","Extrapolate=Linear","MultiX=Average","Skip=True","Sort=True")</f>
        <v>#N/A Invalid Parameter: Interpolation value</v>
      </c>
      <c r="AJ1634" s="43" t="str">
        <f>_xll.BInterpol('Base IPCA'!$C$3:$C$14,'Base IPCA'!$D$3:$D$14,AH1634,"Cubic","Extrapolate=Linear","MultiX=Average","Skip=True","Sort=True")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8"/>
        <v>#REF!</v>
      </c>
      <c r="AI1635" s="43" t="str">
        <f ca="1">_xll.BInterpol('Base IPCA'!$C$3:$C$14,'Base IPCA'!$E$3:$E$14,AH1635,"Cubic","Extrapolate=Linear","MultiX=Average","Skip=True","Sort=True")</f>
        <v>#N/A Invalid Parameter: Interpolation value</v>
      </c>
      <c r="AJ1635" s="43" t="str">
        <f ca="1">_xll.BInterpol('Base IPCA'!$C$3:$C$14,'Base IPCA'!$D$3:$D$14,AH1635,"Cubic","Extrapolate=Linear","MultiX=Average","Skip=True","Sort=True")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8"/>
        <v>#REF!</v>
      </c>
      <c r="AI1636" s="43" t="str">
        <f ca="1">_xll.BInterpol('Base IPCA'!$C$3:$C$14,'Base IPCA'!$E$3:$E$14,AH1636,"Cubic","Extrapolate=Linear","MultiX=Average","Skip=True","Sort=True")</f>
        <v>#N/A Invalid Parameter: Interpolation value</v>
      </c>
      <c r="AJ1636" s="43" t="str">
        <f ca="1">_xll.BInterpol('Base IPCA'!$C$3:$C$14,'Base IPCA'!$D$3:$D$14,AH1636,"Cubic","Extrapolate=Linear","MultiX=Average","Skip=True","Sort=True")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8"/>
        <v>#REF!</v>
      </c>
      <c r="AI1637" s="43" t="str">
        <f>_xll.BInterpol('Base IPCA'!$C$3:$C$14,'Base IPCA'!$E$3:$E$14,AH1637,"Cubic","Extrapolate=Linear","MultiX=Average","Skip=True","Sort=True")</f>
        <v>#N/A Invalid Parameter: Interpolation value</v>
      </c>
      <c r="AJ1637" s="43" t="str">
        <f ca="1">_xll.BInterpol('Base IPCA'!$C$3:$C$14,'Base IPCA'!$D$3:$D$14,AH1637,"Cubic","Extrapolate=Linear","MultiX=Average","Skip=True","Sort=True")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8"/>
        <v>#REF!</v>
      </c>
      <c r="AI1638" s="43" t="str">
        <f ca="1">_xll.BInterpol('Base IPCA'!$C$3:$C$14,'Base IPCA'!$E$3:$E$14,AH1638,"Cubic","Extrapolate=Linear","MultiX=Average","Skip=True","Sort=True")</f>
        <v>#N/A Invalid Parameter: Interpolation value</v>
      </c>
      <c r="AJ1638" s="43" t="str">
        <f ca="1">_xll.BInterpol('Base IPCA'!$C$3:$C$14,'Base IPCA'!$D$3:$D$14,AH1638,"Cubic","Extrapolate=Linear","MultiX=Average","Skip=True","Sort=True")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8"/>
        <v>#REF!</v>
      </c>
      <c r="AI1639" s="43" t="str">
        <f ca="1">_xll.BInterpol('Base IPCA'!$C$3:$C$14,'Base IPCA'!$E$3:$E$14,AH1639,"Cubic","Extrapolate=Linear","MultiX=Average","Skip=True","Sort=True")</f>
        <v>#N/A Invalid Parameter: Interpolation value</v>
      </c>
      <c r="AJ1639" s="43" t="str">
        <f ca="1">_xll.BInterpol('Base IPCA'!$C$3:$C$14,'Base IPCA'!$D$3:$D$14,AH1639,"Cubic","Extrapolate=Linear","MultiX=Average","Skip=True","Sort=True")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8"/>
        <v>#REF!</v>
      </c>
      <c r="AI1640" s="43" t="str">
        <f ca="1">_xll.BInterpol('Base IPCA'!$C$3:$C$14,'Base IPCA'!$E$3:$E$14,AH1640,"Cubic","Extrapolate=Linear","MultiX=Average","Skip=True","Sort=True")</f>
        <v>#N/A Invalid Parameter: Interpolation value</v>
      </c>
      <c r="AJ1640" s="43" t="str">
        <f ca="1">_xll.BInterpol('Base IPCA'!$C$3:$C$14,'Base IPCA'!$D$3:$D$14,AH1640,"Cubic","Extrapolate=Linear","MultiX=Average","Skip=True","Sort=True")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8"/>
        <v>#REF!</v>
      </c>
      <c r="AI1641" s="43" t="str">
        <f>_xll.BInterpol('Base IPCA'!$C$3:$C$14,'Base IPCA'!$E$3:$E$14,AH1641,"Cubic","Extrapolate=Linear","MultiX=Average","Skip=True","Sort=True")</f>
        <v>#N/A Invalid Parameter: Interpolation value</v>
      </c>
      <c r="AJ1641" s="43" t="str">
        <f ca="1">_xll.BInterpol('Base IPCA'!$C$3:$C$14,'Base IPCA'!$D$3:$D$14,AH1641,"Cubic","Extrapolate=Linear","MultiX=Average","Skip=True","Sort=True")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8"/>
        <v>#REF!</v>
      </c>
      <c r="AI1642" s="43" t="str">
        <f ca="1">_xll.BInterpol('Base IPCA'!$C$3:$C$14,'Base IPCA'!$E$3:$E$14,AH1642,"Cubic","Extrapolate=Linear","MultiX=Average","Skip=True","Sort=True")</f>
        <v>#N/A Invalid Parameter: Interpolation value</v>
      </c>
      <c r="AJ1642" s="43" t="str">
        <f>_xll.BInterpol('Base IPCA'!$C$3:$C$14,'Base IPCA'!$D$3:$D$14,AH1642,"Cubic","Extrapolate=Linear","MultiX=Average","Skip=True","Sort=True")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8"/>
        <v>#REF!</v>
      </c>
      <c r="AI1643" s="43" t="str">
        <f ca="1">_xll.BInterpol('Base IPCA'!$C$3:$C$14,'Base IPCA'!$E$3:$E$14,AH1643,"Cubic","Extrapolate=Linear","MultiX=Average","Skip=True","Sort=True")</f>
        <v>#N/A Invalid Parameter: Interpolation value</v>
      </c>
      <c r="AJ1643" s="43" t="str">
        <f ca="1">_xll.BInterpol('Base IPCA'!$C$3:$C$14,'Base IPCA'!$D$3:$D$14,AH1643,"Cubic","Extrapolate=Linear","MultiX=Average","Skip=True","Sort=True")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8"/>
        <v>#REF!</v>
      </c>
      <c r="AI1644" s="43" t="str">
        <f ca="1">_xll.BInterpol('Base IPCA'!$C$3:$C$14,'Base IPCA'!$E$3:$E$14,AH1644,"Cubic","Extrapolate=Linear","MultiX=Average","Skip=True","Sort=True")</f>
        <v>#N/A Invalid Parameter: Interpolation value</v>
      </c>
      <c r="AJ1644" s="43" t="str">
        <f ca="1">_xll.BInterpol('Base IPCA'!$C$3:$C$14,'Base IPCA'!$D$3:$D$14,AH1644,"Cubic","Extrapolate=Linear","MultiX=Average","Skip=True","Sort=True")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8"/>
        <v>#REF!</v>
      </c>
      <c r="AI1645" s="43" t="str">
        <f>_xll.BInterpol('Base IPCA'!$C$3:$C$14,'Base IPCA'!$E$3:$E$14,AH1645,"Cubic","Extrapolate=Linear","MultiX=Average","Skip=True","Sort=True")</f>
        <v>#N/A Invalid Parameter: Interpolation value</v>
      </c>
      <c r="AJ1645" s="43" t="str">
        <f ca="1">_xll.BInterpol('Base IPCA'!$C$3:$C$14,'Base IPCA'!$D$3:$D$14,AH1645,"Cubic","Extrapolate=Linear","MultiX=Average","Skip=True","Sort=True")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8"/>
        <v>#REF!</v>
      </c>
      <c r="AI1646" s="43" t="str">
        <f ca="1">_xll.BInterpol('Base IPCA'!$C$3:$C$14,'Base IPCA'!$E$3:$E$14,AH1646,"Cubic","Extrapolate=Linear","MultiX=Average","Skip=True","Sort=True")</f>
        <v>#N/A Invalid Parameter: Interpolation value</v>
      </c>
      <c r="AJ1646" s="43" t="str">
        <f>_xll.BInterpol('Base IPCA'!$C$3:$C$14,'Base IPCA'!$D$3:$D$14,AH1646,"Cubic","Extrapolate=Linear","MultiX=Average","Skip=True","Sort=True")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8"/>
        <v>#REF!</v>
      </c>
      <c r="AI1647" s="43" t="str">
        <f ca="1">_xll.BInterpol('Base IPCA'!$C$3:$C$14,'Base IPCA'!$E$3:$E$14,AH1647,"Cubic","Extrapolate=Linear","MultiX=Average","Skip=True","Sort=True")</f>
        <v>#N/A Invalid Parameter: Interpolation value</v>
      </c>
      <c r="AJ1647" s="43" t="str">
        <f ca="1">_xll.BInterpol('Base IPCA'!$C$3:$C$14,'Base IPCA'!$D$3:$D$14,AH1647,"Cubic","Extrapolate=Linear","MultiX=Average","Skip=True","Sort=True")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8"/>
        <v>#REF!</v>
      </c>
      <c r="AI1648" s="43" t="str">
        <f ca="1">_xll.BInterpol('Base IPCA'!$C$3:$C$14,'Base IPCA'!$E$3:$E$14,AH1648,"Cubic","Extrapolate=Linear","MultiX=Average","Skip=True","Sort=True")</f>
        <v>#N/A Invalid Parameter: Interpolation value</v>
      </c>
      <c r="AJ1648" s="43" t="str">
        <f ca="1">_xll.BInterpol('Base IPCA'!$C$3:$C$14,'Base IPCA'!$D$3:$D$14,AH1648,"Cubic","Extrapolate=Linear","MultiX=Average","Skip=True","Sort=True")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8"/>
        <v>#REF!</v>
      </c>
      <c r="AI1649" s="43" t="str">
        <f ca="1">_xll.BInterpol('Base IPCA'!$C$3:$C$14,'Base IPCA'!$E$3:$E$14,AH1649,"Cubic","Extrapolate=Linear","MultiX=Average","Skip=True","Sort=True")</f>
        <v>#N/A Invalid Parameter: Interpolation value</v>
      </c>
      <c r="AJ1649" s="43" t="str">
        <f ca="1">_xll.BInterpol('Base IPCA'!$C$3:$C$14,'Base IPCA'!$D$3:$D$14,AH1649,"Cubic","Extrapolate=Linear","MultiX=Average","Skip=True","Sort=True")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8"/>
        <v>#REF!</v>
      </c>
      <c r="AI1650" s="43" t="str">
        <f ca="1">_xll.BInterpol('Base IPCA'!$C$3:$C$14,'Base IPCA'!$E$3:$E$14,AH1650,"Cubic","Extrapolate=Linear","MultiX=Average","Skip=True","Sort=True")</f>
        <v>#N/A Invalid Parameter: Interpolation value</v>
      </c>
      <c r="AJ1650" s="43" t="str">
        <f>_xll.BInterpol('Base IPCA'!$C$3:$C$14,'Base IPCA'!$D$3:$D$14,AH1650,"Cubic","Extrapolate=Linear","MultiX=Average","Skip=True","Sort=True")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8"/>
        <v>#REF!</v>
      </c>
      <c r="AI1651" s="43" t="str">
        <f ca="1">_xll.BInterpol('Base IPCA'!$C$3:$C$14,'Base IPCA'!$E$3:$E$14,AH1651,"Cubic","Extrapolate=Linear","MultiX=Average","Skip=True","Sort=True")</f>
        <v>#N/A Invalid Parameter: Interpolation value</v>
      </c>
      <c r="AJ1651" s="43" t="str">
        <f ca="1">_xll.BInterpol('Base IPCA'!$C$3:$C$14,'Base IPCA'!$D$3:$D$14,AH1651,"Cubic","Extrapolate=Linear","MultiX=Average","Skip=True","Sort=True")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8"/>
        <v>#REF!</v>
      </c>
      <c r="AI1652" s="43" t="str">
        <f ca="1">_xll.BInterpol('Base IPCA'!$C$3:$C$14,'Base IPCA'!$E$3:$E$14,AH1652,"Cubic","Extrapolate=Linear","MultiX=Average","Skip=True","Sort=True")</f>
        <v>#N/A Invalid Parameter: Interpolation value</v>
      </c>
      <c r="AJ1652" s="43" t="str">
        <f ca="1">_xll.BInterpol('Base IPCA'!$C$3:$C$14,'Base IPCA'!$D$3:$D$14,AH1652,"Cubic","Extrapolate=Linear","MultiX=Average","Skip=True","Sort=True")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8"/>
        <v>#REF!</v>
      </c>
      <c r="AI1653" s="43" t="str">
        <f>_xll.BInterpol('Base IPCA'!$C$3:$C$14,'Base IPCA'!$E$3:$E$14,AH1653,"Cubic","Extrapolate=Linear","MultiX=Average","Skip=True","Sort=True")</f>
        <v>#N/A Invalid Parameter: Interpolation value</v>
      </c>
      <c r="AJ1653" s="43" t="str">
        <f ca="1">_xll.BInterpol('Base IPCA'!$C$3:$C$14,'Base IPCA'!$D$3:$D$14,AH1653,"Cubic","Extrapolate=Linear","MultiX=Average","Skip=True","Sort=True")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8"/>
        <v>#REF!</v>
      </c>
      <c r="AI1654" s="43" t="str">
        <f ca="1">_xll.BInterpol('Base IPCA'!$C$3:$C$14,'Base IPCA'!$E$3:$E$14,AH1654,"Cubic","Extrapolate=Linear","MultiX=Average","Skip=True","Sort=True")</f>
        <v>#N/A Invalid Parameter: Interpolation value</v>
      </c>
      <c r="AJ1654" s="43" t="str">
        <f ca="1">_xll.BInterpol('Base IPCA'!$C$3:$C$14,'Base IPCA'!$D$3:$D$14,AH1654,"Cubic","Extrapolate=Linear","MultiX=Average","Skip=True","Sort=True")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8"/>
        <v>#REF!</v>
      </c>
      <c r="AI1655" s="43" t="str">
        <f ca="1">_xll.BInterpol('Base IPCA'!$C$3:$C$14,'Base IPCA'!$E$3:$E$14,AH1655,"Cubic","Extrapolate=Linear","MultiX=Average","Skip=True","Sort=True")</f>
        <v>#N/A Invalid Parameter: Interpolation value</v>
      </c>
      <c r="AJ1655" s="43" t="str">
        <f ca="1">_xll.BInterpol('Base IPCA'!$C$3:$C$14,'Base IPCA'!$D$3:$D$14,AH1655,"Cubic","Extrapolate=Linear","MultiX=Average","Skip=True","Sort=True")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8"/>
        <v>#REF!</v>
      </c>
      <c r="AI1656" s="43" t="str">
        <f ca="1">_xll.BInterpol('Base IPCA'!$C$3:$C$14,'Base IPCA'!$E$3:$E$14,AH1656,"Cubic","Extrapolate=Linear","MultiX=Average","Skip=True","Sort=True")</f>
        <v>#N/A Invalid Parameter: Interpolation value</v>
      </c>
      <c r="AJ1656" s="43" t="str">
        <f ca="1">_xll.BInterpol('Base IPCA'!$C$3:$C$14,'Base IPCA'!$D$3:$D$14,AH1656,"Cubic","Extrapolate=Linear","MultiX=Average","Skip=True","Sort=True")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8"/>
        <v>#REF!</v>
      </c>
      <c r="AI1657" s="43" t="str">
        <f>_xll.BInterpol('Base IPCA'!$C$3:$C$14,'Base IPCA'!$E$3:$E$14,AH1657,"Cubic","Extrapolate=Linear","MultiX=Average","Skip=True","Sort=True")</f>
        <v>#N/A Invalid Parameter: Interpolation value</v>
      </c>
      <c r="AJ1657" s="43" t="str">
        <f ca="1">_xll.BInterpol('Base IPCA'!$C$3:$C$14,'Base IPCA'!$D$3:$D$14,AH1657,"Cubic","Extrapolate=Linear","MultiX=Average","Skip=True","Sort=True")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8"/>
        <v>#REF!</v>
      </c>
      <c r="AI1658" s="43" t="str">
        <f ca="1">_xll.BInterpol('Base IPCA'!$C$3:$C$14,'Base IPCA'!$E$3:$E$14,AH1658,"Cubic","Extrapolate=Linear","MultiX=Average","Skip=True","Sort=True")</f>
        <v>#N/A Invalid Parameter: Interpolation value</v>
      </c>
      <c r="AJ1658" s="43" t="str">
        <f>_xll.BInterpol('Base IPCA'!$C$3:$C$14,'Base IPCA'!$D$3:$D$14,AH1658,"Cubic","Extrapolate=Linear","MultiX=Average","Skip=True","Sort=True")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8"/>
        <v>#REF!</v>
      </c>
      <c r="AI1659" s="43" t="str">
        <f ca="1">_xll.BInterpol('Base IPCA'!$C$3:$C$14,'Base IPCA'!$E$3:$E$14,AH1659,"Cubic","Extrapolate=Linear","MultiX=Average","Skip=True","Sort=True")</f>
        <v>#N/A Invalid Parameter: Interpolation value</v>
      </c>
      <c r="AJ1659" s="43" t="str">
        <f ca="1">_xll.BInterpol('Base IPCA'!$C$3:$C$14,'Base IPCA'!$D$3:$D$14,AH1659,"Cubic","Extrapolate=Linear","MultiX=Average","Skip=True","Sort=True")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8"/>
        <v>#REF!</v>
      </c>
      <c r="AI1660" s="43" t="str">
        <f ca="1">_xll.BInterpol('Base IPCA'!$C$3:$C$14,'Base IPCA'!$E$3:$E$14,AH1660,"Cubic","Extrapolate=Linear","MultiX=Average","Skip=True","Sort=True")</f>
        <v>#N/A Invalid Parameter: Interpolation value</v>
      </c>
      <c r="AJ1660" s="43" t="str">
        <f ca="1">_xll.BInterpol('Base IPCA'!$C$3:$C$14,'Base IPCA'!$D$3:$D$14,AH1660,"Cubic","Extrapolate=Linear","MultiX=Average","Skip=True","Sort=True")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8"/>
        <v>#REF!</v>
      </c>
      <c r="AI1661" s="43" t="str">
        <f>_xll.BInterpol('Base IPCA'!$C$3:$C$14,'Base IPCA'!$E$3:$E$14,AH1661,"Cubic","Extrapolate=Linear","MultiX=Average","Skip=True","Sort=True")</f>
        <v>#N/A Invalid Parameter: Interpolation value</v>
      </c>
      <c r="AJ1661" s="43" t="str">
        <f ca="1">_xll.BInterpol('Base IPCA'!$C$3:$C$14,'Base IPCA'!$D$3:$D$14,AH1661,"Cubic","Extrapolate=Linear","MultiX=Average","Skip=True","Sort=True")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8"/>
        <v>#REF!</v>
      </c>
      <c r="AI1662" s="43" t="str">
        <f ca="1">_xll.BInterpol('Base IPCA'!$C$3:$C$14,'Base IPCA'!$E$3:$E$14,AH1662,"Cubic","Extrapolate=Linear","MultiX=Average","Skip=True","Sort=True")</f>
        <v>#N/A Invalid Parameter: Interpolation value</v>
      </c>
      <c r="AJ1662" s="43" t="str">
        <f>_xll.BInterpol('Base IPCA'!$C$3:$C$14,'Base IPCA'!$D$3:$D$14,AH1662,"Cubic","Extrapolate=Linear","MultiX=Average","Skip=True","Sort=True")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8"/>
        <v>#REF!</v>
      </c>
      <c r="AI1663" s="43" t="str">
        <f ca="1">_xll.BInterpol('Base IPCA'!$C$3:$C$14,'Base IPCA'!$E$3:$E$14,AH1663,"Cubic","Extrapolate=Linear","MultiX=Average","Skip=True","Sort=True")</f>
        <v>#N/A Invalid Parameter: Interpolation value</v>
      </c>
      <c r="AJ1663" s="43" t="str">
        <f ca="1">_xll.BInterpol('Base IPCA'!$C$3:$C$14,'Base IPCA'!$D$3:$D$14,AH1663,"Cubic","Extrapolate=Linear","MultiX=Average","Skip=True","Sort=True")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8"/>
        <v>#REF!</v>
      </c>
      <c r="AI1664" s="43" t="str">
        <f ca="1">_xll.BInterpol('Base IPCA'!$C$3:$C$14,'Base IPCA'!$E$3:$E$14,AH1664,"Cubic","Extrapolate=Linear","MultiX=Average","Skip=True","Sort=True")</f>
        <v>#N/A Invalid Parameter: Interpolation value</v>
      </c>
      <c r="AJ1664" s="43" t="str">
        <f ca="1">_xll.BInterpol('Base IPCA'!$C$3:$C$14,'Base IPCA'!$D$3:$D$14,AH1664,"Cubic","Extrapolate=Linear","MultiX=Average","Skip=True","Sort=True")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8"/>
        <v>#REF!</v>
      </c>
      <c r="AI1665" s="43" t="str">
        <f ca="1">_xll.BInterpol('Base IPCA'!$C$3:$C$14,'Base IPCA'!$E$3:$E$14,AH1665,"Cubic","Extrapolate=Linear","MultiX=Average","Skip=True","Sort=True")</f>
        <v>#N/A Invalid Parameter: Interpolation value</v>
      </c>
      <c r="AJ1665" s="43" t="str">
        <f ca="1">_xll.BInterpol('Base IPCA'!$C$3:$C$14,'Base IPCA'!$D$3:$D$14,AH1665,"Cubic","Extrapolate=Linear","MultiX=Average","Skip=True","Sort=True")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8"/>
        <v>#REF!</v>
      </c>
      <c r="AI1666" s="43" t="str">
        <f ca="1">_xll.BInterpol('Base IPCA'!$C$3:$C$14,'Base IPCA'!$E$3:$E$14,AH1666,"Cubic","Extrapolate=Linear","MultiX=Average","Skip=True","Sort=True")</f>
        <v>#N/A Invalid Parameter: Interpolation value</v>
      </c>
      <c r="AJ1666" s="43" t="str">
        <f>_xll.BInterpol('Base IPCA'!$C$3:$C$14,'Base IPCA'!$D$3:$D$14,AH1666,"Cubic","Extrapolate=Linear","MultiX=Average","Skip=True","Sort=True")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8"/>
        <v>#REF!</v>
      </c>
      <c r="AI1667" s="43" t="str">
        <f ca="1">_xll.BInterpol('Base IPCA'!$C$3:$C$14,'Base IPCA'!$E$3:$E$14,AH1667,"Cubic","Extrapolate=Linear","MultiX=Average","Skip=True","Sort=True")</f>
        <v>#N/A Invalid Parameter: Interpolation value</v>
      </c>
      <c r="AJ1667" s="43" t="str">
        <f ca="1">_xll.BInterpol('Base IPCA'!$C$3:$C$14,'Base IPCA'!$D$3:$D$14,AH1667,"Cubic","Extrapolate=Linear","MultiX=Average","Skip=True","Sort=True")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8"/>
        <v>#REF!</v>
      </c>
      <c r="AI1668" s="43" t="str">
        <f ca="1">_xll.BInterpol('Base IPCA'!$C$3:$C$14,'Base IPCA'!$E$3:$E$14,AH1668,"Cubic","Extrapolate=Linear","MultiX=Average","Skip=True","Sort=True")</f>
        <v>#N/A Invalid Parameter: Interpolation value</v>
      </c>
      <c r="AJ1668" s="43" t="str">
        <f ca="1">_xll.BInterpol('Base IPCA'!$C$3:$C$14,'Base IPCA'!$D$3:$D$14,AH1668,"Cubic","Extrapolate=Linear","MultiX=Average","Skip=True","Sort=True")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8"/>
        <v>#REF!</v>
      </c>
      <c r="AI1669" s="43" t="str">
        <f>_xll.BInterpol('Base IPCA'!$C$3:$C$14,'Base IPCA'!$E$3:$E$14,AH1669,"Cubic","Extrapolate=Linear","MultiX=Average","Skip=True","Sort=True")</f>
        <v>#N/A Invalid Parameter: Interpolation value</v>
      </c>
      <c r="AJ1669" s="43" t="str">
        <f ca="1">_xll.BInterpol('Base IPCA'!$C$3:$C$14,'Base IPCA'!$D$3:$D$14,AH1669,"Cubic","Extrapolate=Linear","MultiX=Average","Skip=True","Sort=True")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19">AH1669+1</f>
        <v>#REF!</v>
      </c>
      <c r="AI1670" s="43" t="str">
        <f ca="1">_xll.BInterpol('Base IPCA'!$C$3:$C$14,'Base IPCA'!$E$3:$E$14,AH1670,"Cubic","Extrapolate=Linear","MultiX=Average","Skip=True","Sort=True")</f>
        <v>#N/A Invalid Parameter: Interpolation value</v>
      </c>
      <c r="AJ1670" s="43" t="str">
        <f ca="1">_xll.BInterpol('Base IPCA'!$C$3:$C$14,'Base IPCA'!$D$3:$D$14,AH1670,"Cubic","Extrapolate=Linear","MultiX=Average","Skip=True","Sort=True")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19"/>
        <v>#REF!</v>
      </c>
      <c r="AI1671" s="43" t="str">
        <f ca="1">_xll.BInterpol('Base IPCA'!$C$3:$C$14,'Base IPCA'!$E$3:$E$14,AH1671,"Cubic","Extrapolate=Linear","MultiX=Average","Skip=True","Sort=True")</f>
        <v>#N/A Invalid Parameter: Interpolation value</v>
      </c>
      <c r="AJ1671" s="43" t="str">
        <f ca="1">_xll.BInterpol('Base IPCA'!$C$3:$C$14,'Base IPCA'!$D$3:$D$14,AH1671,"Cubic","Extrapolate=Linear","MultiX=Average","Skip=True","Sort=True")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19"/>
        <v>#REF!</v>
      </c>
      <c r="AI1672" s="43" t="str">
        <f ca="1">_xll.BInterpol('Base IPCA'!$C$3:$C$14,'Base IPCA'!$E$3:$E$14,AH1672,"Cubic","Extrapolate=Linear","MultiX=Average","Skip=True","Sort=True")</f>
        <v>#N/A Invalid Parameter: Interpolation value</v>
      </c>
      <c r="AJ1672" s="43" t="str">
        <f ca="1">_xll.BInterpol('Base IPCA'!$C$3:$C$14,'Base IPCA'!$D$3:$D$14,AH1672,"Cubic","Extrapolate=Linear","MultiX=Average","Skip=True","Sort=True")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19"/>
        <v>#REF!</v>
      </c>
      <c r="AI1673" s="43" t="str">
        <f>_xll.BInterpol('Base IPCA'!$C$3:$C$14,'Base IPCA'!$E$3:$E$14,AH1673,"Cubic","Extrapolate=Linear","MultiX=Average","Skip=True","Sort=True")</f>
        <v>#N/A Invalid Parameter: Interpolation value</v>
      </c>
      <c r="AJ1673" s="43" t="str">
        <f ca="1">_xll.BInterpol('Base IPCA'!$C$3:$C$14,'Base IPCA'!$D$3:$D$14,AH1673,"Cubic","Extrapolate=Linear","MultiX=Average","Skip=True","Sort=True")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19"/>
        <v>#REF!</v>
      </c>
      <c r="AI1674" s="43" t="str">
        <f ca="1">_xll.BInterpol('Base IPCA'!$C$3:$C$14,'Base IPCA'!$E$3:$E$14,AH1674,"Cubic","Extrapolate=Linear","MultiX=Average","Skip=True","Sort=True")</f>
        <v>#N/A Invalid Parameter: Interpolation value</v>
      </c>
      <c r="AJ1674" s="43" t="str">
        <f>_xll.BInterpol('Base IPCA'!$C$3:$C$14,'Base IPCA'!$D$3:$D$14,AH1674,"Cubic","Extrapolate=Linear","MultiX=Average","Skip=True","Sort=True")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19"/>
        <v>#REF!</v>
      </c>
      <c r="AI1675" s="43" t="str">
        <f ca="1">_xll.BInterpol('Base IPCA'!$C$3:$C$14,'Base IPCA'!$E$3:$E$14,AH1675,"Cubic","Extrapolate=Linear","MultiX=Average","Skip=True","Sort=True")</f>
        <v>#N/A Invalid Parameter: Interpolation value</v>
      </c>
      <c r="AJ1675" s="43" t="str">
        <f ca="1">_xll.BInterpol('Base IPCA'!$C$3:$C$14,'Base IPCA'!$D$3:$D$14,AH1675,"Cubic","Extrapolate=Linear","MultiX=Average","Skip=True","Sort=True")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19"/>
        <v>#REF!</v>
      </c>
      <c r="AI1676" s="43" t="str">
        <f ca="1">_xll.BInterpol('Base IPCA'!$C$3:$C$14,'Base IPCA'!$E$3:$E$14,AH1676,"Cubic","Extrapolate=Linear","MultiX=Average","Skip=True","Sort=True")</f>
        <v>#N/A Invalid Parameter: Interpolation value</v>
      </c>
      <c r="AJ1676" s="43" t="str">
        <f ca="1">_xll.BInterpol('Base IPCA'!$C$3:$C$14,'Base IPCA'!$D$3:$D$14,AH1676,"Cubic","Extrapolate=Linear","MultiX=Average","Skip=True","Sort=True")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19"/>
        <v>#REF!</v>
      </c>
      <c r="AI1677" s="43" t="str">
        <f>_xll.BInterpol('Base IPCA'!$C$3:$C$14,'Base IPCA'!$E$3:$E$14,AH1677,"Cubic","Extrapolate=Linear","MultiX=Average","Skip=True","Sort=True")</f>
        <v>#N/A Invalid Parameter: Interpolation value</v>
      </c>
      <c r="AJ1677" s="43" t="str">
        <f ca="1">_xll.BInterpol('Base IPCA'!$C$3:$C$14,'Base IPCA'!$D$3:$D$14,AH1677,"Cubic","Extrapolate=Linear","MultiX=Average","Skip=True","Sort=True")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19"/>
        <v>#REF!</v>
      </c>
      <c r="AI1678" s="43" t="str">
        <f ca="1">_xll.BInterpol('Base IPCA'!$C$3:$C$14,'Base IPCA'!$E$3:$E$14,AH1678,"Cubic","Extrapolate=Linear","MultiX=Average","Skip=True","Sort=True")</f>
        <v>#N/A Invalid Parameter: Interpolation value</v>
      </c>
      <c r="AJ1678" s="43" t="str">
        <f>_xll.BInterpol('Base IPCA'!$C$3:$C$14,'Base IPCA'!$D$3:$D$14,AH1678,"Cubic","Extrapolate=Linear","MultiX=Average","Skip=True","Sort=True")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19"/>
        <v>#REF!</v>
      </c>
      <c r="AI1679" s="43" t="str">
        <f ca="1">_xll.BInterpol('Base IPCA'!$C$3:$C$14,'Base IPCA'!$E$3:$E$14,AH1679,"Cubic","Extrapolate=Linear","MultiX=Average","Skip=True","Sort=True")</f>
        <v>#N/A Invalid Parameter: Interpolation value</v>
      </c>
      <c r="AJ1679" s="43" t="str">
        <f ca="1">_xll.BInterpol('Base IPCA'!$C$3:$C$14,'Base IPCA'!$D$3:$D$14,AH1679,"Cubic","Extrapolate=Linear","MultiX=Average","Skip=True","Sort=True")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19"/>
        <v>#REF!</v>
      </c>
      <c r="AI1680" s="43" t="str">
        <f ca="1">_xll.BInterpol('Base IPCA'!$C$3:$C$14,'Base IPCA'!$E$3:$E$14,AH1680,"Cubic","Extrapolate=Linear","MultiX=Average","Skip=True","Sort=True")</f>
        <v>#N/A Invalid Parameter: Interpolation value</v>
      </c>
      <c r="AJ1680" s="43" t="str">
        <f ca="1">_xll.BInterpol('Base IPCA'!$C$3:$C$14,'Base IPCA'!$D$3:$D$14,AH1680,"Cubic","Extrapolate=Linear","MultiX=Average","Skip=True","Sort=True")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19"/>
        <v>#REF!</v>
      </c>
      <c r="AI1681" s="43" t="str">
        <f ca="1">_xll.BInterpol('Base IPCA'!$C$3:$C$14,'Base IPCA'!$E$3:$E$14,AH1681,"Cubic","Extrapolate=Linear","MultiX=Average","Skip=True","Sort=True")</f>
        <v>#N/A Invalid Parameter: Interpolation value</v>
      </c>
      <c r="AJ1681" s="43" t="str">
        <f ca="1">_xll.BInterpol('Base IPCA'!$C$3:$C$14,'Base IPCA'!$D$3:$D$14,AH1681,"Cubic","Extrapolate=Linear","MultiX=Average","Skip=True","Sort=True")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19"/>
        <v>#REF!</v>
      </c>
      <c r="AI1682" s="43" t="str">
        <f ca="1">_xll.BInterpol('Base IPCA'!$C$3:$C$14,'Base IPCA'!$E$3:$E$14,AH1682,"Cubic","Extrapolate=Linear","MultiX=Average","Skip=True","Sort=True")</f>
        <v>#N/A Invalid Parameter: Interpolation value</v>
      </c>
      <c r="AJ1682" s="43" t="str">
        <f ca="1">_xll.BInterpol('Base IPCA'!$C$3:$C$14,'Base IPCA'!$D$3:$D$14,AH1682,"Cubic","Extrapolate=Linear","MultiX=Average","Skip=True","Sort=True")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19"/>
        <v>#REF!</v>
      </c>
      <c r="AI1683" s="43" t="str">
        <f ca="1">_xll.BInterpol('Base IPCA'!$C$3:$C$14,'Base IPCA'!$E$3:$E$14,AH1683,"Cubic","Extrapolate=Linear","MultiX=Average","Skip=True","Sort=True")</f>
        <v>#N/A Invalid Parameter: Interpolation value</v>
      </c>
      <c r="AJ1683" s="43" t="str">
        <f ca="1">_xll.BInterpol('Base IPCA'!$C$3:$C$14,'Base IPCA'!$D$3:$D$14,AH1683,"Cubic","Extrapolate=Linear","MultiX=Average","Skip=True","Sort=True")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19"/>
        <v>#REF!</v>
      </c>
      <c r="AI1684" s="43" t="str">
        <f ca="1">_xll.BInterpol('Base IPCA'!$C$3:$C$14,'Base IPCA'!$E$3:$E$14,AH1684,"Cubic","Extrapolate=Linear","MultiX=Average","Skip=True","Sort=True")</f>
        <v>#N/A Invalid Parameter: Interpolation value</v>
      </c>
      <c r="AJ1684" s="43" t="str">
        <f ca="1">_xll.BInterpol('Base IPCA'!$C$3:$C$14,'Base IPCA'!$D$3:$D$14,AH1684,"Cubic","Extrapolate=Linear","MultiX=Average","Skip=True","Sort=True")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19"/>
        <v>#REF!</v>
      </c>
      <c r="AI1685" s="43" t="str">
        <f ca="1">_xll.BInterpol('Base IPCA'!$C$3:$C$14,'Base IPCA'!$E$3:$E$14,AH1685,"Cubic","Extrapolate=Linear","MultiX=Average","Skip=True","Sort=True")</f>
        <v>#N/A Invalid Parameter: Interpolation value</v>
      </c>
      <c r="AJ1685" s="43" t="str">
        <f ca="1">_xll.BInterpol('Base IPCA'!$C$3:$C$14,'Base IPCA'!$D$3:$D$14,AH1685,"Cubic","Extrapolate=Linear","MultiX=Average","Skip=True","Sort=True")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19"/>
        <v>#REF!</v>
      </c>
      <c r="AI1686" s="43" t="str">
        <f ca="1">_xll.BInterpol('Base IPCA'!$C$3:$C$14,'Base IPCA'!$E$3:$E$14,AH1686,"Cubic","Extrapolate=Linear","MultiX=Average","Skip=True","Sort=True")</f>
        <v>#N/A Invalid Parameter: Interpolation value</v>
      </c>
      <c r="AJ1686" s="43" t="str">
        <f ca="1">_xll.BInterpol('Base IPCA'!$C$3:$C$14,'Base IPCA'!$D$3:$D$14,AH1686,"Cubic","Extrapolate=Linear","MultiX=Average","Skip=True","Sort=True")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19"/>
        <v>#REF!</v>
      </c>
      <c r="AI1687" s="43" t="str">
        <f ca="1">_xll.BInterpol('Base IPCA'!$C$3:$C$14,'Base IPCA'!$E$3:$E$14,AH1687,"Cubic","Extrapolate=Linear","MultiX=Average","Skip=True","Sort=True")</f>
        <v>#N/A Invalid Parameter: Interpolation value</v>
      </c>
      <c r="AJ1687" s="43" t="str">
        <f ca="1">_xll.BInterpol('Base IPCA'!$C$3:$C$14,'Base IPCA'!$D$3:$D$14,AH1687,"Cubic","Extrapolate=Linear","MultiX=Average","Skip=True","Sort=True")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19"/>
        <v>#REF!</v>
      </c>
      <c r="AI1688" s="43" t="str">
        <f ca="1">_xll.BInterpol('Base IPCA'!$C$3:$C$14,'Base IPCA'!$E$3:$E$14,AH1688,"Cubic","Extrapolate=Linear","MultiX=Average","Skip=True","Sort=True")</f>
        <v>#N/A Invalid Parameter: Interpolation value</v>
      </c>
      <c r="AJ1688" s="43" t="str">
        <f ca="1">_xll.BInterpol('Base IPCA'!$C$3:$C$14,'Base IPCA'!$D$3:$D$14,AH1688,"Cubic","Extrapolate=Linear","MultiX=Average","Skip=True","Sort=True")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19"/>
        <v>#REF!</v>
      </c>
      <c r="AI1689" s="43" t="str">
        <f ca="1">_xll.BInterpol('Base IPCA'!$C$3:$C$14,'Base IPCA'!$E$3:$E$14,AH1689,"Cubic","Extrapolate=Linear","MultiX=Average","Skip=True","Sort=True")</f>
        <v>#N/A Invalid Parameter: Interpolation value</v>
      </c>
      <c r="AJ1689" s="43" t="str">
        <f ca="1">_xll.BInterpol('Base IPCA'!$C$3:$C$14,'Base IPCA'!$D$3:$D$14,AH1689,"Cubic","Extrapolate=Linear","MultiX=Average","Skip=True","Sort=True")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19"/>
        <v>#REF!</v>
      </c>
      <c r="AI1690" s="43" t="str">
        <f ca="1">_xll.BInterpol('Base IPCA'!$C$3:$C$14,'Base IPCA'!$E$3:$E$14,AH1690,"Cubic","Extrapolate=Linear","MultiX=Average","Skip=True","Sort=True")</f>
        <v>#N/A Invalid Parameter: Interpolation value</v>
      </c>
      <c r="AJ1690" s="43" t="str">
        <f ca="1">_xll.BInterpol('Base IPCA'!$C$3:$C$14,'Base IPCA'!$D$3:$D$14,AH1690,"Cubic","Extrapolate=Linear","MultiX=Average","Skip=True","Sort=True")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19"/>
        <v>#REF!</v>
      </c>
      <c r="AI1691" s="43" t="str">
        <f ca="1">_xll.BInterpol('Base IPCA'!$C$3:$C$14,'Base IPCA'!$E$3:$E$14,AH1691,"Cubic","Extrapolate=Linear","MultiX=Average","Skip=True","Sort=True")</f>
        <v>#N/A Invalid Parameter: Interpolation value</v>
      </c>
      <c r="AJ1691" s="43" t="str">
        <f ca="1">_xll.BInterpol('Base IPCA'!$C$3:$C$14,'Base IPCA'!$D$3:$D$14,AH1691,"Cubic","Extrapolate=Linear","MultiX=Average","Skip=True","Sort=True")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19"/>
        <v>#REF!</v>
      </c>
      <c r="AI1692" s="43" t="str">
        <f ca="1">_xll.BInterpol('Base IPCA'!$C$3:$C$14,'Base IPCA'!$E$3:$E$14,AH1692,"Cubic","Extrapolate=Linear","MultiX=Average","Skip=True","Sort=True")</f>
        <v>#N/A Invalid Parameter: Interpolation value</v>
      </c>
      <c r="AJ1692" s="43" t="str">
        <f ca="1">_xll.BInterpol('Base IPCA'!$C$3:$C$14,'Base IPCA'!$D$3:$D$14,AH1692,"Cubic","Extrapolate=Linear","MultiX=Average","Skip=True","Sort=True")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19"/>
        <v>#REF!</v>
      </c>
      <c r="AI1693" s="43" t="str">
        <f ca="1">_xll.BInterpol('Base IPCA'!$C$3:$C$14,'Base IPCA'!$E$3:$E$14,AH1693,"Cubic","Extrapolate=Linear","MultiX=Average","Skip=True","Sort=True")</f>
        <v>#N/A Invalid Parameter: Interpolation value</v>
      </c>
      <c r="AJ1693" s="43" t="str">
        <f ca="1">_xll.BInterpol('Base IPCA'!$C$3:$C$14,'Base IPCA'!$D$3:$D$14,AH1693,"Cubic","Extrapolate=Linear","MultiX=Average","Skip=True","Sort=True")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19"/>
        <v>#REF!</v>
      </c>
      <c r="AI1694" s="43" t="str">
        <f ca="1">_xll.BInterpol('Base IPCA'!$C$3:$C$14,'Base IPCA'!$E$3:$E$14,AH1694,"Cubic","Extrapolate=Linear","MultiX=Average","Skip=True","Sort=True")</f>
        <v>#N/A Invalid Parameter: Interpolation value</v>
      </c>
      <c r="AJ1694" s="43" t="str">
        <f ca="1">_xll.BInterpol('Base IPCA'!$C$3:$C$14,'Base IPCA'!$D$3:$D$14,AH1694,"Cubic","Extrapolate=Linear","MultiX=Average","Skip=True","Sort=True")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19"/>
        <v>#REF!</v>
      </c>
      <c r="AI1695" s="43" t="str">
        <f ca="1">_xll.BInterpol('Base IPCA'!$C$3:$C$14,'Base IPCA'!$E$3:$E$14,AH1695,"Cubic","Extrapolate=Linear","MultiX=Average","Skip=True","Sort=True")</f>
        <v>#N/A Invalid Parameter: Interpolation value</v>
      </c>
      <c r="AJ1695" s="43" t="str">
        <f ca="1">_xll.BInterpol('Base IPCA'!$C$3:$C$14,'Base IPCA'!$D$3:$D$14,AH1695,"Cubic","Extrapolate=Linear","MultiX=Average","Skip=True","Sort=True")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19"/>
        <v>#REF!</v>
      </c>
      <c r="AI1696" s="43" t="str">
        <f ca="1">_xll.BInterpol('Base IPCA'!$C$3:$C$14,'Base IPCA'!$E$3:$E$14,AH1696,"Cubic","Extrapolate=Linear","MultiX=Average","Skip=True","Sort=True")</f>
        <v>#N/A Invalid Parameter: Interpolation value</v>
      </c>
      <c r="AJ1696" s="43" t="str">
        <f ca="1">_xll.BInterpol('Base IPCA'!$C$3:$C$14,'Base IPCA'!$D$3:$D$14,AH1696,"Cubic","Extrapolate=Linear","MultiX=Average","Skip=True","Sort=True")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19"/>
        <v>#REF!</v>
      </c>
      <c r="AI1697" s="43" t="str">
        <f ca="1">_xll.BInterpol('Base IPCA'!$C$3:$C$14,'Base IPCA'!$E$3:$E$14,AH1697,"Cubic","Extrapolate=Linear","MultiX=Average","Skip=True","Sort=True")</f>
        <v>#N/A Invalid Parameter: Interpolation value</v>
      </c>
      <c r="AJ1697" s="43" t="str">
        <f ca="1">_xll.BInterpol('Base IPCA'!$C$3:$C$14,'Base IPCA'!$D$3:$D$14,AH1697,"Cubic","Extrapolate=Linear","MultiX=Average","Skip=True","Sort=True")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19"/>
        <v>#REF!</v>
      </c>
      <c r="AI1698" s="43" t="str">
        <f ca="1">_xll.BInterpol('Base IPCA'!$C$3:$C$14,'Base IPCA'!$E$3:$E$14,AH1698,"Cubic","Extrapolate=Linear","MultiX=Average","Skip=True","Sort=True")</f>
        <v>#N/A Invalid Parameter: Interpolation value</v>
      </c>
      <c r="AJ1698" s="43" t="str">
        <f ca="1">_xll.BInterpol('Base IPCA'!$C$3:$C$14,'Base IPCA'!$D$3:$D$14,AH1698,"Cubic","Extrapolate=Linear","MultiX=Average","Skip=True","Sort=True")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19"/>
        <v>#REF!</v>
      </c>
      <c r="AI1699" s="43" t="str">
        <f ca="1">_xll.BInterpol('Base IPCA'!$C$3:$C$14,'Base IPCA'!$E$3:$E$14,AH1699,"Cubic","Extrapolate=Linear","MultiX=Average","Skip=True","Sort=True")</f>
        <v>#N/A Invalid Parameter: Interpolation value</v>
      </c>
      <c r="AJ1699" s="43" t="str">
        <f ca="1">_xll.BInterpol('Base IPCA'!$C$3:$C$14,'Base IPCA'!$D$3:$D$14,AH1699,"Cubic","Extrapolate=Linear","MultiX=Average","Skip=True","Sort=True")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19"/>
        <v>#REF!</v>
      </c>
      <c r="AI1700" s="43" t="str">
        <f ca="1">_xll.BInterpol('Base IPCA'!$C$3:$C$14,'Base IPCA'!$E$3:$E$14,AH1700,"Cubic","Extrapolate=Linear","MultiX=Average","Skip=True","Sort=True")</f>
        <v>#N/A Invalid Parameter: Interpolation value</v>
      </c>
      <c r="AJ1700" s="43" t="str">
        <f ca="1">_xll.BInterpol('Base IPCA'!$C$3:$C$14,'Base IPCA'!$D$3:$D$14,AH1700,"Cubic","Extrapolate=Linear","MultiX=Average","Skip=True","Sort=True")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19"/>
        <v>#REF!</v>
      </c>
      <c r="AI1701" s="43" t="str">
        <f ca="1">_xll.BInterpol('Base IPCA'!$C$3:$C$14,'Base IPCA'!$E$3:$E$14,AH1701,"Cubic","Extrapolate=Linear","MultiX=Average","Skip=True","Sort=True")</f>
        <v>#N/A Invalid Parameter: Interpolation value</v>
      </c>
      <c r="AJ1701" s="43" t="str">
        <f ca="1">_xll.BInterpol('Base IPCA'!$C$3:$C$14,'Base IPCA'!$D$3:$D$14,AH1701,"Cubic","Extrapolate=Linear","MultiX=Average","Skip=True","Sort=True")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19"/>
        <v>#REF!</v>
      </c>
      <c r="AI1702" s="43" t="str">
        <f ca="1">_xll.BInterpol('Base IPCA'!$C$3:$C$14,'Base IPCA'!$E$3:$E$14,AH1702,"Cubic","Extrapolate=Linear","MultiX=Average","Skip=True","Sort=True")</f>
        <v>#N/A Invalid Parameter: Interpolation value</v>
      </c>
      <c r="AJ1702" s="43" t="str">
        <f ca="1">_xll.BInterpol('Base IPCA'!$C$3:$C$14,'Base IPCA'!$D$3:$D$14,AH1702,"Cubic","Extrapolate=Linear","MultiX=Average","Skip=True","Sort=True")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19"/>
        <v>#REF!</v>
      </c>
      <c r="AI1703" s="43" t="str">
        <f ca="1">_xll.BInterpol('Base IPCA'!$C$3:$C$14,'Base IPCA'!$E$3:$E$14,AH1703,"Cubic","Extrapolate=Linear","MultiX=Average","Skip=True","Sort=True")</f>
        <v>#N/A Invalid Parameter: Interpolation value</v>
      </c>
      <c r="AJ1703" s="43" t="str">
        <f ca="1">_xll.BInterpol('Base IPCA'!$C$3:$C$14,'Base IPCA'!$D$3:$D$14,AH1703,"Cubic","Extrapolate=Linear","MultiX=Average","Skip=True","Sort=True")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19"/>
        <v>#REF!</v>
      </c>
      <c r="AI1704" s="43" t="str">
        <f ca="1">_xll.BInterpol('Base IPCA'!$C$3:$C$14,'Base IPCA'!$E$3:$E$14,AH1704,"Cubic","Extrapolate=Linear","MultiX=Average","Skip=True","Sort=True")</f>
        <v>#N/A Invalid Parameter: Interpolation value</v>
      </c>
      <c r="AJ1704" s="43" t="str">
        <f ca="1">_xll.BInterpol('Base IPCA'!$C$3:$C$14,'Base IPCA'!$D$3:$D$14,AH1704,"Cubic","Extrapolate=Linear","MultiX=Average","Skip=True","Sort=True")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19"/>
        <v>#REF!</v>
      </c>
      <c r="AI1705" s="43" t="str">
        <f ca="1">_xll.BInterpol('Base IPCA'!$C$3:$C$14,'Base IPCA'!$E$3:$E$14,AH1705,"Cubic","Extrapolate=Linear","MultiX=Average","Skip=True","Sort=True")</f>
        <v>#N/A Invalid Parameter: Interpolation value</v>
      </c>
      <c r="AJ1705" s="43" t="str">
        <f ca="1">_xll.BInterpol('Base IPCA'!$C$3:$C$14,'Base IPCA'!$D$3:$D$14,AH1705,"Cubic","Extrapolate=Linear","MultiX=Average","Skip=True","Sort=True")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19"/>
        <v>#REF!</v>
      </c>
      <c r="AI1706" s="43" t="str">
        <f ca="1">_xll.BInterpol('Base IPCA'!$C$3:$C$14,'Base IPCA'!$E$3:$E$14,AH1706,"Cubic","Extrapolate=Linear","MultiX=Average","Skip=True","Sort=True")</f>
        <v>#N/A Invalid Parameter: Interpolation value</v>
      </c>
      <c r="AJ1706" s="43" t="str">
        <f ca="1">_xll.BInterpol('Base IPCA'!$C$3:$C$14,'Base IPCA'!$D$3:$D$14,AH1706,"Cubic","Extrapolate=Linear","MultiX=Average","Skip=True","Sort=True")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19"/>
        <v>#REF!</v>
      </c>
      <c r="AI1707" s="43" t="str">
        <f ca="1">_xll.BInterpol('Base IPCA'!$C$3:$C$14,'Base IPCA'!$E$3:$E$14,AH1707,"Cubic","Extrapolate=Linear","MultiX=Average","Skip=True","Sort=True")</f>
        <v>#N/A Invalid Parameter: Interpolation value</v>
      </c>
      <c r="AJ1707" s="43" t="str">
        <f ca="1">_xll.BInterpol('Base IPCA'!$C$3:$C$14,'Base IPCA'!$D$3:$D$14,AH1707,"Cubic","Extrapolate=Linear","MultiX=Average","Skip=True","Sort=True")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19"/>
        <v>#REF!</v>
      </c>
      <c r="AI1708" s="43" t="str">
        <f ca="1">_xll.BInterpol('Base IPCA'!$C$3:$C$14,'Base IPCA'!$E$3:$E$14,AH1708,"Cubic","Extrapolate=Linear","MultiX=Average","Skip=True","Sort=True")</f>
        <v>#N/A Invalid Parameter: Interpolation value</v>
      </c>
      <c r="AJ1708" s="43" t="str">
        <f ca="1">_xll.BInterpol('Base IPCA'!$C$3:$C$14,'Base IPCA'!$D$3:$D$14,AH1708,"Cubic","Extrapolate=Linear","MultiX=Average","Skip=True","Sort=True")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19"/>
        <v>#REF!</v>
      </c>
      <c r="AI1709" s="43" t="str">
        <f ca="1">_xll.BInterpol('Base IPCA'!$C$3:$C$14,'Base IPCA'!$E$3:$E$14,AH1709,"Cubic","Extrapolate=Linear","MultiX=Average","Skip=True","Sort=True")</f>
        <v>#N/A Invalid Parameter: Interpolation value</v>
      </c>
      <c r="AJ1709" s="43" t="str">
        <f ca="1">_xll.BInterpol('Base IPCA'!$C$3:$C$14,'Base IPCA'!$D$3:$D$14,AH1709,"Cubic","Extrapolate=Linear","MultiX=Average","Skip=True","Sort=True")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19"/>
        <v>#REF!</v>
      </c>
      <c r="AI1710" s="43" t="str">
        <f ca="1">_xll.BInterpol('Base IPCA'!$C$3:$C$14,'Base IPCA'!$E$3:$E$14,AH1710,"Cubic","Extrapolate=Linear","MultiX=Average","Skip=True","Sort=True")</f>
        <v>#N/A Invalid Parameter: Interpolation value</v>
      </c>
      <c r="AJ1710" s="43" t="str">
        <f ca="1">_xll.BInterpol('Base IPCA'!$C$3:$C$14,'Base IPCA'!$D$3:$D$14,AH1710,"Cubic","Extrapolate=Linear","MultiX=Average","Skip=True","Sort=True")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19"/>
        <v>#REF!</v>
      </c>
      <c r="AI1711" s="43" t="str">
        <f ca="1">_xll.BInterpol('Base IPCA'!$C$3:$C$14,'Base IPCA'!$E$3:$E$14,AH1711,"Cubic","Extrapolate=Linear","MultiX=Average","Skip=True","Sort=True")</f>
        <v>#N/A Invalid Parameter: Interpolation value</v>
      </c>
      <c r="AJ1711" s="43" t="str">
        <f ca="1">_xll.BInterpol('Base IPCA'!$C$3:$C$14,'Base IPCA'!$D$3:$D$14,AH1711,"Cubic","Extrapolate=Linear","MultiX=Average","Skip=True","Sort=True")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19"/>
        <v>#REF!</v>
      </c>
      <c r="AI1712" s="43" t="str">
        <f ca="1">_xll.BInterpol('Base IPCA'!$C$3:$C$14,'Base IPCA'!$E$3:$E$14,AH1712,"Cubic","Extrapolate=Linear","MultiX=Average","Skip=True","Sort=True")</f>
        <v>#N/A Invalid Parameter: Interpolation value</v>
      </c>
      <c r="AJ1712" s="43" t="str">
        <f ca="1">_xll.BInterpol('Base IPCA'!$C$3:$C$14,'Base IPCA'!$D$3:$D$14,AH1712,"Cubic","Extrapolate=Linear","MultiX=Average","Skip=True","Sort=True")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19"/>
        <v>#REF!</v>
      </c>
      <c r="AI1713" s="43" t="str">
        <f ca="1">_xll.BInterpol('Base IPCA'!$C$3:$C$14,'Base IPCA'!$E$3:$E$14,AH1713,"Cubic","Extrapolate=Linear","MultiX=Average","Skip=True","Sort=True")</f>
        <v>#N/A Invalid Parameter: Interpolation value</v>
      </c>
      <c r="AJ1713" s="43" t="str">
        <f ca="1">_xll.BInterpol('Base IPCA'!$C$3:$C$14,'Base IPCA'!$D$3:$D$14,AH1713,"Cubic","Extrapolate=Linear","MultiX=Average","Skip=True","Sort=True")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19"/>
        <v>#REF!</v>
      </c>
      <c r="AI1714" s="43" t="str">
        <f ca="1">_xll.BInterpol('Base IPCA'!$C$3:$C$14,'Base IPCA'!$E$3:$E$14,AH1714,"Cubic","Extrapolate=Linear","MultiX=Average","Skip=True","Sort=True")</f>
        <v>#N/A Invalid Parameter: Interpolation value</v>
      </c>
      <c r="AJ1714" s="43" t="str">
        <f ca="1">_xll.BInterpol('Base IPCA'!$C$3:$C$14,'Base IPCA'!$D$3:$D$14,AH1714,"Cubic","Extrapolate=Linear","MultiX=Average","Skip=True","Sort=True")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19"/>
        <v>#REF!</v>
      </c>
      <c r="AI1715" s="43" t="str">
        <f ca="1">_xll.BInterpol('Base IPCA'!$C$3:$C$14,'Base IPCA'!$E$3:$E$14,AH1715,"Cubic","Extrapolate=Linear","MultiX=Average","Skip=True","Sort=True")</f>
        <v>#N/A Invalid Parameter: Interpolation value</v>
      </c>
      <c r="AJ1715" s="43" t="str">
        <f ca="1">_xll.BInterpol('Base IPCA'!$C$3:$C$14,'Base IPCA'!$D$3:$D$14,AH1715,"Cubic","Extrapolate=Linear","MultiX=Average","Skip=True","Sort=True")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19"/>
        <v>#REF!</v>
      </c>
      <c r="AI1716" s="43" t="str">
        <f ca="1">_xll.BInterpol('Base IPCA'!$C$3:$C$14,'Base IPCA'!$E$3:$E$14,AH1716,"Cubic","Extrapolate=Linear","MultiX=Average","Skip=True","Sort=True")</f>
        <v>#N/A Invalid Parameter: Interpolation value</v>
      </c>
      <c r="AJ1716" s="43" t="str">
        <f ca="1">_xll.BInterpol('Base IPCA'!$C$3:$C$14,'Base IPCA'!$D$3:$D$14,AH1716,"Cubic","Extrapolate=Linear","MultiX=Average","Skip=True","Sort=True")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19"/>
        <v>#REF!</v>
      </c>
      <c r="AI1717" s="43" t="str">
        <f ca="1">_xll.BInterpol('Base IPCA'!$C$3:$C$14,'Base IPCA'!$E$3:$E$14,AH1717,"Cubic","Extrapolate=Linear","MultiX=Average","Skip=True","Sort=True")</f>
        <v>#N/A Invalid Parameter: Interpolation value</v>
      </c>
      <c r="AJ1717" s="43" t="str">
        <f ca="1">_xll.BInterpol('Base IPCA'!$C$3:$C$14,'Base IPCA'!$D$3:$D$14,AH1717,"Cubic","Extrapolate=Linear","MultiX=Average","Skip=True","Sort=True")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19"/>
        <v>#REF!</v>
      </c>
      <c r="AI1718" s="43" t="str">
        <f ca="1">_xll.BInterpol('Base IPCA'!$C$3:$C$14,'Base IPCA'!$E$3:$E$14,AH1718,"Cubic","Extrapolate=Linear","MultiX=Average","Skip=True","Sort=True")</f>
        <v>#N/A Invalid Parameter: Interpolation value</v>
      </c>
      <c r="AJ1718" s="43" t="str">
        <f ca="1">_xll.BInterpol('Base IPCA'!$C$3:$C$14,'Base IPCA'!$D$3:$D$14,AH1718,"Cubic","Extrapolate=Linear","MultiX=Average","Skip=True","Sort=True")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19"/>
        <v>#REF!</v>
      </c>
      <c r="AI1719" s="43" t="str">
        <f ca="1">_xll.BInterpol('Base IPCA'!$C$3:$C$14,'Base IPCA'!$E$3:$E$14,AH1719,"Cubic","Extrapolate=Linear","MultiX=Average","Skip=True","Sort=True")</f>
        <v>#N/A Invalid Parameter: Interpolation value</v>
      </c>
      <c r="AJ1719" s="43" t="str">
        <f ca="1">_xll.BInterpol('Base IPCA'!$C$3:$C$14,'Base IPCA'!$D$3:$D$14,AH1719,"Cubic","Extrapolate=Linear","MultiX=Average","Skip=True","Sort=True")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19"/>
        <v>#REF!</v>
      </c>
      <c r="AI1720" s="43" t="str">
        <f ca="1">_xll.BInterpol('Base IPCA'!$C$3:$C$14,'Base IPCA'!$E$3:$E$14,AH1720,"Cubic","Extrapolate=Linear","MultiX=Average","Skip=True","Sort=True")</f>
        <v>#N/A Invalid Parameter: Interpolation value</v>
      </c>
      <c r="AJ1720" s="43" t="str">
        <f ca="1">_xll.BInterpol('Base IPCA'!$C$3:$C$14,'Base IPCA'!$D$3:$D$14,AH1720,"Cubic","Extrapolate=Linear","MultiX=Average","Skip=True","Sort=True")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19"/>
        <v>#REF!</v>
      </c>
      <c r="AI1721" s="43" t="str">
        <f ca="1">_xll.BInterpol('Base IPCA'!$C$3:$C$14,'Base IPCA'!$E$3:$E$14,AH1721,"Cubic","Extrapolate=Linear","MultiX=Average","Skip=True","Sort=True")</f>
        <v>#N/A Invalid Parameter: Interpolation value</v>
      </c>
      <c r="AJ1721" s="43" t="str">
        <f ca="1">_xll.BInterpol('Base IPCA'!$C$3:$C$14,'Base IPCA'!$D$3:$D$14,AH1721,"Cubic","Extrapolate=Linear","MultiX=Average","Skip=True","Sort=True")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19"/>
        <v>#REF!</v>
      </c>
      <c r="AI1722" s="43" t="str">
        <f ca="1">_xll.BInterpol('Base IPCA'!$C$3:$C$14,'Base IPCA'!$E$3:$E$14,AH1722,"Cubic","Extrapolate=Linear","MultiX=Average","Skip=True","Sort=True")</f>
        <v>#N/A Invalid Parameter: Interpolation value</v>
      </c>
      <c r="AJ1722" s="43" t="str">
        <f ca="1">_xll.BInterpol('Base IPCA'!$C$3:$C$14,'Base IPCA'!$D$3:$D$14,AH1722,"Cubic","Extrapolate=Linear","MultiX=Average","Skip=True","Sort=True")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19"/>
        <v>#REF!</v>
      </c>
      <c r="AI1723" s="43" t="str">
        <f ca="1">_xll.BInterpol('Base IPCA'!$C$3:$C$14,'Base IPCA'!$E$3:$E$14,AH1723,"Cubic","Extrapolate=Linear","MultiX=Average","Skip=True","Sort=True")</f>
        <v>#N/A Invalid Parameter: Interpolation value</v>
      </c>
      <c r="AJ1723" s="43" t="str">
        <f ca="1">_xll.BInterpol('Base IPCA'!$C$3:$C$14,'Base IPCA'!$D$3:$D$14,AH1723,"Cubic","Extrapolate=Linear","MultiX=Average","Skip=True","Sort=True")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19"/>
        <v>#REF!</v>
      </c>
      <c r="AI1724" s="43" t="str">
        <f ca="1">_xll.BInterpol('Base IPCA'!$C$3:$C$14,'Base IPCA'!$E$3:$E$14,AH1724,"Cubic","Extrapolate=Linear","MultiX=Average","Skip=True","Sort=True")</f>
        <v>#N/A Invalid Parameter: Interpolation value</v>
      </c>
      <c r="AJ1724" s="43" t="str">
        <f ca="1">_xll.BInterpol('Base IPCA'!$C$3:$C$14,'Base IPCA'!$D$3:$D$14,AH1724,"Cubic","Extrapolate=Linear","MultiX=Average","Skip=True","Sort=True")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19"/>
        <v>#REF!</v>
      </c>
      <c r="AI1725" s="43" t="str">
        <f ca="1">_xll.BInterpol('Base IPCA'!$C$3:$C$14,'Base IPCA'!$E$3:$E$14,AH1725,"Cubic","Extrapolate=Linear","MultiX=Average","Skip=True","Sort=True")</f>
        <v>#N/A Invalid Parameter: Interpolation value</v>
      </c>
      <c r="AJ1725" s="43" t="str">
        <f ca="1">_xll.BInterpol('Base IPCA'!$C$3:$C$14,'Base IPCA'!$D$3:$D$14,AH1725,"Cubic","Extrapolate=Linear","MultiX=Average","Skip=True","Sort=True")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19"/>
        <v>#REF!</v>
      </c>
      <c r="AI1726" s="43" t="str">
        <f ca="1">_xll.BInterpol('Base IPCA'!$C$3:$C$14,'Base IPCA'!$E$3:$E$14,AH1726,"Cubic","Extrapolate=Linear","MultiX=Average","Skip=True","Sort=True")</f>
        <v>#N/A Invalid Parameter: Interpolation value</v>
      </c>
      <c r="AJ1726" s="43" t="str">
        <f ca="1">_xll.BInterpol('Base IPCA'!$C$3:$C$14,'Base IPCA'!$D$3:$D$14,AH1726,"Cubic","Extrapolate=Linear","MultiX=Average","Skip=True","Sort=True")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19"/>
        <v>#REF!</v>
      </c>
      <c r="AI1727" s="43" t="str">
        <f ca="1">_xll.BInterpol('Base IPCA'!$C$3:$C$14,'Base IPCA'!$E$3:$E$14,AH1727,"Cubic","Extrapolate=Linear","MultiX=Average","Skip=True","Sort=True")</f>
        <v>#N/A Invalid Parameter: Interpolation value</v>
      </c>
      <c r="AJ1727" s="43" t="str">
        <f ca="1">_xll.BInterpol('Base IPCA'!$C$3:$C$14,'Base IPCA'!$D$3:$D$14,AH1727,"Cubic","Extrapolate=Linear","MultiX=Average","Skip=True","Sort=True")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19"/>
        <v>#REF!</v>
      </c>
      <c r="AI1728" s="43" t="str">
        <f ca="1">_xll.BInterpol('Base IPCA'!$C$3:$C$14,'Base IPCA'!$E$3:$E$14,AH1728,"Cubic","Extrapolate=Linear","MultiX=Average","Skip=True","Sort=True")</f>
        <v>#N/A Invalid Parameter: Interpolation value</v>
      </c>
      <c r="AJ1728" s="43" t="str">
        <f ca="1">_xll.BInterpol('Base IPCA'!$C$3:$C$14,'Base IPCA'!$D$3:$D$14,AH1728,"Cubic","Extrapolate=Linear","MultiX=Average","Skip=True","Sort=True")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19"/>
        <v>#REF!</v>
      </c>
      <c r="AI1729" s="43" t="str">
        <f ca="1">_xll.BInterpol('Base IPCA'!$C$3:$C$14,'Base IPCA'!$E$3:$E$14,AH1729,"Cubic","Extrapolate=Linear","MultiX=Average","Skip=True","Sort=True")</f>
        <v>#N/A Invalid Parameter: Interpolation value</v>
      </c>
      <c r="AJ1729" s="43" t="str">
        <f ca="1">_xll.BInterpol('Base IPCA'!$C$3:$C$14,'Base IPCA'!$D$3:$D$14,AH1729,"Cubic","Extrapolate=Linear","MultiX=Average","Skip=True","Sort=True")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19"/>
        <v>#REF!</v>
      </c>
      <c r="AI1730" s="43" t="str">
        <f ca="1">_xll.BInterpol('Base IPCA'!$C$3:$C$14,'Base IPCA'!$E$3:$E$14,AH1730,"Cubic","Extrapolate=Linear","MultiX=Average","Skip=True","Sort=True")</f>
        <v>#N/A Invalid Parameter: Interpolation value</v>
      </c>
      <c r="AJ1730" s="43" t="str">
        <f ca="1">_xll.BInterpol('Base IPCA'!$C$3:$C$14,'Base IPCA'!$D$3:$D$14,AH1730,"Cubic","Extrapolate=Linear","MultiX=Average","Skip=True","Sort=True")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19"/>
        <v>#REF!</v>
      </c>
      <c r="AI1731" s="43" t="str">
        <f ca="1">_xll.BInterpol('Base IPCA'!$C$3:$C$14,'Base IPCA'!$E$3:$E$14,AH1731,"Cubic","Extrapolate=Linear","MultiX=Average","Skip=True","Sort=True")</f>
        <v>#N/A Invalid Parameter: Interpolation value</v>
      </c>
      <c r="AJ1731" s="43" t="str">
        <f ca="1">_xll.BInterpol('Base IPCA'!$C$3:$C$14,'Base IPCA'!$D$3:$D$14,AH1731,"Cubic","Extrapolate=Linear","MultiX=Average","Skip=True","Sort=True")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19"/>
        <v>#REF!</v>
      </c>
      <c r="AI1732" s="43" t="str">
        <f ca="1">_xll.BInterpol('Base IPCA'!$C$3:$C$14,'Base IPCA'!$E$3:$E$14,AH1732,"Cubic","Extrapolate=Linear","MultiX=Average","Skip=True","Sort=True")</f>
        <v>#N/A Invalid Parameter: Interpolation value</v>
      </c>
      <c r="AJ1732" s="43" t="str">
        <f ca="1">_xll.BInterpol('Base IPCA'!$C$3:$C$14,'Base IPCA'!$D$3:$D$14,AH1732,"Cubic","Extrapolate=Linear","MultiX=Average","Skip=True","Sort=True")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19"/>
        <v>#REF!</v>
      </c>
      <c r="AI1733" s="43" t="str">
        <f ca="1">_xll.BInterpol('Base IPCA'!$C$3:$C$14,'Base IPCA'!$E$3:$E$14,AH1733,"Cubic","Extrapolate=Linear","MultiX=Average","Skip=True","Sort=True")</f>
        <v>#N/A Invalid Parameter: Interpolation value</v>
      </c>
      <c r="AJ1733" s="43" t="str">
        <f ca="1">_xll.BInterpol('Base IPCA'!$C$3:$C$14,'Base IPCA'!$D$3:$D$14,AH1733,"Cubic","Extrapolate=Linear","MultiX=Average","Skip=True","Sort=True")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0">AH1733+1</f>
        <v>#REF!</v>
      </c>
      <c r="AI1734" s="43" t="str">
        <f ca="1">_xll.BInterpol('Base IPCA'!$C$3:$C$14,'Base IPCA'!$E$3:$E$14,AH1734,"Cubic","Extrapolate=Linear","MultiX=Average","Skip=True","Sort=True")</f>
        <v>#N/A Invalid Parameter: Interpolation value</v>
      </c>
      <c r="AJ1734" s="43" t="str">
        <f ca="1">_xll.BInterpol('Base IPCA'!$C$3:$C$14,'Base IPCA'!$D$3:$D$14,AH1734,"Cubic","Extrapolate=Linear","MultiX=Average","Skip=True","Sort=True")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0"/>
        <v>#REF!</v>
      </c>
      <c r="AI1735" s="43" t="str">
        <f ca="1">_xll.BInterpol('Base IPCA'!$C$3:$C$14,'Base IPCA'!$E$3:$E$14,AH1735,"Cubic","Extrapolate=Linear","MultiX=Average","Skip=True","Sort=True")</f>
        <v>#N/A Invalid Parameter: Interpolation value</v>
      </c>
      <c r="AJ1735" s="43" t="str">
        <f ca="1">_xll.BInterpol('Base IPCA'!$C$3:$C$14,'Base IPCA'!$D$3:$D$14,AH1735,"Cubic","Extrapolate=Linear","MultiX=Average","Skip=True","Sort=True")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0"/>
        <v>#REF!</v>
      </c>
      <c r="AI1736" s="43" t="str">
        <f ca="1">_xll.BInterpol('Base IPCA'!$C$3:$C$14,'Base IPCA'!$E$3:$E$14,AH1736,"Cubic","Extrapolate=Linear","MultiX=Average","Skip=True","Sort=True")</f>
        <v>#N/A Invalid Parameter: Interpolation value</v>
      </c>
      <c r="AJ1736" s="43" t="str">
        <f ca="1">_xll.BInterpol('Base IPCA'!$C$3:$C$14,'Base IPCA'!$D$3:$D$14,AH1736,"Cubic","Extrapolate=Linear","MultiX=Average","Skip=True","Sort=True")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0"/>
        <v>#REF!</v>
      </c>
      <c r="AI1737" s="43" t="str">
        <f ca="1">_xll.BInterpol('Base IPCA'!$C$3:$C$14,'Base IPCA'!$E$3:$E$14,AH1737,"Cubic","Extrapolate=Linear","MultiX=Average","Skip=True","Sort=True")</f>
        <v>#N/A Invalid Parameter: Interpolation value</v>
      </c>
      <c r="AJ1737" s="43" t="str">
        <f ca="1">_xll.BInterpol('Base IPCA'!$C$3:$C$14,'Base IPCA'!$D$3:$D$14,AH1737,"Cubic","Extrapolate=Linear","MultiX=Average","Skip=True","Sort=True")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0"/>
        <v>#REF!</v>
      </c>
      <c r="AI1738" s="43" t="str">
        <f ca="1">_xll.BInterpol('Base IPCA'!$C$3:$C$14,'Base IPCA'!$E$3:$E$14,AH1738,"Cubic","Extrapolate=Linear","MultiX=Average","Skip=True","Sort=True")</f>
        <v>#N/A Invalid Parameter: Interpolation value</v>
      </c>
      <c r="AJ1738" s="43" t="str">
        <f ca="1">_xll.BInterpol('Base IPCA'!$C$3:$C$14,'Base IPCA'!$D$3:$D$14,AH1738,"Cubic","Extrapolate=Linear","MultiX=Average","Skip=True","Sort=True")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0"/>
        <v>#REF!</v>
      </c>
      <c r="AI1739" s="43" t="str">
        <f ca="1">_xll.BInterpol('Base IPCA'!$C$3:$C$14,'Base IPCA'!$E$3:$E$14,AH1739,"Cubic","Extrapolate=Linear","MultiX=Average","Skip=True","Sort=True")</f>
        <v>#N/A Invalid Parameter: Interpolation value</v>
      </c>
      <c r="AJ1739" s="43" t="str">
        <f ca="1">_xll.BInterpol('Base IPCA'!$C$3:$C$14,'Base IPCA'!$D$3:$D$14,AH1739,"Cubic","Extrapolate=Linear","MultiX=Average","Skip=True","Sort=True")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0"/>
        <v>#REF!</v>
      </c>
      <c r="AI1740" s="43" t="str">
        <f ca="1">_xll.BInterpol('Base IPCA'!$C$3:$C$14,'Base IPCA'!$E$3:$E$14,AH1740,"Cubic","Extrapolate=Linear","MultiX=Average","Skip=True","Sort=True")</f>
        <v>#N/A Invalid Parameter: Interpolation value</v>
      </c>
      <c r="AJ1740" s="43" t="str">
        <f ca="1">_xll.BInterpol('Base IPCA'!$C$3:$C$14,'Base IPCA'!$D$3:$D$14,AH1740,"Cubic","Extrapolate=Linear","MultiX=Average","Skip=True","Sort=True")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0"/>
        <v>#REF!</v>
      </c>
      <c r="AI1741" s="43" t="str">
        <f ca="1">_xll.BInterpol('Base IPCA'!$C$3:$C$14,'Base IPCA'!$E$3:$E$14,AH1741,"Cubic","Extrapolate=Linear","MultiX=Average","Skip=True","Sort=True")</f>
        <v>#N/A Invalid Parameter: Interpolation value</v>
      </c>
      <c r="AJ1741" s="43" t="str">
        <f ca="1">_xll.BInterpol('Base IPCA'!$C$3:$C$14,'Base IPCA'!$D$3:$D$14,AH1741,"Cubic","Extrapolate=Linear","MultiX=Average","Skip=True","Sort=True")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0"/>
        <v>#REF!</v>
      </c>
      <c r="AI1742" s="43" t="str">
        <f ca="1">_xll.BInterpol('Base IPCA'!$C$3:$C$14,'Base IPCA'!$E$3:$E$14,AH1742,"Cubic","Extrapolate=Linear","MultiX=Average","Skip=True","Sort=True")</f>
        <v>#N/A Invalid Parameter: Interpolation value</v>
      </c>
      <c r="AJ1742" s="43" t="str">
        <f ca="1">_xll.BInterpol('Base IPCA'!$C$3:$C$14,'Base IPCA'!$D$3:$D$14,AH1742,"Cubic","Extrapolate=Linear","MultiX=Average","Skip=True","Sort=True")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0"/>
        <v>#REF!</v>
      </c>
      <c r="AI1743" s="43" t="str">
        <f ca="1">_xll.BInterpol('Base IPCA'!$C$3:$C$14,'Base IPCA'!$E$3:$E$14,AH1743,"Cubic","Extrapolate=Linear","MultiX=Average","Skip=True","Sort=True")</f>
        <v>#N/A Invalid Parameter: Interpolation value</v>
      </c>
      <c r="AJ1743" s="43" t="str">
        <f ca="1">_xll.BInterpol('Base IPCA'!$C$3:$C$14,'Base IPCA'!$D$3:$D$14,AH1743,"Cubic","Extrapolate=Linear","MultiX=Average","Skip=True","Sort=True")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0"/>
        <v>#REF!</v>
      </c>
      <c r="AI1744" s="43" t="str">
        <f ca="1">_xll.BInterpol('Base IPCA'!$C$3:$C$14,'Base IPCA'!$E$3:$E$14,AH1744,"Cubic","Extrapolate=Linear","MultiX=Average","Skip=True","Sort=True")</f>
        <v>#N/A Invalid Parameter: Interpolation value</v>
      </c>
      <c r="AJ1744" s="43" t="str">
        <f ca="1">_xll.BInterpol('Base IPCA'!$C$3:$C$14,'Base IPCA'!$D$3:$D$14,AH1744,"Cubic","Extrapolate=Linear","MultiX=Average","Skip=True","Sort=True")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0"/>
        <v>#REF!</v>
      </c>
      <c r="AI1745" s="43" t="str">
        <f ca="1">_xll.BInterpol('Base IPCA'!$C$3:$C$14,'Base IPCA'!$E$3:$E$14,AH1745,"Cubic","Extrapolate=Linear","MultiX=Average","Skip=True","Sort=True")</f>
        <v>#N/A Invalid Parameter: Interpolation value</v>
      </c>
      <c r="AJ1745" s="43" t="str">
        <f ca="1">_xll.BInterpol('Base IPCA'!$C$3:$C$14,'Base IPCA'!$D$3:$D$14,AH1745,"Cubic","Extrapolate=Linear","MultiX=Average","Skip=True","Sort=True")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0"/>
        <v>#REF!</v>
      </c>
      <c r="AI1746" s="43" t="str">
        <f ca="1">_xll.BInterpol('Base IPCA'!$C$3:$C$14,'Base IPCA'!$E$3:$E$14,AH1746,"Cubic","Extrapolate=Linear","MultiX=Average","Skip=True","Sort=True")</f>
        <v>#N/A Invalid Parameter: Interpolation value</v>
      </c>
      <c r="AJ1746" s="43" t="str">
        <f ca="1">_xll.BInterpol('Base IPCA'!$C$3:$C$14,'Base IPCA'!$D$3:$D$14,AH1746,"Cubic","Extrapolate=Linear","MultiX=Average","Skip=True","Sort=True")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0"/>
        <v>#REF!</v>
      </c>
      <c r="AI1747" s="43" t="str">
        <f ca="1">_xll.BInterpol('Base IPCA'!$C$3:$C$14,'Base IPCA'!$E$3:$E$14,AH1747,"Cubic","Extrapolate=Linear","MultiX=Average","Skip=True","Sort=True")</f>
        <v>#N/A Invalid Parameter: Interpolation value</v>
      </c>
      <c r="AJ1747" s="43" t="str">
        <f ca="1">_xll.BInterpol('Base IPCA'!$C$3:$C$14,'Base IPCA'!$D$3:$D$14,AH1747,"Cubic","Extrapolate=Linear","MultiX=Average","Skip=True","Sort=True")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0"/>
        <v>#REF!</v>
      </c>
      <c r="AI1748" s="43" t="str">
        <f ca="1">_xll.BInterpol('Base IPCA'!$C$3:$C$14,'Base IPCA'!$E$3:$E$14,AH1748,"Cubic","Extrapolate=Linear","MultiX=Average","Skip=True","Sort=True")</f>
        <v>#N/A Invalid Parameter: Interpolation value</v>
      </c>
      <c r="AJ1748" s="43" t="str">
        <f ca="1">_xll.BInterpol('Base IPCA'!$C$3:$C$14,'Base IPCA'!$D$3:$D$14,AH1748,"Cubic","Extrapolate=Linear","MultiX=Average","Skip=True","Sort=True")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0"/>
        <v>#REF!</v>
      </c>
      <c r="AI1749" s="43" t="str">
        <f ca="1">_xll.BInterpol('Base IPCA'!$C$3:$C$14,'Base IPCA'!$E$3:$E$14,AH1749,"Cubic","Extrapolate=Linear","MultiX=Average","Skip=True","Sort=True")</f>
        <v>#N/A Invalid Parameter: Interpolation value</v>
      </c>
      <c r="AJ1749" s="43" t="str">
        <f ca="1">_xll.BInterpol('Base IPCA'!$C$3:$C$14,'Base IPCA'!$D$3:$D$14,AH1749,"Cubic","Extrapolate=Linear","MultiX=Average","Skip=True","Sort=True")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0"/>
        <v>#REF!</v>
      </c>
      <c r="AI1750" s="43" t="str">
        <f ca="1">_xll.BInterpol('Base IPCA'!$C$3:$C$14,'Base IPCA'!$E$3:$E$14,AH1750,"Cubic","Extrapolate=Linear","MultiX=Average","Skip=True","Sort=True")</f>
        <v>#N/A Invalid Parameter: Interpolation value</v>
      </c>
      <c r="AJ1750" s="43" t="str">
        <f ca="1">_xll.BInterpol('Base IPCA'!$C$3:$C$14,'Base IPCA'!$D$3:$D$14,AH1750,"Cubic","Extrapolate=Linear","MultiX=Average","Skip=True","Sort=True")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0"/>
        <v>#REF!</v>
      </c>
      <c r="AI1751" s="43" t="str">
        <f ca="1">_xll.BInterpol('Base IPCA'!$C$3:$C$14,'Base IPCA'!$E$3:$E$14,AH1751,"Cubic","Extrapolate=Linear","MultiX=Average","Skip=True","Sort=True")</f>
        <v>#N/A Invalid Parameter: Interpolation value</v>
      </c>
      <c r="AJ1751" s="43" t="str">
        <f ca="1">_xll.BInterpol('Base IPCA'!$C$3:$C$14,'Base IPCA'!$D$3:$D$14,AH1751,"Cubic","Extrapolate=Linear","MultiX=Average","Skip=True","Sort=True")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0"/>
        <v>#REF!</v>
      </c>
      <c r="AI1752" s="43" t="str">
        <f ca="1">_xll.BInterpol('Base IPCA'!$C$3:$C$14,'Base IPCA'!$E$3:$E$14,AH1752,"Cubic","Extrapolate=Linear","MultiX=Average","Skip=True","Sort=True")</f>
        <v>#N/A Invalid Parameter: Interpolation value</v>
      </c>
      <c r="AJ1752" s="43" t="str">
        <f ca="1">_xll.BInterpol('Base IPCA'!$C$3:$C$14,'Base IPCA'!$D$3:$D$14,AH1752,"Cubic","Extrapolate=Linear","MultiX=Average","Skip=True","Sort=True")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0"/>
        <v>#REF!</v>
      </c>
      <c r="AI1753" s="43" t="str">
        <f ca="1">_xll.BInterpol('Base IPCA'!$C$3:$C$14,'Base IPCA'!$E$3:$E$14,AH1753,"Cubic","Extrapolate=Linear","MultiX=Average","Skip=True","Sort=True")</f>
        <v>#N/A Invalid Parameter: Interpolation value</v>
      </c>
      <c r="AJ1753" s="43" t="str">
        <f ca="1">_xll.BInterpol('Base IPCA'!$C$3:$C$14,'Base IPCA'!$D$3:$D$14,AH1753,"Cubic","Extrapolate=Linear","MultiX=Average","Skip=True","Sort=True")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0"/>
        <v>#REF!</v>
      </c>
      <c r="AI1754" s="43" t="str">
        <f ca="1">_xll.BInterpol('Base IPCA'!$C$3:$C$14,'Base IPCA'!$E$3:$E$14,AH1754,"Cubic","Extrapolate=Linear","MultiX=Average","Skip=True","Sort=True")</f>
        <v>#N/A Invalid Parameter: Interpolation value</v>
      </c>
      <c r="AJ1754" s="43" t="str">
        <f ca="1">_xll.BInterpol('Base IPCA'!$C$3:$C$14,'Base IPCA'!$D$3:$D$14,AH1754,"Cubic","Extrapolate=Linear","MultiX=Average","Skip=True","Sort=True")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0"/>
        <v>#REF!</v>
      </c>
      <c r="AI1755" s="43" t="str">
        <f ca="1">_xll.BInterpol('Base IPCA'!$C$3:$C$14,'Base IPCA'!$E$3:$E$14,AH1755,"Cubic","Extrapolate=Linear","MultiX=Average","Skip=True","Sort=True")</f>
        <v>#N/A Invalid Parameter: Interpolation value</v>
      </c>
      <c r="AJ1755" s="43" t="str">
        <f ca="1">_xll.BInterpol('Base IPCA'!$C$3:$C$14,'Base IPCA'!$D$3:$D$14,AH1755,"Cubic","Extrapolate=Linear","MultiX=Average","Skip=True","Sort=True")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0"/>
        <v>#REF!</v>
      </c>
      <c r="AI1756" s="43" t="str">
        <f ca="1">_xll.BInterpol('Base IPCA'!$C$3:$C$14,'Base IPCA'!$E$3:$E$14,AH1756,"Cubic","Extrapolate=Linear","MultiX=Average","Skip=True","Sort=True")</f>
        <v>#N/A Invalid Parameter: Interpolation value</v>
      </c>
      <c r="AJ1756" s="43" t="str">
        <f ca="1">_xll.BInterpol('Base IPCA'!$C$3:$C$14,'Base IPCA'!$D$3:$D$14,AH1756,"Cubic","Extrapolate=Linear","MultiX=Average","Skip=True","Sort=True")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0"/>
        <v>#REF!</v>
      </c>
      <c r="AI1757" s="43" t="str">
        <f ca="1">_xll.BInterpol('Base IPCA'!$C$3:$C$14,'Base IPCA'!$E$3:$E$14,AH1757,"Cubic","Extrapolate=Linear","MultiX=Average","Skip=True","Sort=True")</f>
        <v>#N/A Invalid Parameter: Interpolation value</v>
      </c>
      <c r="AJ1757" s="43" t="str">
        <f ca="1">_xll.BInterpol('Base IPCA'!$C$3:$C$14,'Base IPCA'!$D$3:$D$14,AH1757,"Cubic","Extrapolate=Linear","MultiX=Average","Skip=True","Sort=True")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0"/>
        <v>#REF!</v>
      </c>
      <c r="AI1758" s="43" t="str">
        <f ca="1">_xll.BInterpol('Base IPCA'!$C$3:$C$14,'Base IPCA'!$E$3:$E$14,AH1758,"Cubic","Extrapolate=Linear","MultiX=Average","Skip=True","Sort=True")</f>
        <v>#N/A Invalid Parameter: Interpolation value</v>
      </c>
      <c r="AJ1758" s="43" t="str">
        <f ca="1">_xll.BInterpol('Base IPCA'!$C$3:$C$14,'Base IPCA'!$D$3:$D$14,AH1758,"Cubic","Extrapolate=Linear","MultiX=Average","Skip=True","Sort=True")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0"/>
        <v>#REF!</v>
      </c>
      <c r="AI1759" s="43" t="str">
        <f ca="1">_xll.BInterpol('Base IPCA'!$C$3:$C$14,'Base IPCA'!$E$3:$E$14,AH1759,"Cubic","Extrapolate=Linear","MultiX=Average","Skip=True","Sort=True")</f>
        <v>#N/A Invalid Parameter: Interpolation value</v>
      </c>
      <c r="AJ1759" s="43" t="str">
        <f ca="1">_xll.BInterpol('Base IPCA'!$C$3:$C$14,'Base IPCA'!$D$3:$D$14,AH1759,"Cubic","Extrapolate=Linear","MultiX=Average","Skip=True","Sort=True")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0"/>
        <v>#REF!</v>
      </c>
      <c r="AI1760" s="43" t="str">
        <f ca="1">_xll.BInterpol('Base IPCA'!$C$3:$C$14,'Base IPCA'!$E$3:$E$14,AH1760,"Cubic","Extrapolate=Linear","MultiX=Average","Skip=True","Sort=True")</f>
        <v>#N/A Invalid Parameter: Interpolation value</v>
      </c>
      <c r="AJ1760" s="43" t="str">
        <f ca="1">_xll.BInterpol('Base IPCA'!$C$3:$C$14,'Base IPCA'!$D$3:$D$14,AH1760,"Cubic","Extrapolate=Linear","MultiX=Average","Skip=True","Sort=True")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0"/>
        <v>#REF!</v>
      </c>
      <c r="AI1761" s="43" t="str">
        <f ca="1">_xll.BInterpol('Base IPCA'!$C$3:$C$14,'Base IPCA'!$E$3:$E$14,AH1761,"Cubic","Extrapolate=Linear","MultiX=Average","Skip=True","Sort=True")</f>
        <v>#N/A Invalid Parameter: Interpolation value</v>
      </c>
      <c r="AJ1761" s="43" t="str">
        <f ca="1">_xll.BInterpol('Base IPCA'!$C$3:$C$14,'Base IPCA'!$D$3:$D$14,AH1761,"Cubic","Extrapolate=Linear","MultiX=Average","Skip=True","Sort=True")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0"/>
        <v>#REF!</v>
      </c>
      <c r="AI1762" s="43" t="str">
        <f ca="1">_xll.BInterpol('Base IPCA'!$C$3:$C$14,'Base IPCA'!$E$3:$E$14,AH1762,"Cubic","Extrapolate=Linear","MultiX=Average","Skip=True","Sort=True")</f>
        <v>#N/A Invalid Parameter: Interpolation value</v>
      </c>
      <c r="AJ1762" s="43" t="str">
        <f ca="1">_xll.BInterpol('Base IPCA'!$C$3:$C$14,'Base IPCA'!$D$3:$D$14,AH1762,"Cubic","Extrapolate=Linear","MultiX=Average","Skip=True","Sort=True")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0"/>
        <v>#REF!</v>
      </c>
      <c r="AI1763" s="43" t="str">
        <f ca="1">_xll.BInterpol('Base IPCA'!$C$3:$C$14,'Base IPCA'!$E$3:$E$14,AH1763,"Cubic","Extrapolate=Linear","MultiX=Average","Skip=True","Sort=True")</f>
        <v>#N/A Invalid Parameter: Interpolation value</v>
      </c>
      <c r="AJ1763" s="43" t="str">
        <f ca="1">_xll.BInterpol('Base IPCA'!$C$3:$C$14,'Base IPCA'!$D$3:$D$14,AH1763,"Cubic","Extrapolate=Linear","MultiX=Average","Skip=True","Sort=True")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0"/>
        <v>#REF!</v>
      </c>
      <c r="AI1764" s="43" t="str">
        <f ca="1">_xll.BInterpol('Base IPCA'!$C$3:$C$14,'Base IPCA'!$E$3:$E$14,AH1764,"Cubic","Extrapolate=Linear","MultiX=Average","Skip=True","Sort=True")</f>
        <v>#N/A Invalid Parameter: Interpolation value</v>
      </c>
      <c r="AJ1764" s="43" t="str">
        <f ca="1">_xll.BInterpol('Base IPCA'!$C$3:$C$14,'Base IPCA'!$D$3:$D$14,AH1764,"Cubic","Extrapolate=Linear","MultiX=Average","Skip=True","Sort=True")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0"/>
        <v>#REF!</v>
      </c>
      <c r="AI1765" s="43" t="str">
        <f ca="1">_xll.BInterpol('Base IPCA'!$C$3:$C$14,'Base IPCA'!$E$3:$E$14,AH1765,"Cubic","Extrapolate=Linear","MultiX=Average","Skip=True","Sort=True")</f>
        <v>#N/A Invalid Parameter: Interpolation value</v>
      </c>
      <c r="AJ1765" s="43" t="str">
        <f ca="1">_xll.BInterpol('Base IPCA'!$C$3:$C$14,'Base IPCA'!$D$3:$D$14,AH1765,"Cubic","Extrapolate=Linear","MultiX=Average","Skip=True","Sort=True")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0"/>
        <v>#REF!</v>
      </c>
      <c r="AI1766" s="43" t="str">
        <f ca="1">_xll.BInterpol('Base IPCA'!$C$3:$C$14,'Base IPCA'!$E$3:$E$14,AH1766,"Cubic","Extrapolate=Linear","MultiX=Average","Skip=True","Sort=True")</f>
        <v>#N/A Invalid Parameter: Interpolation value</v>
      </c>
      <c r="AJ1766" s="43" t="str">
        <f ca="1">_xll.BInterpol('Base IPCA'!$C$3:$C$14,'Base IPCA'!$D$3:$D$14,AH1766,"Cubic","Extrapolate=Linear","MultiX=Average","Skip=True","Sort=True")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0"/>
        <v>#REF!</v>
      </c>
      <c r="AI1767" s="43" t="str">
        <f ca="1">_xll.BInterpol('Base IPCA'!$C$3:$C$14,'Base IPCA'!$E$3:$E$14,AH1767,"Cubic","Extrapolate=Linear","MultiX=Average","Skip=True","Sort=True")</f>
        <v>#N/A Invalid Parameter: Interpolation value</v>
      </c>
      <c r="AJ1767" s="43" t="str">
        <f ca="1">_xll.BInterpol('Base IPCA'!$C$3:$C$14,'Base IPCA'!$D$3:$D$14,AH1767,"Cubic","Extrapolate=Linear","MultiX=Average","Skip=True","Sort=True")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0"/>
        <v>#REF!</v>
      </c>
      <c r="AI1768" s="43" t="str">
        <f ca="1">_xll.BInterpol('Base IPCA'!$C$3:$C$14,'Base IPCA'!$E$3:$E$14,AH1768,"Cubic","Extrapolate=Linear","MultiX=Average","Skip=True","Sort=True")</f>
        <v>#N/A Invalid Parameter: Interpolation value</v>
      </c>
      <c r="AJ1768" s="43" t="str">
        <f ca="1">_xll.BInterpol('Base IPCA'!$C$3:$C$14,'Base IPCA'!$D$3:$D$14,AH1768,"Cubic","Extrapolate=Linear","MultiX=Average","Skip=True","Sort=True")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0"/>
        <v>#REF!</v>
      </c>
      <c r="AI1769" s="43" t="str">
        <f ca="1">_xll.BInterpol('Base IPCA'!$C$3:$C$14,'Base IPCA'!$E$3:$E$14,AH1769,"Cubic","Extrapolate=Linear","MultiX=Average","Skip=True","Sort=True")</f>
        <v>#N/A Invalid Parameter: Interpolation value</v>
      </c>
      <c r="AJ1769" s="43" t="str">
        <f ca="1">_xll.BInterpol('Base IPCA'!$C$3:$C$14,'Base IPCA'!$D$3:$D$14,AH1769,"Cubic","Extrapolate=Linear","MultiX=Average","Skip=True","Sort=True")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0"/>
        <v>#REF!</v>
      </c>
      <c r="AI1770" s="43" t="str">
        <f ca="1">_xll.BInterpol('Base IPCA'!$C$3:$C$14,'Base IPCA'!$E$3:$E$14,AH1770,"Cubic","Extrapolate=Linear","MultiX=Average","Skip=True","Sort=True")</f>
        <v>#N/A Invalid Parameter: Interpolation value</v>
      </c>
      <c r="AJ1770" s="43" t="str">
        <f ca="1">_xll.BInterpol('Base IPCA'!$C$3:$C$14,'Base IPCA'!$D$3:$D$14,AH1770,"Cubic","Extrapolate=Linear","MultiX=Average","Skip=True","Sort=True")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0"/>
        <v>#REF!</v>
      </c>
      <c r="AI1771" s="43" t="str">
        <f ca="1">_xll.BInterpol('Base IPCA'!$C$3:$C$14,'Base IPCA'!$E$3:$E$14,AH1771,"Cubic","Extrapolate=Linear","MultiX=Average","Skip=True","Sort=True")</f>
        <v>#N/A Invalid Parameter: Interpolation value</v>
      </c>
      <c r="AJ1771" s="43" t="str">
        <f ca="1">_xll.BInterpol('Base IPCA'!$C$3:$C$14,'Base IPCA'!$D$3:$D$14,AH1771,"Cubic","Extrapolate=Linear","MultiX=Average","Skip=True","Sort=True")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0"/>
        <v>#REF!</v>
      </c>
      <c r="AI1772" s="43" t="str">
        <f ca="1">_xll.BInterpol('Base IPCA'!$C$3:$C$14,'Base IPCA'!$E$3:$E$14,AH1772,"Cubic","Extrapolate=Linear","MultiX=Average","Skip=True","Sort=True")</f>
        <v>#N/A Invalid Parameter: Interpolation value</v>
      </c>
      <c r="AJ1772" s="43" t="str">
        <f ca="1">_xll.BInterpol('Base IPCA'!$C$3:$C$14,'Base IPCA'!$D$3:$D$14,AH1772,"Cubic","Extrapolate=Linear","MultiX=Average","Skip=True","Sort=True")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0"/>
        <v>#REF!</v>
      </c>
      <c r="AI1773" s="43" t="str">
        <f ca="1">_xll.BInterpol('Base IPCA'!$C$3:$C$14,'Base IPCA'!$E$3:$E$14,AH1773,"Cubic","Extrapolate=Linear","MultiX=Average","Skip=True","Sort=True")</f>
        <v>#N/A Invalid Parameter: Interpolation value</v>
      </c>
      <c r="AJ1773" s="43" t="str">
        <f ca="1">_xll.BInterpol('Base IPCA'!$C$3:$C$14,'Base IPCA'!$D$3:$D$14,AH1773,"Cubic","Extrapolate=Linear","MultiX=Average","Skip=True","Sort=True")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0"/>
        <v>#REF!</v>
      </c>
      <c r="AI1774" s="43" t="str">
        <f ca="1">_xll.BInterpol('Base IPCA'!$C$3:$C$14,'Base IPCA'!$E$3:$E$14,AH1774,"Cubic","Extrapolate=Linear","MultiX=Average","Skip=True","Sort=True")</f>
        <v>#N/A Invalid Parameter: Interpolation value</v>
      </c>
      <c r="AJ1774" s="43" t="str">
        <f ca="1">_xll.BInterpol('Base IPCA'!$C$3:$C$14,'Base IPCA'!$D$3:$D$14,AH1774,"Cubic","Extrapolate=Linear","MultiX=Average","Skip=True","Sort=True")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0"/>
        <v>#REF!</v>
      </c>
      <c r="AI1775" s="43" t="str">
        <f ca="1">_xll.BInterpol('Base IPCA'!$C$3:$C$14,'Base IPCA'!$E$3:$E$14,AH1775,"Cubic","Extrapolate=Linear","MultiX=Average","Skip=True","Sort=True")</f>
        <v>#N/A Invalid Parameter: Interpolation value</v>
      </c>
      <c r="AJ1775" s="43" t="str">
        <f ca="1">_xll.BInterpol('Base IPCA'!$C$3:$C$14,'Base IPCA'!$D$3:$D$14,AH1775,"Cubic","Extrapolate=Linear","MultiX=Average","Skip=True","Sort=True")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0"/>
        <v>#REF!</v>
      </c>
      <c r="AI1776" s="43" t="str">
        <f ca="1">_xll.BInterpol('Base IPCA'!$C$3:$C$14,'Base IPCA'!$E$3:$E$14,AH1776,"Cubic","Extrapolate=Linear","MultiX=Average","Skip=True","Sort=True")</f>
        <v>#N/A Invalid Parameter: Interpolation value</v>
      </c>
      <c r="AJ1776" s="43" t="str">
        <f ca="1">_xll.BInterpol('Base IPCA'!$C$3:$C$14,'Base IPCA'!$D$3:$D$14,AH1776,"Cubic","Extrapolate=Linear","MultiX=Average","Skip=True","Sort=True")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0"/>
        <v>#REF!</v>
      </c>
      <c r="AI1777" s="43" t="str">
        <f ca="1">_xll.BInterpol('Base IPCA'!$C$3:$C$14,'Base IPCA'!$E$3:$E$14,AH1777,"Cubic","Extrapolate=Linear","MultiX=Average","Skip=True","Sort=True")</f>
        <v>#N/A Invalid Parameter: Interpolation value</v>
      </c>
      <c r="AJ1777" s="43" t="str">
        <f ca="1">_xll.BInterpol('Base IPCA'!$C$3:$C$14,'Base IPCA'!$D$3:$D$14,AH1777,"Cubic","Extrapolate=Linear","MultiX=Average","Skip=True","Sort=True")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0"/>
        <v>#REF!</v>
      </c>
      <c r="AI1778" s="43" t="str">
        <f ca="1">_xll.BInterpol('Base IPCA'!$C$3:$C$14,'Base IPCA'!$E$3:$E$14,AH1778,"Cubic","Extrapolate=Linear","MultiX=Average","Skip=True","Sort=True")</f>
        <v>#N/A Invalid Parameter: Interpolation value</v>
      </c>
      <c r="AJ1778" s="43" t="str">
        <f ca="1">_xll.BInterpol('Base IPCA'!$C$3:$C$14,'Base IPCA'!$D$3:$D$14,AH1778,"Cubic","Extrapolate=Linear","MultiX=Average","Skip=True","Sort=True")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0"/>
        <v>#REF!</v>
      </c>
      <c r="AI1779" s="43" t="str">
        <f ca="1">_xll.BInterpol('Base IPCA'!$C$3:$C$14,'Base IPCA'!$E$3:$E$14,AH1779,"Cubic","Extrapolate=Linear","MultiX=Average","Skip=True","Sort=True")</f>
        <v>#N/A Invalid Parameter: Interpolation value</v>
      </c>
      <c r="AJ1779" s="43" t="str">
        <f ca="1">_xll.BInterpol('Base IPCA'!$C$3:$C$14,'Base IPCA'!$D$3:$D$14,AH1779,"Cubic","Extrapolate=Linear","MultiX=Average","Skip=True","Sort=True")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0"/>
        <v>#REF!</v>
      </c>
      <c r="AI1780" s="43" t="str">
        <f ca="1">_xll.BInterpol('Base IPCA'!$C$3:$C$14,'Base IPCA'!$E$3:$E$14,AH1780,"Cubic","Extrapolate=Linear","MultiX=Average","Skip=True","Sort=True")</f>
        <v>#N/A Invalid Parameter: Interpolation value</v>
      </c>
      <c r="AJ1780" s="43" t="str">
        <f ca="1">_xll.BInterpol('Base IPCA'!$C$3:$C$14,'Base IPCA'!$D$3:$D$14,AH1780,"Cubic","Extrapolate=Linear","MultiX=Average","Skip=True","Sort=True")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0"/>
        <v>#REF!</v>
      </c>
      <c r="AI1781" s="43" t="str">
        <f ca="1">_xll.BInterpol('Base IPCA'!$C$3:$C$14,'Base IPCA'!$E$3:$E$14,AH1781,"Cubic","Extrapolate=Linear","MultiX=Average","Skip=True","Sort=True")</f>
        <v>#N/A Invalid Parameter: Interpolation value</v>
      </c>
      <c r="AJ1781" s="43" t="str">
        <f ca="1">_xll.BInterpol('Base IPCA'!$C$3:$C$14,'Base IPCA'!$D$3:$D$14,AH1781,"Cubic","Extrapolate=Linear","MultiX=Average","Skip=True","Sort=True")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0"/>
        <v>#REF!</v>
      </c>
      <c r="AI1782" s="43" t="str">
        <f ca="1">_xll.BInterpol('Base IPCA'!$C$3:$C$14,'Base IPCA'!$E$3:$E$14,AH1782,"Cubic","Extrapolate=Linear","MultiX=Average","Skip=True","Sort=True")</f>
        <v>#N/A Invalid Parameter: Interpolation value</v>
      </c>
      <c r="AJ1782" s="43" t="str">
        <f ca="1">_xll.BInterpol('Base IPCA'!$C$3:$C$14,'Base IPCA'!$D$3:$D$14,AH1782,"Cubic","Extrapolate=Linear","MultiX=Average","Skip=True","Sort=True")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0"/>
        <v>#REF!</v>
      </c>
      <c r="AI1783" s="43" t="str">
        <f ca="1">_xll.BInterpol('Base IPCA'!$C$3:$C$14,'Base IPCA'!$E$3:$E$14,AH1783,"Cubic","Extrapolate=Linear","MultiX=Average","Skip=True","Sort=True")</f>
        <v>#N/A Invalid Parameter: Interpolation value</v>
      </c>
      <c r="AJ1783" s="43" t="str">
        <f ca="1">_xll.BInterpol('Base IPCA'!$C$3:$C$14,'Base IPCA'!$D$3:$D$14,AH1783,"Cubic","Extrapolate=Linear","MultiX=Average","Skip=True","Sort=True")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0"/>
        <v>#REF!</v>
      </c>
      <c r="AI1784" s="43" t="str">
        <f ca="1">_xll.BInterpol('Base IPCA'!$C$3:$C$14,'Base IPCA'!$E$3:$E$14,AH1784,"Cubic","Extrapolate=Linear","MultiX=Average","Skip=True","Sort=True")</f>
        <v>#N/A Invalid Parameter: Interpolation value</v>
      </c>
      <c r="AJ1784" s="43" t="str">
        <f ca="1">_xll.BInterpol('Base IPCA'!$C$3:$C$14,'Base IPCA'!$D$3:$D$14,AH1784,"Cubic","Extrapolate=Linear","MultiX=Average","Skip=True","Sort=True")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0"/>
        <v>#REF!</v>
      </c>
      <c r="AI1785" s="43" t="str">
        <f ca="1">_xll.BInterpol('Base IPCA'!$C$3:$C$14,'Base IPCA'!$E$3:$E$14,AH1785,"Cubic","Extrapolate=Linear","MultiX=Average","Skip=True","Sort=True")</f>
        <v>#N/A Invalid Parameter: Interpolation value</v>
      </c>
      <c r="AJ1785" s="43" t="str">
        <f ca="1">_xll.BInterpol('Base IPCA'!$C$3:$C$14,'Base IPCA'!$D$3:$D$14,AH1785,"Cubic","Extrapolate=Linear","MultiX=Average","Skip=True","Sort=True")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0"/>
        <v>#REF!</v>
      </c>
      <c r="AI1786" s="43" t="str">
        <f ca="1">_xll.BInterpol('Base IPCA'!$C$3:$C$14,'Base IPCA'!$E$3:$E$14,AH1786,"Cubic","Extrapolate=Linear","MultiX=Average","Skip=True","Sort=True")</f>
        <v>#N/A Invalid Parameter: Interpolation value</v>
      </c>
      <c r="AJ1786" s="43" t="str">
        <f ca="1">_xll.BInterpol('Base IPCA'!$C$3:$C$14,'Base IPCA'!$D$3:$D$14,AH1786,"Cubic","Extrapolate=Linear","MultiX=Average","Skip=True","Sort=True")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0"/>
        <v>#REF!</v>
      </c>
      <c r="AI1787" s="43" t="str">
        <f ca="1">_xll.BInterpol('Base IPCA'!$C$3:$C$14,'Base IPCA'!$E$3:$E$14,AH1787,"Cubic","Extrapolate=Linear","MultiX=Average","Skip=True","Sort=True")</f>
        <v>#N/A Invalid Parameter: Interpolation value</v>
      </c>
      <c r="AJ1787" s="43" t="str">
        <f ca="1">_xll.BInterpol('Base IPCA'!$C$3:$C$14,'Base IPCA'!$D$3:$D$14,AH1787,"Cubic","Extrapolate=Linear","MultiX=Average","Skip=True","Sort=True")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0"/>
        <v>#REF!</v>
      </c>
      <c r="AI1788" s="43" t="str">
        <f ca="1">_xll.BInterpol('Base IPCA'!$C$3:$C$14,'Base IPCA'!$E$3:$E$14,AH1788,"Cubic","Extrapolate=Linear","MultiX=Average","Skip=True","Sort=True")</f>
        <v>#N/A Invalid Parameter: Interpolation value</v>
      </c>
      <c r="AJ1788" s="43" t="str">
        <f ca="1">_xll.BInterpol('Base IPCA'!$C$3:$C$14,'Base IPCA'!$D$3:$D$14,AH1788,"Cubic","Extrapolate=Linear","MultiX=Average","Skip=True","Sort=True")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0"/>
        <v>#REF!</v>
      </c>
      <c r="AI1789" s="43" t="str">
        <f ca="1">_xll.BInterpol('Base IPCA'!$C$3:$C$14,'Base IPCA'!$E$3:$E$14,AH1789,"Cubic","Extrapolate=Linear","MultiX=Average","Skip=True","Sort=True")</f>
        <v>#N/A Invalid Parameter: Interpolation value</v>
      </c>
      <c r="AJ1789" s="43" t="str">
        <f ca="1">_xll.BInterpol('Base IPCA'!$C$3:$C$14,'Base IPCA'!$D$3:$D$14,AH1789,"Cubic","Extrapolate=Linear","MultiX=Average","Skip=True","Sort=True")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0"/>
        <v>#REF!</v>
      </c>
      <c r="AI1790" s="43" t="str">
        <f ca="1">_xll.BInterpol('Base IPCA'!$C$3:$C$14,'Base IPCA'!$E$3:$E$14,AH1790,"Cubic","Extrapolate=Linear","MultiX=Average","Skip=True","Sort=True")</f>
        <v>#N/A Invalid Parameter: Interpolation value</v>
      </c>
      <c r="AJ1790" s="43" t="str">
        <f ca="1">_xll.BInterpol('Base IPCA'!$C$3:$C$14,'Base IPCA'!$D$3:$D$14,AH1790,"Cubic","Extrapolate=Linear","MultiX=Average","Skip=True","Sort=True")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0"/>
        <v>#REF!</v>
      </c>
      <c r="AI1791" s="43" t="str">
        <f ca="1">_xll.BInterpol('Base IPCA'!$C$3:$C$14,'Base IPCA'!$E$3:$E$14,AH1791,"Cubic","Extrapolate=Linear","MultiX=Average","Skip=True","Sort=True")</f>
        <v>#N/A Invalid Parameter: Interpolation value</v>
      </c>
      <c r="AJ1791" s="43" t="str">
        <f ca="1">_xll.BInterpol('Base IPCA'!$C$3:$C$14,'Base IPCA'!$D$3:$D$14,AH1791,"Cubic","Extrapolate=Linear","MultiX=Average","Skip=True","Sort=True")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0"/>
        <v>#REF!</v>
      </c>
      <c r="AI1792" s="43" t="str">
        <f ca="1">_xll.BInterpol('Base IPCA'!$C$3:$C$14,'Base IPCA'!$E$3:$E$14,AH1792,"Cubic","Extrapolate=Linear","MultiX=Average","Skip=True","Sort=True")</f>
        <v>#N/A Invalid Parameter: Interpolation value</v>
      </c>
      <c r="AJ1792" s="43" t="str">
        <f ca="1">_xll.BInterpol('Base IPCA'!$C$3:$C$14,'Base IPCA'!$D$3:$D$14,AH1792,"Cubic","Extrapolate=Linear","MultiX=Average","Skip=True","Sort=True")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0"/>
        <v>#REF!</v>
      </c>
      <c r="AI1793" s="43" t="str">
        <f ca="1">_xll.BInterpol('Base IPCA'!$C$3:$C$14,'Base IPCA'!$E$3:$E$14,AH1793,"Cubic","Extrapolate=Linear","MultiX=Average","Skip=True","Sort=True")</f>
        <v>#N/A Invalid Parameter: Interpolation value</v>
      </c>
      <c r="AJ1793" s="43" t="str">
        <f ca="1">_xll.BInterpol('Base IPCA'!$C$3:$C$14,'Base IPCA'!$D$3:$D$14,AH1793,"Cubic","Extrapolate=Linear","MultiX=Average","Skip=True","Sort=True")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0"/>
        <v>#REF!</v>
      </c>
      <c r="AI1794" s="43" t="str">
        <f ca="1">_xll.BInterpol('Base IPCA'!$C$3:$C$14,'Base IPCA'!$E$3:$E$14,AH1794,"Cubic","Extrapolate=Linear","MultiX=Average","Skip=True","Sort=True")</f>
        <v>#N/A Invalid Parameter: Interpolation value</v>
      </c>
      <c r="AJ1794" s="43" t="str">
        <f ca="1">_xll.BInterpol('Base IPCA'!$C$3:$C$14,'Base IPCA'!$D$3:$D$14,AH1794,"Cubic","Extrapolate=Linear","MultiX=Average","Skip=True","Sort=True")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0"/>
        <v>#REF!</v>
      </c>
      <c r="AI1795" s="43" t="str">
        <f ca="1">_xll.BInterpol('Base IPCA'!$C$3:$C$14,'Base IPCA'!$E$3:$E$14,AH1795,"Cubic","Extrapolate=Linear","MultiX=Average","Skip=True","Sort=True")</f>
        <v>#N/A Invalid Parameter: Interpolation value</v>
      </c>
      <c r="AJ1795" s="43" t="str">
        <f ca="1">_xll.BInterpol('Base IPCA'!$C$3:$C$14,'Base IPCA'!$D$3:$D$14,AH1795,"Cubic","Extrapolate=Linear","MultiX=Average","Skip=True","Sort=True")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0"/>
        <v>#REF!</v>
      </c>
      <c r="AI1796" s="43" t="str">
        <f ca="1">_xll.BInterpol('Base IPCA'!$C$3:$C$14,'Base IPCA'!$E$3:$E$14,AH1796,"Cubic","Extrapolate=Linear","MultiX=Average","Skip=True","Sort=True")</f>
        <v>#N/A Invalid Parameter: Interpolation value</v>
      </c>
      <c r="AJ1796" s="43" t="str">
        <f ca="1">_xll.BInterpol('Base IPCA'!$C$3:$C$14,'Base IPCA'!$D$3:$D$14,AH1796,"Cubic","Extrapolate=Linear","MultiX=Average","Skip=True","Sort=True")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0"/>
        <v>#REF!</v>
      </c>
      <c r="AI1797" s="43" t="str">
        <f ca="1">_xll.BInterpol('Base IPCA'!$C$3:$C$14,'Base IPCA'!$E$3:$E$14,AH1797,"Cubic","Extrapolate=Linear","MultiX=Average","Skip=True","Sort=True")</f>
        <v>#N/A Invalid Parameter: Interpolation value</v>
      </c>
      <c r="AJ1797" s="43" t="str">
        <f ca="1">_xll.BInterpol('Base IPCA'!$C$3:$C$14,'Base IPCA'!$D$3:$D$14,AH1797,"Cubic","Extrapolate=Linear","MultiX=Average","Skip=True","Sort=True")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1">AH1797+1</f>
        <v>#REF!</v>
      </c>
      <c r="AI1798" s="43" t="str">
        <f ca="1">_xll.BInterpol('Base IPCA'!$C$3:$C$14,'Base IPCA'!$E$3:$E$14,AH1798,"Cubic","Extrapolate=Linear","MultiX=Average","Skip=True","Sort=True")</f>
        <v>#N/A Invalid Parameter: Interpolation value</v>
      </c>
      <c r="AJ1798" s="43" t="str">
        <f ca="1">_xll.BInterpol('Base IPCA'!$C$3:$C$14,'Base IPCA'!$D$3:$D$14,AH1798,"Cubic","Extrapolate=Linear","MultiX=Average","Skip=True","Sort=True")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1"/>
        <v>#REF!</v>
      </c>
      <c r="AI1799" s="43" t="str">
        <f ca="1">_xll.BInterpol('Base IPCA'!$C$3:$C$14,'Base IPCA'!$E$3:$E$14,AH1799,"Cubic","Extrapolate=Linear","MultiX=Average","Skip=True","Sort=True")</f>
        <v>#N/A Invalid Parameter: Interpolation value</v>
      </c>
      <c r="AJ1799" s="43" t="str">
        <f ca="1">_xll.BInterpol('Base IPCA'!$C$3:$C$14,'Base IPCA'!$D$3:$D$14,AH1799,"Cubic","Extrapolate=Linear","MultiX=Average","Skip=True","Sort=True")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1"/>
        <v>#REF!</v>
      </c>
      <c r="AI1800" s="43" t="str">
        <f ca="1">_xll.BInterpol('Base IPCA'!$C$3:$C$14,'Base IPCA'!$E$3:$E$14,AH1800,"Cubic","Extrapolate=Linear","MultiX=Average","Skip=True","Sort=True")</f>
        <v>#N/A Invalid Parameter: Interpolation value</v>
      </c>
      <c r="AJ1800" s="43" t="str">
        <f ca="1">_xll.BInterpol('Base IPCA'!$C$3:$C$14,'Base IPCA'!$D$3:$D$14,AH1800,"Cubic","Extrapolate=Linear","MultiX=Average","Skip=True","Sort=True")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1"/>
        <v>#REF!</v>
      </c>
      <c r="AI1801" s="43" t="str">
        <f ca="1">_xll.BInterpol('Base IPCA'!$C$3:$C$14,'Base IPCA'!$E$3:$E$14,AH1801,"Cubic","Extrapolate=Linear","MultiX=Average","Skip=True","Sort=True")</f>
        <v>#N/A Invalid Parameter: Interpolation value</v>
      </c>
      <c r="AJ1801" s="43" t="str">
        <f ca="1">_xll.BInterpol('Base IPCA'!$C$3:$C$14,'Base IPCA'!$D$3:$D$14,AH1801,"Cubic","Extrapolate=Linear","MultiX=Average","Skip=True","Sort=True")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1"/>
        <v>#REF!</v>
      </c>
      <c r="AI1802" s="43" t="str">
        <f ca="1">_xll.BInterpol('Base IPCA'!$C$3:$C$14,'Base IPCA'!$E$3:$E$14,AH1802,"Cubic","Extrapolate=Linear","MultiX=Average","Skip=True","Sort=True")</f>
        <v>#N/A Invalid Parameter: Interpolation value</v>
      </c>
      <c r="AJ1802" s="43" t="str">
        <f ca="1">_xll.BInterpol('Base IPCA'!$C$3:$C$14,'Base IPCA'!$D$3:$D$14,AH1802,"Cubic","Extrapolate=Linear","MultiX=Average","Skip=True","Sort=True")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1"/>
        <v>#REF!</v>
      </c>
      <c r="AI1803" s="43" t="str">
        <f ca="1">_xll.BInterpol('Base IPCA'!$C$3:$C$14,'Base IPCA'!$E$3:$E$14,AH1803,"Cubic","Extrapolate=Linear","MultiX=Average","Skip=True","Sort=True")</f>
        <v>#N/A Invalid Parameter: Interpolation value</v>
      </c>
      <c r="AJ1803" s="43" t="str">
        <f ca="1">_xll.BInterpol('Base IPCA'!$C$3:$C$14,'Base IPCA'!$D$3:$D$14,AH1803,"Cubic","Extrapolate=Linear","MultiX=Average","Skip=True","Sort=True")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1"/>
        <v>#REF!</v>
      </c>
      <c r="AI1804" s="43" t="str">
        <f ca="1">_xll.BInterpol('Base IPCA'!$C$3:$C$14,'Base IPCA'!$E$3:$E$14,AH1804,"Cubic","Extrapolate=Linear","MultiX=Average","Skip=True","Sort=True")</f>
        <v>#N/A Invalid Parameter: Interpolation value</v>
      </c>
      <c r="AJ1804" s="43" t="str">
        <f ca="1">_xll.BInterpol('Base IPCA'!$C$3:$C$14,'Base IPCA'!$D$3:$D$14,AH1804,"Cubic","Extrapolate=Linear","MultiX=Average","Skip=True","Sort=True")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1"/>
        <v>#REF!</v>
      </c>
      <c r="AI1805" s="43" t="str">
        <f ca="1">_xll.BInterpol('Base IPCA'!$C$3:$C$14,'Base IPCA'!$E$3:$E$14,AH1805,"Cubic","Extrapolate=Linear","MultiX=Average","Skip=True","Sort=True")</f>
        <v>#N/A Invalid Parameter: Interpolation value</v>
      </c>
      <c r="AJ1805" s="43" t="str">
        <f ca="1">_xll.BInterpol('Base IPCA'!$C$3:$C$14,'Base IPCA'!$D$3:$D$14,AH1805,"Cubic","Extrapolate=Linear","MultiX=Average","Skip=True","Sort=True")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1"/>
        <v>#REF!</v>
      </c>
      <c r="AI1806" s="43" t="str">
        <f ca="1">_xll.BInterpol('Base IPCA'!$C$3:$C$14,'Base IPCA'!$E$3:$E$14,AH1806,"Cubic","Extrapolate=Linear","MultiX=Average","Skip=True","Sort=True")</f>
        <v>#N/A Invalid Parameter: Interpolation value</v>
      </c>
      <c r="AJ1806" s="43" t="str">
        <f ca="1">_xll.BInterpol('Base IPCA'!$C$3:$C$14,'Base IPCA'!$D$3:$D$14,AH1806,"Cubic","Extrapolate=Linear","MultiX=Average","Skip=True","Sort=True")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1"/>
        <v>#REF!</v>
      </c>
      <c r="AI1807" s="43" t="str">
        <f ca="1">_xll.BInterpol('Base IPCA'!$C$3:$C$14,'Base IPCA'!$E$3:$E$14,AH1807,"Cubic","Extrapolate=Linear","MultiX=Average","Skip=True","Sort=True")</f>
        <v>#N/A Invalid Parameter: Interpolation value</v>
      </c>
      <c r="AJ1807" s="43" t="str">
        <f ca="1">_xll.BInterpol('Base IPCA'!$C$3:$C$14,'Base IPCA'!$D$3:$D$14,AH1807,"Cubic","Extrapolate=Linear","MultiX=Average","Skip=True","Sort=True")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1"/>
        <v>#REF!</v>
      </c>
      <c r="AI1808" s="43" t="str">
        <f ca="1">_xll.BInterpol('Base IPCA'!$C$3:$C$14,'Base IPCA'!$E$3:$E$14,AH1808,"Cubic","Extrapolate=Linear","MultiX=Average","Skip=True","Sort=True")</f>
        <v>#N/A Invalid Parameter: Interpolation value</v>
      </c>
      <c r="AJ1808" s="43" t="str">
        <f ca="1">_xll.BInterpol('Base IPCA'!$C$3:$C$14,'Base IPCA'!$D$3:$D$14,AH1808,"Cubic","Extrapolate=Linear","MultiX=Average","Skip=True","Sort=True")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1"/>
        <v>#REF!</v>
      </c>
      <c r="AI1809" s="43" t="str">
        <f ca="1">_xll.BInterpol('Base IPCA'!$C$3:$C$14,'Base IPCA'!$E$3:$E$14,AH1809,"Cubic","Extrapolate=Linear","MultiX=Average","Skip=True","Sort=True")</f>
        <v>#N/A Invalid Parameter: Interpolation value</v>
      </c>
      <c r="AJ1809" s="43" t="str">
        <f ca="1">_xll.BInterpol('Base IPCA'!$C$3:$C$14,'Base IPCA'!$D$3:$D$14,AH1809,"Cubic","Extrapolate=Linear","MultiX=Average","Skip=True","Sort=True")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1"/>
        <v>#REF!</v>
      </c>
      <c r="AI1810" s="43" t="str">
        <f ca="1">_xll.BInterpol('Base IPCA'!$C$3:$C$14,'Base IPCA'!$E$3:$E$14,AH1810,"Cubic","Extrapolate=Linear","MultiX=Average","Skip=True","Sort=True")</f>
        <v>#N/A Invalid Parameter: Interpolation value</v>
      </c>
      <c r="AJ1810" s="43" t="str">
        <f ca="1">_xll.BInterpol('Base IPCA'!$C$3:$C$14,'Base IPCA'!$D$3:$D$14,AH1810,"Cubic","Extrapolate=Linear","MultiX=Average","Skip=True","Sort=True")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1"/>
        <v>#REF!</v>
      </c>
      <c r="AI1811" s="43" t="str">
        <f ca="1">_xll.BInterpol('Base IPCA'!$C$3:$C$14,'Base IPCA'!$E$3:$E$14,AH1811,"Cubic","Extrapolate=Linear","MultiX=Average","Skip=True","Sort=True")</f>
        <v>#N/A Invalid Parameter: Interpolation value</v>
      </c>
      <c r="AJ1811" s="43" t="str">
        <f ca="1">_xll.BInterpol('Base IPCA'!$C$3:$C$14,'Base IPCA'!$D$3:$D$14,AH1811,"Cubic","Extrapolate=Linear","MultiX=Average","Skip=True","Sort=True")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1"/>
        <v>#REF!</v>
      </c>
      <c r="AI1812" s="43" t="str">
        <f ca="1">_xll.BInterpol('Base IPCA'!$C$3:$C$14,'Base IPCA'!$E$3:$E$14,AH1812,"Cubic","Extrapolate=Linear","MultiX=Average","Skip=True","Sort=True")</f>
        <v>#N/A Invalid Parameter: Interpolation value</v>
      </c>
      <c r="AJ1812" s="43" t="str">
        <f ca="1">_xll.BInterpol('Base IPCA'!$C$3:$C$14,'Base IPCA'!$D$3:$D$14,AH1812,"Cubic","Extrapolate=Linear","MultiX=Average","Skip=True","Sort=True")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1"/>
        <v>#REF!</v>
      </c>
      <c r="AI1813" s="43" t="str">
        <f ca="1">_xll.BInterpol('Base IPCA'!$C$3:$C$14,'Base IPCA'!$E$3:$E$14,AH1813,"Cubic","Extrapolate=Linear","MultiX=Average","Skip=True","Sort=True")</f>
        <v>#N/A Invalid Parameter: Interpolation value</v>
      </c>
      <c r="AJ1813" s="43" t="str">
        <f ca="1">_xll.BInterpol('Base IPCA'!$C$3:$C$14,'Base IPCA'!$D$3:$D$14,AH1813,"Cubic","Extrapolate=Linear","MultiX=Average","Skip=True","Sort=True")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1"/>
        <v>#REF!</v>
      </c>
      <c r="AI1814" s="43" t="str">
        <f ca="1">_xll.BInterpol('Base IPCA'!$C$3:$C$14,'Base IPCA'!$E$3:$E$14,AH1814,"Cubic","Extrapolate=Linear","MultiX=Average","Skip=True","Sort=True")</f>
        <v>#N/A Invalid Parameter: Interpolation value</v>
      </c>
      <c r="AJ1814" s="43" t="str">
        <f ca="1">_xll.BInterpol('Base IPCA'!$C$3:$C$14,'Base IPCA'!$D$3:$D$14,AH1814,"Cubic","Extrapolate=Linear","MultiX=Average","Skip=True","Sort=True")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1"/>
        <v>#REF!</v>
      </c>
      <c r="AI1815" s="43" t="str">
        <f ca="1">_xll.BInterpol('Base IPCA'!$C$3:$C$14,'Base IPCA'!$E$3:$E$14,AH1815,"Cubic","Extrapolate=Linear","MultiX=Average","Skip=True","Sort=True")</f>
        <v>#N/A Invalid Parameter: Interpolation value</v>
      </c>
      <c r="AJ1815" s="43" t="str">
        <f ca="1">_xll.BInterpol('Base IPCA'!$C$3:$C$14,'Base IPCA'!$D$3:$D$14,AH1815,"Cubic","Extrapolate=Linear","MultiX=Average","Skip=True","Sort=True")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1"/>
        <v>#REF!</v>
      </c>
      <c r="AI1816" s="43" t="str">
        <f ca="1">_xll.BInterpol('Base IPCA'!$C$3:$C$14,'Base IPCA'!$E$3:$E$14,AH1816,"Cubic","Extrapolate=Linear","MultiX=Average","Skip=True","Sort=True")</f>
        <v>#N/A Invalid Parameter: Interpolation value</v>
      </c>
      <c r="AJ1816" s="43" t="str">
        <f ca="1">_xll.BInterpol('Base IPCA'!$C$3:$C$14,'Base IPCA'!$D$3:$D$14,AH1816,"Cubic","Extrapolate=Linear","MultiX=Average","Skip=True","Sort=True")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1"/>
        <v>#REF!</v>
      </c>
      <c r="AI1817" s="43" t="str">
        <f ca="1">_xll.BInterpol('Base IPCA'!$C$3:$C$14,'Base IPCA'!$E$3:$E$14,AH1817,"Cubic","Extrapolate=Linear","MultiX=Average","Skip=True","Sort=True")</f>
        <v>#N/A Invalid Parameter: Interpolation value</v>
      </c>
      <c r="AJ1817" s="43" t="str">
        <f ca="1">_xll.BInterpol('Base IPCA'!$C$3:$C$14,'Base IPCA'!$D$3:$D$14,AH1817,"Cubic","Extrapolate=Linear","MultiX=Average","Skip=True","Sort=True")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1"/>
        <v>#REF!</v>
      </c>
      <c r="AI1818" s="43" t="str">
        <f ca="1">_xll.BInterpol('Base IPCA'!$C$3:$C$14,'Base IPCA'!$E$3:$E$14,AH1818,"Cubic","Extrapolate=Linear","MultiX=Average","Skip=True","Sort=True")</f>
        <v>#N/A Invalid Parameter: Interpolation value</v>
      </c>
      <c r="AJ1818" s="43" t="str">
        <f ca="1">_xll.BInterpol('Base IPCA'!$C$3:$C$14,'Base IPCA'!$D$3:$D$14,AH1818,"Cubic","Extrapolate=Linear","MultiX=Average","Skip=True","Sort=True")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1"/>
        <v>#REF!</v>
      </c>
      <c r="AI1819" s="43" t="str">
        <f ca="1">_xll.BInterpol('Base IPCA'!$C$3:$C$14,'Base IPCA'!$E$3:$E$14,AH1819,"Cubic","Extrapolate=Linear","MultiX=Average","Skip=True","Sort=True")</f>
        <v>#N/A Invalid Parameter: Interpolation value</v>
      </c>
      <c r="AJ1819" s="43" t="str">
        <f ca="1">_xll.BInterpol('Base IPCA'!$C$3:$C$14,'Base IPCA'!$D$3:$D$14,AH1819,"Cubic","Extrapolate=Linear","MultiX=Average","Skip=True","Sort=True")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1"/>
        <v>#REF!</v>
      </c>
      <c r="AI1820" s="43" t="str">
        <f ca="1">_xll.BInterpol('Base IPCA'!$C$3:$C$14,'Base IPCA'!$E$3:$E$14,AH1820,"Cubic","Extrapolate=Linear","MultiX=Average","Skip=True","Sort=True")</f>
        <v>#N/A Invalid Parameter: Interpolation value</v>
      </c>
      <c r="AJ1820" s="43" t="str">
        <f ca="1">_xll.BInterpol('Base IPCA'!$C$3:$C$14,'Base IPCA'!$D$3:$D$14,AH1820,"Cubic","Extrapolate=Linear","MultiX=Average","Skip=True","Sort=True")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1"/>
        <v>#REF!</v>
      </c>
      <c r="AI1821" s="43" t="str">
        <f ca="1">_xll.BInterpol('Base IPCA'!$C$3:$C$14,'Base IPCA'!$E$3:$E$14,AH1821,"Cubic","Extrapolate=Linear","MultiX=Average","Skip=True","Sort=True")</f>
        <v>#N/A Invalid Parameter: Interpolation value</v>
      </c>
      <c r="AJ1821" s="43" t="str">
        <f ca="1">_xll.BInterpol('Base IPCA'!$C$3:$C$14,'Base IPCA'!$D$3:$D$14,AH1821,"Cubic","Extrapolate=Linear","MultiX=Average","Skip=True","Sort=True")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1"/>
        <v>#REF!</v>
      </c>
      <c r="AI1822" s="43" t="str">
        <f ca="1">_xll.BInterpol('Base IPCA'!$C$3:$C$14,'Base IPCA'!$E$3:$E$14,AH1822,"Cubic","Extrapolate=Linear","MultiX=Average","Skip=True","Sort=True")</f>
        <v>#N/A Invalid Parameter: Interpolation value</v>
      </c>
      <c r="AJ1822" s="43" t="str">
        <f ca="1">_xll.BInterpol('Base IPCA'!$C$3:$C$14,'Base IPCA'!$D$3:$D$14,AH1822,"Cubic","Extrapolate=Linear","MultiX=Average","Skip=True","Sort=True")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1"/>
        <v>#REF!</v>
      </c>
      <c r="AI1823" s="43" t="str">
        <f ca="1">_xll.BInterpol('Base IPCA'!$C$3:$C$14,'Base IPCA'!$E$3:$E$14,AH1823,"Cubic","Extrapolate=Linear","MultiX=Average","Skip=True","Sort=True")</f>
        <v>#N/A Invalid Parameter: Interpolation value</v>
      </c>
      <c r="AJ1823" s="43" t="str">
        <f ca="1">_xll.BInterpol('Base IPCA'!$C$3:$C$14,'Base IPCA'!$D$3:$D$14,AH1823,"Cubic","Extrapolate=Linear","MultiX=Average","Skip=True","Sort=True")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1"/>
        <v>#REF!</v>
      </c>
      <c r="AI1824" s="43" t="str">
        <f ca="1">_xll.BInterpol('Base IPCA'!$C$3:$C$14,'Base IPCA'!$E$3:$E$14,AH1824,"Cubic","Extrapolate=Linear","MultiX=Average","Skip=True","Sort=True")</f>
        <v>#N/A Invalid Parameter: Interpolation value</v>
      </c>
      <c r="AJ1824" s="43" t="str">
        <f ca="1">_xll.BInterpol('Base IPCA'!$C$3:$C$14,'Base IPCA'!$D$3:$D$14,AH1824,"Cubic","Extrapolate=Linear","MultiX=Average","Skip=True","Sort=True")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1"/>
        <v>#REF!</v>
      </c>
      <c r="AI1825" s="43" t="str">
        <f ca="1">_xll.BInterpol('Base IPCA'!$C$3:$C$14,'Base IPCA'!$E$3:$E$14,AH1825,"Cubic","Extrapolate=Linear","MultiX=Average","Skip=True","Sort=True")</f>
        <v>#N/A Invalid Parameter: Interpolation value</v>
      </c>
      <c r="AJ1825" s="43" t="str">
        <f ca="1">_xll.BInterpol('Base IPCA'!$C$3:$C$14,'Base IPCA'!$D$3:$D$14,AH1825,"Cubic","Extrapolate=Linear","MultiX=Average","Skip=True","Sort=True")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1"/>
        <v>#REF!</v>
      </c>
      <c r="AI1826" s="43" t="str">
        <f ca="1">_xll.BInterpol('Base IPCA'!$C$3:$C$14,'Base IPCA'!$E$3:$E$14,AH1826,"Cubic","Extrapolate=Linear","MultiX=Average","Skip=True","Sort=True")</f>
        <v>#N/A Invalid Parameter: Interpolation value</v>
      </c>
      <c r="AJ1826" s="43" t="str">
        <f ca="1">_xll.BInterpol('Base IPCA'!$C$3:$C$14,'Base IPCA'!$D$3:$D$14,AH1826,"Cubic","Extrapolate=Linear","MultiX=Average","Skip=True","Sort=True")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1"/>
        <v>#REF!</v>
      </c>
      <c r="AI1827" s="43" t="str">
        <f ca="1">_xll.BInterpol('Base IPCA'!$C$3:$C$14,'Base IPCA'!$E$3:$E$14,AH1827,"Cubic","Extrapolate=Linear","MultiX=Average","Skip=True","Sort=True")</f>
        <v>#N/A Invalid Parameter: Interpolation value</v>
      </c>
      <c r="AJ1827" s="43" t="str">
        <f ca="1">_xll.BInterpol('Base IPCA'!$C$3:$C$14,'Base IPCA'!$D$3:$D$14,AH1827,"Cubic","Extrapolate=Linear","MultiX=Average","Skip=True","Sort=True")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1"/>
        <v>#REF!</v>
      </c>
      <c r="AI1828" s="43" t="str">
        <f ca="1">_xll.BInterpol('Base IPCA'!$C$3:$C$14,'Base IPCA'!$E$3:$E$14,AH1828,"Cubic","Extrapolate=Linear","MultiX=Average","Skip=True","Sort=True")</f>
        <v>#N/A Invalid Parameter: Interpolation value</v>
      </c>
      <c r="AJ1828" s="43" t="str">
        <f ca="1">_xll.BInterpol('Base IPCA'!$C$3:$C$14,'Base IPCA'!$D$3:$D$14,AH1828,"Cubic","Extrapolate=Linear","MultiX=Average","Skip=True","Sort=True")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1"/>
        <v>#REF!</v>
      </c>
      <c r="AI1829" s="43" t="str">
        <f ca="1">_xll.BInterpol('Base IPCA'!$C$3:$C$14,'Base IPCA'!$E$3:$E$14,AH1829,"Cubic","Extrapolate=Linear","MultiX=Average","Skip=True","Sort=True")</f>
        <v>#N/A Invalid Parameter: Interpolation value</v>
      </c>
      <c r="AJ1829" s="43" t="str">
        <f ca="1">_xll.BInterpol('Base IPCA'!$C$3:$C$14,'Base IPCA'!$D$3:$D$14,AH1829,"Cubic","Extrapolate=Linear","MultiX=Average","Skip=True","Sort=True")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1"/>
        <v>#REF!</v>
      </c>
      <c r="AI1830" s="43" t="str">
        <f ca="1">_xll.BInterpol('Base IPCA'!$C$3:$C$14,'Base IPCA'!$E$3:$E$14,AH1830,"Cubic","Extrapolate=Linear","MultiX=Average","Skip=True","Sort=True")</f>
        <v>#N/A Invalid Parameter: Interpolation value</v>
      </c>
      <c r="AJ1830" s="43" t="str">
        <f ca="1">_xll.BInterpol('Base IPCA'!$C$3:$C$14,'Base IPCA'!$D$3:$D$14,AH1830,"Cubic","Extrapolate=Linear","MultiX=Average","Skip=True","Sort=True")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1"/>
        <v>#REF!</v>
      </c>
      <c r="AI1831" s="43" t="str">
        <f ca="1">_xll.BInterpol('Base IPCA'!$C$3:$C$14,'Base IPCA'!$E$3:$E$14,AH1831,"Cubic","Extrapolate=Linear","MultiX=Average","Skip=True","Sort=True")</f>
        <v>#N/A Invalid Parameter: Interpolation value</v>
      </c>
      <c r="AJ1831" s="43" t="str">
        <f ca="1">_xll.BInterpol('Base IPCA'!$C$3:$C$14,'Base IPCA'!$D$3:$D$14,AH1831,"Cubic","Extrapolate=Linear","MultiX=Average","Skip=True","Sort=True")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1"/>
        <v>#REF!</v>
      </c>
      <c r="AI1832" s="43" t="str">
        <f ca="1">_xll.BInterpol('Base IPCA'!$C$3:$C$14,'Base IPCA'!$E$3:$E$14,AH1832,"Cubic","Extrapolate=Linear","MultiX=Average","Skip=True","Sort=True")</f>
        <v>#N/A Invalid Parameter: Interpolation value</v>
      </c>
      <c r="AJ1832" s="43" t="str">
        <f ca="1">_xll.BInterpol('Base IPCA'!$C$3:$C$14,'Base IPCA'!$D$3:$D$14,AH1832,"Cubic","Extrapolate=Linear","MultiX=Average","Skip=True","Sort=True")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1"/>
        <v>#REF!</v>
      </c>
      <c r="AI1833" s="43" t="str">
        <f ca="1">_xll.BInterpol('Base IPCA'!$C$3:$C$14,'Base IPCA'!$E$3:$E$14,AH1833,"Cubic","Extrapolate=Linear","MultiX=Average","Skip=True","Sort=True")</f>
        <v>#N/A Invalid Parameter: Interpolation value</v>
      </c>
      <c r="AJ1833" s="43" t="str">
        <f ca="1">_xll.BInterpol('Base IPCA'!$C$3:$C$14,'Base IPCA'!$D$3:$D$14,AH1833,"Cubic","Extrapolate=Linear","MultiX=Average","Skip=True","Sort=True")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1"/>
        <v>#REF!</v>
      </c>
      <c r="AI1834" s="43" t="str">
        <f ca="1">_xll.BInterpol('Base IPCA'!$C$3:$C$14,'Base IPCA'!$E$3:$E$14,AH1834,"Cubic","Extrapolate=Linear","MultiX=Average","Skip=True","Sort=True")</f>
        <v>#N/A Invalid Parameter: Interpolation value</v>
      </c>
      <c r="AJ1834" s="43" t="str">
        <f ca="1">_xll.BInterpol('Base IPCA'!$C$3:$C$14,'Base IPCA'!$D$3:$D$14,AH1834,"Cubic","Extrapolate=Linear","MultiX=Average","Skip=True","Sort=True")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1"/>
        <v>#REF!</v>
      </c>
      <c r="AI1835" s="43" t="str">
        <f ca="1">_xll.BInterpol('Base IPCA'!$C$3:$C$14,'Base IPCA'!$E$3:$E$14,AH1835,"Cubic","Extrapolate=Linear","MultiX=Average","Skip=True","Sort=True")</f>
        <v>#N/A Invalid Parameter: Interpolation value</v>
      </c>
      <c r="AJ1835" s="43" t="str">
        <f ca="1">_xll.BInterpol('Base IPCA'!$C$3:$C$14,'Base IPCA'!$D$3:$D$14,AH1835,"Cubic","Extrapolate=Linear","MultiX=Average","Skip=True","Sort=True")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1"/>
        <v>#REF!</v>
      </c>
      <c r="AI1836" s="43" t="str">
        <f ca="1">_xll.BInterpol('Base IPCA'!$C$3:$C$14,'Base IPCA'!$E$3:$E$14,AH1836,"Cubic","Extrapolate=Linear","MultiX=Average","Skip=True","Sort=True")</f>
        <v>#N/A Invalid Parameter: Interpolation value</v>
      </c>
      <c r="AJ1836" s="43" t="str">
        <f ca="1">_xll.BInterpol('Base IPCA'!$C$3:$C$14,'Base IPCA'!$D$3:$D$14,AH1836,"Cubic","Extrapolate=Linear","MultiX=Average","Skip=True","Sort=True")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1"/>
        <v>#REF!</v>
      </c>
      <c r="AI1837" s="43" t="str">
        <f ca="1">_xll.BInterpol('Base IPCA'!$C$3:$C$14,'Base IPCA'!$E$3:$E$14,AH1837,"Cubic","Extrapolate=Linear","MultiX=Average","Skip=True","Sort=True")</f>
        <v>#N/A Invalid Parameter: Interpolation value</v>
      </c>
      <c r="AJ1837" s="43" t="str">
        <f ca="1">_xll.BInterpol('Base IPCA'!$C$3:$C$14,'Base IPCA'!$D$3:$D$14,AH1837,"Cubic","Extrapolate=Linear","MultiX=Average","Skip=True","Sort=True")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1"/>
        <v>#REF!</v>
      </c>
      <c r="AI1838" s="43" t="str">
        <f ca="1">_xll.BInterpol('Base IPCA'!$C$3:$C$14,'Base IPCA'!$E$3:$E$14,AH1838,"Cubic","Extrapolate=Linear","MultiX=Average","Skip=True","Sort=True")</f>
        <v>#N/A Invalid Parameter: Interpolation value</v>
      </c>
      <c r="AJ1838" s="43" t="str">
        <f ca="1">_xll.BInterpol('Base IPCA'!$C$3:$C$14,'Base IPCA'!$D$3:$D$14,AH1838,"Cubic","Extrapolate=Linear","MultiX=Average","Skip=True","Sort=True")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1"/>
        <v>#REF!</v>
      </c>
      <c r="AI1839" s="43" t="str">
        <f ca="1">_xll.BInterpol('Base IPCA'!$C$3:$C$14,'Base IPCA'!$E$3:$E$14,AH1839,"Cubic","Extrapolate=Linear","MultiX=Average","Skip=True","Sort=True")</f>
        <v>#N/A Invalid Parameter: Interpolation value</v>
      </c>
      <c r="AJ1839" s="43" t="str">
        <f ca="1">_xll.BInterpol('Base IPCA'!$C$3:$C$14,'Base IPCA'!$D$3:$D$14,AH1839,"Cubic","Extrapolate=Linear","MultiX=Average","Skip=True","Sort=True")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1"/>
        <v>#REF!</v>
      </c>
      <c r="AI1840" s="43" t="str">
        <f ca="1">_xll.BInterpol('Base IPCA'!$C$3:$C$14,'Base IPCA'!$E$3:$E$14,AH1840,"Cubic","Extrapolate=Linear","MultiX=Average","Skip=True","Sort=True")</f>
        <v>#N/A Invalid Parameter: Interpolation value</v>
      </c>
      <c r="AJ1840" s="43" t="str">
        <f ca="1">_xll.BInterpol('Base IPCA'!$C$3:$C$14,'Base IPCA'!$D$3:$D$14,AH1840,"Cubic","Extrapolate=Linear","MultiX=Average","Skip=True","Sort=True")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1"/>
        <v>#REF!</v>
      </c>
      <c r="AI1841" s="43" t="str">
        <f ca="1">_xll.BInterpol('Base IPCA'!$C$3:$C$14,'Base IPCA'!$E$3:$E$14,AH1841,"Cubic","Extrapolate=Linear","MultiX=Average","Skip=True","Sort=True")</f>
        <v>#N/A Invalid Parameter: Interpolation value</v>
      </c>
      <c r="AJ1841" s="43" t="str">
        <f ca="1">_xll.BInterpol('Base IPCA'!$C$3:$C$14,'Base IPCA'!$D$3:$D$14,AH1841,"Cubic","Extrapolate=Linear","MultiX=Average","Skip=True","Sort=True")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1"/>
        <v>#REF!</v>
      </c>
      <c r="AI1842" s="43" t="str">
        <f ca="1">_xll.BInterpol('Base IPCA'!$C$3:$C$14,'Base IPCA'!$E$3:$E$14,AH1842,"Cubic","Extrapolate=Linear","MultiX=Average","Skip=True","Sort=True")</f>
        <v>#N/A Invalid Parameter: Interpolation value</v>
      </c>
      <c r="AJ1842" s="43" t="str">
        <f ca="1">_xll.BInterpol('Base IPCA'!$C$3:$C$14,'Base IPCA'!$D$3:$D$14,AH1842,"Cubic","Extrapolate=Linear","MultiX=Average","Skip=True","Sort=True")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1"/>
        <v>#REF!</v>
      </c>
      <c r="AI1843" s="43" t="str">
        <f ca="1">_xll.BInterpol('Base IPCA'!$C$3:$C$14,'Base IPCA'!$E$3:$E$14,AH1843,"Cubic","Extrapolate=Linear","MultiX=Average","Skip=True","Sort=True")</f>
        <v>#N/A Invalid Parameter: Interpolation value</v>
      </c>
      <c r="AJ1843" s="43" t="str">
        <f ca="1">_xll.BInterpol('Base IPCA'!$C$3:$C$14,'Base IPCA'!$D$3:$D$14,AH1843,"Cubic","Extrapolate=Linear","MultiX=Average","Skip=True","Sort=True")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1"/>
        <v>#REF!</v>
      </c>
      <c r="AI1844" s="43" t="str">
        <f ca="1">_xll.BInterpol('Base IPCA'!$C$3:$C$14,'Base IPCA'!$E$3:$E$14,AH1844,"Cubic","Extrapolate=Linear","MultiX=Average","Skip=True","Sort=True")</f>
        <v>#N/A Invalid Parameter: Interpolation value</v>
      </c>
      <c r="AJ1844" s="43" t="str">
        <f ca="1">_xll.BInterpol('Base IPCA'!$C$3:$C$14,'Base IPCA'!$D$3:$D$14,AH1844,"Cubic","Extrapolate=Linear","MultiX=Average","Skip=True","Sort=True")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1"/>
        <v>#REF!</v>
      </c>
      <c r="AI1845" s="43" t="str">
        <f ca="1">_xll.BInterpol('Base IPCA'!$C$3:$C$14,'Base IPCA'!$E$3:$E$14,AH1845,"Cubic","Extrapolate=Linear","MultiX=Average","Skip=True","Sort=True")</f>
        <v>#N/A Invalid Parameter: Interpolation value</v>
      </c>
      <c r="AJ1845" s="43" t="str">
        <f ca="1">_xll.BInterpol('Base IPCA'!$C$3:$C$14,'Base IPCA'!$D$3:$D$14,AH1845,"Cubic","Extrapolate=Linear","MultiX=Average","Skip=True","Sort=True")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1"/>
        <v>#REF!</v>
      </c>
      <c r="AI1846" s="43" t="str">
        <f ca="1">_xll.BInterpol('Base IPCA'!$C$3:$C$14,'Base IPCA'!$E$3:$E$14,AH1846,"Cubic","Extrapolate=Linear","MultiX=Average","Skip=True","Sort=True")</f>
        <v>#N/A Invalid Parameter: Interpolation value</v>
      </c>
      <c r="AJ1846" s="43" t="str">
        <f ca="1">_xll.BInterpol('Base IPCA'!$C$3:$C$14,'Base IPCA'!$D$3:$D$14,AH1846,"Cubic","Extrapolate=Linear","MultiX=Average","Skip=True","Sort=True")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1"/>
        <v>#REF!</v>
      </c>
      <c r="AI1847" s="43" t="str">
        <f ca="1">_xll.BInterpol('Base IPCA'!$C$3:$C$14,'Base IPCA'!$E$3:$E$14,AH1847,"Cubic","Extrapolate=Linear","MultiX=Average","Skip=True","Sort=True")</f>
        <v>#N/A Invalid Parameter: Interpolation value</v>
      </c>
      <c r="AJ1847" s="43" t="str">
        <f ca="1">_xll.BInterpol('Base IPCA'!$C$3:$C$14,'Base IPCA'!$D$3:$D$14,AH1847,"Cubic","Extrapolate=Linear","MultiX=Average","Skip=True","Sort=True")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1"/>
        <v>#REF!</v>
      </c>
      <c r="AI1848" s="43" t="str">
        <f ca="1">_xll.BInterpol('Base IPCA'!$C$3:$C$14,'Base IPCA'!$E$3:$E$14,AH1848,"Cubic","Extrapolate=Linear","MultiX=Average","Skip=True","Sort=True")</f>
        <v>#N/A Invalid Parameter: Interpolation value</v>
      </c>
      <c r="AJ1848" s="43" t="str">
        <f ca="1">_xll.BInterpol('Base IPCA'!$C$3:$C$14,'Base IPCA'!$D$3:$D$14,AH1848,"Cubic","Extrapolate=Linear","MultiX=Average","Skip=True","Sort=True")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1"/>
        <v>#REF!</v>
      </c>
      <c r="AI1849" s="43" t="str">
        <f ca="1">_xll.BInterpol('Base IPCA'!$C$3:$C$14,'Base IPCA'!$E$3:$E$14,AH1849,"Cubic","Extrapolate=Linear","MultiX=Average","Skip=True","Sort=True")</f>
        <v>#N/A Invalid Parameter: Interpolation value</v>
      </c>
      <c r="AJ1849" s="43" t="str">
        <f ca="1">_xll.BInterpol('Base IPCA'!$C$3:$C$14,'Base IPCA'!$D$3:$D$14,AH1849,"Cubic","Extrapolate=Linear","MultiX=Average","Skip=True","Sort=True")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1"/>
        <v>#REF!</v>
      </c>
      <c r="AI1850" s="43" t="str">
        <f ca="1">_xll.BInterpol('Base IPCA'!$C$3:$C$14,'Base IPCA'!$E$3:$E$14,AH1850,"Cubic","Extrapolate=Linear","MultiX=Average","Skip=True","Sort=True")</f>
        <v>#N/A Invalid Parameter: Interpolation value</v>
      </c>
      <c r="AJ1850" s="43" t="str">
        <f ca="1">_xll.BInterpol('Base IPCA'!$C$3:$C$14,'Base IPCA'!$D$3:$D$14,AH1850,"Cubic","Extrapolate=Linear","MultiX=Average","Skip=True","Sort=True")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1"/>
        <v>#REF!</v>
      </c>
      <c r="AI1851" s="43" t="str">
        <f ca="1">_xll.BInterpol('Base IPCA'!$C$3:$C$14,'Base IPCA'!$E$3:$E$14,AH1851,"Cubic","Extrapolate=Linear","MultiX=Average","Skip=True","Sort=True")</f>
        <v>#N/A Invalid Parameter: Interpolation value</v>
      </c>
      <c r="AJ1851" s="43" t="str">
        <f ca="1">_xll.BInterpol('Base IPCA'!$C$3:$C$14,'Base IPCA'!$D$3:$D$14,AH1851,"Cubic","Extrapolate=Linear","MultiX=Average","Skip=True","Sort=True")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1"/>
        <v>#REF!</v>
      </c>
      <c r="AI1852" s="43" t="str">
        <f ca="1">_xll.BInterpol('Base IPCA'!$C$3:$C$14,'Base IPCA'!$E$3:$E$14,AH1852,"Cubic","Extrapolate=Linear","MultiX=Average","Skip=True","Sort=True")</f>
        <v>#N/A Invalid Parameter: Interpolation value</v>
      </c>
      <c r="AJ1852" s="43" t="str">
        <f ca="1">_xll.BInterpol('Base IPCA'!$C$3:$C$14,'Base IPCA'!$D$3:$D$14,AH1852,"Cubic","Extrapolate=Linear","MultiX=Average","Skip=True","Sort=True")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1"/>
        <v>#REF!</v>
      </c>
      <c r="AI1853" s="43" t="str">
        <f ca="1">_xll.BInterpol('Base IPCA'!$C$3:$C$14,'Base IPCA'!$E$3:$E$14,AH1853,"Cubic","Extrapolate=Linear","MultiX=Average","Skip=True","Sort=True")</f>
        <v>#N/A Invalid Parameter: Interpolation value</v>
      </c>
      <c r="AJ1853" s="43" t="str">
        <f ca="1">_xll.BInterpol('Base IPCA'!$C$3:$C$14,'Base IPCA'!$D$3:$D$14,AH1853,"Cubic","Extrapolate=Linear","MultiX=Average","Skip=True","Sort=True")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1"/>
        <v>#REF!</v>
      </c>
      <c r="AI1854" s="43" t="str">
        <f ca="1">_xll.BInterpol('Base IPCA'!$C$3:$C$14,'Base IPCA'!$E$3:$E$14,AH1854,"Cubic","Extrapolate=Linear","MultiX=Average","Skip=True","Sort=True")</f>
        <v>#N/A Invalid Parameter: Interpolation value</v>
      </c>
      <c r="AJ1854" s="43" t="str">
        <f ca="1">_xll.BInterpol('Base IPCA'!$C$3:$C$14,'Base IPCA'!$D$3:$D$14,AH1854,"Cubic","Extrapolate=Linear","MultiX=Average","Skip=True","Sort=True")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1"/>
        <v>#REF!</v>
      </c>
      <c r="AI1855" s="43" t="str">
        <f ca="1">_xll.BInterpol('Base IPCA'!$C$3:$C$14,'Base IPCA'!$E$3:$E$14,AH1855,"Cubic","Extrapolate=Linear","MultiX=Average","Skip=True","Sort=True")</f>
        <v>#N/A Invalid Parameter: Interpolation value</v>
      </c>
      <c r="AJ1855" s="43" t="str">
        <f ca="1">_xll.BInterpol('Base IPCA'!$C$3:$C$14,'Base IPCA'!$D$3:$D$14,AH1855,"Cubic","Extrapolate=Linear","MultiX=Average","Skip=True","Sort=True")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1"/>
        <v>#REF!</v>
      </c>
      <c r="AI1856" s="43" t="str">
        <f ca="1">_xll.BInterpol('Base IPCA'!$C$3:$C$14,'Base IPCA'!$E$3:$E$14,AH1856,"Cubic","Extrapolate=Linear","MultiX=Average","Skip=True","Sort=True")</f>
        <v>#N/A Invalid Parameter: Interpolation value</v>
      </c>
      <c r="AJ1856" s="43" t="str">
        <f ca="1">_xll.BInterpol('Base IPCA'!$C$3:$C$14,'Base IPCA'!$D$3:$D$14,AH1856,"Cubic","Extrapolate=Linear","MultiX=Average","Skip=True","Sort=True")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1"/>
        <v>#REF!</v>
      </c>
      <c r="AI1857" s="43" t="str">
        <f ca="1">_xll.BInterpol('Base IPCA'!$C$3:$C$14,'Base IPCA'!$E$3:$E$14,AH1857,"Cubic","Extrapolate=Linear","MultiX=Average","Skip=True","Sort=True")</f>
        <v>#N/A Invalid Parameter: Interpolation value</v>
      </c>
      <c r="AJ1857" s="43" t="str">
        <f ca="1">_xll.BInterpol('Base IPCA'!$C$3:$C$14,'Base IPCA'!$D$3:$D$14,AH1857,"Cubic","Extrapolate=Linear","MultiX=Average","Skip=True","Sort=True")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1"/>
        <v>#REF!</v>
      </c>
      <c r="AI1858" s="43" t="str">
        <f ca="1">_xll.BInterpol('Base IPCA'!$C$3:$C$14,'Base IPCA'!$E$3:$E$14,AH1858,"Cubic","Extrapolate=Linear","MultiX=Average","Skip=True","Sort=True")</f>
        <v>#N/A Invalid Parameter: Interpolation value</v>
      </c>
      <c r="AJ1858" s="43" t="str">
        <f ca="1">_xll.BInterpol('Base IPCA'!$C$3:$C$14,'Base IPCA'!$D$3:$D$14,AH1858,"Cubic","Extrapolate=Linear","MultiX=Average","Skip=True","Sort=True")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1"/>
        <v>#REF!</v>
      </c>
      <c r="AI1859" s="43" t="str">
        <f ca="1">_xll.BInterpol('Base IPCA'!$C$3:$C$14,'Base IPCA'!$E$3:$E$14,AH1859,"Cubic","Extrapolate=Linear","MultiX=Average","Skip=True","Sort=True")</f>
        <v>#N/A Invalid Parameter: Interpolation value</v>
      </c>
      <c r="AJ1859" s="43" t="str">
        <f ca="1">_xll.BInterpol('Base IPCA'!$C$3:$C$14,'Base IPCA'!$D$3:$D$14,AH1859,"Cubic","Extrapolate=Linear","MultiX=Average","Skip=True","Sort=True")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1"/>
        <v>#REF!</v>
      </c>
      <c r="AI1860" s="43" t="str">
        <f ca="1">_xll.BInterpol('Base IPCA'!$C$3:$C$14,'Base IPCA'!$E$3:$E$14,AH1860,"Cubic","Extrapolate=Linear","MultiX=Average","Skip=True","Sort=True")</f>
        <v>#N/A Invalid Parameter: Interpolation value</v>
      </c>
      <c r="AJ1860" s="43" t="str">
        <f ca="1">_xll.BInterpol('Base IPCA'!$C$3:$C$14,'Base IPCA'!$D$3:$D$14,AH1860,"Cubic","Extrapolate=Linear","MultiX=Average","Skip=True","Sort=True")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1"/>
        <v>#REF!</v>
      </c>
      <c r="AI1861" s="43" t="str">
        <f ca="1">_xll.BInterpol('Base IPCA'!$C$3:$C$14,'Base IPCA'!$E$3:$E$14,AH1861,"Cubic","Extrapolate=Linear","MultiX=Average","Skip=True","Sort=True")</f>
        <v>#N/A Invalid Parameter: Interpolation value</v>
      </c>
      <c r="AJ1861" s="43" t="str">
        <f ca="1">_xll.BInterpol('Base IPCA'!$C$3:$C$14,'Base IPCA'!$D$3:$D$14,AH1861,"Cubic","Extrapolate=Linear","MultiX=Average","Skip=True","Sort=True")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2">AH1861+1</f>
        <v>#REF!</v>
      </c>
      <c r="AI1862" s="43" t="str">
        <f ca="1">_xll.BInterpol('Base IPCA'!$C$3:$C$14,'Base IPCA'!$E$3:$E$14,AH1862,"Cubic","Extrapolate=Linear","MultiX=Average","Skip=True","Sort=True")</f>
        <v>#N/A Invalid Parameter: Interpolation value</v>
      </c>
      <c r="AJ1862" s="43" t="str">
        <f ca="1">_xll.BInterpol('Base IPCA'!$C$3:$C$14,'Base IPCA'!$D$3:$D$14,AH1862,"Cubic","Extrapolate=Linear","MultiX=Average","Skip=True","Sort=True")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2"/>
        <v>#REF!</v>
      </c>
      <c r="AI1863" s="43" t="str">
        <f ca="1">_xll.BInterpol('Base IPCA'!$C$3:$C$14,'Base IPCA'!$E$3:$E$14,AH1863,"Cubic","Extrapolate=Linear","MultiX=Average","Skip=True","Sort=True")</f>
        <v>#N/A Invalid Parameter: Interpolation value</v>
      </c>
      <c r="AJ1863" s="43" t="str">
        <f ca="1">_xll.BInterpol('Base IPCA'!$C$3:$C$14,'Base IPCA'!$D$3:$D$14,AH1863,"Cubic","Extrapolate=Linear","MultiX=Average","Skip=True","Sort=True")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2"/>
        <v>#REF!</v>
      </c>
      <c r="AI1864" s="43" t="str">
        <f ca="1">_xll.BInterpol('Base IPCA'!$C$3:$C$14,'Base IPCA'!$E$3:$E$14,AH1864,"Cubic","Extrapolate=Linear","MultiX=Average","Skip=True","Sort=True")</f>
        <v>#N/A Invalid Parameter: Interpolation value</v>
      </c>
      <c r="AJ1864" s="43" t="str">
        <f ca="1">_xll.BInterpol('Base IPCA'!$C$3:$C$14,'Base IPCA'!$D$3:$D$14,AH1864,"Cubic","Extrapolate=Linear","MultiX=Average","Skip=True","Sort=True")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2"/>
        <v>#REF!</v>
      </c>
      <c r="AI1865" s="43" t="str">
        <f ca="1">_xll.BInterpol('Base IPCA'!$C$3:$C$14,'Base IPCA'!$E$3:$E$14,AH1865,"Cubic","Extrapolate=Linear","MultiX=Average","Skip=True","Sort=True")</f>
        <v>#N/A Invalid Parameter: Interpolation value</v>
      </c>
      <c r="AJ1865" s="43" t="str">
        <f ca="1">_xll.BInterpol('Base IPCA'!$C$3:$C$14,'Base IPCA'!$D$3:$D$14,AH1865,"Cubic","Extrapolate=Linear","MultiX=Average","Skip=True","Sort=True")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2"/>
        <v>#REF!</v>
      </c>
      <c r="AI1866" s="43" t="str">
        <f ca="1">_xll.BInterpol('Base IPCA'!$C$3:$C$14,'Base IPCA'!$E$3:$E$14,AH1866,"Cubic","Extrapolate=Linear","MultiX=Average","Skip=True","Sort=True")</f>
        <v>#N/A Invalid Parameter: Interpolation value</v>
      </c>
      <c r="AJ1866" s="43" t="str">
        <f ca="1">_xll.BInterpol('Base IPCA'!$C$3:$C$14,'Base IPCA'!$D$3:$D$14,AH1866,"Cubic","Extrapolate=Linear","MultiX=Average","Skip=True","Sort=True")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2"/>
        <v>#REF!</v>
      </c>
      <c r="AI1867" s="43" t="str">
        <f ca="1">_xll.BInterpol('Base IPCA'!$C$3:$C$14,'Base IPCA'!$E$3:$E$14,AH1867,"Cubic","Extrapolate=Linear","MultiX=Average","Skip=True","Sort=True")</f>
        <v>#N/A Invalid Parameter: Interpolation value</v>
      </c>
      <c r="AJ1867" s="43" t="str">
        <f ca="1">_xll.BInterpol('Base IPCA'!$C$3:$C$14,'Base IPCA'!$D$3:$D$14,AH1867,"Cubic","Extrapolate=Linear","MultiX=Average","Skip=True","Sort=True")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2"/>
        <v>#REF!</v>
      </c>
      <c r="AI1868" s="43" t="str">
        <f ca="1">_xll.BInterpol('Base IPCA'!$C$3:$C$14,'Base IPCA'!$E$3:$E$14,AH1868,"Cubic","Extrapolate=Linear","MultiX=Average","Skip=True","Sort=True")</f>
        <v>#N/A Invalid Parameter: Interpolation value</v>
      </c>
      <c r="AJ1868" s="43" t="str">
        <f ca="1">_xll.BInterpol('Base IPCA'!$C$3:$C$14,'Base IPCA'!$D$3:$D$14,AH1868,"Cubic","Extrapolate=Linear","MultiX=Average","Skip=True","Sort=True")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2"/>
        <v>#REF!</v>
      </c>
      <c r="AI1869" s="43" t="str">
        <f ca="1">_xll.BInterpol('Base IPCA'!$C$3:$C$14,'Base IPCA'!$E$3:$E$14,AH1869,"Cubic","Extrapolate=Linear","MultiX=Average","Skip=True","Sort=True")</f>
        <v>#N/A Invalid Parameter: Interpolation value</v>
      </c>
      <c r="AJ1869" s="43" t="str">
        <f ca="1">_xll.BInterpol('Base IPCA'!$C$3:$C$14,'Base IPCA'!$D$3:$D$14,AH1869,"Cubic","Extrapolate=Linear","MultiX=Average","Skip=True","Sort=True")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2"/>
        <v>#REF!</v>
      </c>
      <c r="AI1870" s="43" t="str">
        <f ca="1">_xll.BInterpol('Base IPCA'!$C$3:$C$14,'Base IPCA'!$E$3:$E$14,AH1870,"Cubic","Extrapolate=Linear","MultiX=Average","Skip=True","Sort=True")</f>
        <v>#N/A Invalid Parameter: Interpolation value</v>
      </c>
      <c r="AJ1870" s="43" t="str">
        <f ca="1">_xll.BInterpol('Base IPCA'!$C$3:$C$14,'Base IPCA'!$D$3:$D$14,AH1870,"Cubic","Extrapolate=Linear","MultiX=Average","Skip=True","Sort=True")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2"/>
        <v>#REF!</v>
      </c>
      <c r="AI1871" s="43" t="str">
        <f ca="1">_xll.BInterpol('Base IPCA'!$C$3:$C$14,'Base IPCA'!$E$3:$E$14,AH1871,"Cubic","Extrapolate=Linear","MultiX=Average","Skip=True","Sort=True")</f>
        <v>#N/A Invalid Parameter: Interpolation value</v>
      </c>
      <c r="AJ1871" s="43" t="str">
        <f ca="1">_xll.BInterpol('Base IPCA'!$C$3:$C$14,'Base IPCA'!$D$3:$D$14,AH1871,"Cubic","Extrapolate=Linear","MultiX=Average","Skip=True","Sort=True")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2"/>
        <v>#REF!</v>
      </c>
      <c r="AI1872" s="43" t="str">
        <f ca="1">_xll.BInterpol('Base IPCA'!$C$3:$C$14,'Base IPCA'!$E$3:$E$14,AH1872,"Cubic","Extrapolate=Linear","MultiX=Average","Skip=True","Sort=True")</f>
        <v>#N/A Invalid Parameter: Interpolation value</v>
      </c>
      <c r="AJ1872" s="43" t="str">
        <f ca="1">_xll.BInterpol('Base IPCA'!$C$3:$C$14,'Base IPCA'!$D$3:$D$14,AH1872,"Cubic","Extrapolate=Linear","MultiX=Average","Skip=True","Sort=True")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2"/>
        <v>#REF!</v>
      </c>
      <c r="AI1873" s="43" t="str">
        <f ca="1">_xll.BInterpol('Base IPCA'!$C$3:$C$14,'Base IPCA'!$E$3:$E$14,AH1873,"Cubic","Extrapolate=Linear","MultiX=Average","Skip=True","Sort=True")</f>
        <v>#N/A Invalid Parameter: Interpolation value</v>
      </c>
      <c r="AJ1873" s="43" t="str">
        <f ca="1">_xll.BInterpol('Base IPCA'!$C$3:$C$14,'Base IPCA'!$D$3:$D$14,AH1873,"Cubic","Extrapolate=Linear","MultiX=Average","Skip=True","Sort=True")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2"/>
        <v>#REF!</v>
      </c>
      <c r="AI1874" s="43" t="str">
        <f ca="1">_xll.BInterpol('Base IPCA'!$C$3:$C$14,'Base IPCA'!$E$3:$E$14,AH1874,"Cubic","Extrapolate=Linear","MultiX=Average","Skip=True","Sort=True")</f>
        <v>#N/A Invalid Parameter: Interpolation value</v>
      </c>
      <c r="AJ1874" s="43" t="str">
        <f ca="1">_xll.BInterpol('Base IPCA'!$C$3:$C$14,'Base IPCA'!$D$3:$D$14,AH1874,"Cubic","Extrapolate=Linear","MultiX=Average","Skip=True","Sort=True")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2"/>
        <v>#REF!</v>
      </c>
      <c r="AI1875" s="43" t="str">
        <f ca="1">_xll.BInterpol('Base IPCA'!$C$3:$C$14,'Base IPCA'!$E$3:$E$14,AH1875,"Cubic","Extrapolate=Linear","MultiX=Average","Skip=True","Sort=True")</f>
        <v>#N/A Invalid Parameter: Interpolation value</v>
      </c>
      <c r="AJ1875" s="43" t="str">
        <f ca="1">_xll.BInterpol('Base IPCA'!$C$3:$C$14,'Base IPCA'!$D$3:$D$14,AH1875,"Cubic","Extrapolate=Linear","MultiX=Average","Skip=True","Sort=True")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2"/>
        <v>#REF!</v>
      </c>
      <c r="AI1876" s="43" t="str">
        <f ca="1">_xll.BInterpol('Base IPCA'!$C$3:$C$14,'Base IPCA'!$E$3:$E$14,AH1876,"Cubic","Extrapolate=Linear","MultiX=Average","Skip=True","Sort=True")</f>
        <v>#N/A Invalid Parameter: Interpolation value</v>
      </c>
      <c r="AJ1876" s="43" t="str">
        <f ca="1">_xll.BInterpol('Base IPCA'!$C$3:$C$14,'Base IPCA'!$D$3:$D$14,AH1876,"Cubic","Extrapolate=Linear","MultiX=Average","Skip=True","Sort=True")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2"/>
        <v>#REF!</v>
      </c>
      <c r="AI1877" s="43" t="str">
        <f ca="1">_xll.BInterpol('Base IPCA'!$C$3:$C$14,'Base IPCA'!$E$3:$E$14,AH1877,"Cubic","Extrapolate=Linear","MultiX=Average","Skip=True","Sort=True")</f>
        <v>#N/A Invalid Parameter: Interpolation value</v>
      </c>
      <c r="AJ1877" s="43" t="str">
        <f ca="1">_xll.BInterpol('Base IPCA'!$C$3:$C$14,'Base IPCA'!$D$3:$D$14,AH1877,"Cubic","Extrapolate=Linear","MultiX=Average","Skip=True","Sort=True")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2"/>
        <v>#REF!</v>
      </c>
      <c r="AI1878" s="43" t="str">
        <f ca="1">_xll.BInterpol('Base IPCA'!$C$3:$C$14,'Base IPCA'!$E$3:$E$14,AH1878,"Cubic","Extrapolate=Linear","MultiX=Average","Skip=True","Sort=True")</f>
        <v>#N/A Invalid Parameter: Interpolation value</v>
      </c>
      <c r="AJ1878" s="43" t="str">
        <f ca="1">_xll.BInterpol('Base IPCA'!$C$3:$C$14,'Base IPCA'!$D$3:$D$14,AH1878,"Cubic","Extrapolate=Linear","MultiX=Average","Skip=True","Sort=True")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2"/>
        <v>#REF!</v>
      </c>
      <c r="AI1879" s="43" t="str">
        <f ca="1">_xll.BInterpol('Base IPCA'!$C$3:$C$14,'Base IPCA'!$E$3:$E$14,AH1879,"Cubic","Extrapolate=Linear","MultiX=Average","Skip=True","Sort=True")</f>
        <v>#N/A Invalid Parameter: Interpolation value</v>
      </c>
      <c r="AJ1879" s="43" t="str">
        <f ca="1">_xll.BInterpol('Base IPCA'!$C$3:$C$14,'Base IPCA'!$D$3:$D$14,AH1879,"Cubic","Extrapolate=Linear","MultiX=Average","Skip=True","Sort=True")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2"/>
        <v>#REF!</v>
      </c>
      <c r="AI1880" s="43" t="str">
        <f ca="1">_xll.BInterpol('Base IPCA'!$C$3:$C$14,'Base IPCA'!$E$3:$E$14,AH1880,"Cubic","Extrapolate=Linear","MultiX=Average","Skip=True","Sort=True")</f>
        <v>#N/A Invalid Parameter: Interpolation value</v>
      </c>
      <c r="AJ1880" s="43" t="str">
        <f ca="1">_xll.BInterpol('Base IPCA'!$C$3:$C$14,'Base IPCA'!$D$3:$D$14,AH1880,"Cubic","Extrapolate=Linear","MultiX=Average","Skip=True","Sort=True")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2"/>
        <v>#REF!</v>
      </c>
      <c r="AI1881" s="43" t="str">
        <f ca="1">_xll.BInterpol('Base IPCA'!$C$3:$C$14,'Base IPCA'!$E$3:$E$14,AH1881,"Cubic","Extrapolate=Linear","MultiX=Average","Skip=True","Sort=True")</f>
        <v>#N/A Invalid Parameter: Interpolation value</v>
      </c>
      <c r="AJ1881" s="43" t="str">
        <f ca="1">_xll.BInterpol('Base IPCA'!$C$3:$C$14,'Base IPCA'!$D$3:$D$14,AH1881,"Cubic","Extrapolate=Linear","MultiX=Average","Skip=True","Sort=True")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2"/>
        <v>#REF!</v>
      </c>
      <c r="AI1882" s="43" t="str">
        <f ca="1">_xll.BInterpol('Base IPCA'!$C$3:$C$14,'Base IPCA'!$E$3:$E$14,AH1882,"Cubic","Extrapolate=Linear","MultiX=Average","Skip=True","Sort=True")</f>
        <v>#N/A Invalid Parameter: Interpolation value</v>
      </c>
      <c r="AJ1882" s="43" t="str">
        <f ca="1">_xll.BInterpol('Base IPCA'!$C$3:$C$14,'Base IPCA'!$D$3:$D$14,AH1882,"Cubic","Extrapolate=Linear","MultiX=Average","Skip=True","Sort=True")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2"/>
        <v>#REF!</v>
      </c>
      <c r="AI1883" s="43" t="str">
        <f ca="1">_xll.BInterpol('Base IPCA'!$C$3:$C$14,'Base IPCA'!$E$3:$E$14,AH1883,"Cubic","Extrapolate=Linear","MultiX=Average","Skip=True","Sort=True")</f>
        <v>#N/A Invalid Parameter: Interpolation value</v>
      </c>
      <c r="AJ1883" s="43" t="str">
        <f ca="1">_xll.BInterpol('Base IPCA'!$C$3:$C$14,'Base IPCA'!$D$3:$D$14,AH1883,"Cubic","Extrapolate=Linear","MultiX=Average","Skip=True","Sort=True")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2"/>
        <v>#REF!</v>
      </c>
      <c r="AI1884" s="43" t="str">
        <f ca="1">_xll.BInterpol('Base IPCA'!$C$3:$C$14,'Base IPCA'!$E$3:$E$14,AH1884,"Cubic","Extrapolate=Linear","MultiX=Average","Skip=True","Sort=True")</f>
        <v>#N/A Invalid Parameter: Interpolation value</v>
      </c>
      <c r="AJ1884" s="43" t="str">
        <f ca="1">_xll.BInterpol('Base IPCA'!$C$3:$C$14,'Base IPCA'!$D$3:$D$14,AH1884,"Cubic","Extrapolate=Linear","MultiX=Average","Skip=True","Sort=True")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2"/>
        <v>#REF!</v>
      </c>
      <c r="AI1885" s="43" t="str">
        <f ca="1">_xll.BInterpol('Base IPCA'!$C$3:$C$14,'Base IPCA'!$E$3:$E$14,AH1885,"Cubic","Extrapolate=Linear","MultiX=Average","Skip=True","Sort=True")</f>
        <v>#N/A Invalid Parameter: Interpolation value</v>
      </c>
      <c r="AJ1885" s="43" t="str">
        <f ca="1">_xll.BInterpol('Base IPCA'!$C$3:$C$14,'Base IPCA'!$D$3:$D$14,AH1885,"Cubic","Extrapolate=Linear","MultiX=Average","Skip=True","Sort=True")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2"/>
        <v>#REF!</v>
      </c>
      <c r="AI1886" s="43" t="str">
        <f ca="1">_xll.BInterpol('Base IPCA'!$C$3:$C$14,'Base IPCA'!$E$3:$E$14,AH1886,"Cubic","Extrapolate=Linear","MultiX=Average","Skip=True","Sort=True")</f>
        <v>#N/A Invalid Parameter: Interpolation value</v>
      </c>
      <c r="AJ1886" s="43" t="str">
        <f ca="1">_xll.BInterpol('Base IPCA'!$C$3:$C$14,'Base IPCA'!$D$3:$D$14,AH1886,"Cubic","Extrapolate=Linear","MultiX=Average","Skip=True","Sort=True")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2"/>
        <v>#REF!</v>
      </c>
      <c r="AI1887" s="43" t="str">
        <f ca="1">_xll.BInterpol('Base IPCA'!$C$3:$C$14,'Base IPCA'!$E$3:$E$14,AH1887,"Cubic","Extrapolate=Linear","MultiX=Average","Skip=True","Sort=True")</f>
        <v>#N/A Invalid Parameter: Interpolation value</v>
      </c>
      <c r="AJ1887" s="43" t="str">
        <f ca="1">_xll.BInterpol('Base IPCA'!$C$3:$C$14,'Base IPCA'!$D$3:$D$14,AH1887,"Cubic","Extrapolate=Linear","MultiX=Average","Skip=True","Sort=True")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2"/>
        <v>#REF!</v>
      </c>
      <c r="AI1888" s="43" t="str">
        <f ca="1">_xll.BInterpol('Base IPCA'!$C$3:$C$14,'Base IPCA'!$E$3:$E$14,AH1888,"Cubic","Extrapolate=Linear","MultiX=Average","Skip=True","Sort=True")</f>
        <v>#N/A Invalid Parameter: Interpolation value</v>
      </c>
      <c r="AJ1888" s="43" t="str">
        <f ca="1">_xll.BInterpol('Base IPCA'!$C$3:$C$14,'Base IPCA'!$D$3:$D$14,AH1888,"Cubic","Extrapolate=Linear","MultiX=Average","Skip=True","Sort=True")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2"/>
        <v>#REF!</v>
      </c>
      <c r="AI1889" s="43" t="str">
        <f ca="1">_xll.BInterpol('Base IPCA'!$C$3:$C$14,'Base IPCA'!$E$3:$E$14,AH1889,"Cubic","Extrapolate=Linear","MultiX=Average","Skip=True","Sort=True")</f>
        <v>#N/A Invalid Parameter: Interpolation value</v>
      </c>
      <c r="AJ1889" s="43" t="str">
        <f ca="1">_xll.BInterpol('Base IPCA'!$C$3:$C$14,'Base IPCA'!$D$3:$D$14,AH1889,"Cubic","Extrapolate=Linear","MultiX=Average","Skip=True","Sort=True")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2"/>
        <v>#REF!</v>
      </c>
      <c r="AI1890" s="43" t="str">
        <f ca="1">_xll.BInterpol('Base IPCA'!$C$3:$C$14,'Base IPCA'!$E$3:$E$14,AH1890,"Cubic","Extrapolate=Linear","MultiX=Average","Skip=True","Sort=True")</f>
        <v>#N/A Invalid Parameter: Interpolation value</v>
      </c>
      <c r="AJ1890" s="43" t="str">
        <f ca="1">_xll.BInterpol('Base IPCA'!$C$3:$C$14,'Base IPCA'!$D$3:$D$14,AH1890,"Cubic","Extrapolate=Linear","MultiX=Average","Skip=True","Sort=True")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2"/>
        <v>#REF!</v>
      </c>
      <c r="AI1891" s="43" t="str">
        <f ca="1">_xll.BInterpol('Base IPCA'!$C$3:$C$14,'Base IPCA'!$E$3:$E$14,AH1891,"Cubic","Extrapolate=Linear","MultiX=Average","Skip=True","Sort=True")</f>
        <v>#N/A Invalid Parameter: Interpolation value</v>
      </c>
      <c r="AJ1891" s="43" t="str">
        <f ca="1">_xll.BInterpol('Base IPCA'!$C$3:$C$14,'Base IPCA'!$D$3:$D$14,AH1891,"Cubic","Extrapolate=Linear","MultiX=Average","Skip=True","Sort=True")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2"/>
        <v>#REF!</v>
      </c>
      <c r="AI1892" s="43" t="str">
        <f ca="1">_xll.BInterpol('Base IPCA'!$C$3:$C$14,'Base IPCA'!$E$3:$E$14,AH1892,"Cubic","Extrapolate=Linear","MultiX=Average","Skip=True","Sort=True")</f>
        <v>#N/A Invalid Parameter: Interpolation value</v>
      </c>
      <c r="AJ1892" s="43" t="str">
        <f ca="1">_xll.BInterpol('Base IPCA'!$C$3:$C$14,'Base IPCA'!$D$3:$D$14,AH1892,"Cubic","Extrapolate=Linear","MultiX=Average","Skip=True","Sort=True")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2"/>
        <v>#REF!</v>
      </c>
      <c r="AI1893" s="43" t="str">
        <f ca="1">_xll.BInterpol('Base IPCA'!$C$3:$C$14,'Base IPCA'!$E$3:$E$14,AH1893,"Cubic","Extrapolate=Linear","MultiX=Average","Skip=True","Sort=True")</f>
        <v>#N/A Invalid Parameter: Interpolation value</v>
      </c>
      <c r="AJ1893" s="43" t="str">
        <f ca="1">_xll.BInterpol('Base IPCA'!$C$3:$C$14,'Base IPCA'!$D$3:$D$14,AH1893,"Cubic","Extrapolate=Linear","MultiX=Average","Skip=True","Sort=True")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2"/>
        <v>#REF!</v>
      </c>
      <c r="AI1894" s="43" t="str">
        <f ca="1">_xll.BInterpol('Base IPCA'!$C$3:$C$14,'Base IPCA'!$E$3:$E$14,AH1894,"Cubic","Extrapolate=Linear","MultiX=Average","Skip=True","Sort=True")</f>
        <v>#N/A Invalid Parameter: Interpolation value</v>
      </c>
      <c r="AJ1894" s="43" t="str">
        <f ca="1">_xll.BInterpol('Base IPCA'!$C$3:$C$14,'Base IPCA'!$D$3:$D$14,AH1894,"Cubic","Extrapolate=Linear","MultiX=Average","Skip=True","Sort=True")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2"/>
        <v>#REF!</v>
      </c>
      <c r="AI1895" s="43" t="str">
        <f ca="1">_xll.BInterpol('Base IPCA'!$C$3:$C$14,'Base IPCA'!$E$3:$E$14,AH1895,"Cubic","Extrapolate=Linear","MultiX=Average","Skip=True","Sort=True")</f>
        <v>#N/A Invalid Parameter: Interpolation value</v>
      </c>
      <c r="AJ1895" s="43" t="str">
        <f ca="1">_xll.BInterpol('Base IPCA'!$C$3:$C$14,'Base IPCA'!$D$3:$D$14,AH1895,"Cubic","Extrapolate=Linear","MultiX=Average","Skip=True","Sort=True")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2"/>
        <v>#REF!</v>
      </c>
      <c r="AI1896" s="43" t="str">
        <f ca="1">_xll.BInterpol('Base IPCA'!$C$3:$C$14,'Base IPCA'!$E$3:$E$14,AH1896,"Cubic","Extrapolate=Linear","MultiX=Average","Skip=True","Sort=True")</f>
        <v>#N/A Invalid Parameter: Interpolation value</v>
      </c>
      <c r="AJ1896" s="43" t="str">
        <f ca="1">_xll.BInterpol('Base IPCA'!$C$3:$C$14,'Base IPCA'!$D$3:$D$14,AH1896,"Cubic","Extrapolate=Linear","MultiX=Average","Skip=True","Sort=True")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2"/>
        <v>#REF!</v>
      </c>
      <c r="AI1897" s="43" t="str">
        <f ca="1">_xll.BInterpol('Base IPCA'!$C$3:$C$14,'Base IPCA'!$E$3:$E$14,AH1897,"Cubic","Extrapolate=Linear","MultiX=Average","Skip=True","Sort=True")</f>
        <v>#N/A Invalid Parameter: Interpolation value</v>
      </c>
      <c r="AJ1897" s="43" t="str">
        <f ca="1">_xll.BInterpol('Base IPCA'!$C$3:$C$14,'Base IPCA'!$D$3:$D$14,AH1897,"Cubic","Extrapolate=Linear","MultiX=Average","Skip=True","Sort=True")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2"/>
        <v>#REF!</v>
      </c>
      <c r="AI1898" s="43" t="str">
        <f ca="1">_xll.BInterpol('Base IPCA'!$C$3:$C$14,'Base IPCA'!$E$3:$E$14,AH1898,"Cubic","Extrapolate=Linear","MultiX=Average","Skip=True","Sort=True")</f>
        <v>#N/A Invalid Parameter: Interpolation value</v>
      </c>
      <c r="AJ1898" s="43" t="str">
        <f ca="1">_xll.BInterpol('Base IPCA'!$C$3:$C$14,'Base IPCA'!$D$3:$D$14,AH1898,"Cubic","Extrapolate=Linear","MultiX=Average","Skip=True","Sort=True")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2"/>
        <v>#REF!</v>
      </c>
      <c r="AI1899" s="43" t="str">
        <f ca="1">_xll.BInterpol('Base IPCA'!$C$3:$C$14,'Base IPCA'!$E$3:$E$14,AH1899,"Cubic","Extrapolate=Linear","MultiX=Average","Skip=True","Sort=True")</f>
        <v>#N/A Invalid Parameter: Interpolation value</v>
      </c>
      <c r="AJ1899" s="43" t="str">
        <f ca="1">_xll.BInterpol('Base IPCA'!$C$3:$C$14,'Base IPCA'!$D$3:$D$14,AH1899,"Cubic","Extrapolate=Linear","MultiX=Average","Skip=True","Sort=True")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2"/>
        <v>#REF!</v>
      </c>
      <c r="AI1900" s="43" t="str">
        <f ca="1">_xll.BInterpol('Base IPCA'!$C$3:$C$14,'Base IPCA'!$E$3:$E$14,AH1900,"Cubic","Extrapolate=Linear","MultiX=Average","Skip=True","Sort=True")</f>
        <v>#N/A Invalid Parameter: Interpolation value</v>
      </c>
      <c r="AJ1900" s="43" t="str">
        <f ca="1">_xll.BInterpol('Base IPCA'!$C$3:$C$14,'Base IPCA'!$D$3:$D$14,AH1900,"Cubic","Extrapolate=Linear","MultiX=Average","Skip=True","Sort=True")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2"/>
        <v>#REF!</v>
      </c>
      <c r="AI1901" s="43" t="str">
        <f ca="1">_xll.BInterpol('Base IPCA'!$C$3:$C$14,'Base IPCA'!$E$3:$E$14,AH1901,"Cubic","Extrapolate=Linear","MultiX=Average","Skip=True","Sort=True")</f>
        <v>#N/A Invalid Parameter: Interpolation value</v>
      </c>
      <c r="AJ1901" s="43" t="str">
        <f ca="1">_xll.BInterpol('Base IPCA'!$C$3:$C$14,'Base IPCA'!$D$3:$D$14,AH1901,"Cubic","Extrapolate=Linear","MultiX=Average","Skip=True","Sort=True")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2"/>
        <v>#REF!</v>
      </c>
      <c r="AI1902" s="43" t="str">
        <f ca="1">_xll.BInterpol('Base IPCA'!$C$3:$C$14,'Base IPCA'!$E$3:$E$14,AH1902,"Cubic","Extrapolate=Linear","MultiX=Average","Skip=True","Sort=True")</f>
        <v>#N/A Invalid Parameter: Interpolation value</v>
      </c>
      <c r="AJ1902" s="43" t="str">
        <f ca="1">_xll.BInterpol('Base IPCA'!$C$3:$C$14,'Base IPCA'!$D$3:$D$14,AH1902,"Cubic","Extrapolate=Linear","MultiX=Average","Skip=True","Sort=True")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2"/>
        <v>#REF!</v>
      </c>
      <c r="AI1903" s="43" t="str">
        <f ca="1">_xll.BInterpol('Base IPCA'!$C$3:$C$14,'Base IPCA'!$E$3:$E$14,AH1903,"Cubic","Extrapolate=Linear","MultiX=Average","Skip=True","Sort=True")</f>
        <v>#N/A Invalid Parameter: Interpolation value</v>
      </c>
      <c r="AJ1903" s="43" t="str">
        <f ca="1">_xll.BInterpol('Base IPCA'!$C$3:$C$14,'Base IPCA'!$D$3:$D$14,AH1903,"Cubic","Extrapolate=Linear","MultiX=Average","Skip=True","Sort=True")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2"/>
        <v>#REF!</v>
      </c>
      <c r="AI1904" s="43" t="str">
        <f ca="1">_xll.BInterpol('Base IPCA'!$C$3:$C$14,'Base IPCA'!$E$3:$E$14,AH1904,"Cubic","Extrapolate=Linear","MultiX=Average","Skip=True","Sort=True")</f>
        <v>#N/A Invalid Parameter: Interpolation value</v>
      </c>
      <c r="AJ1904" s="43" t="str">
        <f ca="1">_xll.BInterpol('Base IPCA'!$C$3:$C$14,'Base IPCA'!$D$3:$D$14,AH1904,"Cubic","Extrapolate=Linear","MultiX=Average","Skip=True","Sort=True")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2"/>
        <v>#REF!</v>
      </c>
      <c r="AI1905" s="43" t="str">
        <f ca="1">_xll.BInterpol('Base IPCA'!$C$3:$C$14,'Base IPCA'!$E$3:$E$14,AH1905,"Cubic","Extrapolate=Linear","MultiX=Average","Skip=True","Sort=True")</f>
        <v>#N/A Invalid Parameter: Interpolation value</v>
      </c>
      <c r="AJ1905" s="43" t="str">
        <f ca="1">_xll.BInterpol('Base IPCA'!$C$3:$C$14,'Base IPCA'!$D$3:$D$14,AH1905,"Cubic","Extrapolate=Linear","MultiX=Average","Skip=True","Sort=True")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2"/>
        <v>#REF!</v>
      </c>
      <c r="AI1906" s="43" t="str">
        <f ca="1">_xll.BInterpol('Base IPCA'!$C$3:$C$14,'Base IPCA'!$E$3:$E$14,AH1906,"Cubic","Extrapolate=Linear","MultiX=Average","Skip=True","Sort=True")</f>
        <v>#N/A Invalid Parameter: Interpolation value</v>
      </c>
      <c r="AJ1906" s="43" t="str">
        <f ca="1">_xll.BInterpol('Base IPCA'!$C$3:$C$14,'Base IPCA'!$D$3:$D$14,AH1906,"Cubic","Extrapolate=Linear","MultiX=Average","Skip=True","Sort=True")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2"/>
        <v>#REF!</v>
      </c>
      <c r="AI1907" s="43" t="str">
        <f ca="1">_xll.BInterpol('Base IPCA'!$C$3:$C$14,'Base IPCA'!$E$3:$E$14,AH1907,"Cubic","Extrapolate=Linear","MultiX=Average","Skip=True","Sort=True")</f>
        <v>#N/A Invalid Parameter: Interpolation value</v>
      </c>
      <c r="AJ1907" s="43" t="str">
        <f ca="1">_xll.BInterpol('Base IPCA'!$C$3:$C$14,'Base IPCA'!$D$3:$D$14,AH1907,"Cubic","Extrapolate=Linear","MultiX=Average","Skip=True","Sort=True")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2"/>
        <v>#REF!</v>
      </c>
      <c r="AI1908" s="43" t="str">
        <f ca="1">_xll.BInterpol('Base IPCA'!$C$3:$C$14,'Base IPCA'!$E$3:$E$14,AH1908,"Cubic","Extrapolate=Linear","MultiX=Average","Skip=True","Sort=True")</f>
        <v>#N/A Invalid Parameter: Interpolation value</v>
      </c>
      <c r="AJ1908" s="43" t="str">
        <f ca="1">_xll.BInterpol('Base IPCA'!$C$3:$C$14,'Base IPCA'!$D$3:$D$14,AH1908,"Cubic","Extrapolate=Linear","MultiX=Average","Skip=True","Sort=True")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2"/>
        <v>#REF!</v>
      </c>
      <c r="AI1909" s="43" t="str">
        <f ca="1">_xll.BInterpol('Base IPCA'!$C$3:$C$14,'Base IPCA'!$E$3:$E$14,AH1909,"Cubic","Extrapolate=Linear","MultiX=Average","Skip=True","Sort=True")</f>
        <v>#N/A Invalid Parameter: Interpolation value</v>
      </c>
      <c r="AJ1909" s="43" t="str">
        <f ca="1">_xll.BInterpol('Base IPCA'!$C$3:$C$14,'Base IPCA'!$D$3:$D$14,AH1909,"Cubic","Extrapolate=Linear","MultiX=Average","Skip=True","Sort=True")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2"/>
        <v>#REF!</v>
      </c>
      <c r="AI1910" s="43" t="str">
        <f ca="1">_xll.BInterpol('Base IPCA'!$C$3:$C$14,'Base IPCA'!$E$3:$E$14,AH1910,"Cubic","Extrapolate=Linear","MultiX=Average","Skip=True","Sort=True")</f>
        <v>#N/A Invalid Parameter: Interpolation value</v>
      </c>
      <c r="AJ1910" s="43" t="str">
        <f ca="1">_xll.BInterpol('Base IPCA'!$C$3:$C$14,'Base IPCA'!$D$3:$D$14,AH1910,"Cubic","Extrapolate=Linear","MultiX=Average","Skip=True","Sort=True")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2"/>
        <v>#REF!</v>
      </c>
      <c r="AI1911" s="43" t="str">
        <f ca="1">_xll.BInterpol('Base IPCA'!$C$3:$C$14,'Base IPCA'!$E$3:$E$14,AH1911,"Cubic","Extrapolate=Linear","MultiX=Average","Skip=True","Sort=True")</f>
        <v>#N/A Invalid Parameter: Interpolation value</v>
      </c>
      <c r="AJ1911" s="43" t="str">
        <f ca="1">_xll.BInterpol('Base IPCA'!$C$3:$C$14,'Base IPCA'!$D$3:$D$14,AH1911,"Cubic","Extrapolate=Linear","MultiX=Average","Skip=True","Sort=True")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2"/>
        <v>#REF!</v>
      </c>
      <c r="AI1912" s="43" t="str">
        <f ca="1">_xll.BInterpol('Base IPCA'!$C$3:$C$14,'Base IPCA'!$E$3:$E$14,AH1912,"Cubic","Extrapolate=Linear","MultiX=Average","Skip=True","Sort=True")</f>
        <v>#N/A Invalid Parameter: Interpolation value</v>
      </c>
      <c r="AJ1912" s="43" t="str">
        <f ca="1">_xll.BInterpol('Base IPCA'!$C$3:$C$14,'Base IPCA'!$D$3:$D$14,AH1912,"Cubic","Extrapolate=Linear","MultiX=Average","Skip=True","Sort=True")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2"/>
        <v>#REF!</v>
      </c>
      <c r="AI1913" s="43" t="str">
        <f ca="1">_xll.BInterpol('Base IPCA'!$C$3:$C$14,'Base IPCA'!$E$3:$E$14,AH1913,"Cubic","Extrapolate=Linear","MultiX=Average","Skip=True","Sort=True")</f>
        <v>#N/A Invalid Parameter: Interpolation value</v>
      </c>
      <c r="AJ1913" s="43" t="str">
        <f ca="1">_xll.BInterpol('Base IPCA'!$C$3:$C$14,'Base IPCA'!$D$3:$D$14,AH1913,"Cubic","Extrapolate=Linear","MultiX=Average","Skip=True","Sort=True")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2"/>
        <v>#REF!</v>
      </c>
      <c r="AI1914" s="43" t="str">
        <f ca="1">_xll.BInterpol('Base IPCA'!$C$3:$C$14,'Base IPCA'!$E$3:$E$14,AH1914,"Cubic","Extrapolate=Linear","MultiX=Average","Skip=True","Sort=True")</f>
        <v>#N/A Invalid Parameter: Interpolation value</v>
      </c>
      <c r="AJ1914" s="43" t="str">
        <f ca="1">_xll.BInterpol('Base IPCA'!$C$3:$C$14,'Base IPCA'!$D$3:$D$14,AH1914,"Cubic","Extrapolate=Linear","MultiX=Average","Skip=True","Sort=True")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2"/>
        <v>#REF!</v>
      </c>
      <c r="AI1915" s="43" t="str">
        <f ca="1">_xll.BInterpol('Base IPCA'!$C$3:$C$14,'Base IPCA'!$E$3:$E$14,AH1915,"Cubic","Extrapolate=Linear","MultiX=Average","Skip=True","Sort=True")</f>
        <v>#N/A Invalid Parameter: Interpolation value</v>
      </c>
      <c r="AJ1915" s="43" t="str">
        <f ca="1">_xll.BInterpol('Base IPCA'!$C$3:$C$14,'Base IPCA'!$D$3:$D$14,AH1915,"Cubic","Extrapolate=Linear","MultiX=Average","Skip=True","Sort=True")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2"/>
        <v>#REF!</v>
      </c>
      <c r="AI1916" s="43" t="str">
        <f ca="1">_xll.BInterpol('Base IPCA'!$C$3:$C$14,'Base IPCA'!$E$3:$E$14,AH1916,"Cubic","Extrapolate=Linear","MultiX=Average","Skip=True","Sort=True")</f>
        <v>#N/A Invalid Parameter: Interpolation value</v>
      </c>
      <c r="AJ1916" s="43" t="str">
        <f ca="1">_xll.BInterpol('Base IPCA'!$C$3:$C$14,'Base IPCA'!$D$3:$D$14,AH1916,"Cubic","Extrapolate=Linear","MultiX=Average","Skip=True","Sort=True")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2"/>
        <v>#REF!</v>
      </c>
      <c r="AI1917" s="43" t="str">
        <f ca="1">_xll.BInterpol('Base IPCA'!$C$3:$C$14,'Base IPCA'!$E$3:$E$14,AH1917,"Cubic","Extrapolate=Linear","MultiX=Average","Skip=True","Sort=True")</f>
        <v>#N/A Invalid Parameter: Interpolation value</v>
      </c>
      <c r="AJ1917" s="43" t="str">
        <f ca="1">_xll.BInterpol('Base IPCA'!$C$3:$C$14,'Base IPCA'!$D$3:$D$14,AH1917,"Cubic","Extrapolate=Linear","MultiX=Average","Skip=True","Sort=True")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2"/>
        <v>#REF!</v>
      </c>
      <c r="AI1918" s="43" t="str">
        <f ca="1">_xll.BInterpol('Base IPCA'!$C$3:$C$14,'Base IPCA'!$E$3:$E$14,AH1918,"Cubic","Extrapolate=Linear","MultiX=Average","Skip=True","Sort=True")</f>
        <v>#N/A Invalid Parameter: Interpolation value</v>
      </c>
      <c r="AJ1918" s="43" t="str">
        <f ca="1">_xll.BInterpol('Base IPCA'!$C$3:$C$14,'Base IPCA'!$D$3:$D$14,AH1918,"Cubic","Extrapolate=Linear","MultiX=Average","Skip=True","Sort=True")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2"/>
        <v>#REF!</v>
      </c>
      <c r="AI1919" s="43" t="str">
        <f ca="1">_xll.BInterpol('Base IPCA'!$C$3:$C$14,'Base IPCA'!$E$3:$E$14,AH1919,"Cubic","Extrapolate=Linear","MultiX=Average","Skip=True","Sort=True")</f>
        <v>#N/A Invalid Parameter: Interpolation value</v>
      </c>
      <c r="AJ1919" s="43" t="str">
        <f ca="1">_xll.BInterpol('Base IPCA'!$C$3:$C$14,'Base IPCA'!$D$3:$D$14,AH1919,"Cubic","Extrapolate=Linear","MultiX=Average","Skip=True","Sort=True")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2"/>
        <v>#REF!</v>
      </c>
      <c r="AI1920" s="43" t="str">
        <f ca="1">_xll.BInterpol('Base IPCA'!$C$3:$C$14,'Base IPCA'!$E$3:$E$14,AH1920,"Cubic","Extrapolate=Linear","MultiX=Average","Skip=True","Sort=True")</f>
        <v>#N/A Invalid Parameter: Interpolation value</v>
      </c>
      <c r="AJ1920" s="43" t="str">
        <f ca="1">_xll.BInterpol('Base IPCA'!$C$3:$C$14,'Base IPCA'!$D$3:$D$14,AH1920,"Cubic","Extrapolate=Linear","MultiX=Average","Skip=True","Sort=True")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2"/>
        <v>#REF!</v>
      </c>
      <c r="AI1921" s="43" t="str">
        <f ca="1">_xll.BInterpol('Base IPCA'!$C$3:$C$14,'Base IPCA'!$E$3:$E$14,AH1921,"Cubic","Extrapolate=Linear","MultiX=Average","Skip=True","Sort=True")</f>
        <v>#N/A Invalid Parameter: Interpolation value</v>
      </c>
      <c r="AJ1921" s="43" t="str">
        <f ca="1">_xll.BInterpol('Base IPCA'!$C$3:$C$14,'Base IPCA'!$D$3:$D$14,AH1921,"Cubic","Extrapolate=Linear","MultiX=Average","Skip=True","Sort=True")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2"/>
        <v>#REF!</v>
      </c>
      <c r="AI1922" s="43" t="str">
        <f ca="1">_xll.BInterpol('Base IPCA'!$C$3:$C$14,'Base IPCA'!$E$3:$E$14,AH1922,"Cubic","Extrapolate=Linear","MultiX=Average","Skip=True","Sort=True")</f>
        <v>#N/A Invalid Parameter: Interpolation value</v>
      </c>
      <c r="AJ1922" s="43" t="str">
        <f ca="1">_xll.BInterpol('Base IPCA'!$C$3:$C$14,'Base IPCA'!$D$3:$D$14,AH1922,"Cubic","Extrapolate=Linear","MultiX=Average","Skip=True","Sort=True")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2"/>
        <v>#REF!</v>
      </c>
      <c r="AI1923" s="43" t="str">
        <f ca="1">_xll.BInterpol('Base IPCA'!$C$3:$C$14,'Base IPCA'!$E$3:$E$14,AH1923,"Cubic","Extrapolate=Linear","MultiX=Average","Skip=True","Sort=True")</f>
        <v>#N/A Invalid Parameter: Interpolation value</v>
      </c>
      <c r="AJ1923" s="43" t="str">
        <f ca="1">_xll.BInterpol('Base IPCA'!$C$3:$C$14,'Base IPCA'!$D$3:$D$14,AH1923,"Cubic","Extrapolate=Linear","MultiX=Average","Skip=True","Sort=True")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2"/>
        <v>#REF!</v>
      </c>
      <c r="AI1924" s="43" t="str">
        <f ca="1">_xll.BInterpol('Base IPCA'!$C$3:$C$14,'Base IPCA'!$E$3:$E$14,AH1924,"Cubic","Extrapolate=Linear","MultiX=Average","Skip=True","Sort=True")</f>
        <v>#N/A Invalid Parameter: Interpolation value</v>
      </c>
      <c r="AJ1924" s="43" t="str">
        <f ca="1">_xll.BInterpol('Base IPCA'!$C$3:$C$14,'Base IPCA'!$D$3:$D$14,AH1924,"Cubic","Extrapolate=Linear","MultiX=Average","Skip=True","Sort=True")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2"/>
        <v>#REF!</v>
      </c>
      <c r="AI1925" s="43" t="str">
        <f ca="1">_xll.BInterpol('Base IPCA'!$C$3:$C$14,'Base IPCA'!$E$3:$E$14,AH1925,"Cubic","Extrapolate=Linear","MultiX=Average","Skip=True","Sort=True")</f>
        <v>#N/A Invalid Parameter: Interpolation value</v>
      </c>
      <c r="AJ1925" s="43" t="str">
        <f ca="1">_xll.BInterpol('Base IPCA'!$C$3:$C$14,'Base IPCA'!$D$3:$D$14,AH1925,"Cubic","Extrapolate=Linear","MultiX=Average","Skip=True","Sort=True")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3">AH1925+1</f>
        <v>#REF!</v>
      </c>
      <c r="AI1926" s="43" t="str">
        <f ca="1">_xll.BInterpol('Base IPCA'!$C$3:$C$14,'Base IPCA'!$E$3:$E$14,AH1926,"Cubic","Extrapolate=Linear","MultiX=Average","Skip=True","Sort=True")</f>
        <v>#N/A Invalid Parameter: Interpolation value</v>
      </c>
      <c r="AJ1926" s="43" t="str">
        <f ca="1">_xll.BInterpol('Base IPCA'!$C$3:$C$14,'Base IPCA'!$D$3:$D$14,AH1926,"Cubic","Extrapolate=Linear","MultiX=Average","Skip=True","Sort=True")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3"/>
        <v>#REF!</v>
      </c>
      <c r="AI1927" s="43" t="str">
        <f ca="1">_xll.BInterpol('Base IPCA'!$C$3:$C$14,'Base IPCA'!$E$3:$E$14,AH1927,"Cubic","Extrapolate=Linear","MultiX=Average","Skip=True","Sort=True")</f>
        <v>#N/A Invalid Parameter: Interpolation value</v>
      </c>
      <c r="AJ1927" s="43" t="str">
        <f ca="1">_xll.BInterpol('Base IPCA'!$C$3:$C$14,'Base IPCA'!$D$3:$D$14,AH1927,"Cubic","Extrapolate=Linear","MultiX=Average","Skip=True","Sort=True")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3"/>
        <v>#REF!</v>
      </c>
      <c r="AI1928" s="43" t="str">
        <f ca="1">_xll.BInterpol('Base IPCA'!$C$3:$C$14,'Base IPCA'!$E$3:$E$14,AH1928,"Cubic","Extrapolate=Linear","MultiX=Average","Skip=True","Sort=True")</f>
        <v>#N/A Invalid Parameter: Interpolation value</v>
      </c>
      <c r="AJ1928" s="43" t="str">
        <f ca="1">_xll.BInterpol('Base IPCA'!$C$3:$C$14,'Base IPCA'!$D$3:$D$14,AH1928,"Cubic","Extrapolate=Linear","MultiX=Average","Skip=True","Sort=True")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3"/>
        <v>#REF!</v>
      </c>
      <c r="AI1929" s="43" t="str">
        <f ca="1">_xll.BInterpol('Base IPCA'!$C$3:$C$14,'Base IPCA'!$E$3:$E$14,AH1929,"Cubic","Extrapolate=Linear","MultiX=Average","Skip=True","Sort=True")</f>
        <v>#N/A Invalid Parameter: Interpolation value</v>
      </c>
      <c r="AJ1929" s="43" t="str">
        <f ca="1">_xll.BInterpol('Base IPCA'!$C$3:$C$14,'Base IPCA'!$D$3:$D$14,AH1929,"Cubic","Extrapolate=Linear","MultiX=Average","Skip=True","Sort=True")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3"/>
        <v>#REF!</v>
      </c>
      <c r="AI1930" s="43" t="str">
        <f ca="1">_xll.BInterpol('Base IPCA'!$C$3:$C$14,'Base IPCA'!$E$3:$E$14,AH1930,"Cubic","Extrapolate=Linear","MultiX=Average","Skip=True","Sort=True")</f>
        <v>#N/A Invalid Parameter: Interpolation value</v>
      </c>
      <c r="AJ1930" s="43" t="str">
        <f ca="1">_xll.BInterpol('Base IPCA'!$C$3:$C$14,'Base IPCA'!$D$3:$D$14,AH1930,"Cubic","Extrapolate=Linear","MultiX=Average","Skip=True","Sort=True")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3"/>
        <v>#REF!</v>
      </c>
      <c r="AI1931" s="43" t="str">
        <f ca="1">_xll.BInterpol('Base IPCA'!$C$3:$C$14,'Base IPCA'!$E$3:$E$14,AH1931,"Cubic","Extrapolate=Linear","MultiX=Average","Skip=True","Sort=True")</f>
        <v>#N/A Invalid Parameter: Interpolation value</v>
      </c>
      <c r="AJ1931" s="43" t="str">
        <f ca="1">_xll.BInterpol('Base IPCA'!$C$3:$C$14,'Base IPCA'!$D$3:$D$14,AH1931,"Cubic","Extrapolate=Linear","MultiX=Average","Skip=True","Sort=True")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3"/>
        <v>#REF!</v>
      </c>
      <c r="AI1932" s="43" t="str">
        <f ca="1">_xll.BInterpol('Base IPCA'!$C$3:$C$14,'Base IPCA'!$E$3:$E$14,AH1932,"Cubic","Extrapolate=Linear","MultiX=Average","Skip=True","Sort=True")</f>
        <v>#N/A Invalid Parameter: Interpolation value</v>
      </c>
      <c r="AJ1932" s="43" t="str">
        <f ca="1">_xll.BInterpol('Base IPCA'!$C$3:$C$14,'Base IPCA'!$D$3:$D$14,AH1932,"Cubic","Extrapolate=Linear","MultiX=Average","Skip=True","Sort=True")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3"/>
        <v>#REF!</v>
      </c>
      <c r="AI1933" s="43" t="str">
        <f ca="1">_xll.BInterpol('Base IPCA'!$C$3:$C$14,'Base IPCA'!$E$3:$E$14,AH1933,"Cubic","Extrapolate=Linear","MultiX=Average","Skip=True","Sort=True")</f>
        <v>#N/A Invalid Parameter: Interpolation value</v>
      </c>
      <c r="AJ1933" s="43" t="str">
        <f ca="1">_xll.BInterpol('Base IPCA'!$C$3:$C$14,'Base IPCA'!$D$3:$D$14,AH1933,"Cubic","Extrapolate=Linear","MultiX=Average","Skip=True","Sort=True")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3"/>
        <v>#REF!</v>
      </c>
      <c r="AI1934" s="43" t="str">
        <f ca="1">_xll.BInterpol('Base IPCA'!$C$3:$C$14,'Base IPCA'!$E$3:$E$14,AH1934,"Cubic","Extrapolate=Linear","MultiX=Average","Skip=True","Sort=True")</f>
        <v>#N/A Invalid Parameter: Interpolation value</v>
      </c>
      <c r="AJ1934" s="43" t="str">
        <f ca="1">_xll.BInterpol('Base IPCA'!$C$3:$C$14,'Base IPCA'!$D$3:$D$14,AH1934,"Cubic","Extrapolate=Linear","MultiX=Average","Skip=True","Sort=True")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3"/>
        <v>#REF!</v>
      </c>
      <c r="AI1935" s="43" t="str">
        <f ca="1">_xll.BInterpol('Base IPCA'!$C$3:$C$14,'Base IPCA'!$E$3:$E$14,AH1935,"Cubic","Extrapolate=Linear","MultiX=Average","Skip=True","Sort=True")</f>
        <v>#N/A Invalid Parameter: Interpolation value</v>
      </c>
      <c r="AJ1935" s="43" t="str">
        <f ca="1">_xll.BInterpol('Base IPCA'!$C$3:$C$14,'Base IPCA'!$D$3:$D$14,AH1935,"Cubic","Extrapolate=Linear","MultiX=Average","Skip=True","Sort=True")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3"/>
        <v>#REF!</v>
      </c>
      <c r="AI1936" s="43" t="str">
        <f ca="1">_xll.BInterpol('Base IPCA'!$C$3:$C$14,'Base IPCA'!$E$3:$E$14,AH1936,"Cubic","Extrapolate=Linear","MultiX=Average","Skip=True","Sort=True")</f>
        <v>#N/A Invalid Parameter: Interpolation value</v>
      </c>
      <c r="AJ1936" s="43" t="str">
        <f ca="1">_xll.BInterpol('Base IPCA'!$C$3:$C$14,'Base IPCA'!$D$3:$D$14,AH1936,"Cubic","Extrapolate=Linear","MultiX=Average","Skip=True","Sort=True")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3"/>
        <v>#REF!</v>
      </c>
      <c r="AI1937" s="43" t="str">
        <f ca="1">_xll.BInterpol('Base IPCA'!$C$3:$C$14,'Base IPCA'!$E$3:$E$14,AH1937,"Cubic","Extrapolate=Linear","MultiX=Average","Skip=True","Sort=True")</f>
        <v>#N/A Invalid Parameter: Interpolation value</v>
      </c>
      <c r="AJ1937" s="43" t="str">
        <f ca="1">_xll.BInterpol('Base IPCA'!$C$3:$C$14,'Base IPCA'!$D$3:$D$14,AH1937,"Cubic","Extrapolate=Linear","MultiX=Average","Skip=True","Sort=True")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3"/>
        <v>#REF!</v>
      </c>
      <c r="AI1938" s="43" t="str">
        <f ca="1">_xll.BInterpol('Base IPCA'!$C$3:$C$14,'Base IPCA'!$E$3:$E$14,AH1938,"Cubic","Extrapolate=Linear","MultiX=Average","Skip=True","Sort=True")</f>
        <v>#N/A Invalid Parameter: Interpolation value</v>
      </c>
      <c r="AJ1938" s="43" t="str">
        <f ca="1">_xll.BInterpol('Base IPCA'!$C$3:$C$14,'Base IPCA'!$D$3:$D$14,AH1938,"Cubic","Extrapolate=Linear","MultiX=Average","Skip=True","Sort=True")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3"/>
        <v>#REF!</v>
      </c>
      <c r="AI1939" s="43" t="str">
        <f ca="1">_xll.BInterpol('Base IPCA'!$C$3:$C$14,'Base IPCA'!$E$3:$E$14,AH1939,"Cubic","Extrapolate=Linear","MultiX=Average","Skip=True","Sort=True")</f>
        <v>#N/A Invalid Parameter: Interpolation value</v>
      </c>
      <c r="AJ1939" s="43" t="str">
        <f ca="1">_xll.BInterpol('Base IPCA'!$C$3:$C$14,'Base IPCA'!$D$3:$D$14,AH1939,"Cubic","Extrapolate=Linear","MultiX=Average","Skip=True","Sort=True")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3"/>
        <v>#REF!</v>
      </c>
      <c r="AI1940" s="43" t="str">
        <f ca="1">_xll.BInterpol('Base IPCA'!$C$3:$C$14,'Base IPCA'!$E$3:$E$14,AH1940,"Cubic","Extrapolate=Linear","MultiX=Average","Skip=True","Sort=True")</f>
        <v>#N/A Invalid Parameter: Interpolation value</v>
      </c>
      <c r="AJ1940" s="43" t="str">
        <f ca="1">_xll.BInterpol('Base IPCA'!$C$3:$C$14,'Base IPCA'!$D$3:$D$14,AH1940,"Cubic","Extrapolate=Linear","MultiX=Average","Skip=True","Sort=True")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3"/>
        <v>#REF!</v>
      </c>
      <c r="AI1941" s="43" t="str">
        <f ca="1">_xll.BInterpol('Base IPCA'!$C$3:$C$14,'Base IPCA'!$E$3:$E$14,AH1941,"Cubic","Extrapolate=Linear","MultiX=Average","Skip=True","Sort=True")</f>
        <v>#N/A Invalid Parameter: Interpolation value</v>
      </c>
      <c r="AJ1941" s="43" t="str">
        <f ca="1">_xll.BInterpol('Base IPCA'!$C$3:$C$14,'Base IPCA'!$D$3:$D$14,AH1941,"Cubic","Extrapolate=Linear","MultiX=Average","Skip=True","Sort=True")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3"/>
        <v>#REF!</v>
      </c>
      <c r="AI1942" s="43" t="str">
        <f ca="1">_xll.BInterpol('Base IPCA'!$C$3:$C$14,'Base IPCA'!$E$3:$E$14,AH1942,"Cubic","Extrapolate=Linear","MultiX=Average","Skip=True","Sort=True")</f>
        <v>#N/A Invalid Parameter: Interpolation value</v>
      </c>
      <c r="AJ1942" s="43" t="str">
        <f ca="1">_xll.BInterpol('Base IPCA'!$C$3:$C$14,'Base IPCA'!$D$3:$D$14,AH1942,"Cubic","Extrapolate=Linear","MultiX=Average","Skip=True","Sort=True")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3"/>
        <v>#REF!</v>
      </c>
      <c r="AI1943" s="43" t="str">
        <f ca="1">_xll.BInterpol('Base IPCA'!$C$3:$C$14,'Base IPCA'!$E$3:$E$14,AH1943,"Cubic","Extrapolate=Linear","MultiX=Average","Skip=True","Sort=True")</f>
        <v>#N/A Invalid Parameter: Interpolation value</v>
      </c>
      <c r="AJ1943" s="43" t="str">
        <f ca="1">_xll.BInterpol('Base IPCA'!$C$3:$C$14,'Base IPCA'!$D$3:$D$14,AH1943,"Cubic","Extrapolate=Linear","MultiX=Average","Skip=True","Sort=True")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3"/>
        <v>#REF!</v>
      </c>
      <c r="AI1944" s="43" t="str">
        <f ca="1">_xll.BInterpol('Base IPCA'!$C$3:$C$14,'Base IPCA'!$E$3:$E$14,AH1944,"Cubic","Extrapolate=Linear","MultiX=Average","Skip=True","Sort=True")</f>
        <v>#N/A Invalid Parameter: Interpolation value</v>
      </c>
      <c r="AJ1944" s="43" t="str">
        <f ca="1">_xll.BInterpol('Base IPCA'!$C$3:$C$14,'Base IPCA'!$D$3:$D$14,AH1944,"Cubic","Extrapolate=Linear","MultiX=Average","Skip=True","Sort=True")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3"/>
        <v>#REF!</v>
      </c>
      <c r="AI1945" s="43" t="str">
        <f ca="1">_xll.BInterpol('Base IPCA'!$C$3:$C$14,'Base IPCA'!$E$3:$E$14,AH1945,"Cubic","Extrapolate=Linear","MultiX=Average","Skip=True","Sort=True")</f>
        <v>#N/A Invalid Parameter: Interpolation value</v>
      </c>
      <c r="AJ1945" s="43" t="str">
        <f ca="1">_xll.BInterpol('Base IPCA'!$C$3:$C$14,'Base IPCA'!$D$3:$D$14,AH1945,"Cubic","Extrapolate=Linear","MultiX=Average","Skip=True","Sort=True")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3"/>
        <v>#REF!</v>
      </c>
      <c r="AI1946" s="43" t="str">
        <f ca="1">_xll.BInterpol('Base IPCA'!$C$3:$C$14,'Base IPCA'!$E$3:$E$14,AH1946,"Cubic","Extrapolate=Linear","MultiX=Average","Skip=True","Sort=True")</f>
        <v>#N/A Invalid Parameter: Interpolation value</v>
      </c>
      <c r="AJ1946" s="43" t="str">
        <f ca="1">_xll.BInterpol('Base IPCA'!$C$3:$C$14,'Base IPCA'!$D$3:$D$14,AH1946,"Cubic","Extrapolate=Linear","MultiX=Average","Skip=True","Sort=True")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3"/>
        <v>#REF!</v>
      </c>
      <c r="AI1947" s="43" t="str">
        <f ca="1">_xll.BInterpol('Base IPCA'!$C$3:$C$14,'Base IPCA'!$E$3:$E$14,AH1947,"Cubic","Extrapolate=Linear","MultiX=Average","Skip=True","Sort=True")</f>
        <v>#N/A Invalid Parameter: Interpolation value</v>
      </c>
      <c r="AJ1947" s="43" t="str">
        <f ca="1">_xll.BInterpol('Base IPCA'!$C$3:$C$14,'Base IPCA'!$D$3:$D$14,AH1947,"Cubic","Extrapolate=Linear","MultiX=Average","Skip=True","Sort=True")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3"/>
        <v>#REF!</v>
      </c>
      <c r="AI1948" s="43" t="str">
        <f ca="1">_xll.BInterpol('Base IPCA'!$C$3:$C$14,'Base IPCA'!$E$3:$E$14,AH1948,"Cubic","Extrapolate=Linear","MultiX=Average","Skip=True","Sort=True")</f>
        <v>#N/A Invalid Parameter: Interpolation value</v>
      </c>
      <c r="AJ1948" s="43" t="str">
        <f ca="1">_xll.BInterpol('Base IPCA'!$C$3:$C$14,'Base IPCA'!$D$3:$D$14,AH1948,"Cubic","Extrapolate=Linear","MultiX=Average","Skip=True","Sort=True")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3"/>
        <v>#REF!</v>
      </c>
      <c r="AI1949" s="43" t="str">
        <f ca="1">_xll.BInterpol('Base IPCA'!$C$3:$C$14,'Base IPCA'!$E$3:$E$14,AH1949,"Cubic","Extrapolate=Linear","MultiX=Average","Skip=True","Sort=True")</f>
        <v>#N/A Invalid Parameter: Interpolation value</v>
      </c>
      <c r="AJ1949" s="43" t="str">
        <f ca="1">_xll.BInterpol('Base IPCA'!$C$3:$C$14,'Base IPCA'!$D$3:$D$14,AH1949,"Cubic","Extrapolate=Linear","MultiX=Average","Skip=True","Sort=True")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3"/>
        <v>#REF!</v>
      </c>
      <c r="AI1950" s="43" t="str">
        <f ca="1">_xll.BInterpol('Base IPCA'!$C$3:$C$14,'Base IPCA'!$E$3:$E$14,AH1950,"Cubic","Extrapolate=Linear","MultiX=Average","Skip=True","Sort=True")</f>
        <v>#N/A Invalid Parameter: Interpolation value</v>
      </c>
      <c r="AJ1950" s="43" t="str">
        <f ca="1">_xll.BInterpol('Base IPCA'!$C$3:$C$14,'Base IPCA'!$D$3:$D$14,AH1950,"Cubic","Extrapolate=Linear","MultiX=Average","Skip=True","Sort=True")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3"/>
        <v>#REF!</v>
      </c>
      <c r="AI1951" s="43" t="str">
        <f ca="1">_xll.BInterpol('Base IPCA'!$C$3:$C$14,'Base IPCA'!$E$3:$E$14,AH1951,"Cubic","Extrapolate=Linear","MultiX=Average","Skip=True","Sort=True")</f>
        <v>#N/A Invalid Parameter: Interpolation value</v>
      </c>
      <c r="AJ1951" s="43" t="str">
        <f ca="1">_xll.BInterpol('Base IPCA'!$C$3:$C$14,'Base IPCA'!$D$3:$D$14,AH1951,"Cubic","Extrapolate=Linear","MultiX=Average","Skip=True","Sort=True")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3"/>
        <v>#REF!</v>
      </c>
      <c r="AI1952" s="43" t="str">
        <f ca="1">_xll.BInterpol('Base IPCA'!$C$3:$C$14,'Base IPCA'!$E$3:$E$14,AH1952,"Cubic","Extrapolate=Linear","MultiX=Average","Skip=True","Sort=True")</f>
        <v>#N/A Invalid Parameter: Interpolation value</v>
      </c>
      <c r="AJ1952" s="43" t="str">
        <f ca="1">_xll.BInterpol('Base IPCA'!$C$3:$C$14,'Base IPCA'!$D$3:$D$14,AH1952,"Cubic","Extrapolate=Linear","MultiX=Average","Skip=True","Sort=True")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3"/>
        <v>#REF!</v>
      </c>
      <c r="AI1953" s="43" t="str">
        <f ca="1">_xll.BInterpol('Base IPCA'!$C$3:$C$14,'Base IPCA'!$E$3:$E$14,AH1953,"Cubic","Extrapolate=Linear","MultiX=Average","Skip=True","Sort=True")</f>
        <v>#N/A Invalid Parameter: Interpolation value</v>
      </c>
      <c r="AJ1953" s="43" t="str">
        <f ca="1">_xll.BInterpol('Base IPCA'!$C$3:$C$14,'Base IPCA'!$D$3:$D$14,AH1953,"Cubic","Extrapolate=Linear","MultiX=Average","Skip=True","Sort=True")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3"/>
        <v>#REF!</v>
      </c>
      <c r="AI1954" s="43" t="str">
        <f ca="1">_xll.BInterpol('Base IPCA'!$C$3:$C$14,'Base IPCA'!$E$3:$E$14,AH1954,"Cubic","Extrapolate=Linear","MultiX=Average","Skip=True","Sort=True")</f>
        <v>#N/A Invalid Parameter: Interpolation value</v>
      </c>
      <c r="AJ1954" s="43" t="str">
        <f ca="1">_xll.BInterpol('Base IPCA'!$C$3:$C$14,'Base IPCA'!$D$3:$D$14,AH1954,"Cubic","Extrapolate=Linear","MultiX=Average","Skip=True","Sort=True")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3"/>
        <v>#REF!</v>
      </c>
      <c r="AI1955" s="43" t="str">
        <f ca="1">_xll.BInterpol('Base IPCA'!$C$3:$C$14,'Base IPCA'!$E$3:$E$14,AH1955,"Cubic","Extrapolate=Linear","MultiX=Average","Skip=True","Sort=True")</f>
        <v>#N/A Invalid Parameter: Interpolation value</v>
      </c>
      <c r="AJ1955" s="43" t="str">
        <f ca="1">_xll.BInterpol('Base IPCA'!$C$3:$C$14,'Base IPCA'!$D$3:$D$14,AH1955,"Cubic","Extrapolate=Linear","MultiX=Average","Skip=True","Sort=True")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3"/>
        <v>#REF!</v>
      </c>
      <c r="AI1956" s="43" t="str">
        <f ca="1">_xll.BInterpol('Base IPCA'!$C$3:$C$14,'Base IPCA'!$E$3:$E$14,AH1956,"Cubic","Extrapolate=Linear","MultiX=Average","Skip=True","Sort=True")</f>
        <v>#N/A Invalid Parameter: Interpolation value</v>
      </c>
      <c r="AJ1956" s="43" t="str">
        <f ca="1">_xll.BInterpol('Base IPCA'!$C$3:$C$14,'Base IPCA'!$D$3:$D$14,AH1956,"Cubic","Extrapolate=Linear","MultiX=Average","Skip=True","Sort=True")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3"/>
        <v>#REF!</v>
      </c>
      <c r="AI1957" s="43" t="str">
        <f ca="1">_xll.BInterpol('Base IPCA'!$C$3:$C$14,'Base IPCA'!$E$3:$E$14,AH1957,"Cubic","Extrapolate=Linear","MultiX=Average","Skip=True","Sort=True")</f>
        <v>#N/A Invalid Parameter: Interpolation value</v>
      </c>
      <c r="AJ1957" s="43" t="str">
        <f ca="1">_xll.BInterpol('Base IPCA'!$C$3:$C$14,'Base IPCA'!$D$3:$D$14,AH1957,"Cubic","Extrapolate=Linear","MultiX=Average","Skip=True","Sort=True")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3"/>
        <v>#REF!</v>
      </c>
      <c r="AI1958" s="43" t="str">
        <f ca="1">_xll.BInterpol('Base IPCA'!$C$3:$C$14,'Base IPCA'!$E$3:$E$14,AH1958,"Cubic","Extrapolate=Linear","MultiX=Average","Skip=True","Sort=True")</f>
        <v>#N/A Invalid Parameter: Interpolation value</v>
      </c>
      <c r="AJ1958" s="43" t="str">
        <f ca="1">_xll.BInterpol('Base IPCA'!$C$3:$C$14,'Base IPCA'!$D$3:$D$14,AH1958,"Cubic","Extrapolate=Linear","MultiX=Average","Skip=True","Sort=True")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3"/>
        <v>#REF!</v>
      </c>
      <c r="AI1959" s="43" t="str">
        <f ca="1">_xll.BInterpol('Base IPCA'!$C$3:$C$14,'Base IPCA'!$E$3:$E$14,AH1959,"Cubic","Extrapolate=Linear","MultiX=Average","Skip=True","Sort=True")</f>
        <v>#N/A Invalid Parameter: Interpolation value</v>
      </c>
      <c r="AJ1959" s="43" t="str">
        <f ca="1">_xll.BInterpol('Base IPCA'!$C$3:$C$14,'Base IPCA'!$D$3:$D$14,AH1959,"Cubic","Extrapolate=Linear","MultiX=Average","Skip=True","Sort=True")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3"/>
        <v>#REF!</v>
      </c>
      <c r="AI1960" s="43" t="str">
        <f ca="1">_xll.BInterpol('Base IPCA'!$C$3:$C$14,'Base IPCA'!$E$3:$E$14,AH1960,"Cubic","Extrapolate=Linear","MultiX=Average","Skip=True","Sort=True")</f>
        <v>#N/A Invalid Parameter: Interpolation value</v>
      </c>
      <c r="AJ1960" s="43" t="str">
        <f ca="1">_xll.BInterpol('Base IPCA'!$C$3:$C$14,'Base IPCA'!$D$3:$D$14,AH1960,"Cubic","Extrapolate=Linear","MultiX=Average","Skip=True","Sort=True")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3"/>
        <v>#REF!</v>
      </c>
      <c r="AI1961" s="43" t="str">
        <f ca="1">_xll.BInterpol('Base IPCA'!$C$3:$C$14,'Base IPCA'!$E$3:$E$14,AH1961,"Cubic","Extrapolate=Linear","MultiX=Average","Skip=True","Sort=True")</f>
        <v>#N/A Invalid Parameter: Interpolation value</v>
      </c>
      <c r="AJ1961" s="43" t="str">
        <f ca="1">_xll.BInterpol('Base IPCA'!$C$3:$C$14,'Base IPCA'!$D$3:$D$14,AH1961,"Cubic","Extrapolate=Linear","MultiX=Average","Skip=True","Sort=True")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3"/>
        <v>#REF!</v>
      </c>
      <c r="AI1962" s="43" t="str">
        <f ca="1">_xll.BInterpol('Base IPCA'!$C$3:$C$14,'Base IPCA'!$E$3:$E$14,AH1962,"Cubic","Extrapolate=Linear","MultiX=Average","Skip=True","Sort=True")</f>
        <v>#N/A Invalid Parameter: Interpolation value</v>
      </c>
      <c r="AJ1962" s="43" t="str">
        <f ca="1">_xll.BInterpol('Base IPCA'!$C$3:$C$14,'Base IPCA'!$D$3:$D$14,AH1962,"Cubic","Extrapolate=Linear","MultiX=Average","Skip=True","Sort=True")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3"/>
        <v>#REF!</v>
      </c>
      <c r="AI1963" s="43" t="str">
        <f ca="1">_xll.BInterpol('Base IPCA'!$C$3:$C$14,'Base IPCA'!$E$3:$E$14,AH1963,"Cubic","Extrapolate=Linear","MultiX=Average","Skip=True","Sort=True")</f>
        <v>#N/A Invalid Parameter: Interpolation value</v>
      </c>
      <c r="AJ1963" s="43" t="str">
        <f ca="1">_xll.BInterpol('Base IPCA'!$C$3:$C$14,'Base IPCA'!$D$3:$D$14,AH1963,"Cubic","Extrapolate=Linear","MultiX=Average","Skip=True","Sort=True")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3"/>
        <v>#REF!</v>
      </c>
      <c r="AI1964" s="43" t="str">
        <f ca="1">_xll.BInterpol('Base IPCA'!$C$3:$C$14,'Base IPCA'!$E$3:$E$14,AH1964,"Cubic","Extrapolate=Linear","MultiX=Average","Skip=True","Sort=True")</f>
        <v>#N/A Invalid Parameter: Interpolation value</v>
      </c>
      <c r="AJ1964" s="43" t="str">
        <f ca="1">_xll.BInterpol('Base IPCA'!$C$3:$C$14,'Base IPCA'!$D$3:$D$14,AH1964,"Cubic","Extrapolate=Linear","MultiX=Average","Skip=True","Sort=True")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3"/>
        <v>#REF!</v>
      </c>
      <c r="AI1965" s="43" t="str">
        <f ca="1">_xll.BInterpol('Base IPCA'!$C$3:$C$14,'Base IPCA'!$E$3:$E$14,AH1965,"Cubic","Extrapolate=Linear","MultiX=Average","Skip=True","Sort=True")</f>
        <v>#N/A Invalid Parameter: Interpolation value</v>
      </c>
      <c r="AJ1965" s="43" t="str">
        <f ca="1">_xll.BInterpol('Base IPCA'!$C$3:$C$14,'Base IPCA'!$D$3:$D$14,AH1965,"Cubic","Extrapolate=Linear","MultiX=Average","Skip=True","Sort=True")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3"/>
        <v>#REF!</v>
      </c>
      <c r="AI1966" s="43" t="str">
        <f ca="1">_xll.BInterpol('Base IPCA'!$C$3:$C$14,'Base IPCA'!$E$3:$E$14,AH1966,"Cubic","Extrapolate=Linear","MultiX=Average","Skip=True","Sort=True")</f>
        <v>#N/A Invalid Parameter: Interpolation value</v>
      </c>
      <c r="AJ1966" s="43" t="str">
        <f ca="1">_xll.BInterpol('Base IPCA'!$C$3:$C$14,'Base IPCA'!$D$3:$D$14,AH1966,"Cubic","Extrapolate=Linear","MultiX=Average","Skip=True","Sort=True")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3"/>
        <v>#REF!</v>
      </c>
      <c r="AI1967" s="43" t="str">
        <f ca="1">_xll.BInterpol('Base IPCA'!$C$3:$C$14,'Base IPCA'!$E$3:$E$14,AH1967,"Cubic","Extrapolate=Linear","MultiX=Average","Skip=True","Sort=True")</f>
        <v>#N/A Invalid Parameter: Interpolation value</v>
      </c>
      <c r="AJ1967" s="43" t="str">
        <f ca="1">_xll.BInterpol('Base IPCA'!$C$3:$C$14,'Base IPCA'!$D$3:$D$14,AH1967,"Cubic","Extrapolate=Linear","MultiX=Average","Skip=True","Sort=True")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3"/>
        <v>#REF!</v>
      </c>
      <c r="AI1968" s="43" t="str">
        <f ca="1">_xll.BInterpol('Base IPCA'!$C$3:$C$14,'Base IPCA'!$E$3:$E$14,AH1968,"Cubic","Extrapolate=Linear","MultiX=Average","Skip=True","Sort=True")</f>
        <v>#N/A Invalid Parameter: Interpolation value</v>
      </c>
      <c r="AJ1968" s="43" t="str">
        <f ca="1">_xll.BInterpol('Base IPCA'!$C$3:$C$14,'Base IPCA'!$D$3:$D$14,AH1968,"Cubic","Extrapolate=Linear","MultiX=Average","Skip=True","Sort=True")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3"/>
        <v>#REF!</v>
      </c>
      <c r="AI1969" s="43" t="str">
        <f ca="1">_xll.BInterpol('Base IPCA'!$C$3:$C$14,'Base IPCA'!$E$3:$E$14,AH1969,"Cubic","Extrapolate=Linear","MultiX=Average","Skip=True","Sort=True")</f>
        <v>#N/A Invalid Parameter: Interpolation value</v>
      </c>
      <c r="AJ1969" s="43" t="str">
        <f ca="1">_xll.BInterpol('Base IPCA'!$C$3:$C$14,'Base IPCA'!$D$3:$D$14,AH1969,"Cubic","Extrapolate=Linear","MultiX=Average","Skip=True","Sort=True")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3"/>
        <v>#REF!</v>
      </c>
      <c r="AI1970" s="43" t="str">
        <f ca="1">_xll.BInterpol('Base IPCA'!$C$3:$C$14,'Base IPCA'!$E$3:$E$14,AH1970,"Cubic","Extrapolate=Linear","MultiX=Average","Skip=True","Sort=True")</f>
        <v>#N/A Invalid Parameter: Interpolation value</v>
      </c>
      <c r="AJ1970" s="43" t="str">
        <f ca="1">_xll.BInterpol('Base IPCA'!$C$3:$C$14,'Base IPCA'!$D$3:$D$14,AH1970,"Cubic","Extrapolate=Linear","MultiX=Average","Skip=True","Sort=True")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3"/>
        <v>#REF!</v>
      </c>
      <c r="AI1971" s="43" t="str">
        <f ca="1">_xll.BInterpol('Base IPCA'!$C$3:$C$14,'Base IPCA'!$E$3:$E$14,AH1971,"Cubic","Extrapolate=Linear","MultiX=Average","Skip=True","Sort=True")</f>
        <v>#N/A Invalid Parameter: Interpolation value</v>
      </c>
      <c r="AJ1971" s="43" t="str">
        <f ca="1">_xll.BInterpol('Base IPCA'!$C$3:$C$14,'Base IPCA'!$D$3:$D$14,AH1971,"Cubic","Extrapolate=Linear","MultiX=Average","Skip=True","Sort=True")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3"/>
        <v>#REF!</v>
      </c>
      <c r="AI1972" s="43" t="str">
        <f ca="1">_xll.BInterpol('Base IPCA'!$C$3:$C$14,'Base IPCA'!$E$3:$E$14,AH1972,"Cubic","Extrapolate=Linear","MultiX=Average","Skip=True","Sort=True")</f>
        <v>#N/A Invalid Parameter: Interpolation value</v>
      </c>
      <c r="AJ1972" s="43" t="str">
        <f ca="1">_xll.BInterpol('Base IPCA'!$C$3:$C$14,'Base IPCA'!$D$3:$D$14,AH1972,"Cubic","Extrapolate=Linear","MultiX=Average","Skip=True","Sort=True")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3"/>
        <v>#REF!</v>
      </c>
      <c r="AI1973" s="43" t="str">
        <f ca="1">_xll.BInterpol('Base IPCA'!$C$3:$C$14,'Base IPCA'!$E$3:$E$14,AH1973,"Cubic","Extrapolate=Linear","MultiX=Average","Skip=True","Sort=True")</f>
        <v>#N/A Invalid Parameter: Interpolation value</v>
      </c>
      <c r="AJ1973" s="43" t="str">
        <f ca="1">_xll.BInterpol('Base IPCA'!$C$3:$C$14,'Base IPCA'!$D$3:$D$14,AH1973,"Cubic","Extrapolate=Linear","MultiX=Average","Skip=True","Sort=True")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3"/>
        <v>#REF!</v>
      </c>
      <c r="AI1974" s="43" t="str">
        <f ca="1">_xll.BInterpol('Base IPCA'!$C$3:$C$14,'Base IPCA'!$E$3:$E$14,AH1974,"Cubic","Extrapolate=Linear","MultiX=Average","Skip=True","Sort=True")</f>
        <v>#N/A Invalid Parameter: Interpolation value</v>
      </c>
      <c r="AJ1974" s="43" t="str">
        <f ca="1">_xll.BInterpol('Base IPCA'!$C$3:$C$14,'Base IPCA'!$D$3:$D$14,AH1974,"Cubic","Extrapolate=Linear","MultiX=Average","Skip=True","Sort=True")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3"/>
        <v>#REF!</v>
      </c>
      <c r="AI1975" s="43" t="str">
        <f ca="1">_xll.BInterpol('Base IPCA'!$C$3:$C$14,'Base IPCA'!$E$3:$E$14,AH1975,"Cubic","Extrapolate=Linear","MultiX=Average","Skip=True","Sort=True")</f>
        <v>#N/A Invalid Parameter: Interpolation value</v>
      </c>
      <c r="AJ1975" s="43" t="str">
        <f ca="1">_xll.BInterpol('Base IPCA'!$C$3:$C$14,'Base IPCA'!$D$3:$D$14,AH1975,"Cubic","Extrapolate=Linear","MultiX=Average","Skip=True","Sort=True")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3"/>
        <v>#REF!</v>
      </c>
      <c r="AI1976" s="43" t="str">
        <f ca="1">_xll.BInterpol('Base IPCA'!$C$3:$C$14,'Base IPCA'!$E$3:$E$14,AH1976,"Cubic","Extrapolate=Linear","MultiX=Average","Skip=True","Sort=True")</f>
        <v>#N/A Invalid Parameter: Interpolation value</v>
      </c>
      <c r="AJ1976" s="43" t="str">
        <f ca="1">_xll.BInterpol('Base IPCA'!$C$3:$C$14,'Base IPCA'!$D$3:$D$14,AH1976,"Cubic","Extrapolate=Linear","MultiX=Average","Skip=True","Sort=True")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3"/>
        <v>#REF!</v>
      </c>
      <c r="AI1977" s="43" t="str">
        <f ca="1">_xll.BInterpol('Base IPCA'!$C$3:$C$14,'Base IPCA'!$E$3:$E$14,AH1977,"Cubic","Extrapolate=Linear","MultiX=Average","Skip=True","Sort=True")</f>
        <v>#N/A Invalid Parameter: Interpolation value</v>
      </c>
      <c r="AJ1977" s="43" t="str">
        <f ca="1">_xll.BInterpol('Base IPCA'!$C$3:$C$14,'Base IPCA'!$D$3:$D$14,AH1977,"Cubic","Extrapolate=Linear","MultiX=Average","Skip=True","Sort=True")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3"/>
        <v>#REF!</v>
      </c>
      <c r="AI1978" s="43" t="str">
        <f ca="1">_xll.BInterpol('Base IPCA'!$C$3:$C$14,'Base IPCA'!$E$3:$E$14,AH1978,"Cubic","Extrapolate=Linear","MultiX=Average","Skip=True","Sort=True")</f>
        <v>#N/A Invalid Parameter: Interpolation value</v>
      </c>
      <c r="AJ1978" s="43" t="str">
        <f ca="1">_xll.BInterpol('Base IPCA'!$C$3:$C$14,'Base IPCA'!$D$3:$D$14,AH1978,"Cubic","Extrapolate=Linear","MultiX=Average","Skip=True","Sort=True")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3"/>
        <v>#REF!</v>
      </c>
      <c r="AI1979" s="43" t="str">
        <f ca="1">_xll.BInterpol('Base IPCA'!$C$3:$C$14,'Base IPCA'!$E$3:$E$14,AH1979,"Cubic","Extrapolate=Linear","MultiX=Average","Skip=True","Sort=True")</f>
        <v>#N/A Invalid Parameter: Interpolation value</v>
      </c>
      <c r="AJ1979" s="43" t="str">
        <f ca="1">_xll.BInterpol('Base IPCA'!$C$3:$C$14,'Base IPCA'!$D$3:$D$14,AH1979,"Cubic","Extrapolate=Linear","MultiX=Average","Skip=True","Sort=True")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3"/>
        <v>#REF!</v>
      </c>
      <c r="AI1980" s="43" t="str">
        <f ca="1">_xll.BInterpol('Base IPCA'!$C$3:$C$14,'Base IPCA'!$E$3:$E$14,AH1980,"Cubic","Extrapolate=Linear","MultiX=Average","Skip=True","Sort=True")</f>
        <v>#N/A Invalid Parameter: Interpolation value</v>
      </c>
      <c r="AJ1980" s="43" t="str">
        <f ca="1">_xll.BInterpol('Base IPCA'!$C$3:$C$14,'Base IPCA'!$D$3:$D$14,AH1980,"Cubic","Extrapolate=Linear","MultiX=Average","Skip=True","Sort=True")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3"/>
        <v>#REF!</v>
      </c>
      <c r="AI1981" s="43" t="str">
        <f ca="1">_xll.BInterpol('Base IPCA'!$C$3:$C$14,'Base IPCA'!$E$3:$E$14,AH1981,"Cubic","Extrapolate=Linear","MultiX=Average","Skip=True","Sort=True")</f>
        <v>#N/A Invalid Parameter: Interpolation value</v>
      </c>
      <c r="AJ1981" s="43" t="str">
        <f ca="1">_xll.BInterpol('Base IPCA'!$C$3:$C$14,'Base IPCA'!$D$3:$D$14,AH1981,"Cubic","Extrapolate=Linear","MultiX=Average","Skip=True","Sort=True")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3"/>
        <v>#REF!</v>
      </c>
      <c r="AI1982" s="43" t="str">
        <f ca="1">_xll.BInterpol('Base IPCA'!$C$3:$C$14,'Base IPCA'!$E$3:$E$14,AH1982,"Cubic","Extrapolate=Linear","MultiX=Average","Skip=True","Sort=True")</f>
        <v>#N/A Invalid Parameter: Interpolation value</v>
      </c>
      <c r="AJ1982" s="43" t="str">
        <f ca="1">_xll.BInterpol('Base IPCA'!$C$3:$C$14,'Base IPCA'!$D$3:$D$14,AH1982,"Cubic","Extrapolate=Linear","MultiX=Average","Skip=True","Sort=True")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3"/>
        <v>#REF!</v>
      </c>
      <c r="AI1983" s="43" t="str">
        <f ca="1">_xll.BInterpol('Base IPCA'!$C$3:$C$14,'Base IPCA'!$E$3:$E$14,AH1983,"Cubic","Extrapolate=Linear","MultiX=Average","Skip=True","Sort=True")</f>
        <v>#N/A Invalid Parameter: Interpolation value</v>
      </c>
      <c r="AJ1983" s="43" t="str">
        <f ca="1">_xll.BInterpol('Base IPCA'!$C$3:$C$14,'Base IPCA'!$D$3:$D$14,AH1983,"Cubic","Extrapolate=Linear","MultiX=Average","Skip=True","Sort=True")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3"/>
        <v>#REF!</v>
      </c>
      <c r="AI1984" s="43" t="str">
        <f ca="1">_xll.BInterpol('Base IPCA'!$C$3:$C$14,'Base IPCA'!$E$3:$E$14,AH1984,"Cubic","Extrapolate=Linear","MultiX=Average","Skip=True","Sort=True")</f>
        <v>#N/A Invalid Parameter: Interpolation value</v>
      </c>
      <c r="AJ1984" s="43" t="str">
        <f ca="1">_xll.BInterpol('Base IPCA'!$C$3:$C$14,'Base IPCA'!$D$3:$D$14,AH1984,"Cubic","Extrapolate=Linear","MultiX=Average","Skip=True","Sort=True")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3"/>
        <v>#REF!</v>
      </c>
      <c r="AI1985" s="43" t="str">
        <f ca="1">_xll.BInterpol('Base IPCA'!$C$3:$C$14,'Base IPCA'!$E$3:$E$14,AH1985,"Cubic","Extrapolate=Linear","MultiX=Average","Skip=True","Sort=True")</f>
        <v>#N/A Invalid Parameter: Interpolation value</v>
      </c>
      <c r="AJ1985" s="43" t="str">
        <f ca="1">_xll.BInterpol('Base IPCA'!$C$3:$C$14,'Base IPCA'!$D$3:$D$14,AH1985,"Cubic","Extrapolate=Linear","MultiX=Average","Skip=True","Sort=True")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3"/>
        <v>#REF!</v>
      </c>
      <c r="AI1986" s="43" t="str">
        <f ca="1">_xll.BInterpol('Base IPCA'!$C$3:$C$14,'Base IPCA'!$E$3:$E$14,AH1986,"Cubic","Extrapolate=Linear","MultiX=Average","Skip=True","Sort=True")</f>
        <v>#N/A Invalid Parameter: Interpolation value</v>
      </c>
      <c r="AJ1986" s="43" t="str">
        <f ca="1">_xll.BInterpol('Base IPCA'!$C$3:$C$14,'Base IPCA'!$D$3:$D$14,AH1986,"Cubic","Extrapolate=Linear","MultiX=Average","Skip=True","Sort=True")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3"/>
        <v>#REF!</v>
      </c>
      <c r="AI1987" s="43" t="str">
        <f ca="1">_xll.BInterpol('Base IPCA'!$C$3:$C$14,'Base IPCA'!$E$3:$E$14,AH1987,"Cubic","Extrapolate=Linear","MultiX=Average","Skip=True","Sort=True")</f>
        <v>#N/A Invalid Parameter: Interpolation value</v>
      </c>
      <c r="AJ1987" s="43" t="str">
        <f ca="1">_xll.BInterpol('Base IPCA'!$C$3:$C$14,'Base IPCA'!$D$3:$D$14,AH1987,"Cubic","Extrapolate=Linear","MultiX=Average","Skip=True","Sort=True")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3"/>
        <v>#REF!</v>
      </c>
      <c r="AI1988" s="43" t="str">
        <f ca="1">_xll.BInterpol('Base IPCA'!$C$3:$C$14,'Base IPCA'!$E$3:$E$14,AH1988,"Cubic","Extrapolate=Linear","MultiX=Average","Skip=True","Sort=True")</f>
        <v>#N/A Invalid Parameter: Interpolation value</v>
      </c>
      <c r="AJ1988" s="43" t="str">
        <f ca="1">_xll.BInterpol('Base IPCA'!$C$3:$C$14,'Base IPCA'!$D$3:$D$14,AH1988,"Cubic","Extrapolate=Linear","MultiX=Average","Skip=True","Sort=True")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3"/>
        <v>#REF!</v>
      </c>
      <c r="AI1989" s="43" t="str">
        <f ca="1">_xll.BInterpol('Base IPCA'!$C$3:$C$14,'Base IPCA'!$E$3:$E$14,AH1989,"Cubic","Extrapolate=Linear","MultiX=Average","Skip=True","Sort=True")</f>
        <v>#N/A Invalid Parameter: Interpolation value</v>
      </c>
      <c r="AJ1989" s="43" t="str">
        <f ca="1">_xll.BInterpol('Base IPCA'!$C$3:$C$14,'Base IPCA'!$D$3:$D$14,AH1989,"Cubic","Extrapolate=Linear","MultiX=Average","Skip=True","Sort=True")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4">AH1989+1</f>
        <v>#REF!</v>
      </c>
      <c r="AI1990" s="43" t="str">
        <f ca="1">_xll.BInterpol('Base IPCA'!$C$3:$C$14,'Base IPCA'!$E$3:$E$14,AH1990,"Cubic","Extrapolate=Linear","MultiX=Average","Skip=True","Sort=True")</f>
        <v>#N/A Invalid Parameter: Interpolation value</v>
      </c>
      <c r="AJ1990" s="43" t="str">
        <f ca="1">_xll.BInterpol('Base IPCA'!$C$3:$C$14,'Base IPCA'!$D$3:$D$14,AH1990,"Cubic","Extrapolate=Linear","MultiX=Average","Skip=True","Sort=True")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4"/>
        <v>#REF!</v>
      </c>
      <c r="AI1991" s="43" t="str">
        <f ca="1">_xll.BInterpol('Base IPCA'!$C$3:$C$14,'Base IPCA'!$E$3:$E$14,AH1991,"Cubic","Extrapolate=Linear","MultiX=Average","Skip=True","Sort=True")</f>
        <v>#N/A Invalid Parameter: Interpolation value</v>
      </c>
      <c r="AJ1991" s="43" t="str">
        <f ca="1">_xll.BInterpol('Base IPCA'!$C$3:$C$14,'Base IPCA'!$D$3:$D$14,AH1991,"Cubic","Extrapolate=Linear","MultiX=Average","Skip=True","Sort=True")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4"/>
        <v>#REF!</v>
      </c>
      <c r="AI1992" s="43" t="str">
        <f ca="1">_xll.BInterpol('Base IPCA'!$C$3:$C$14,'Base IPCA'!$E$3:$E$14,AH1992,"Cubic","Extrapolate=Linear","MultiX=Average","Skip=True","Sort=True")</f>
        <v>#N/A Invalid Parameter: Interpolation value</v>
      </c>
      <c r="AJ1992" s="43" t="str">
        <f ca="1">_xll.BInterpol('Base IPCA'!$C$3:$C$14,'Base IPCA'!$D$3:$D$14,AH1992,"Cubic","Extrapolate=Linear","MultiX=Average","Skip=True","Sort=True")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4"/>
        <v>#REF!</v>
      </c>
      <c r="AI1993" s="43" t="str">
        <f ca="1">_xll.BInterpol('Base IPCA'!$C$3:$C$14,'Base IPCA'!$E$3:$E$14,AH1993,"Cubic","Extrapolate=Linear","MultiX=Average","Skip=True","Sort=True")</f>
        <v>#N/A Invalid Parameter: Interpolation value</v>
      </c>
      <c r="AJ1993" s="43" t="str">
        <f ca="1">_xll.BInterpol('Base IPCA'!$C$3:$C$14,'Base IPCA'!$D$3:$D$14,AH1993,"Cubic","Extrapolate=Linear","MultiX=Average","Skip=True","Sort=True")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4"/>
        <v>#REF!</v>
      </c>
      <c r="AI1994" s="43" t="str">
        <f ca="1">_xll.BInterpol('Base IPCA'!$C$3:$C$14,'Base IPCA'!$E$3:$E$14,AH1994,"Cubic","Extrapolate=Linear","MultiX=Average","Skip=True","Sort=True")</f>
        <v>#N/A Invalid Parameter: Interpolation value</v>
      </c>
      <c r="AJ1994" s="43" t="str">
        <f ca="1">_xll.BInterpol('Base IPCA'!$C$3:$C$14,'Base IPCA'!$D$3:$D$14,AH1994,"Cubic","Extrapolate=Linear","MultiX=Average","Skip=True","Sort=True")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4"/>
        <v>#REF!</v>
      </c>
      <c r="AI1995" s="43" t="str">
        <f ca="1">_xll.BInterpol('Base IPCA'!$C$3:$C$14,'Base IPCA'!$E$3:$E$14,AH1995,"Cubic","Extrapolate=Linear","MultiX=Average","Skip=True","Sort=True")</f>
        <v>#N/A Invalid Parameter: Interpolation value</v>
      </c>
      <c r="AJ1995" s="43" t="str">
        <f ca="1">_xll.BInterpol('Base IPCA'!$C$3:$C$14,'Base IPCA'!$D$3:$D$14,AH1995,"Cubic","Extrapolate=Linear","MultiX=Average","Skip=True","Sort=True")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4"/>
        <v>#REF!</v>
      </c>
      <c r="AI1996" s="43" t="str">
        <f ca="1">_xll.BInterpol('Base IPCA'!$C$3:$C$14,'Base IPCA'!$E$3:$E$14,AH1996,"Cubic","Extrapolate=Linear","MultiX=Average","Skip=True","Sort=True")</f>
        <v>#N/A Invalid Parameter: Interpolation value</v>
      </c>
      <c r="AJ1996" s="43" t="str">
        <f ca="1">_xll.BInterpol('Base IPCA'!$C$3:$C$14,'Base IPCA'!$D$3:$D$14,AH1996,"Cubic","Extrapolate=Linear","MultiX=Average","Skip=True","Sort=True")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4"/>
        <v>#REF!</v>
      </c>
      <c r="AI1997" s="43" t="str">
        <f ca="1">_xll.BInterpol('Base IPCA'!$C$3:$C$14,'Base IPCA'!$E$3:$E$14,AH1997,"Cubic","Extrapolate=Linear","MultiX=Average","Skip=True","Sort=True")</f>
        <v>#N/A Invalid Parameter: Interpolation value</v>
      </c>
      <c r="AJ1997" s="43" t="str">
        <f ca="1">_xll.BInterpol('Base IPCA'!$C$3:$C$14,'Base IPCA'!$D$3:$D$14,AH1997,"Cubic","Extrapolate=Linear","MultiX=Average","Skip=True","Sort=True")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4"/>
        <v>#REF!</v>
      </c>
      <c r="AI1998" s="43" t="str">
        <f ca="1">_xll.BInterpol('Base IPCA'!$C$3:$C$14,'Base IPCA'!$E$3:$E$14,AH1998,"Cubic","Extrapolate=Linear","MultiX=Average","Skip=True","Sort=True")</f>
        <v>#N/A Invalid Parameter: Interpolation value</v>
      </c>
      <c r="AJ1998" s="43" t="str">
        <f ca="1">_xll.BInterpol('Base IPCA'!$C$3:$C$14,'Base IPCA'!$D$3:$D$14,AH1998,"Cubic","Extrapolate=Linear","MultiX=Average","Skip=True","Sort=True")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4"/>
        <v>#REF!</v>
      </c>
      <c r="AI1999" s="43" t="str">
        <f ca="1">_xll.BInterpol('Base IPCA'!$C$3:$C$14,'Base IPCA'!$E$3:$E$14,AH1999,"Cubic","Extrapolate=Linear","MultiX=Average","Skip=True","Sort=True")</f>
        <v>#N/A Invalid Parameter: Interpolation value</v>
      </c>
      <c r="AJ1999" s="43" t="str">
        <f ca="1">_xll.BInterpol('Base IPCA'!$C$3:$C$14,'Base IPCA'!$D$3:$D$14,AH1999,"Cubic","Extrapolate=Linear","MultiX=Average","Skip=True","Sort=True")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4"/>
        <v>#REF!</v>
      </c>
      <c r="AI2000" s="43" t="str">
        <f ca="1">_xll.BInterpol('Base IPCA'!$C$3:$C$14,'Base IPCA'!$E$3:$E$14,AH2000,"Cubic","Extrapolate=Linear","MultiX=Average","Skip=True","Sort=True")</f>
        <v>#N/A Invalid Parameter: Interpolation value</v>
      </c>
      <c r="AJ2000" s="43" t="str">
        <f ca="1">_xll.BInterpol('Base IPCA'!$C$3:$C$14,'Base IPCA'!$D$3:$D$14,AH2000,"Cubic","Extrapolate=Linear","MultiX=Average","Skip=True","Sort=True")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4"/>
        <v>#REF!</v>
      </c>
      <c r="AI2001" s="43" t="str">
        <f ca="1">_xll.BInterpol('Base IPCA'!$C$3:$C$14,'Base IPCA'!$E$3:$E$14,AH2001,"Cubic","Extrapolate=Linear","MultiX=Average","Skip=True","Sort=True")</f>
        <v>#N/A Invalid Parameter: Interpolation value</v>
      </c>
      <c r="AJ2001" s="43" t="str">
        <f ca="1">_xll.BInterpol('Base IPCA'!$C$3:$C$14,'Base IPCA'!$D$3:$D$14,AH2001,"Cubic","Extrapolate=Linear","MultiX=Average","Skip=True","Sort=True")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4"/>
        <v>#REF!</v>
      </c>
      <c r="AI2002" s="43" t="str">
        <f ca="1">_xll.BInterpol('Base IPCA'!$C$3:$C$14,'Base IPCA'!$E$3:$E$14,AH2002,"Cubic","Extrapolate=Linear","MultiX=Average","Skip=True","Sort=True")</f>
        <v>#N/A Invalid Parameter: Interpolation value</v>
      </c>
      <c r="AJ2002" s="43" t="str">
        <f ca="1">_xll.BInterpol('Base IPCA'!$C$3:$C$14,'Base IPCA'!$D$3:$D$14,AH2002,"Cubic","Extrapolate=Linear","MultiX=Average","Skip=True","Sort=True")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4"/>
        <v>#REF!</v>
      </c>
      <c r="AI2003" s="43" t="str">
        <f ca="1">_xll.BInterpol('Base IPCA'!$C$3:$C$14,'Base IPCA'!$E$3:$E$14,AH2003,"Cubic","Extrapolate=Linear","MultiX=Average","Skip=True","Sort=True")</f>
        <v>#N/A Invalid Parameter: Interpolation value</v>
      </c>
      <c r="AJ2003" s="43" t="str">
        <f ca="1">_xll.BInterpol('Base IPCA'!$C$3:$C$14,'Base IPCA'!$D$3:$D$14,AH2003,"Cubic","Extrapolate=Linear","MultiX=Average","Skip=True","Sort=True")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4"/>
        <v>#REF!</v>
      </c>
      <c r="AI2004" s="43" t="str">
        <f ca="1">_xll.BInterpol('Base IPCA'!$C$3:$C$14,'Base IPCA'!$E$3:$E$14,AH2004,"Cubic","Extrapolate=Linear","MultiX=Average","Skip=True","Sort=True")</f>
        <v>#N/A Invalid Parameter: Interpolation value</v>
      </c>
      <c r="AJ2004" s="43" t="str">
        <f ca="1">_xll.BInterpol('Base IPCA'!$C$3:$C$14,'Base IPCA'!$D$3:$D$14,AH2004,"Cubic","Extrapolate=Linear","MultiX=Average","Skip=True","Sort=True")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4"/>
        <v>#REF!</v>
      </c>
      <c r="AI2005" s="43" t="str">
        <f ca="1">_xll.BInterpol('Base IPCA'!$C$3:$C$14,'Base IPCA'!$E$3:$E$14,AH2005,"Cubic","Extrapolate=Linear","MultiX=Average","Skip=True","Sort=True")</f>
        <v>#N/A Invalid Parameter: Interpolation value</v>
      </c>
      <c r="AJ2005" s="43" t="str">
        <f ca="1">_xll.BInterpol('Base IPCA'!$C$3:$C$14,'Base IPCA'!$D$3:$D$14,AH2005,"Cubic","Extrapolate=Linear","MultiX=Average","Skip=True","Sort=True")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4"/>
        <v>#REF!</v>
      </c>
      <c r="AI2006" s="43" t="str">
        <f ca="1">_xll.BInterpol('Base IPCA'!$C$3:$C$14,'Base IPCA'!$E$3:$E$14,AH2006,"Cubic","Extrapolate=Linear","MultiX=Average","Skip=True","Sort=True")</f>
        <v>#N/A Invalid Parameter: Interpolation value</v>
      </c>
      <c r="AJ2006" s="43" t="str">
        <f ca="1">_xll.BInterpol('Base IPCA'!$C$3:$C$14,'Base IPCA'!$D$3:$D$14,AH2006,"Cubic","Extrapolate=Linear","MultiX=Average","Skip=True","Sort=True")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4"/>
        <v>#REF!</v>
      </c>
      <c r="AI2007" s="43" t="str">
        <f ca="1">_xll.BInterpol('Base IPCA'!$C$3:$C$14,'Base IPCA'!$E$3:$E$14,AH2007,"Cubic","Extrapolate=Linear","MultiX=Average","Skip=True","Sort=True")</f>
        <v>#N/A Invalid Parameter: Interpolation value</v>
      </c>
      <c r="AJ2007" s="43" t="str">
        <f ca="1">_xll.BInterpol('Base IPCA'!$C$3:$C$14,'Base IPCA'!$D$3:$D$14,AH2007,"Cubic","Extrapolate=Linear","MultiX=Average","Skip=True","Sort=True")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4"/>
        <v>#REF!</v>
      </c>
      <c r="AI2008" s="43" t="str">
        <f ca="1">_xll.BInterpol('Base IPCA'!$C$3:$C$14,'Base IPCA'!$E$3:$E$14,AH2008,"Cubic","Extrapolate=Linear","MultiX=Average","Skip=True","Sort=True")</f>
        <v>#N/A Invalid Parameter: Interpolation value</v>
      </c>
      <c r="AJ2008" s="43" t="str">
        <f ca="1">_xll.BInterpol('Base IPCA'!$C$3:$C$14,'Base IPCA'!$D$3:$D$14,AH2008,"Cubic","Extrapolate=Linear","MultiX=Average","Skip=True","Sort=True")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4"/>
        <v>#REF!</v>
      </c>
      <c r="AI2009" s="43" t="str">
        <f ca="1">_xll.BInterpol('Base IPCA'!$C$3:$C$14,'Base IPCA'!$E$3:$E$14,AH2009,"Cubic","Extrapolate=Linear","MultiX=Average","Skip=True","Sort=True")</f>
        <v>#N/A Invalid Parameter: Interpolation value</v>
      </c>
      <c r="AJ2009" s="43" t="str">
        <f ca="1">_xll.BInterpol('Base IPCA'!$C$3:$C$14,'Base IPCA'!$D$3:$D$14,AH2009,"Cubic","Extrapolate=Linear","MultiX=Average","Skip=True","Sort=True")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4"/>
        <v>#REF!</v>
      </c>
      <c r="AI2010" s="43" t="str">
        <f ca="1">_xll.BInterpol('Base IPCA'!$C$3:$C$14,'Base IPCA'!$E$3:$E$14,AH2010,"Cubic","Extrapolate=Linear","MultiX=Average","Skip=True","Sort=True")</f>
        <v>#N/A Invalid Parameter: Interpolation value</v>
      </c>
      <c r="AJ2010" s="43" t="str">
        <f ca="1">_xll.BInterpol('Base IPCA'!$C$3:$C$14,'Base IPCA'!$D$3:$D$14,AH2010,"Cubic","Extrapolate=Linear","MultiX=Average","Skip=True","Sort=True")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4"/>
        <v>#REF!</v>
      </c>
      <c r="AI2011" s="43" t="str">
        <f ca="1">_xll.BInterpol('Base IPCA'!$C$3:$C$14,'Base IPCA'!$E$3:$E$14,AH2011,"Cubic","Extrapolate=Linear","MultiX=Average","Skip=True","Sort=True")</f>
        <v>#N/A Invalid Parameter: Interpolation value</v>
      </c>
      <c r="AJ2011" s="43" t="str">
        <f ca="1">_xll.BInterpol('Base IPCA'!$C$3:$C$14,'Base IPCA'!$D$3:$D$14,AH2011,"Cubic","Extrapolate=Linear","MultiX=Average","Skip=True","Sort=True")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4"/>
        <v>#REF!</v>
      </c>
      <c r="AI2012" s="43" t="str">
        <f ca="1">_xll.BInterpol('Base IPCA'!$C$3:$C$14,'Base IPCA'!$E$3:$E$14,AH2012,"Cubic","Extrapolate=Linear","MultiX=Average","Skip=True","Sort=True")</f>
        <v>#N/A Invalid Parameter: Interpolation value</v>
      </c>
      <c r="AJ2012" s="43" t="str">
        <f ca="1">_xll.BInterpol('Base IPCA'!$C$3:$C$14,'Base IPCA'!$D$3:$D$14,AH2012,"Cubic","Extrapolate=Linear","MultiX=Average","Skip=True","Sort=True")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4"/>
        <v>#REF!</v>
      </c>
      <c r="AI2013" s="43" t="str">
        <f ca="1">_xll.BInterpol('Base IPCA'!$C$3:$C$14,'Base IPCA'!$E$3:$E$14,AH2013,"Cubic","Extrapolate=Linear","MultiX=Average","Skip=True","Sort=True")</f>
        <v>#N/A Invalid Parameter: Interpolation value</v>
      </c>
      <c r="AJ2013" s="43" t="str">
        <f ca="1">_xll.BInterpol('Base IPCA'!$C$3:$C$14,'Base IPCA'!$D$3:$D$14,AH2013,"Cubic","Extrapolate=Linear","MultiX=Average","Skip=True","Sort=True")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4"/>
        <v>#REF!</v>
      </c>
      <c r="AI2014" s="43" t="str">
        <f ca="1">_xll.BInterpol('Base IPCA'!$C$3:$C$14,'Base IPCA'!$E$3:$E$14,AH2014,"Cubic","Extrapolate=Linear","MultiX=Average","Skip=True","Sort=True")</f>
        <v>#N/A Invalid Parameter: Interpolation value</v>
      </c>
      <c r="AJ2014" s="43" t="str">
        <f ca="1">_xll.BInterpol('Base IPCA'!$C$3:$C$14,'Base IPCA'!$D$3:$D$14,AH2014,"Cubic","Extrapolate=Linear","MultiX=Average","Skip=True","Sort=True")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4"/>
        <v>#REF!</v>
      </c>
      <c r="AI2015" s="43" t="str">
        <f ca="1">_xll.BInterpol('Base IPCA'!$C$3:$C$14,'Base IPCA'!$E$3:$E$14,AH2015,"Cubic","Extrapolate=Linear","MultiX=Average","Skip=True","Sort=True")</f>
        <v>#N/A Invalid Parameter: Interpolation value</v>
      </c>
      <c r="AJ2015" s="43" t="str">
        <f ca="1">_xll.BInterpol('Base IPCA'!$C$3:$C$14,'Base IPCA'!$D$3:$D$14,AH2015,"Cubic","Extrapolate=Linear","MultiX=Average","Skip=True","Sort=True")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4"/>
        <v>#REF!</v>
      </c>
      <c r="AI2016" s="43" t="str">
        <f ca="1">_xll.BInterpol('Base IPCA'!$C$3:$C$14,'Base IPCA'!$E$3:$E$14,AH2016,"Cubic","Extrapolate=Linear","MultiX=Average","Skip=True","Sort=True")</f>
        <v>#N/A Invalid Parameter: Interpolation value</v>
      </c>
      <c r="AJ2016" s="43" t="str">
        <f ca="1">_xll.BInterpol('Base IPCA'!$C$3:$C$14,'Base IPCA'!$D$3:$D$14,AH2016,"Cubic","Extrapolate=Linear","MultiX=Average","Skip=True","Sort=True")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4"/>
        <v>#REF!</v>
      </c>
      <c r="AI2017" s="43" t="str">
        <f ca="1">_xll.BInterpol('Base IPCA'!$C$3:$C$14,'Base IPCA'!$E$3:$E$14,AH2017,"Cubic","Extrapolate=Linear","MultiX=Average","Skip=True","Sort=True")</f>
        <v>#N/A Invalid Parameter: Interpolation value</v>
      </c>
      <c r="AJ2017" s="43" t="str">
        <f ca="1">_xll.BInterpol('Base IPCA'!$C$3:$C$14,'Base IPCA'!$D$3:$D$14,AH2017,"Cubic","Extrapolate=Linear","MultiX=Average","Skip=True","Sort=True")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4"/>
        <v>#REF!</v>
      </c>
      <c r="AI2018" s="43" t="str">
        <f ca="1">_xll.BInterpol('Base IPCA'!$C$3:$C$14,'Base IPCA'!$E$3:$E$14,AH2018,"Cubic","Extrapolate=Linear","MultiX=Average","Skip=True","Sort=True")</f>
        <v>#N/A Invalid Parameter: Interpolation value</v>
      </c>
      <c r="AJ2018" s="43" t="str">
        <f ca="1">_xll.BInterpol('Base IPCA'!$C$3:$C$14,'Base IPCA'!$D$3:$D$14,AH2018,"Cubic","Extrapolate=Linear","MultiX=Average","Skip=True","Sort=True")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4"/>
        <v>#REF!</v>
      </c>
      <c r="AI2019" s="43" t="str">
        <f ca="1">_xll.BInterpol('Base IPCA'!$C$3:$C$14,'Base IPCA'!$E$3:$E$14,AH2019,"Cubic","Extrapolate=Linear","MultiX=Average","Skip=True","Sort=True")</f>
        <v>#N/A Invalid Parameter: Interpolation value</v>
      </c>
      <c r="AJ2019" s="43" t="str">
        <f ca="1">_xll.BInterpol('Base IPCA'!$C$3:$C$14,'Base IPCA'!$D$3:$D$14,AH2019,"Cubic","Extrapolate=Linear","MultiX=Average","Skip=True","Sort=True")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4"/>
        <v>#REF!</v>
      </c>
      <c r="AI2020" s="43" t="str">
        <f ca="1">_xll.BInterpol('Base IPCA'!$C$3:$C$14,'Base IPCA'!$E$3:$E$14,AH2020,"Cubic","Extrapolate=Linear","MultiX=Average","Skip=True","Sort=True")</f>
        <v>#N/A Invalid Parameter: Interpolation value</v>
      </c>
      <c r="AJ2020" s="43" t="str">
        <f ca="1">_xll.BInterpol('Base IPCA'!$C$3:$C$14,'Base IPCA'!$D$3:$D$14,AH2020,"Cubic","Extrapolate=Linear","MultiX=Average","Skip=True","Sort=True")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4"/>
        <v>#REF!</v>
      </c>
      <c r="AI2021" s="43" t="str">
        <f ca="1">_xll.BInterpol('Base IPCA'!$C$3:$C$14,'Base IPCA'!$E$3:$E$14,AH2021,"Cubic","Extrapolate=Linear","MultiX=Average","Skip=True","Sort=True")</f>
        <v>#N/A Invalid Parameter: Interpolation value</v>
      </c>
      <c r="AJ2021" s="43" t="str">
        <f ca="1">_xll.BInterpol('Base IPCA'!$C$3:$C$14,'Base IPCA'!$D$3:$D$14,AH2021,"Cubic","Extrapolate=Linear","MultiX=Average","Skip=True","Sort=True")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4"/>
        <v>#REF!</v>
      </c>
      <c r="AI2022" s="43" t="str">
        <f ca="1">_xll.BInterpol('Base IPCA'!$C$3:$C$14,'Base IPCA'!$E$3:$E$14,AH2022,"Cubic","Extrapolate=Linear","MultiX=Average","Skip=True","Sort=True")</f>
        <v>#N/A Invalid Parameter: Interpolation value</v>
      </c>
      <c r="AJ2022" s="43" t="str">
        <f ca="1">_xll.BInterpol('Base IPCA'!$C$3:$C$14,'Base IPCA'!$D$3:$D$14,AH2022,"Cubic","Extrapolate=Linear","MultiX=Average","Skip=True","Sort=True")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4"/>
        <v>#REF!</v>
      </c>
      <c r="AI2023" s="43" t="str">
        <f ca="1">_xll.BInterpol('Base IPCA'!$C$3:$C$14,'Base IPCA'!$E$3:$E$14,AH2023,"Cubic","Extrapolate=Linear","MultiX=Average","Skip=True","Sort=True")</f>
        <v>#N/A Invalid Parameter: Interpolation value</v>
      </c>
      <c r="AJ2023" s="43" t="str">
        <f ca="1">_xll.BInterpol('Base IPCA'!$C$3:$C$14,'Base IPCA'!$D$3:$D$14,AH2023,"Cubic","Extrapolate=Linear","MultiX=Average","Skip=True","Sort=True")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4"/>
        <v>#REF!</v>
      </c>
      <c r="AI2024" s="43" t="str">
        <f ca="1">_xll.BInterpol('Base IPCA'!$C$3:$C$14,'Base IPCA'!$E$3:$E$14,AH2024,"Cubic","Extrapolate=Linear","MultiX=Average","Skip=True","Sort=True")</f>
        <v>#N/A Invalid Parameter: Interpolation value</v>
      </c>
      <c r="AJ2024" s="43" t="str">
        <f ca="1">_xll.BInterpol('Base IPCA'!$C$3:$C$14,'Base IPCA'!$D$3:$D$14,AH2024,"Cubic","Extrapolate=Linear","MultiX=Average","Skip=True","Sort=True")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4"/>
        <v>#REF!</v>
      </c>
      <c r="AI2025" s="43" t="str">
        <f ca="1">_xll.BInterpol('Base IPCA'!$C$3:$C$14,'Base IPCA'!$E$3:$E$14,AH2025,"Cubic","Extrapolate=Linear","MultiX=Average","Skip=True","Sort=True")</f>
        <v>#N/A Invalid Parameter: Interpolation value</v>
      </c>
      <c r="AJ2025" s="43" t="str">
        <f ca="1">_xll.BInterpol('Base IPCA'!$C$3:$C$14,'Base IPCA'!$D$3:$D$14,AH2025,"Cubic","Extrapolate=Linear","MultiX=Average","Skip=True","Sort=True")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4"/>
        <v>#REF!</v>
      </c>
      <c r="AI2026" s="43" t="str">
        <f ca="1">_xll.BInterpol('Base IPCA'!$C$3:$C$14,'Base IPCA'!$E$3:$E$14,AH2026,"Cubic","Extrapolate=Linear","MultiX=Average","Skip=True","Sort=True")</f>
        <v>#N/A Invalid Parameter: Interpolation value</v>
      </c>
      <c r="AJ2026" s="43" t="str">
        <f ca="1">_xll.BInterpol('Base IPCA'!$C$3:$C$14,'Base IPCA'!$D$3:$D$14,AH2026,"Cubic","Extrapolate=Linear","MultiX=Average","Skip=True","Sort=True")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4"/>
        <v>#REF!</v>
      </c>
      <c r="AI2027" s="43" t="str">
        <f ca="1">_xll.BInterpol('Base IPCA'!$C$3:$C$14,'Base IPCA'!$E$3:$E$14,AH2027,"Cubic","Extrapolate=Linear","MultiX=Average","Skip=True","Sort=True")</f>
        <v>#N/A Invalid Parameter: Interpolation value</v>
      </c>
      <c r="AJ2027" s="43" t="str">
        <f ca="1">_xll.BInterpol('Base IPCA'!$C$3:$C$14,'Base IPCA'!$D$3:$D$14,AH2027,"Cubic","Extrapolate=Linear","MultiX=Average","Skip=True","Sort=True")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4"/>
        <v>#REF!</v>
      </c>
      <c r="AI2028" s="43" t="str">
        <f ca="1">_xll.BInterpol('Base IPCA'!$C$3:$C$14,'Base IPCA'!$E$3:$E$14,AH2028,"Cubic","Extrapolate=Linear","MultiX=Average","Skip=True","Sort=True")</f>
        <v>#N/A Invalid Parameter: Interpolation value</v>
      </c>
      <c r="AJ2028" s="43" t="str">
        <f ca="1">_xll.BInterpol('Base IPCA'!$C$3:$C$14,'Base IPCA'!$D$3:$D$14,AH2028,"Cubic","Extrapolate=Linear","MultiX=Average","Skip=True","Sort=True")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4"/>
        <v>#REF!</v>
      </c>
      <c r="AI2029" s="43" t="str">
        <f ca="1">_xll.BInterpol('Base IPCA'!$C$3:$C$14,'Base IPCA'!$E$3:$E$14,AH2029,"Cubic","Extrapolate=Linear","MultiX=Average","Skip=True","Sort=True")</f>
        <v>#N/A Invalid Parameter: Interpolation value</v>
      </c>
      <c r="AJ2029" s="43" t="str">
        <f ca="1">_xll.BInterpol('Base IPCA'!$C$3:$C$14,'Base IPCA'!$D$3:$D$14,AH2029,"Cubic","Extrapolate=Linear","MultiX=Average","Skip=True","Sort=True")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4"/>
        <v>#REF!</v>
      </c>
      <c r="AI2030" s="43" t="str">
        <f ca="1">_xll.BInterpol('Base IPCA'!$C$3:$C$14,'Base IPCA'!$E$3:$E$14,AH2030,"Cubic","Extrapolate=Linear","MultiX=Average","Skip=True","Sort=True")</f>
        <v>#N/A Invalid Parameter: Interpolation value</v>
      </c>
      <c r="AJ2030" s="43" t="str">
        <f ca="1">_xll.BInterpol('Base IPCA'!$C$3:$C$14,'Base IPCA'!$D$3:$D$14,AH2030,"Cubic","Extrapolate=Linear","MultiX=Average","Skip=True","Sort=True")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4"/>
        <v>#REF!</v>
      </c>
      <c r="AI2031" s="43" t="str">
        <f ca="1">_xll.BInterpol('Base IPCA'!$C$3:$C$14,'Base IPCA'!$E$3:$E$14,AH2031,"Cubic","Extrapolate=Linear","MultiX=Average","Skip=True","Sort=True")</f>
        <v>#N/A Invalid Parameter: Interpolation value</v>
      </c>
      <c r="AJ2031" s="43" t="str">
        <f ca="1">_xll.BInterpol('Base IPCA'!$C$3:$C$14,'Base IPCA'!$D$3:$D$14,AH2031,"Cubic","Extrapolate=Linear","MultiX=Average","Skip=True","Sort=True")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4"/>
        <v>#REF!</v>
      </c>
      <c r="AI2032" s="43" t="str">
        <f ca="1">_xll.BInterpol('Base IPCA'!$C$3:$C$14,'Base IPCA'!$E$3:$E$14,AH2032,"Cubic","Extrapolate=Linear","MultiX=Average","Skip=True","Sort=True")</f>
        <v>#N/A Invalid Parameter: Interpolation value</v>
      </c>
      <c r="AJ2032" s="43" t="str">
        <f ca="1">_xll.BInterpol('Base IPCA'!$C$3:$C$14,'Base IPCA'!$D$3:$D$14,AH2032,"Cubic","Extrapolate=Linear","MultiX=Average","Skip=True","Sort=True")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4"/>
        <v>#REF!</v>
      </c>
      <c r="AI2033" s="43" t="str">
        <f ca="1">_xll.BInterpol('Base IPCA'!$C$3:$C$14,'Base IPCA'!$E$3:$E$14,AH2033,"Cubic","Extrapolate=Linear","MultiX=Average","Skip=True","Sort=True")</f>
        <v>#N/A Invalid Parameter: Interpolation value</v>
      </c>
      <c r="AJ2033" s="43" t="str">
        <f ca="1">_xll.BInterpol('Base IPCA'!$C$3:$C$14,'Base IPCA'!$D$3:$D$14,AH2033,"Cubic","Extrapolate=Linear","MultiX=Average","Skip=True","Sort=True")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4"/>
        <v>#REF!</v>
      </c>
      <c r="AI2034" s="43" t="str">
        <f ca="1">_xll.BInterpol('Base IPCA'!$C$3:$C$14,'Base IPCA'!$E$3:$E$14,AH2034,"Cubic","Extrapolate=Linear","MultiX=Average","Skip=True","Sort=True")</f>
        <v>#N/A Invalid Parameter: Interpolation value</v>
      </c>
      <c r="AJ2034" s="43" t="str">
        <f ca="1">_xll.BInterpol('Base IPCA'!$C$3:$C$14,'Base IPCA'!$D$3:$D$14,AH2034,"Cubic","Extrapolate=Linear","MultiX=Average","Skip=True","Sort=True")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4"/>
        <v>#REF!</v>
      </c>
      <c r="AI2035" s="43" t="str">
        <f ca="1">_xll.BInterpol('Base IPCA'!$C$3:$C$14,'Base IPCA'!$E$3:$E$14,AH2035,"Cubic","Extrapolate=Linear","MultiX=Average","Skip=True","Sort=True")</f>
        <v>#N/A Invalid Parameter: Interpolation value</v>
      </c>
      <c r="AJ2035" s="43" t="str">
        <f ca="1">_xll.BInterpol('Base IPCA'!$C$3:$C$14,'Base IPCA'!$D$3:$D$14,AH2035,"Cubic","Extrapolate=Linear","MultiX=Average","Skip=True","Sort=True")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4"/>
        <v>#REF!</v>
      </c>
      <c r="AI2036" s="43" t="str">
        <f ca="1">_xll.BInterpol('Base IPCA'!$C$3:$C$14,'Base IPCA'!$E$3:$E$14,AH2036,"Cubic","Extrapolate=Linear","MultiX=Average","Skip=True","Sort=True")</f>
        <v>#N/A Invalid Parameter: Interpolation value</v>
      </c>
      <c r="AJ2036" s="43" t="str">
        <f ca="1">_xll.BInterpol('Base IPCA'!$C$3:$C$14,'Base IPCA'!$D$3:$D$14,AH2036,"Cubic","Extrapolate=Linear","MultiX=Average","Skip=True","Sort=True")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4"/>
        <v>#REF!</v>
      </c>
      <c r="AI2037" s="43" t="str">
        <f ca="1">_xll.BInterpol('Base IPCA'!$C$3:$C$14,'Base IPCA'!$E$3:$E$14,AH2037,"Cubic","Extrapolate=Linear","MultiX=Average","Skip=True","Sort=True")</f>
        <v>#N/A Invalid Parameter: Interpolation value</v>
      </c>
      <c r="AJ2037" s="43" t="str">
        <f ca="1">_xll.BInterpol('Base IPCA'!$C$3:$C$14,'Base IPCA'!$D$3:$D$14,AH2037,"Cubic","Extrapolate=Linear","MultiX=Average","Skip=True","Sort=True")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4"/>
        <v>#REF!</v>
      </c>
      <c r="AI2038" s="43" t="str">
        <f ca="1">_xll.BInterpol('Base IPCA'!$C$3:$C$14,'Base IPCA'!$E$3:$E$14,AH2038,"Cubic","Extrapolate=Linear","MultiX=Average","Skip=True","Sort=True")</f>
        <v>#N/A Invalid Parameter: Interpolation value</v>
      </c>
      <c r="AJ2038" s="43" t="str">
        <f ca="1">_xll.BInterpol('Base IPCA'!$C$3:$C$14,'Base IPCA'!$D$3:$D$14,AH2038,"Cubic","Extrapolate=Linear","MultiX=Average","Skip=True","Sort=True")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4"/>
        <v>#REF!</v>
      </c>
      <c r="AI2039" s="43" t="str">
        <f ca="1">_xll.BInterpol('Base IPCA'!$C$3:$C$14,'Base IPCA'!$E$3:$E$14,AH2039,"Cubic","Extrapolate=Linear","MultiX=Average","Skip=True","Sort=True")</f>
        <v>#N/A Invalid Parameter: Interpolation value</v>
      </c>
      <c r="AJ2039" s="43" t="str">
        <f ca="1">_xll.BInterpol('Base IPCA'!$C$3:$C$14,'Base IPCA'!$D$3:$D$14,AH2039,"Cubic","Extrapolate=Linear","MultiX=Average","Skip=True","Sort=True")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4"/>
        <v>#REF!</v>
      </c>
      <c r="AI2040" s="43" t="str">
        <f ca="1">_xll.BInterpol('Base IPCA'!$C$3:$C$14,'Base IPCA'!$E$3:$E$14,AH2040,"Cubic","Extrapolate=Linear","MultiX=Average","Skip=True","Sort=True")</f>
        <v>#N/A Invalid Parameter: Interpolation value</v>
      </c>
      <c r="AJ2040" s="43" t="str">
        <f ca="1">_xll.BInterpol('Base IPCA'!$C$3:$C$14,'Base IPCA'!$D$3:$D$14,AH2040,"Cubic","Extrapolate=Linear","MultiX=Average","Skip=True","Sort=True")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4"/>
        <v>#REF!</v>
      </c>
      <c r="AI2041" s="43" t="str">
        <f ca="1">_xll.BInterpol('Base IPCA'!$C$3:$C$14,'Base IPCA'!$E$3:$E$14,AH2041,"Cubic","Extrapolate=Linear","MultiX=Average","Skip=True","Sort=True")</f>
        <v>#N/A Invalid Parameter: Interpolation value</v>
      </c>
      <c r="AJ2041" s="43" t="str">
        <f ca="1">_xll.BInterpol('Base IPCA'!$C$3:$C$14,'Base IPCA'!$D$3:$D$14,AH2041,"Cubic","Extrapolate=Linear","MultiX=Average","Skip=True","Sort=True")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4"/>
        <v>#REF!</v>
      </c>
      <c r="AI2042" s="43" t="str">
        <f ca="1">_xll.BInterpol('Base IPCA'!$C$3:$C$14,'Base IPCA'!$E$3:$E$14,AH2042,"Cubic","Extrapolate=Linear","MultiX=Average","Skip=True","Sort=True")</f>
        <v>#N/A Invalid Parameter: Interpolation value</v>
      </c>
      <c r="AJ2042" s="43" t="str">
        <f ca="1">_xll.BInterpol('Base IPCA'!$C$3:$C$14,'Base IPCA'!$D$3:$D$14,AH2042,"Cubic","Extrapolate=Linear","MultiX=Average","Skip=True","Sort=True")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4"/>
        <v>#REF!</v>
      </c>
      <c r="AI2043" s="43" t="str">
        <f ca="1">_xll.BInterpol('Base IPCA'!$C$3:$C$14,'Base IPCA'!$E$3:$E$14,AH2043,"Cubic","Extrapolate=Linear","MultiX=Average","Skip=True","Sort=True")</f>
        <v>#N/A Invalid Parameter: Interpolation value</v>
      </c>
      <c r="AJ2043" s="43" t="str">
        <f ca="1">_xll.BInterpol('Base IPCA'!$C$3:$C$14,'Base IPCA'!$D$3:$D$14,AH2043,"Cubic","Extrapolate=Linear","MultiX=Average","Skip=True","Sort=True")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4"/>
        <v>#REF!</v>
      </c>
      <c r="AI2044" s="43" t="str">
        <f ca="1">_xll.BInterpol('Base IPCA'!$C$3:$C$14,'Base IPCA'!$E$3:$E$14,AH2044,"Cubic","Extrapolate=Linear","MultiX=Average","Skip=True","Sort=True")</f>
        <v>#N/A Invalid Parameter: Interpolation value</v>
      </c>
      <c r="AJ2044" s="43" t="str">
        <f ca="1">_xll.BInterpol('Base IPCA'!$C$3:$C$14,'Base IPCA'!$D$3:$D$14,AH2044,"Cubic","Extrapolate=Linear","MultiX=Average","Skip=True","Sort=True")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4"/>
        <v>#REF!</v>
      </c>
      <c r="AI2045" s="43" t="str">
        <f ca="1">_xll.BInterpol('Base IPCA'!$C$3:$C$14,'Base IPCA'!$E$3:$E$14,AH2045,"Cubic","Extrapolate=Linear","MultiX=Average","Skip=True","Sort=True")</f>
        <v>#N/A Invalid Parameter: Interpolation value</v>
      </c>
      <c r="AJ2045" s="43" t="str">
        <f ca="1">_xll.BInterpol('Base IPCA'!$C$3:$C$14,'Base IPCA'!$D$3:$D$14,AH2045,"Cubic","Extrapolate=Linear","MultiX=Average","Skip=True","Sort=True")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4"/>
        <v>#REF!</v>
      </c>
      <c r="AI2046" s="43" t="str">
        <f ca="1">_xll.BInterpol('Base IPCA'!$C$3:$C$14,'Base IPCA'!$E$3:$E$14,AH2046,"Cubic","Extrapolate=Linear","MultiX=Average","Skip=True","Sort=True")</f>
        <v>#N/A Invalid Parameter: Interpolation value</v>
      </c>
      <c r="AJ2046" s="43" t="str">
        <f ca="1">_xll.BInterpol('Base IPCA'!$C$3:$C$14,'Base IPCA'!$D$3:$D$14,AH2046,"Cubic","Extrapolate=Linear","MultiX=Average","Skip=True","Sort=True")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4"/>
        <v>#REF!</v>
      </c>
      <c r="AI2047" s="43" t="str">
        <f ca="1">_xll.BInterpol('Base IPCA'!$C$3:$C$14,'Base IPCA'!$E$3:$E$14,AH2047,"Cubic","Extrapolate=Linear","MultiX=Average","Skip=True","Sort=True")</f>
        <v>#N/A Invalid Parameter: Interpolation value</v>
      </c>
      <c r="AJ2047" s="43" t="str">
        <f ca="1">_xll.BInterpol('Base IPCA'!$C$3:$C$14,'Base IPCA'!$D$3:$D$14,AH2047,"Cubic","Extrapolate=Linear","MultiX=Average","Skip=True","Sort=True")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4"/>
        <v>#REF!</v>
      </c>
      <c r="AI2048" s="43" t="str">
        <f ca="1">_xll.BInterpol('Base IPCA'!$C$3:$C$14,'Base IPCA'!$E$3:$E$14,AH2048,"Cubic","Extrapolate=Linear","MultiX=Average","Skip=True","Sort=True")</f>
        <v>#N/A Invalid Parameter: Interpolation value</v>
      </c>
      <c r="AJ2048" s="43" t="str">
        <f ca="1">_xll.BInterpol('Base IPCA'!$C$3:$C$14,'Base IPCA'!$D$3:$D$14,AH2048,"Cubic","Extrapolate=Linear","MultiX=Average","Skip=True","Sort=True")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4"/>
        <v>#REF!</v>
      </c>
      <c r="AI2049" s="43" t="str">
        <f ca="1">_xll.BInterpol('Base IPCA'!$C$3:$C$14,'Base IPCA'!$E$3:$E$14,AH2049,"Cubic","Extrapolate=Linear","MultiX=Average","Skip=True","Sort=True")</f>
        <v>#N/A Invalid Parameter: Interpolation value</v>
      </c>
      <c r="AJ2049" s="43" t="str">
        <f ca="1">_xll.BInterpol('Base IPCA'!$C$3:$C$14,'Base IPCA'!$D$3:$D$14,AH2049,"Cubic","Extrapolate=Linear","MultiX=Average","Skip=True","Sort=True")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4"/>
        <v>#REF!</v>
      </c>
      <c r="AI2050" s="43" t="str">
        <f ca="1">_xll.BInterpol('Base IPCA'!$C$3:$C$14,'Base IPCA'!$E$3:$E$14,AH2050,"Cubic","Extrapolate=Linear","MultiX=Average","Skip=True","Sort=True")</f>
        <v>#N/A Invalid Parameter: Interpolation value</v>
      </c>
      <c r="AJ2050" s="43" t="str">
        <f ca="1">_xll.BInterpol('Base IPCA'!$C$3:$C$14,'Base IPCA'!$D$3:$D$14,AH2050,"Cubic","Extrapolate=Linear","MultiX=Average","Skip=True","Sort=True")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4"/>
        <v>#REF!</v>
      </c>
      <c r="AI2051" s="43" t="str">
        <f ca="1">_xll.BInterpol('Base IPCA'!$C$3:$C$14,'Base IPCA'!$E$3:$E$14,AH2051,"Cubic","Extrapolate=Linear","MultiX=Average","Skip=True","Sort=True")</f>
        <v>#N/A Invalid Parameter: Interpolation value</v>
      </c>
      <c r="AJ2051" s="43" t="str">
        <f ca="1">_xll.BInterpol('Base IPCA'!$C$3:$C$14,'Base IPCA'!$D$3:$D$14,AH2051,"Cubic","Extrapolate=Linear","MultiX=Average","Skip=True","Sort=True")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4"/>
        <v>#REF!</v>
      </c>
      <c r="AI2052" s="43" t="str">
        <f ca="1">_xll.BInterpol('Base IPCA'!$C$3:$C$14,'Base IPCA'!$E$3:$E$14,AH2052,"Cubic","Extrapolate=Linear","MultiX=Average","Skip=True","Sort=True")</f>
        <v>#N/A Invalid Parameter: Interpolation value</v>
      </c>
      <c r="AJ2052" s="43" t="str">
        <f ca="1">_xll.BInterpol('Base IPCA'!$C$3:$C$14,'Base IPCA'!$D$3:$D$14,AH2052,"Cubic","Extrapolate=Linear","MultiX=Average","Skip=True","Sort=True")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4"/>
        <v>#REF!</v>
      </c>
      <c r="AI2053" s="43" t="str">
        <f ca="1">_xll.BInterpol('Base IPCA'!$C$3:$C$14,'Base IPCA'!$E$3:$E$14,AH2053,"Cubic","Extrapolate=Linear","MultiX=Average","Skip=True","Sort=True")</f>
        <v>#N/A Invalid Parameter: Interpolation value</v>
      </c>
      <c r="AJ2053" s="43" t="str">
        <f ca="1">_xll.BInterpol('Base IPCA'!$C$3:$C$14,'Base IPCA'!$D$3:$D$14,AH2053,"Cubic","Extrapolate=Linear","MultiX=Average","Skip=True","Sort=True")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5">AH2053+1</f>
        <v>#REF!</v>
      </c>
      <c r="AI2054" s="43" t="str">
        <f ca="1">_xll.BInterpol('Base IPCA'!$C$3:$C$14,'Base IPCA'!$E$3:$E$14,AH2054,"Cubic","Extrapolate=Linear","MultiX=Average","Skip=True","Sort=True")</f>
        <v>#N/A Invalid Parameter: Interpolation value</v>
      </c>
      <c r="AJ2054" s="43" t="str">
        <f ca="1">_xll.BInterpol('Base IPCA'!$C$3:$C$14,'Base IPCA'!$D$3:$D$14,AH2054,"Cubic","Extrapolate=Linear","MultiX=Average","Skip=True","Sort=True")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5"/>
        <v>#REF!</v>
      </c>
      <c r="AI2055" s="43" t="str">
        <f ca="1">_xll.BInterpol('Base IPCA'!$C$3:$C$14,'Base IPCA'!$E$3:$E$14,AH2055,"Cubic","Extrapolate=Linear","MultiX=Average","Skip=True","Sort=True")</f>
        <v>#N/A Invalid Parameter: Interpolation value</v>
      </c>
      <c r="AJ2055" s="43" t="str">
        <f ca="1">_xll.BInterpol('Base IPCA'!$C$3:$C$14,'Base IPCA'!$D$3:$D$14,AH2055,"Cubic","Extrapolate=Linear","MultiX=Average","Skip=True","Sort=True")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5"/>
        <v>#REF!</v>
      </c>
      <c r="AI2056" s="43" t="str">
        <f ca="1">_xll.BInterpol('Base IPCA'!$C$3:$C$14,'Base IPCA'!$E$3:$E$14,AH2056,"Cubic","Extrapolate=Linear","MultiX=Average","Skip=True","Sort=True")</f>
        <v>#N/A Invalid Parameter: Interpolation value</v>
      </c>
      <c r="AJ2056" s="43" t="str">
        <f ca="1">_xll.BInterpol('Base IPCA'!$C$3:$C$14,'Base IPCA'!$D$3:$D$14,AH2056,"Cubic","Extrapolate=Linear","MultiX=Average","Skip=True","Sort=True")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5"/>
        <v>#REF!</v>
      </c>
      <c r="AI2057" s="43" t="str">
        <f ca="1">_xll.BInterpol('Base IPCA'!$C$3:$C$14,'Base IPCA'!$E$3:$E$14,AH2057,"Cubic","Extrapolate=Linear","MultiX=Average","Skip=True","Sort=True")</f>
        <v>#N/A Invalid Parameter: Interpolation value</v>
      </c>
      <c r="AJ2057" s="43" t="str">
        <f ca="1">_xll.BInterpol('Base IPCA'!$C$3:$C$14,'Base IPCA'!$D$3:$D$14,AH2057,"Cubic","Extrapolate=Linear","MultiX=Average","Skip=True","Sort=True")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5"/>
        <v>#REF!</v>
      </c>
      <c r="AI2058" s="43" t="str">
        <f ca="1">_xll.BInterpol('Base IPCA'!$C$3:$C$14,'Base IPCA'!$E$3:$E$14,AH2058,"Cubic","Extrapolate=Linear","MultiX=Average","Skip=True","Sort=True")</f>
        <v>#N/A Invalid Parameter: Interpolation value</v>
      </c>
      <c r="AJ2058" s="43" t="str">
        <f ca="1">_xll.BInterpol('Base IPCA'!$C$3:$C$14,'Base IPCA'!$D$3:$D$14,AH2058,"Cubic","Extrapolate=Linear","MultiX=Average","Skip=True","Sort=True")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5"/>
        <v>#REF!</v>
      </c>
      <c r="AI2059" s="43" t="str">
        <f ca="1">_xll.BInterpol('Base IPCA'!$C$3:$C$14,'Base IPCA'!$E$3:$E$14,AH2059,"Cubic","Extrapolate=Linear","MultiX=Average","Skip=True","Sort=True")</f>
        <v>#N/A Invalid Parameter: Interpolation value</v>
      </c>
      <c r="AJ2059" s="43" t="str">
        <f ca="1">_xll.BInterpol('Base IPCA'!$C$3:$C$14,'Base IPCA'!$D$3:$D$14,AH2059,"Cubic","Extrapolate=Linear","MultiX=Average","Skip=True","Sort=True")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5"/>
        <v>#REF!</v>
      </c>
      <c r="AI2060" s="43" t="str">
        <f ca="1">_xll.BInterpol('Base IPCA'!$C$3:$C$14,'Base IPCA'!$E$3:$E$14,AH2060,"Cubic","Extrapolate=Linear","MultiX=Average","Skip=True","Sort=True")</f>
        <v>#N/A Invalid Parameter: Interpolation value</v>
      </c>
      <c r="AJ2060" s="43" t="str">
        <f ca="1">_xll.BInterpol('Base IPCA'!$C$3:$C$14,'Base IPCA'!$D$3:$D$14,AH2060,"Cubic","Extrapolate=Linear","MultiX=Average","Skip=True","Sort=True")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5"/>
        <v>#REF!</v>
      </c>
      <c r="AI2061" s="43" t="str">
        <f ca="1">_xll.BInterpol('Base IPCA'!$C$3:$C$14,'Base IPCA'!$E$3:$E$14,AH2061,"Cubic","Extrapolate=Linear","MultiX=Average","Skip=True","Sort=True")</f>
        <v>#N/A Invalid Parameter: Interpolation value</v>
      </c>
      <c r="AJ2061" s="43" t="str">
        <f ca="1">_xll.BInterpol('Base IPCA'!$C$3:$C$14,'Base IPCA'!$D$3:$D$14,AH2061,"Cubic","Extrapolate=Linear","MultiX=Average","Skip=True","Sort=True")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5"/>
        <v>#REF!</v>
      </c>
      <c r="AI2062" s="43" t="str">
        <f ca="1">_xll.BInterpol('Base IPCA'!$C$3:$C$14,'Base IPCA'!$E$3:$E$14,AH2062,"Cubic","Extrapolate=Linear","MultiX=Average","Skip=True","Sort=True")</f>
        <v>#N/A Invalid Parameter: Interpolation value</v>
      </c>
      <c r="AJ2062" s="43" t="str">
        <f ca="1">_xll.BInterpol('Base IPCA'!$C$3:$C$14,'Base IPCA'!$D$3:$D$14,AH2062,"Cubic","Extrapolate=Linear","MultiX=Average","Skip=True","Sort=True")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5"/>
        <v>#REF!</v>
      </c>
      <c r="AI2063" s="43" t="str">
        <f ca="1">_xll.BInterpol('Base IPCA'!$C$3:$C$14,'Base IPCA'!$E$3:$E$14,AH2063,"Cubic","Extrapolate=Linear","MultiX=Average","Skip=True","Sort=True")</f>
        <v>#N/A Invalid Parameter: Interpolation value</v>
      </c>
      <c r="AJ2063" s="43" t="str">
        <f ca="1">_xll.BInterpol('Base IPCA'!$C$3:$C$14,'Base IPCA'!$D$3:$D$14,AH2063,"Cubic","Extrapolate=Linear","MultiX=Average","Skip=True","Sort=True")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5"/>
        <v>#REF!</v>
      </c>
      <c r="AI2064" s="43" t="str">
        <f ca="1">_xll.BInterpol('Base IPCA'!$C$3:$C$14,'Base IPCA'!$E$3:$E$14,AH2064,"Cubic","Extrapolate=Linear","MultiX=Average","Skip=True","Sort=True")</f>
        <v>#N/A Invalid Parameter: Interpolation value</v>
      </c>
      <c r="AJ2064" s="43" t="str">
        <f ca="1">_xll.BInterpol('Base IPCA'!$C$3:$C$14,'Base IPCA'!$D$3:$D$14,AH2064,"Cubic","Extrapolate=Linear","MultiX=Average","Skip=True","Sort=True")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5"/>
        <v>#REF!</v>
      </c>
      <c r="AI2065" s="43" t="str">
        <f ca="1">_xll.BInterpol('Base IPCA'!$C$3:$C$14,'Base IPCA'!$E$3:$E$14,AH2065,"Cubic","Extrapolate=Linear","MultiX=Average","Skip=True","Sort=True")</f>
        <v>#N/A Invalid Parameter: Interpolation value</v>
      </c>
      <c r="AJ2065" s="43" t="str">
        <f ca="1">_xll.BInterpol('Base IPCA'!$C$3:$C$14,'Base IPCA'!$D$3:$D$14,AH2065,"Cubic","Extrapolate=Linear","MultiX=Average","Skip=True","Sort=True")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5"/>
        <v>#REF!</v>
      </c>
      <c r="AI2066" s="43" t="str">
        <f ca="1">_xll.BInterpol('Base IPCA'!$C$3:$C$14,'Base IPCA'!$E$3:$E$14,AH2066,"Cubic","Extrapolate=Linear","MultiX=Average","Skip=True","Sort=True")</f>
        <v>#N/A Invalid Parameter: Interpolation value</v>
      </c>
      <c r="AJ2066" s="43" t="str">
        <f ca="1">_xll.BInterpol('Base IPCA'!$C$3:$C$14,'Base IPCA'!$D$3:$D$14,AH2066,"Cubic","Extrapolate=Linear","MultiX=Average","Skip=True","Sort=True")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5"/>
        <v>#REF!</v>
      </c>
      <c r="AI2067" s="43" t="str">
        <f ca="1">_xll.BInterpol('Base IPCA'!$C$3:$C$14,'Base IPCA'!$E$3:$E$14,AH2067,"Cubic","Extrapolate=Linear","MultiX=Average","Skip=True","Sort=True")</f>
        <v>#N/A Invalid Parameter: Interpolation value</v>
      </c>
      <c r="AJ2067" s="43" t="str">
        <f ca="1">_xll.BInterpol('Base IPCA'!$C$3:$C$14,'Base IPCA'!$D$3:$D$14,AH2067,"Cubic","Extrapolate=Linear","MultiX=Average","Skip=True","Sort=True")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5"/>
        <v>#REF!</v>
      </c>
      <c r="AI2068" s="43" t="str">
        <f ca="1">_xll.BInterpol('Base IPCA'!$C$3:$C$14,'Base IPCA'!$E$3:$E$14,AH2068,"Cubic","Extrapolate=Linear","MultiX=Average","Skip=True","Sort=True")</f>
        <v>#N/A Invalid Parameter: Interpolation value</v>
      </c>
      <c r="AJ2068" s="43" t="str">
        <f ca="1">_xll.BInterpol('Base IPCA'!$C$3:$C$14,'Base IPCA'!$D$3:$D$14,AH2068,"Cubic","Extrapolate=Linear","MultiX=Average","Skip=True","Sort=True")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5"/>
        <v>#REF!</v>
      </c>
      <c r="AI2069" s="43" t="str">
        <f ca="1">_xll.BInterpol('Base IPCA'!$C$3:$C$14,'Base IPCA'!$E$3:$E$14,AH2069,"Cubic","Extrapolate=Linear","MultiX=Average","Skip=True","Sort=True")</f>
        <v>#N/A Invalid Parameter: Interpolation value</v>
      </c>
      <c r="AJ2069" s="43" t="str">
        <f ca="1">_xll.BInterpol('Base IPCA'!$C$3:$C$14,'Base IPCA'!$D$3:$D$14,AH2069,"Cubic","Extrapolate=Linear","MultiX=Average","Skip=True","Sort=True")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5"/>
        <v>#REF!</v>
      </c>
      <c r="AI2070" s="43" t="str">
        <f ca="1">_xll.BInterpol('Base IPCA'!$C$3:$C$14,'Base IPCA'!$E$3:$E$14,AH2070,"Cubic","Extrapolate=Linear","MultiX=Average","Skip=True","Sort=True")</f>
        <v>#N/A Invalid Parameter: Interpolation value</v>
      </c>
      <c r="AJ2070" s="43" t="str">
        <f ca="1">_xll.BInterpol('Base IPCA'!$C$3:$C$14,'Base IPCA'!$D$3:$D$14,AH2070,"Cubic","Extrapolate=Linear","MultiX=Average","Skip=True","Sort=True")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5"/>
        <v>#REF!</v>
      </c>
      <c r="AI2071" s="43" t="str">
        <f ca="1">_xll.BInterpol('Base IPCA'!$C$3:$C$14,'Base IPCA'!$E$3:$E$14,AH2071,"Cubic","Extrapolate=Linear","MultiX=Average","Skip=True","Sort=True")</f>
        <v>#N/A Invalid Parameter: Interpolation value</v>
      </c>
      <c r="AJ2071" s="43" t="str">
        <f ca="1">_xll.BInterpol('Base IPCA'!$C$3:$C$14,'Base IPCA'!$D$3:$D$14,AH2071,"Cubic","Extrapolate=Linear","MultiX=Average","Skip=True","Sort=True")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5"/>
        <v>#REF!</v>
      </c>
      <c r="AI2072" s="43" t="str">
        <f ca="1">_xll.BInterpol('Base IPCA'!$C$3:$C$14,'Base IPCA'!$E$3:$E$14,AH2072,"Cubic","Extrapolate=Linear","MultiX=Average","Skip=True","Sort=True")</f>
        <v>#N/A Invalid Parameter: Interpolation value</v>
      </c>
      <c r="AJ2072" s="43" t="str">
        <f ca="1">_xll.BInterpol('Base IPCA'!$C$3:$C$14,'Base IPCA'!$D$3:$D$14,AH2072,"Cubic","Extrapolate=Linear","MultiX=Average","Skip=True","Sort=True")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5"/>
        <v>#REF!</v>
      </c>
      <c r="AI2073" s="43" t="str">
        <f ca="1">_xll.BInterpol('Base IPCA'!$C$3:$C$14,'Base IPCA'!$E$3:$E$14,AH2073,"Cubic","Extrapolate=Linear","MultiX=Average","Skip=True","Sort=True")</f>
        <v>#N/A Invalid Parameter: Interpolation value</v>
      </c>
      <c r="AJ2073" s="43" t="str">
        <f ca="1">_xll.BInterpol('Base IPCA'!$C$3:$C$14,'Base IPCA'!$D$3:$D$14,AH2073,"Cubic","Extrapolate=Linear","MultiX=Average","Skip=True","Sort=True")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5"/>
        <v>#REF!</v>
      </c>
      <c r="AI2074" s="43" t="str">
        <f ca="1">_xll.BInterpol('Base IPCA'!$C$3:$C$14,'Base IPCA'!$E$3:$E$14,AH2074,"Cubic","Extrapolate=Linear","MultiX=Average","Skip=True","Sort=True")</f>
        <v>#N/A Invalid Parameter: Interpolation value</v>
      </c>
      <c r="AJ2074" s="43" t="str">
        <f ca="1">_xll.BInterpol('Base IPCA'!$C$3:$C$14,'Base IPCA'!$D$3:$D$14,AH2074,"Cubic","Extrapolate=Linear","MultiX=Average","Skip=True","Sort=True")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5"/>
        <v>#REF!</v>
      </c>
      <c r="AI2075" s="43" t="str">
        <f ca="1">_xll.BInterpol('Base IPCA'!$C$3:$C$14,'Base IPCA'!$E$3:$E$14,AH2075,"Cubic","Extrapolate=Linear","MultiX=Average","Skip=True","Sort=True")</f>
        <v>#N/A Invalid Parameter: Interpolation value</v>
      </c>
      <c r="AJ2075" s="43" t="str">
        <f ca="1">_xll.BInterpol('Base IPCA'!$C$3:$C$14,'Base IPCA'!$D$3:$D$14,AH2075,"Cubic","Extrapolate=Linear","MultiX=Average","Skip=True","Sort=True")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5"/>
        <v>#REF!</v>
      </c>
      <c r="AI2076" s="43" t="str">
        <f ca="1">_xll.BInterpol('Base IPCA'!$C$3:$C$14,'Base IPCA'!$E$3:$E$14,AH2076,"Cubic","Extrapolate=Linear","MultiX=Average","Skip=True","Sort=True")</f>
        <v>#N/A Invalid Parameter: Interpolation value</v>
      </c>
      <c r="AJ2076" s="43" t="str">
        <f ca="1">_xll.BInterpol('Base IPCA'!$C$3:$C$14,'Base IPCA'!$D$3:$D$14,AH2076,"Cubic","Extrapolate=Linear","MultiX=Average","Skip=True","Sort=True")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5"/>
        <v>#REF!</v>
      </c>
      <c r="AI2077" s="43" t="str">
        <f ca="1">_xll.BInterpol('Base IPCA'!$C$3:$C$14,'Base IPCA'!$E$3:$E$14,AH2077,"Cubic","Extrapolate=Linear","MultiX=Average","Skip=True","Sort=True")</f>
        <v>#N/A Invalid Parameter: Interpolation value</v>
      </c>
      <c r="AJ2077" s="43" t="str">
        <f ca="1">_xll.BInterpol('Base IPCA'!$C$3:$C$14,'Base IPCA'!$D$3:$D$14,AH2077,"Cubic","Extrapolate=Linear","MultiX=Average","Skip=True","Sort=True")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5"/>
        <v>#REF!</v>
      </c>
      <c r="AI2078" s="43" t="str">
        <f ca="1">_xll.BInterpol('Base IPCA'!$C$3:$C$14,'Base IPCA'!$E$3:$E$14,AH2078,"Cubic","Extrapolate=Linear","MultiX=Average","Skip=True","Sort=True")</f>
        <v>#N/A Invalid Parameter: Interpolation value</v>
      </c>
      <c r="AJ2078" s="43" t="str">
        <f ca="1">_xll.BInterpol('Base IPCA'!$C$3:$C$14,'Base IPCA'!$D$3:$D$14,AH2078,"Cubic","Extrapolate=Linear","MultiX=Average","Skip=True","Sort=True")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5"/>
        <v>#REF!</v>
      </c>
      <c r="AI2079" s="43" t="str">
        <f ca="1">_xll.BInterpol('Base IPCA'!$C$3:$C$14,'Base IPCA'!$E$3:$E$14,AH2079,"Cubic","Extrapolate=Linear","MultiX=Average","Skip=True","Sort=True")</f>
        <v>#N/A Invalid Parameter: Interpolation value</v>
      </c>
      <c r="AJ2079" s="43" t="str">
        <f ca="1">_xll.BInterpol('Base IPCA'!$C$3:$C$14,'Base IPCA'!$D$3:$D$14,AH2079,"Cubic","Extrapolate=Linear","MultiX=Average","Skip=True","Sort=True")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5"/>
        <v>#REF!</v>
      </c>
      <c r="AI2080" s="43" t="str">
        <f ca="1">_xll.BInterpol('Base IPCA'!$C$3:$C$14,'Base IPCA'!$E$3:$E$14,AH2080,"Cubic","Extrapolate=Linear","MultiX=Average","Skip=True","Sort=True")</f>
        <v>#N/A Invalid Parameter: Interpolation value</v>
      </c>
      <c r="AJ2080" s="43" t="str">
        <f ca="1">_xll.BInterpol('Base IPCA'!$C$3:$C$14,'Base IPCA'!$D$3:$D$14,AH2080,"Cubic","Extrapolate=Linear","MultiX=Average","Skip=True","Sort=True")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5"/>
        <v>#REF!</v>
      </c>
      <c r="AI2081" s="43" t="str">
        <f ca="1">_xll.BInterpol('Base IPCA'!$C$3:$C$14,'Base IPCA'!$E$3:$E$14,AH2081,"Cubic","Extrapolate=Linear","MultiX=Average","Skip=True","Sort=True")</f>
        <v>#N/A Invalid Parameter: Interpolation value</v>
      </c>
      <c r="AJ2081" s="43" t="str">
        <f ca="1">_xll.BInterpol('Base IPCA'!$C$3:$C$14,'Base IPCA'!$D$3:$D$14,AH2081,"Cubic","Extrapolate=Linear","MultiX=Average","Skip=True","Sort=True")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5"/>
        <v>#REF!</v>
      </c>
      <c r="AI2082" s="43" t="str">
        <f ca="1">_xll.BInterpol('Base IPCA'!$C$3:$C$14,'Base IPCA'!$E$3:$E$14,AH2082,"Cubic","Extrapolate=Linear","MultiX=Average","Skip=True","Sort=True")</f>
        <v>#N/A Invalid Parameter: Interpolation value</v>
      </c>
      <c r="AJ2082" s="43" t="str">
        <f ca="1">_xll.BInterpol('Base IPCA'!$C$3:$C$14,'Base IPCA'!$D$3:$D$14,AH2082,"Cubic","Extrapolate=Linear","MultiX=Average","Skip=True","Sort=True")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5"/>
        <v>#REF!</v>
      </c>
      <c r="AI2083" s="43" t="str">
        <f ca="1">_xll.BInterpol('Base IPCA'!$C$3:$C$14,'Base IPCA'!$E$3:$E$14,AH2083,"Cubic","Extrapolate=Linear","MultiX=Average","Skip=True","Sort=True")</f>
        <v>#N/A Invalid Parameter: Interpolation value</v>
      </c>
      <c r="AJ2083" s="43" t="str">
        <f ca="1">_xll.BInterpol('Base IPCA'!$C$3:$C$14,'Base IPCA'!$D$3:$D$14,AH2083,"Cubic","Extrapolate=Linear","MultiX=Average","Skip=True","Sort=True")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5"/>
        <v>#REF!</v>
      </c>
      <c r="AI2084" s="43" t="str">
        <f ca="1">_xll.BInterpol('Base IPCA'!$C$3:$C$14,'Base IPCA'!$E$3:$E$14,AH2084,"Cubic","Extrapolate=Linear","MultiX=Average","Skip=True","Sort=True")</f>
        <v>#N/A Invalid Parameter: Interpolation value</v>
      </c>
      <c r="AJ2084" s="43" t="str">
        <f ca="1">_xll.BInterpol('Base IPCA'!$C$3:$C$14,'Base IPCA'!$D$3:$D$14,AH2084,"Cubic","Extrapolate=Linear","MultiX=Average","Skip=True","Sort=True")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5"/>
        <v>#REF!</v>
      </c>
      <c r="AI2085" s="43" t="str">
        <f ca="1">_xll.BInterpol('Base IPCA'!$C$3:$C$14,'Base IPCA'!$E$3:$E$14,AH2085,"Cubic","Extrapolate=Linear","MultiX=Average","Skip=True","Sort=True")</f>
        <v>#N/A Invalid Parameter: Interpolation value</v>
      </c>
      <c r="AJ2085" s="43" t="str">
        <f ca="1">_xll.BInterpol('Base IPCA'!$C$3:$C$14,'Base IPCA'!$D$3:$D$14,AH2085,"Cubic","Extrapolate=Linear","MultiX=Average","Skip=True","Sort=True")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5"/>
        <v>#REF!</v>
      </c>
      <c r="AI2086" s="43" t="str">
        <f ca="1">_xll.BInterpol('Base IPCA'!$C$3:$C$14,'Base IPCA'!$E$3:$E$14,AH2086,"Cubic","Extrapolate=Linear","MultiX=Average","Skip=True","Sort=True")</f>
        <v>#N/A Invalid Parameter: Interpolation value</v>
      </c>
      <c r="AJ2086" s="43" t="str">
        <f ca="1">_xll.BInterpol('Base IPCA'!$C$3:$C$14,'Base IPCA'!$D$3:$D$14,AH2086,"Cubic","Extrapolate=Linear","MultiX=Average","Skip=True","Sort=True")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5"/>
        <v>#REF!</v>
      </c>
      <c r="AI2087" s="43" t="str">
        <f ca="1">_xll.BInterpol('Base IPCA'!$C$3:$C$14,'Base IPCA'!$E$3:$E$14,AH2087,"Cubic","Extrapolate=Linear","MultiX=Average","Skip=True","Sort=True")</f>
        <v>#N/A Invalid Parameter: Interpolation value</v>
      </c>
      <c r="AJ2087" s="43" t="str">
        <f ca="1">_xll.BInterpol('Base IPCA'!$C$3:$C$14,'Base IPCA'!$D$3:$D$14,AH2087,"Cubic","Extrapolate=Linear","MultiX=Average","Skip=True","Sort=True")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5"/>
        <v>#REF!</v>
      </c>
      <c r="AI2088" s="43" t="str">
        <f ca="1">_xll.BInterpol('Base IPCA'!$C$3:$C$14,'Base IPCA'!$E$3:$E$14,AH2088,"Cubic","Extrapolate=Linear","MultiX=Average","Skip=True","Sort=True")</f>
        <v>#N/A Invalid Parameter: Interpolation value</v>
      </c>
      <c r="AJ2088" s="43" t="str">
        <f ca="1">_xll.BInterpol('Base IPCA'!$C$3:$C$14,'Base IPCA'!$D$3:$D$14,AH2088,"Cubic","Extrapolate=Linear","MultiX=Average","Skip=True","Sort=True")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5"/>
        <v>#REF!</v>
      </c>
      <c r="AI2089" s="43" t="str">
        <f ca="1">_xll.BInterpol('Base IPCA'!$C$3:$C$14,'Base IPCA'!$E$3:$E$14,AH2089,"Cubic","Extrapolate=Linear","MultiX=Average","Skip=True","Sort=True")</f>
        <v>#N/A Invalid Parameter: Interpolation value</v>
      </c>
      <c r="AJ2089" s="43" t="str">
        <f ca="1">_xll.BInterpol('Base IPCA'!$C$3:$C$14,'Base IPCA'!$D$3:$D$14,AH2089,"Cubic","Extrapolate=Linear","MultiX=Average","Skip=True","Sort=True")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5"/>
        <v>#REF!</v>
      </c>
      <c r="AI2090" s="43" t="str">
        <f ca="1">_xll.BInterpol('Base IPCA'!$C$3:$C$14,'Base IPCA'!$E$3:$E$14,AH2090,"Cubic","Extrapolate=Linear","MultiX=Average","Skip=True","Sort=True")</f>
        <v>#N/A Invalid Parameter: Interpolation value</v>
      </c>
      <c r="AJ2090" s="43" t="str">
        <f ca="1">_xll.BInterpol('Base IPCA'!$C$3:$C$14,'Base IPCA'!$D$3:$D$14,AH2090,"Cubic","Extrapolate=Linear","MultiX=Average","Skip=True","Sort=True")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5"/>
        <v>#REF!</v>
      </c>
      <c r="AI2091" s="43" t="str">
        <f ca="1">_xll.BInterpol('Base IPCA'!$C$3:$C$14,'Base IPCA'!$E$3:$E$14,AH2091,"Cubic","Extrapolate=Linear","MultiX=Average","Skip=True","Sort=True")</f>
        <v>#N/A Invalid Parameter: Interpolation value</v>
      </c>
      <c r="AJ2091" s="43" t="str">
        <f ca="1">_xll.BInterpol('Base IPCA'!$C$3:$C$14,'Base IPCA'!$D$3:$D$14,AH2091,"Cubic","Extrapolate=Linear","MultiX=Average","Skip=True","Sort=True")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5"/>
        <v>#REF!</v>
      </c>
      <c r="AI2092" s="43" t="str">
        <f ca="1">_xll.BInterpol('Base IPCA'!$C$3:$C$14,'Base IPCA'!$E$3:$E$14,AH2092,"Cubic","Extrapolate=Linear","MultiX=Average","Skip=True","Sort=True")</f>
        <v>#N/A Invalid Parameter: Interpolation value</v>
      </c>
      <c r="AJ2092" s="43" t="str">
        <f ca="1">_xll.BInterpol('Base IPCA'!$C$3:$C$14,'Base IPCA'!$D$3:$D$14,AH2092,"Cubic","Extrapolate=Linear","MultiX=Average","Skip=True","Sort=True")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5"/>
        <v>#REF!</v>
      </c>
      <c r="AI2093" s="43" t="str">
        <f ca="1">_xll.BInterpol('Base IPCA'!$C$3:$C$14,'Base IPCA'!$E$3:$E$14,AH2093,"Cubic","Extrapolate=Linear","MultiX=Average","Skip=True","Sort=True")</f>
        <v>#N/A Invalid Parameter: Interpolation value</v>
      </c>
      <c r="AJ2093" s="43" t="str">
        <f ca="1">_xll.BInterpol('Base IPCA'!$C$3:$C$14,'Base IPCA'!$D$3:$D$14,AH2093,"Cubic","Extrapolate=Linear","MultiX=Average","Skip=True","Sort=True")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5"/>
        <v>#REF!</v>
      </c>
      <c r="AI2094" s="43" t="str">
        <f ca="1">_xll.BInterpol('Base IPCA'!$C$3:$C$14,'Base IPCA'!$E$3:$E$14,AH2094,"Cubic","Extrapolate=Linear","MultiX=Average","Skip=True","Sort=True")</f>
        <v>#N/A Invalid Parameter: Interpolation value</v>
      </c>
      <c r="AJ2094" s="43" t="str">
        <f ca="1">_xll.BInterpol('Base IPCA'!$C$3:$C$14,'Base IPCA'!$D$3:$D$14,AH2094,"Cubic","Extrapolate=Linear","MultiX=Average","Skip=True","Sort=True")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5"/>
        <v>#REF!</v>
      </c>
      <c r="AI2095" s="43" t="str">
        <f ca="1">_xll.BInterpol('Base IPCA'!$C$3:$C$14,'Base IPCA'!$E$3:$E$14,AH2095,"Cubic","Extrapolate=Linear","MultiX=Average","Skip=True","Sort=True")</f>
        <v>#N/A Invalid Parameter: Interpolation value</v>
      </c>
      <c r="AJ2095" s="43" t="str">
        <f ca="1">_xll.BInterpol('Base IPCA'!$C$3:$C$14,'Base IPCA'!$D$3:$D$14,AH2095,"Cubic","Extrapolate=Linear","MultiX=Average","Skip=True","Sort=True")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5"/>
        <v>#REF!</v>
      </c>
      <c r="AI2096" s="43" t="str">
        <f ca="1">_xll.BInterpol('Base IPCA'!$C$3:$C$14,'Base IPCA'!$E$3:$E$14,AH2096,"Cubic","Extrapolate=Linear","MultiX=Average","Skip=True","Sort=True")</f>
        <v>#N/A Invalid Parameter: Interpolation value</v>
      </c>
      <c r="AJ2096" s="43" t="str">
        <f ca="1">_xll.BInterpol('Base IPCA'!$C$3:$C$14,'Base IPCA'!$D$3:$D$14,AH2096,"Cubic","Extrapolate=Linear","MultiX=Average","Skip=True","Sort=True")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5"/>
        <v>#REF!</v>
      </c>
      <c r="AI2097" s="43" t="str">
        <f ca="1">_xll.BInterpol('Base IPCA'!$C$3:$C$14,'Base IPCA'!$E$3:$E$14,AH2097,"Cubic","Extrapolate=Linear","MultiX=Average","Skip=True","Sort=True")</f>
        <v>#N/A Invalid Parameter: Interpolation value</v>
      </c>
      <c r="AJ2097" s="43" t="str">
        <f ca="1">_xll.BInterpol('Base IPCA'!$C$3:$C$14,'Base IPCA'!$D$3:$D$14,AH2097,"Cubic","Extrapolate=Linear","MultiX=Average","Skip=True","Sort=True")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5"/>
        <v>#REF!</v>
      </c>
      <c r="AI2098" s="43" t="str">
        <f ca="1">_xll.BInterpol('Base IPCA'!$C$3:$C$14,'Base IPCA'!$E$3:$E$14,AH2098,"Cubic","Extrapolate=Linear","MultiX=Average","Skip=True","Sort=True")</f>
        <v>#N/A Invalid Parameter: Interpolation value</v>
      </c>
      <c r="AJ2098" s="43" t="str">
        <f ca="1">_xll.BInterpol('Base IPCA'!$C$3:$C$14,'Base IPCA'!$D$3:$D$14,AH2098,"Cubic","Extrapolate=Linear","MultiX=Average","Skip=True","Sort=True")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5"/>
        <v>#REF!</v>
      </c>
      <c r="AI2099" s="43" t="str">
        <f ca="1">_xll.BInterpol('Base IPCA'!$C$3:$C$14,'Base IPCA'!$E$3:$E$14,AH2099,"Cubic","Extrapolate=Linear","MultiX=Average","Skip=True","Sort=True")</f>
        <v>#N/A Invalid Parameter: Interpolation value</v>
      </c>
      <c r="AJ2099" s="43" t="str">
        <f ca="1">_xll.BInterpol('Base IPCA'!$C$3:$C$14,'Base IPCA'!$D$3:$D$14,AH2099,"Cubic","Extrapolate=Linear","MultiX=Average","Skip=True","Sort=True")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5"/>
        <v>#REF!</v>
      </c>
      <c r="AI2100" s="43" t="str">
        <f ca="1">_xll.BInterpol('Base IPCA'!$C$3:$C$14,'Base IPCA'!$E$3:$E$14,AH2100,"Cubic","Extrapolate=Linear","MultiX=Average","Skip=True","Sort=True")</f>
        <v>#N/A Invalid Parameter: Interpolation value</v>
      </c>
      <c r="AJ2100" s="43" t="str">
        <f ca="1">_xll.BInterpol('Base IPCA'!$C$3:$C$14,'Base IPCA'!$D$3:$D$14,AH2100,"Cubic","Extrapolate=Linear","MultiX=Average","Skip=True","Sort=True")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5"/>
        <v>#REF!</v>
      </c>
      <c r="AI2101" s="43" t="str">
        <f ca="1">_xll.BInterpol('Base IPCA'!$C$3:$C$14,'Base IPCA'!$E$3:$E$14,AH2101,"Cubic","Extrapolate=Linear","MultiX=Average","Skip=True","Sort=True")</f>
        <v>#N/A Invalid Parameter: Interpolation value</v>
      </c>
      <c r="AJ2101" s="43" t="str">
        <f ca="1">_xll.BInterpol('Base IPCA'!$C$3:$C$14,'Base IPCA'!$D$3:$D$14,AH2101,"Cubic","Extrapolate=Linear","MultiX=Average","Skip=True","Sort=True")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5"/>
        <v>#REF!</v>
      </c>
      <c r="AI2102" s="43" t="str">
        <f ca="1">_xll.BInterpol('Base IPCA'!$C$3:$C$14,'Base IPCA'!$E$3:$E$14,AH2102,"Cubic","Extrapolate=Linear","MultiX=Average","Skip=True","Sort=True")</f>
        <v>#N/A Invalid Parameter: Interpolation value</v>
      </c>
      <c r="AJ2102" s="43" t="str">
        <f ca="1">_xll.BInterpol('Base IPCA'!$C$3:$C$14,'Base IPCA'!$D$3:$D$14,AH2102,"Cubic","Extrapolate=Linear","MultiX=Average","Skip=True","Sort=True")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5"/>
        <v>#REF!</v>
      </c>
      <c r="AI2103" s="43" t="str">
        <f ca="1">_xll.BInterpol('Base IPCA'!$C$3:$C$14,'Base IPCA'!$E$3:$E$14,AH2103,"Cubic","Extrapolate=Linear","MultiX=Average","Skip=True","Sort=True")</f>
        <v>#N/A Invalid Parameter: Interpolation value</v>
      </c>
      <c r="AJ2103" s="43" t="str">
        <f ca="1">_xll.BInterpol('Base IPCA'!$C$3:$C$14,'Base IPCA'!$D$3:$D$14,AH2103,"Cubic","Extrapolate=Linear","MultiX=Average","Skip=True","Sort=True")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5"/>
        <v>#REF!</v>
      </c>
      <c r="AI2104" s="43" t="str">
        <f ca="1">_xll.BInterpol('Base IPCA'!$C$3:$C$14,'Base IPCA'!$E$3:$E$14,AH2104,"Cubic","Extrapolate=Linear","MultiX=Average","Skip=True","Sort=True")</f>
        <v>#N/A Invalid Parameter: Interpolation value</v>
      </c>
      <c r="AJ2104" s="43" t="str">
        <f ca="1">_xll.BInterpol('Base IPCA'!$C$3:$C$14,'Base IPCA'!$D$3:$D$14,AH2104,"Cubic","Extrapolate=Linear","MultiX=Average","Skip=True","Sort=True")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5"/>
        <v>#REF!</v>
      </c>
      <c r="AI2105" s="43" t="str">
        <f ca="1">_xll.BInterpol('Base IPCA'!$C$3:$C$14,'Base IPCA'!$E$3:$E$14,AH2105,"Cubic","Extrapolate=Linear","MultiX=Average","Skip=True","Sort=True")</f>
        <v>#N/A Invalid Parameter: Interpolation value</v>
      </c>
      <c r="AJ2105" s="43" t="str">
        <f ca="1">_xll.BInterpol('Base IPCA'!$C$3:$C$14,'Base IPCA'!$D$3:$D$14,AH2105,"Cubic","Extrapolate=Linear","MultiX=Average","Skip=True","Sort=True")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5"/>
        <v>#REF!</v>
      </c>
      <c r="AI2106" s="43" t="str">
        <f ca="1">_xll.BInterpol('Base IPCA'!$C$3:$C$14,'Base IPCA'!$E$3:$E$14,AH2106,"Cubic","Extrapolate=Linear","MultiX=Average","Skip=True","Sort=True")</f>
        <v>#N/A Invalid Parameter: Interpolation value</v>
      </c>
      <c r="AJ2106" s="43" t="str">
        <f ca="1">_xll.BInterpol('Base IPCA'!$C$3:$C$14,'Base IPCA'!$D$3:$D$14,AH2106,"Cubic","Extrapolate=Linear","MultiX=Average","Skip=True","Sort=True")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5"/>
        <v>#REF!</v>
      </c>
      <c r="AI2107" s="43" t="str">
        <f ca="1">_xll.BInterpol('Base IPCA'!$C$3:$C$14,'Base IPCA'!$E$3:$E$14,AH2107,"Cubic","Extrapolate=Linear","MultiX=Average","Skip=True","Sort=True")</f>
        <v>#N/A Invalid Parameter: Interpolation value</v>
      </c>
      <c r="AJ2107" s="43" t="str">
        <f ca="1">_xll.BInterpol('Base IPCA'!$C$3:$C$14,'Base IPCA'!$D$3:$D$14,AH2107,"Cubic","Extrapolate=Linear","MultiX=Average","Skip=True","Sort=True")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5"/>
        <v>#REF!</v>
      </c>
      <c r="AI2108" s="43" t="str">
        <f ca="1">_xll.BInterpol('Base IPCA'!$C$3:$C$14,'Base IPCA'!$E$3:$E$14,AH2108,"Cubic","Extrapolate=Linear","MultiX=Average","Skip=True","Sort=True")</f>
        <v>#N/A Invalid Parameter: Interpolation value</v>
      </c>
      <c r="AJ2108" s="43" t="str">
        <f ca="1">_xll.BInterpol('Base IPCA'!$C$3:$C$14,'Base IPCA'!$D$3:$D$14,AH2108,"Cubic","Extrapolate=Linear","MultiX=Average","Skip=True","Sort=True")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5"/>
        <v>#REF!</v>
      </c>
      <c r="AI2109" s="43" t="str">
        <f ca="1">_xll.BInterpol('Base IPCA'!$C$3:$C$14,'Base IPCA'!$E$3:$E$14,AH2109,"Cubic","Extrapolate=Linear","MultiX=Average","Skip=True","Sort=True")</f>
        <v>#N/A Invalid Parameter: Interpolation value</v>
      </c>
      <c r="AJ2109" s="43" t="str">
        <f ca="1">_xll.BInterpol('Base IPCA'!$C$3:$C$14,'Base IPCA'!$D$3:$D$14,AH2109,"Cubic","Extrapolate=Linear","MultiX=Average","Skip=True","Sort=True")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5"/>
        <v>#REF!</v>
      </c>
      <c r="AI2110" s="43" t="str">
        <f ca="1">_xll.BInterpol('Base IPCA'!$C$3:$C$14,'Base IPCA'!$E$3:$E$14,AH2110,"Cubic","Extrapolate=Linear","MultiX=Average","Skip=True","Sort=True")</f>
        <v>#N/A Invalid Parameter: Interpolation value</v>
      </c>
      <c r="AJ2110" s="43" t="str">
        <f ca="1">_xll.BInterpol('Base IPCA'!$C$3:$C$14,'Base IPCA'!$D$3:$D$14,AH2110,"Cubic","Extrapolate=Linear","MultiX=Average","Skip=True","Sort=True")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5"/>
        <v>#REF!</v>
      </c>
      <c r="AI2111" s="43" t="str">
        <f ca="1">_xll.BInterpol('Base IPCA'!$C$3:$C$14,'Base IPCA'!$E$3:$E$14,AH2111,"Cubic","Extrapolate=Linear","MultiX=Average","Skip=True","Sort=True")</f>
        <v>#N/A Invalid Parameter: Interpolation value</v>
      </c>
      <c r="AJ2111" s="43" t="str">
        <f ca="1">_xll.BInterpol('Base IPCA'!$C$3:$C$14,'Base IPCA'!$D$3:$D$14,AH2111,"Cubic","Extrapolate=Linear","MultiX=Average","Skip=True","Sort=True")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5"/>
        <v>#REF!</v>
      </c>
      <c r="AI2112" s="43" t="str">
        <f ca="1">_xll.BInterpol('Base IPCA'!$C$3:$C$14,'Base IPCA'!$E$3:$E$14,AH2112,"Cubic","Extrapolate=Linear","MultiX=Average","Skip=True","Sort=True")</f>
        <v>#N/A Invalid Parameter: Interpolation value</v>
      </c>
      <c r="AJ2112" s="43" t="str">
        <f ca="1">_xll.BInterpol('Base IPCA'!$C$3:$C$14,'Base IPCA'!$D$3:$D$14,AH2112,"Cubic","Extrapolate=Linear","MultiX=Average","Skip=True","Sort=True")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5"/>
        <v>#REF!</v>
      </c>
      <c r="AI2113" s="43" t="str">
        <f ca="1">_xll.BInterpol('Base IPCA'!$C$3:$C$14,'Base IPCA'!$E$3:$E$14,AH2113,"Cubic","Extrapolate=Linear","MultiX=Average","Skip=True","Sort=True")</f>
        <v>#N/A Invalid Parameter: Interpolation value</v>
      </c>
      <c r="AJ2113" s="43" t="str">
        <f ca="1">_xll.BInterpol('Base IPCA'!$C$3:$C$14,'Base IPCA'!$D$3:$D$14,AH2113,"Cubic","Extrapolate=Linear","MultiX=Average","Skip=True","Sort=True")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5"/>
        <v>#REF!</v>
      </c>
      <c r="AI2114" s="43" t="str">
        <f ca="1">_xll.BInterpol('Base IPCA'!$C$3:$C$14,'Base IPCA'!$E$3:$E$14,AH2114,"Cubic","Extrapolate=Linear","MultiX=Average","Skip=True","Sort=True")</f>
        <v>#N/A Invalid Parameter: Interpolation value</v>
      </c>
      <c r="AJ2114" s="43" t="str">
        <f ca="1">_xll.BInterpol('Base IPCA'!$C$3:$C$14,'Base IPCA'!$D$3:$D$14,AH2114,"Cubic","Extrapolate=Linear","MultiX=Average","Skip=True","Sort=True")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5"/>
        <v>#REF!</v>
      </c>
      <c r="AI2115" s="43" t="str">
        <f ca="1">_xll.BInterpol('Base IPCA'!$C$3:$C$14,'Base IPCA'!$E$3:$E$14,AH2115,"Cubic","Extrapolate=Linear","MultiX=Average","Skip=True","Sort=True")</f>
        <v>#N/A Invalid Parameter: Interpolation value</v>
      </c>
      <c r="AJ2115" s="43" t="str">
        <f ca="1">_xll.BInterpol('Base IPCA'!$C$3:$C$14,'Base IPCA'!$D$3:$D$14,AH2115,"Cubic","Extrapolate=Linear","MultiX=Average","Skip=True","Sort=True")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5"/>
        <v>#REF!</v>
      </c>
      <c r="AI2116" s="43" t="str">
        <f ca="1">_xll.BInterpol('Base IPCA'!$C$3:$C$14,'Base IPCA'!$E$3:$E$14,AH2116,"Cubic","Extrapolate=Linear","MultiX=Average","Skip=True","Sort=True")</f>
        <v>#N/A Invalid Parameter: Interpolation value</v>
      </c>
      <c r="AJ2116" s="43" t="str">
        <f ca="1">_xll.BInterpol('Base IPCA'!$C$3:$C$14,'Base IPCA'!$D$3:$D$14,AH2116,"Cubic","Extrapolate=Linear","MultiX=Average","Skip=True","Sort=True")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5"/>
        <v>#REF!</v>
      </c>
      <c r="AI2117" s="43" t="str">
        <f ca="1">_xll.BInterpol('Base IPCA'!$C$3:$C$14,'Base IPCA'!$E$3:$E$14,AH2117,"Cubic","Extrapolate=Linear","MultiX=Average","Skip=True","Sort=True")</f>
        <v>#N/A Invalid Parameter: Interpolation value</v>
      </c>
      <c r="AJ2117" s="43" t="str">
        <f ca="1">_xll.BInterpol('Base IPCA'!$C$3:$C$14,'Base IPCA'!$D$3:$D$14,AH2117,"Cubic","Extrapolate=Linear","MultiX=Average","Skip=True","Sort=True")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6">AH2117+1</f>
        <v>#REF!</v>
      </c>
      <c r="AI2118" s="43" t="str">
        <f ca="1">_xll.BInterpol('Base IPCA'!$C$3:$C$14,'Base IPCA'!$E$3:$E$14,AH2118,"Cubic","Extrapolate=Linear","MultiX=Average","Skip=True","Sort=True")</f>
        <v>#N/A Invalid Parameter: Interpolation value</v>
      </c>
      <c r="AJ2118" s="43" t="str">
        <f ca="1">_xll.BInterpol('Base IPCA'!$C$3:$C$14,'Base IPCA'!$D$3:$D$14,AH2118,"Cubic","Extrapolate=Linear","MultiX=Average","Skip=True","Sort=True")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6"/>
        <v>#REF!</v>
      </c>
      <c r="AI2119" s="43" t="str">
        <f ca="1">_xll.BInterpol('Base IPCA'!$C$3:$C$14,'Base IPCA'!$E$3:$E$14,AH2119,"Cubic","Extrapolate=Linear","MultiX=Average","Skip=True","Sort=True")</f>
        <v>#N/A Invalid Parameter: Interpolation value</v>
      </c>
      <c r="AJ2119" s="43" t="str">
        <f ca="1">_xll.BInterpol('Base IPCA'!$C$3:$C$14,'Base IPCA'!$D$3:$D$14,AH2119,"Cubic","Extrapolate=Linear","MultiX=Average","Skip=True","Sort=True")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6"/>
        <v>#REF!</v>
      </c>
      <c r="AI2120" s="43" t="str">
        <f ca="1">_xll.BInterpol('Base IPCA'!$C$3:$C$14,'Base IPCA'!$E$3:$E$14,AH2120,"Cubic","Extrapolate=Linear","MultiX=Average","Skip=True","Sort=True")</f>
        <v>#N/A Invalid Parameter: Interpolation value</v>
      </c>
      <c r="AJ2120" s="43" t="str">
        <f ca="1">_xll.BInterpol('Base IPCA'!$C$3:$C$14,'Base IPCA'!$D$3:$D$14,AH2120,"Cubic","Extrapolate=Linear","MultiX=Average","Skip=True","Sort=True")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6"/>
        <v>#REF!</v>
      </c>
      <c r="AI2121" s="43" t="str">
        <f ca="1">_xll.BInterpol('Base IPCA'!$C$3:$C$14,'Base IPCA'!$E$3:$E$14,AH2121,"Cubic","Extrapolate=Linear","MultiX=Average","Skip=True","Sort=True")</f>
        <v>#N/A Invalid Parameter: Interpolation value</v>
      </c>
      <c r="AJ2121" s="43" t="str">
        <f ca="1">_xll.BInterpol('Base IPCA'!$C$3:$C$14,'Base IPCA'!$D$3:$D$14,AH2121,"Cubic","Extrapolate=Linear","MultiX=Average","Skip=True","Sort=True")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6"/>
        <v>#REF!</v>
      </c>
      <c r="AI2122" s="43" t="str">
        <f ca="1">_xll.BInterpol('Base IPCA'!$C$3:$C$14,'Base IPCA'!$E$3:$E$14,AH2122,"Cubic","Extrapolate=Linear","MultiX=Average","Skip=True","Sort=True")</f>
        <v>#N/A Invalid Parameter: Interpolation value</v>
      </c>
      <c r="AJ2122" s="43" t="str">
        <f ca="1">_xll.BInterpol('Base IPCA'!$C$3:$C$14,'Base IPCA'!$D$3:$D$14,AH2122,"Cubic","Extrapolate=Linear","MultiX=Average","Skip=True","Sort=True")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6"/>
        <v>#REF!</v>
      </c>
      <c r="AI2123" s="43" t="str">
        <f ca="1">_xll.BInterpol('Base IPCA'!$C$3:$C$14,'Base IPCA'!$E$3:$E$14,AH2123,"Cubic","Extrapolate=Linear","MultiX=Average","Skip=True","Sort=True")</f>
        <v>#N/A Invalid Parameter: Interpolation value</v>
      </c>
      <c r="AJ2123" s="43" t="str">
        <f ca="1">_xll.BInterpol('Base IPCA'!$C$3:$C$14,'Base IPCA'!$D$3:$D$14,AH2123,"Cubic","Extrapolate=Linear","MultiX=Average","Skip=True","Sort=True")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6"/>
        <v>#REF!</v>
      </c>
      <c r="AI2124" s="43" t="str">
        <f ca="1">_xll.BInterpol('Base IPCA'!$C$3:$C$14,'Base IPCA'!$E$3:$E$14,AH2124,"Cubic","Extrapolate=Linear","MultiX=Average","Skip=True","Sort=True")</f>
        <v>#N/A Invalid Parameter: Interpolation value</v>
      </c>
      <c r="AJ2124" s="43" t="str">
        <f ca="1">_xll.BInterpol('Base IPCA'!$C$3:$C$14,'Base IPCA'!$D$3:$D$14,AH2124,"Cubic","Extrapolate=Linear","MultiX=Average","Skip=True","Sort=True")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6"/>
        <v>#REF!</v>
      </c>
      <c r="AI2125" s="43" t="str">
        <f ca="1">_xll.BInterpol('Base IPCA'!$C$3:$C$14,'Base IPCA'!$E$3:$E$14,AH2125,"Cubic","Extrapolate=Linear","MultiX=Average","Skip=True","Sort=True")</f>
        <v>#N/A Invalid Parameter: Interpolation value</v>
      </c>
      <c r="AJ2125" s="43" t="str">
        <f ca="1">_xll.BInterpol('Base IPCA'!$C$3:$C$14,'Base IPCA'!$D$3:$D$14,AH2125,"Cubic","Extrapolate=Linear","MultiX=Average","Skip=True","Sort=True")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6"/>
        <v>#REF!</v>
      </c>
      <c r="AI2126" s="43" t="str">
        <f ca="1">_xll.BInterpol('Base IPCA'!$C$3:$C$14,'Base IPCA'!$E$3:$E$14,AH2126,"Cubic","Extrapolate=Linear","MultiX=Average","Skip=True","Sort=True")</f>
        <v>#N/A Invalid Parameter: Interpolation value</v>
      </c>
      <c r="AJ2126" s="43" t="str">
        <f ca="1">_xll.BInterpol('Base IPCA'!$C$3:$C$14,'Base IPCA'!$D$3:$D$14,AH2126,"Cubic","Extrapolate=Linear","MultiX=Average","Skip=True","Sort=True")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6"/>
        <v>#REF!</v>
      </c>
      <c r="AI2127" s="43" t="str">
        <f ca="1">_xll.BInterpol('Base IPCA'!$C$3:$C$14,'Base IPCA'!$E$3:$E$14,AH2127,"Cubic","Extrapolate=Linear","MultiX=Average","Skip=True","Sort=True")</f>
        <v>#N/A Invalid Parameter: Interpolation value</v>
      </c>
      <c r="AJ2127" s="43" t="str">
        <f ca="1">_xll.BInterpol('Base IPCA'!$C$3:$C$14,'Base IPCA'!$D$3:$D$14,AH2127,"Cubic","Extrapolate=Linear","MultiX=Average","Skip=True","Sort=True")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6"/>
        <v>#REF!</v>
      </c>
      <c r="AI2128" s="43" t="str">
        <f ca="1">_xll.BInterpol('Base IPCA'!$C$3:$C$14,'Base IPCA'!$E$3:$E$14,AH2128,"Cubic","Extrapolate=Linear","MultiX=Average","Skip=True","Sort=True")</f>
        <v>#N/A Invalid Parameter: Interpolation value</v>
      </c>
      <c r="AJ2128" s="43" t="str">
        <f ca="1">_xll.BInterpol('Base IPCA'!$C$3:$C$14,'Base IPCA'!$D$3:$D$14,AH2128,"Cubic","Extrapolate=Linear","MultiX=Average","Skip=True","Sort=True")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6"/>
        <v>#REF!</v>
      </c>
      <c r="AI2129" s="43" t="str">
        <f ca="1">_xll.BInterpol('Base IPCA'!$C$3:$C$14,'Base IPCA'!$E$3:$E$14,AH2129,"Cubic","Extrapolate=Linear","MultiX=Average","Skip=True","Sort=True")</f>
        <v>#N/A Invalid Parameter: Interpolation value</v>
      </c>
      <c r="AJ2129" s="43" t="str">
        <f ca="1">_xll.BInterpol('Base IPCA'!$C$3:$C$14,'Base IPCA'!$D$3:$D$14,AH2129,"Cubic","Extrapolate=Linear","MultiX=Average","Skip=True","Sort=True")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6"/>
        <v>#REF!</v>
      </c>
      <c r="AI2130" s="43" t="str">
        <f ca="1">_xll.BInterpol('Base IPCA'!$C$3:$C$14,'Base IPCA'!$E$3:$E$14,AH2130,"Cubic","Extrapolate=Linear","MultiX=Average","Skip=True","Sort=True")</f>
        <v>#N/A Invalid Parameter: Interpolation value</v>
      </c>
      <c r="AJ2130" s="43" t="str">
        <f ca="1">_xll.BInterpol('Base IPCA'!$C$3:$C$14,'Base IPCA'!$D$3:$D$14,AH2130,"Cubic","Extrapolate=Linear","MultiX=Average","Skip=True","Sort=True")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6"/>
        <v>#REF!</v>
      </c>
      <c r="AI2131" s="43" t="str">
        <f ca="1">_xll.BInterpol('Base IPCA'!$C$3:$C$14,'Base IPCA'!$E$3:$E$14,AH2131,"Cubic","Extrapolate=Linear","MultiX=Average","Skip=True","Sort=True")</f>
        <v>#N/A Invalid Parameter: Interpolation value</v>
      </c>
      <c r="AJ2131" s="43" t="str">
        <f ca="1">_xll.BInterpol('Base IPCA'!$C$3:$C$14,'Base IPCA'!$D$3:$D$14,AH2131,"Cubic","Extrapolate=Linear","MultiX=Average","Skip=True","Sort=True")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6"/>
        <v>#REF!</v>
      </c>
      <c r="AI2132" s="43" t="str">
        <f ca="1">_xll.BInterpol('Base IPCA'!$C$3:$C$14,'Base IPCA'!$E$3:$E$14,AH2132,"Cubic","Extrapolate=Linear","MultiX=Average","Skip=True","Sort=True")</f>
        <v>#N/A Invalid Parameter: Interpolation value</v>
      </c>
      <c r="AJ2132" s="43" t="str">
        <f ca="1">_xll.BInterpol('Base IPCA'!$C$3:$C$14,'Base IPCA'!$D$3:$D$14,AH2132,"Cubic","Extrapolate=Linear","MultiX=Average","Skip=True","Sort=True")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6"/>
        <v>#REF!</v>
      </c>
      <c r="AI2133" s="43" t="str">
        <f ca="1">_xll.BInterpol('Base IPCA'!$C$3:$C$14,'Base IPCA'!$E$3:$E$14,AH2133,"Cubic","Extrapolate=Linear","MultiX=Average","Skip=True","Sort=True")</f>
        <v>#N/A Invalid Parameter: Interpolation value</v>
      </c>
      <c r="AJ2133" s="43" t="str">
        <f ca="1">_xll.BInterpol('Base IPCA'!$C$3:$C$14,'Base IPCA'!$D$3:$D$14,AH2133,"Cubic","Extrapolate=Linear","MultiX=Average","Skip=True","Sort=True")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6"/>
        <v>#REF!</v>
      </c>
      <c r="AI2134" s="43" t="str">
        <f ca="1">_xll.BInterpol('Base IPCA'!$C$3:$C$14,'Base IPCA'!$E$3:$E$14,AH2134,"Cubic","Extrapolate=Linear","MultiX=Average","Skip=True","Sort=True")</f>
        <v>#N/A Invalid Parameter: Interpolation value</v>
      </c>
      <c r="AJ2134" s="43" t="str">
        <f ca="1">_xll.BInterpol('Base IPCA'!$C$3:$C$14,'Base IPCA'!$D$3:$D$14,AH2134,"Cubic","Extrapolate=Linear","MultiX=Average","Skip=True","Sort=True")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6"/>
        <v>#REF!</v>
      </c>
      <c r="AI2135" s="43" t="str">
        <f ca="1">_xll.BInterpol('Base IPCA'!$C$3:$C$14,'Base IPCA'!$E$3:$E$14,AH2135,"Cubic","Extrapolate=Linear","MultiX=Average","Skip=True","Sort=True")</f>
        <v>#N/A Invalid Parameter: Interpolation value</v>
      </c>
      <c r="AJ2135" s="43" t="str">
        <f ca="1">_xll.BInterpol('Base IPCA'!$C$3:$C$14,'Base IPCA'!$D$3:$D$14,AH2135,"Cubic","Extrapolate=Linear","MultiX=Average","Skip=True","Sort=True")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6"/>
        <v>#REF!</v>
      </c>
      <c r="AI2136" s="43" t="str">
        <f ca="1">_xll.BInterpol('Base IPCA'!$C$3:$C$14,'Base IPCA'!$E$3:$E$14,AH2136,"Cubic","Extrapolate=Linear","MultiX=Average","Skip=True","Sort=True")</f>
        <v>#N/A Invalid Parameter: Interpolation value</v>
      </c>
      <c r="AJ2136" s="43" t="str">
        <f ca="1">_xll.BInterpol('Base IPCA'!$C$3:$C$14,'Base IPCA'!$D$3:$D$14,AH2136,"Cubic","Extrapolate=Linear","MultiX=Average","Skip=True","Sort=True")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6"/>
        <v>#REF!</v>
      </c>
      <c r="AI2137" s="43" t="str">
        <f ca="1">_xll.BInterpol('Base IPCA'!$C$3:$C$14,'Base IPCA'!$E$3:$E$14,AH2137,"Cubic","Extrapolate=Linear","MultiX=Average","Skip=True","Sort=True")</f>
        <v>#N/A Invalid Parameter: Interpolation value</v>
      </c>
      <c r="AJ2137" s="43" t="str">
        <f ca="1">_xll.BInterpol('Base IPCA'!$C$3:$C$14,'Base IPCA'!$D$3:$D$14,AH2137,"Cubic","Extrapolate=Linear","MultiX=Average","Skip=True","Sort=True")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6"/>
        <v>#REF!</v>
      </c>
      <c r="AI2138" s="43" t="str">
        <f ca="1">_xll.BInterpol('Base IPCA'!$C$3:$C$14,'Base IPCA'!$E$3:$E$14,AH2138,"Cubic","Extrapolate=Linear","MultiX=Average","Skip=True","Sort=True")</f>
        <v>#N/A Invalid Parameter: Interpolation value</v>
      </c>
      <c r="AJ2138" s="43" t="str">
        <f ca="1">_xll.BInterpol('Base IPCA'!$C$3:$C$14,'Base IPCA'!$D$3:$D$14,AH2138,"Cubic","Extrapolate=Linear","MultiX=Average","Skip=True","Sort=True")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6"/>
        <v>#REF!</v>
      </c>
      <c r="AI2139" s="43" t="str">
        <f ca="1">_xll.BInterpol('Base IPCA'!$C$3:$C$14,'Base IPCA'!$E$3:$E$14,AH2139,"Cubic","Extrapolate=Linear","MultiX=Average","Skip=True","Sort=True")</f>
        <v>#N/A Invalid Parameter: Interpolation value</v>
      </c>
      <c r="AJ2139" s="43" t="str">
        <f ca="1">_xll.BInterpol('Base IPCA'!$C$3:$C$14,'Base IPCA'!$D$3:$D$14,AH2139,"Cubic","Extrapolate=Linear","MultiX=Average","Skip=True","Sort=True")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6"/>
        <v>#REF!</v>
      </c>
      <c r="AI2140" s="43" t="str">
        <f ca="1">_xll.BInterpol('Base IPCA'!$C$3:$C$14,'Base IPCA'!$E$3:$E$14,AH2140,"Cubic","Extrapolate=Linear","MultiX=Average","Skip=True","Sort=True")</f>
        <v>#N/A Invalid Parameter: Interpolation value</v>
      </c>
      <c r="AJ2140" s="43" t="str">
        <f ca="1">_xll.BInterpol('Base IPCA'!$C$3:$C$14,'Base IPCA'!$D$3:$D$14,AH2140,"Cubic","Extrapolate=Linear","MultiX=Average","Skip=True","Sort=True")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6"/>
        <v>#REF!</v>
      </c>
      <c r="AI2141" s="43" t="str">
        <f ca="1">_xll.BInterpol('Base IPCA'!$C$3:$C$14,'Base IPCA'!$E$3:$E$14,AH2141,"Cubic","Extrapolate=Linear","MultiX=Average","Skip=True","Sort=True")</f>
        <v>#N/A Invalid Parameter: Interpolation value</v>
      </c>
      <c r="AJ2141" s="43" t="str">
        <f ca="1">_xll.BInterpol('Base IPCA'!$C$3:$C$14,'Base IPCA'!$D$3:$D$14,AH2141,"Cubic","Extrapolate=Linear","MultiX=Average","Skip=True","Sort=True")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6"/>
        <v>#REF!</v>
      </c>
      <c r="AI2142" s="43" t="str">
        <f ca="1">_xll.BInterpol('Base IPCA'!$C$3:$C$14,'Base IPCA'!$E$3:$E$14,AH2142,"Cubic","Extrapolate=Linear","MultiX=Average","Skip=True","Sort=True")</f>
        <v>#N/A Invalid Parameter: Interpolation value</v>
      </c>
      <c r="AJ2142" s="43" t="str">
        <f ca="1">_xll.BInterpol('Base IPCA'!$C$3:$C$14,'Base IPCA'!$D$3:$D$14,AH2142,"Cubic","Extrapolate=Linear","MultiX=Average","Skip=True","Sort=True")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6"/>
        <v>#REF!</v>
      </c>
      <c r="AI2143" s="43" t="str">
        <f ca="1">_xll.BInterpol('Base IPCA'!$C$3:$C$14,'Base IPCA'!$E$3:$E$14,AH2143,"Cubic","Extrapolate=Linear","MultiX=Average","Skip=True","Sort=True")</f>
        <v>#N/A Invalid Parameter: Interpolation value</v>
      </c>
      <c r="AJ2143" s="43" t="str">
        <f ca="1">_xll.BInterpol('Base IPCA'!$C$3:$C$14,'Base IPCA'!$D$3:$D$14,AH2143,"Cubic","Extrapolate=Linear","MultiX=Average","Skip=True","Sort=True")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6"/>
        <v>#REF!</v>
      </c>
      <c r="AI2144" s="43" t="str">
        <f ca="1">_xll.BInterpol('Base IPCA'!$C$3:$C$14,'Base IPCA'!$E$3:$E$14,AH2144,"Cubic","Extrapolate=Linear","MultiX=Average","Skip=True","Sort=True")</f>
        <v>#N/A Invalid Parameter: Interpolation value</v>
      </c>
      <c r="AJ2144" s="43" t="str">
        <f ca="1">_xll.BInterpol('Base IPCA'!$C$3:$C$14,'Base IPCA'!$D$3:$D$14,AH2144,"Cubic","Extrapolate=Linear","MultiX=Average","Skip=True","Sort=True")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6"/>
        <v>#REF!</v>
      </c>
      <c r="AI2145" s="43" t="str">
        <f ca="1">_xll.BInterpol('Base IPCA'!$C$3:$C$14,'Base IPCA'!$E$3:$E$14,AH2145,"Cubic","Extrapolate=Linear","MultiX=Average","Skip=True","Sort=True")</f>
        <v>#N/A Invalid Parameter: Interpolation value</v>
      </c>
      <c r="AJ2145" s="43" t="str">
        <f ca="1">_xll.BInterpol('Base IPCA'!$C$3:$C$14,'Base IPCA'!$D$3:$D$14,AH2145,"Cubic","Extrapolate=Linear","MultiX=Average","Skip=True","Sort=True")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6"/>
        <v>#REF!</v>
      </c>
      <c r="AI2146" s="43" t="str">
        <f ca="1">_xll.BInterpol('Base IPCA'!$C$3:$C$14,'Base IPCA'!$E$3:$E$14,AH2146,"Cubic","Extrapolate=Linear","MultiX=Average","Skip=True","Sort=True")</f>
        <v>#N/A Invalid Parameter: Interpolation value</v>
      </c>
      <c r="AJ2146" s="43" t="str">
        <f ca="1">_xll.BInterpol('Base IPCA'!$C$3:$C$14,'Base IPCA'!$D$3:$D$14,AH2146,"Cubic","Extrapolate=Linear","MultiX=Average","Skip=True","Sort=True")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6"/>
        <v>#REF!</v>
      </c>
      <c r="AI2147" s="43" t="str">
        <f ca="1">_xll.BInterpol('Base IPCA'!$C$3:$C$14,'Base IPCA'!$E$3:$E$14,AH2147,"Cubic","Extrapolate=Linear","MultiX=Average","Skip=True","Sort=True")</f>
        <v>#N/A Invalid Parameter: Interpolation value</v>
      </c>
      <c r="AJ2147" s="43" t="str">
        <f ca="1">_xll.BInterpol('Base IPCA'!$C$3:$C$14,'Base IPCA'!$D$3:$D$14,AH2147,"Cubic","Extrapolate=Linear","MultiX=Average","Skip=True","Sort=True")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6"/>
        <v>#REF!</v>
      </c>
      <c r="AI2148" s="43" t="str">
        <f ca="1">_xll.BInterpol('Base IPCA'!$C$3:$C$14,'Base IPCA'!$E$3:$E$14,AH2148,"Cubic","Extrapolate=Linear","MultiX=Average","Skip=True","Sort=True")</f>
        <v>#N/A Invalid Parameter: Interpolation value</v>
      </c>
      <c r="AJ2148" s="43" t="str">
        <f ca="1">_xll.BInterpol('Base IPCA'!$C$3:$C$14,'Base IPCA'!$D$3:$D$14,AH2148,"Cubic","Extrapolate=Linear","MultiX=Average","Skip=True","Sort=True")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6"/>
        <v>#REF!</v>
      </c>
      <c r="AI2149" s="43" t="str">
        <f ca="1">_xll.BInterpol('Base IPCA'!$C$3:$C$14,'Base IPCA'!$E$3:$E$14,AH2149,"Cubic","Extrapolate=Linear","MultiX=Average","Skip=True","Sort=True")</f>
        <v>#N/A Invalid Parameter: Interpolation value</v>
      </c>
      <c r="AJ2149" s="43" t="str">
        <f ca="1">_xll.BInterpol('Base IPCA'!$C$3:$C$14,'Base IPCA'!$D$3:$D$14,AH2149,"Cubic","Extrapolate=Linear","MultiX=Average","Skip=True","Sort=True")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6"/>
        <v>#REF!</v>
      </c>
      <c r="AI2150" s="43" t="str">
        <f ca="1">_xll.BInterpol('Base IPCA'!$C$3:$C$14,'Base IPCA'!$E$3:$E$14,AH2150,"Cubic","Extrapolate=Linear","MultiX=Average","Skip=True","Sort=True")</f>
        <v>#N/A Invalid Parameter: Interpolation value</v>
      </c>
      <c r="AJ2150" s="43" t="str">
        <f ca="1">_xll.BInterpol('Base IPCA'!$C$3:$C$14,'Base IPCA'!$D$3:$D$14,AH2150,"Cubic","Extrapolate=Linear","MultiX=Average","Skip=True","Sort=True")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6"/>
        <v>#REF!</v>
      </c>
      <c r="AI2151" s="43" t="str">
        <f ca="1">_xll.BInterpol('Base IPCA'!$C$3:$C$14,'Base IPCA'!$E$3:$E$14,AH2151,"Cubic","Extrapolate=Linear","MultiX=Average","Skip=True","Sort=True")</f>
        <v>#N/A Invalid Parameter: Interpolation value</v>
      </c>
      <c r="AJ2151" s="43" t="str">
        <f ca="1">_xll.BInterpol('Base IPCA'!$C$3:$C$14,'Base IPCA'!$D$3:$D$14,AH2151,"Cubic","Extrapolate=Linear","MultiX=Average","Skip=True","Sort=True")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6"/>
        <v>#REF!</v>
      </c>
      <c r="AI2152" s="43" t="str">
        <f ca="1">_xll.BInterpol('Base IPCA'!$C$3:$C$14,'Base IPCA'!$E$3:$E$14,AH2152,"Cubic","Extrapolate=Linear","MultiX=Average","Skip=True","Sort=True")</f>
        <v>#N/A Invalid Parameter: Interpolation value</v>
      </c>
      <c r="AJ2152" s="43" t="str">
        <f ca="1">_xll.BInterpol('Base IPCA'!$C$3:$C$14,'Base IPCA'!$D$3:$D$14,AH2152,"Cubic","Extrapolate=Linear","MultiX=Average","Skip=True","Sort=True")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6"/>
        <v>#REF!</v>
      </c>
      <c r="AI2153" s="43" t="str">
        <f ca="1">_xll.BInterpol('Base IPCA'!$C$3:$C$14,'Base IPCA'!$E$3:$E$14,AH2153,"Cubic","Extrapolate=Linear","MultiX=Average","Skip=True","Sort=True")</f>
        <v>#N/A Invalid Parameter: Interpolation value</v>
      </c>
      <c r="AJ2153" s="43" t="str">
        <f ca="1">_xll.BInterpol('Base IPCA'!$C$3:$C$14,'Base IPCA'!$D$3:$D$14,AH2153,"Cubic","Extrapolate=Linear","MultiX=Average","Skip=True","Sort=True")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6"/>
        <v>#REF!</v>
      </c>
      <c r="AI2154" s="43" t="str">
        <f ca="1">_xll.BInterpol('Base IPCA'!$C$3:$C$14,'Base IPCA'!$E$3:$E$14,AH2154,"Cubic","Extrapolate=Linear","MultiX=Average","Skip=True","Sort=True")</f>
        <v>#N/A Invalid Parameter: Interpolation value</v>
      </c>
      <c r="AJ2154" s="43" t="str">
        <f ca="1">_xll.BInterpol('Base IPCA'!$C$3:$C$14,'Base IPCA'!$D$3:$D$14,AH2154,"Cubic","Extrapolate=Linear","MultiX=Average","Skip=True","Sort=True")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6"/>
        <v>#REF!</v>
      </c>
      <c r="AI2155" s="43" t="str">
        <f ca="1">_xll.BInterpol('Base IPCA'!$C$3:$C$14,'Base IPCA'!$E$3:$E$14,AH2155,"Cubic","Extrapolate=Linear","MultiX=Average","Skip=True","Sort=True")</f>
        <v>#N/A Invalid Parameter: Interpolation value</v>
      </c>
      <c r="AJ2155" s="43" t="str">
        <f ca="1">_xll.BInterpol('Base IPCA'!$C$3:$C$14,'Base IPCA'!$D$3:$D$14,AH2155,"Cubic","Extrapolate=Linear","MultiX=Average","Skip=True","Sort=True")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6"/>
        <v>#REF!</v>
      </c>
      <c r="AI2156" s="43" t="str">
        <f ca="1">_xll.BInterpol('Base IPCA'!$C$3:$C$14,'Base IPCA'!$E$3:$E$14,AH2156,"Cubic","Extrapolate=Linear","MultiX=Average","Skip=True","Sort=True")</f>
        <v>#N/A Invalid Parameter: Interpolation value</v>
      </c>
      <c r="AJ2156" s="43" t="str">
        <f ca="1">_xll.BInterpol('Base IPCA'!$C$3:$C$14,'Base IPCA'!$D$3:$D$14,AH2156,"Cubic","Extrapolate=Linear","MultiX=Average","Skip=True","Sort=True")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6"/>
        <v>#REF!</v>
      </c>
      <c r="AI2157" s="43" t="str">
        <f ca="1">_xll.BInterpol('Base IPCA'!$C$3:$C$14,'Base IPCA'!$E$3:$E$14,AH2157,"Cubic","Extrapolate=Linear","MultiX=Average","Skip=True","Sort=True")</f>
        <v>#N/A Invalid Parameter: Interpolation value</v>
      </c>
      <c r="AJ2157" s="43" t="str">
        <f ca="1">_xll.BInterpol('Base IPCA'!$C$3:$C$14,'Base IPCA'!$D$3:$D$14,AH2157,"Cubic","Extrapolate=Linear","MultiX=Average","Skip=True","Sort=True")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6"/>
        <v>#REF!</v>
      </c>
      <c r="AI2158" s="43" t="str">
        <f ca="1">_xll.BInterpol('Base IPCA'!$C$3:$C$14,'Base IPCA'!$E$3:$E$14,AH2158,"Cubic","Extrapolate=Linear","MultiX=Average","Skip=True","Sort=True")</f>
        <v>#N/A Invalid Parameter: Interpolation value</v>
      </c>
      <c r="AJ2158" s="43" t="str">
        <f ca="1">_xll.BInterpol('Base IPCA'!$C$3:$C$14,'Base IPCA'!$D$3:$D$14,AH2158,"Cubic","Extrapolate=Linear","MultiX=Average","Skip=True","Sort=True")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6"/>
        <v>#REF!</v>
      </c>
      <c r="AI2159" s="43" t="str">
        <f ca="1">_xll.BInterpol('Base IPCA'!$C$3:$C$14,'Base IPCA'!$E$3:$E$14,AH2159,"Cubic","Extrapolate=Linear","MultiX=Average","Skip=True","Sort=True")</f>
        <v>#N/A Invalid Parameter: Interpolation value</v>
      </c>
      <c r="AJ2159" s="43" t="str">
        <f ca="1">_xll.BInterpol('Base IPCA'!$C$3:$C$14,'Base IPCA'!$D$3:$D$14,AH2159,"Cubic","Extrapolate=Linear","MultiX=Average","Skip=True","Sort=True")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6"/>
        <v>#REF!</v>
      </c>
      <c r="AI2160" s="43" t="str">
        <f ca="1">_xll.BInterpol('Base IPCA'!$C$3:$C$14,'Base IPCA'!$E$3:$E$14,AH2160,"Cubic","Extrapolate=Linear","MultiX=Average","Skip=True","Sort=True")</f>
        <v>#N/A Invalid Parameter: Interpolation value</v>
      </c>
      <c r="AJ2160" s="43" t="str">
        <f ca="1">_xll.BInterpol('Base IPCA'!$C$3:$C$14,'Base IPCA'!$D$3:$D$14,AH2160,"Cubic","Extrapolate=Linear","MultiX=Average","Skip=True","Sort=True")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6"/>
        <v>#REF!</v>
      </c>
      <c r="AI2161" s="43" t="str">
        <f ca="1">_xll.BInterpol('Base IPCA'!$C$3:$C$14,'Base IPCA'!$E$3:$E$14,AH2161,"Cubic","Extrapolate=Linear","MultiX=Average","Skip=True","Sort=True")</f>
        <v>#N/A Invalid Parameter: Interpolation value</v>
      </c>
      <c r="AJ2161" s="43" t="str">
        <f ca="1">_xll.BInterpol('Base IPCA'!$C$3:$C$14,'Base IPCA'!$D$3:$D$14,AH2161,"Cubic","Extrapolate=Linear","MultiX=Average","Skip=True","Sort=True")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6"/>
        <v>#REF!</v>
      </c>
      <c r="AI2162" s="43" t="str">
        <f ca="1">_xll.BInterpol('Base IPCA'!$C$3:$C$14,'Base IPCA'!$E$3:$E$14,AH2162,"Cubic","Extrapolate=Linear","MultiX=Average","Skip=True","Sort=True")</f>
        <v>#N/A Invalid Parameter: Interpolation value</v>
      </c>
      <c r="AJ2162" s="43" t="str">
        <f ca="1">_xll.BInterpol('Base IPCA'!$C$3:$C$14,'Base IPCA'!$D$3:$D$14,AH2162,"Cubic","Extrapolate=Linear","MultiX=Average","Skip=True","Sort=True")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6"/>
        <v>#REF!</v>
      </c>
      <c r="AI2163" s="43" t="str">
        <f ca="1">_xll.BInterpol('Base IPCA'!$C$3:$C$14,'Base IPCA'!$E$3:$E$14,AH2163,"Cubic","Extrapolate=Linear","MultiX=Average","Skip=True","Sort=True")</f>
        <v>#N/A Invalid Parameter: Interpolation value</v>
      </c>
      <c r="AJ2163" s="43" t="str">
        <f ca="1">_xll.BInterpol('Base IPCA'!$C$3:$C$14,'Base IPCA'!$D$3:$D$14,AH2163,"Cubic","Extrapolate=Linear","MultiX=Average","Skip=True","Sort=True")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6"/>
        <v>#REF!</v>
      </c>
      <c r="AI2164" s="43" t="str">
        <f ca="1">_xll.BInterpol('Base IPCA'!$C$3:$C$14,'Base IPCA'!$E$3:$E$14,AH2164,"Cubic","Extrapolate=Linear","MultiX=Average","Skip=True","Sort=True")</f>
        <v>#N/A Invalid Parameter: Interpolation value</v>
      </c>
      <c r="AJ2164" s="43" t="str">
        <f ca="1">_xll.BInterpol('Base IPCA'!$C$3:$C$14,'Base IPCA'!$D$3:$D$14,AH2164,"Cubic","Extrapolate=Linear","MultiX=Average","Skip=True","Sort=True")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6"/>
        <v>#REF!</v>
      </c>
      <c r="AI2165" s="43" t="str">
        <f ca="1">_xll.BInterpol('Base IPCA'!$C$3:$C$14,'Base IPCA'!$E$3:$E$14,AH2165,"Cubic","Extrapolate=Linear","MultiX=Average","Skip=True","Sort=True")</f>
        <v>#N/A Invalid Parameter: Interpolation value</v>
      </c>
      <c r="AJ2165" s="43" t="str">
        <f ca="1">_xll.BInterpol('Base IPCA'!$C$3:$C$14,'Base IPCA'!$D$3:$D$14,AH2165,"Cubic","Extrapolate=Linear","MultiX=Average","Skip=True","Sort=True")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6"/>
        <v>#REF!</v>
      </c>
      <c r="AI2166" s="43" t="str">
        <f ca="1">_xll.BInterpol('Base IPCA'!$C$3:$C$14,'Base IPCA'!$E$3:$E$14,AH2166,"Cubic","Extrapolate=Linear","MultiX=Average","Skip=True","Sort=True")</f>
        <v>#N/A Invalid Parameter: Interpolation value</v>
      </c>
      <c r="AJ2166" s="43" t="str">
        <f ca="1">_xll.BInterpol('Base IPCA'!$C$3:$C$14,'Base IPCA'!$D$3:$D$14,AH2166,"Cubic","Extrapolate=Linear","MultiX=Average","Skip=True","Sort=True")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6"/>
        <v>#REF!</v>
      </c>
      <c r="AI2167" s="43" t="str">
        <f ca="1">_xll.BInterpol('Base IPCA'!$C$3:$C$14,'Base IPCA'!$E$3:$E$14,AH2167,"Cubic","Extrapolate=Linear","MultiX=Average","Skip=True","Sort=True")</f>
        <v>#N/A Invalid Parameter: Interpolation value</v>
      </c>
      <c r="AJ2167" s="43" t="str">
        <f ca="1">_xll.BInterpol('Base IPCA'!$C$3:$C$14,'Base IPCA'!$D$3:$D$14,AH2167,"Cubic","Extrapolate=Linear","MultiX=Average","Skip=True","Sort=True")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6"/>
        <v>#REF!</v>
      </c>
      <c r="AI2168" s="43" t="str">
        <f ca="1">_xll.BInterpol('Base IPCA'!$C$3:$C$14,'Base IPCA'!$E$3:$E$14,AH2168,"Cubic","Extrapolate=Linear","MultiX=Average","Skip=True","Sort=True")</f>
        <v>#N/A Invalid Parameter: Interpolation value</v>
      </c>
      <c r="AJ2168" s="43" t="str">
        <f ca="1">_xll.BInterpol('Base IPCA'!$C$3:$C$14,'Base IPCA'!$D$3:$D$14,AH2168,"Cubic","Extrapolate=Linear","MultiX=Average","Skip=True","Sort=True")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6"/>
        <v>#REF!</v>
      </c>
      <c r="AI2169" s="43" t="str">
        <f ca="1">_xll.BInterpol('Base IPCA'!$C$3:$C$14,'Base IPCA'!$E$3:$E$14,AH2169,"Cubic","Extrapolate=Linear","MultiX=Average","Skip=True","Sort=True")</f>
        <v>#N/A Invalid Parameter: Interpolation value</v>
      </c>
      <c r="AJ2169" s="43" t="str">
        <f ca="1">_xll.BInterpol('Base IPCA'!$C$3:$C$14,'Base IPCA'!$D$3:$D$14,AH2169,"Cubic","Extrapolate=Linear","MultiX=Average","Skip=True","Sort=True")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6"/>
        <v>#REF!</v>
      </c>
      <c r="AI2170" s="43" t="str">
        <f ca="1">_xll.BInterpol('Base IPCA'!$C$3:$C$14,'Base IPCA'!$E$3:$E$14,AH2170,"Cubic","Extrapolate=Linear","MultiX=Average","Skip=True","Sort=True")</f>
        <v>#N/A Invalid Parameter: Interpolation value</v>
      </c>
      <c r="AJ2170" s="43" t="str">
        <f ca="1">_xll.BInterpol('Base IPCA'!$C$3:$C$14,'Base IPCA'!$D$3:$D$14,AH2170,"Cubic","Extrapolate=Linear","MultiX=Average","Skip=True","Sort=True")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6"/>
        <v>#REF!</v>
      </c>
      <c r="AI2171" s="43" t="str">
        <f ca="1">_xll.BInterpol('Base IPCA'!$C$3:$C$14,'Base IPCA'!$E$3:$E$14,AH2171,"Cubic","Extrapolate=Linear","MultiX=Average","Skip=True","Sort=True")</f>
        <v>#N/A Invalid Parameter: Interpolation value</v>
      </c>
      <c r="AJ2171" s="43" t="str">
        <f ca="1">_xll.BInterpol('Base IPCA'!$C$3:$C$14,'Base IPCA'!$D$3:$D$14,AH2171,"Cubic","Extrapolate=Linear","MultiX=Average","Skip=True","Sort=True")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6"/>
        <v>#REF!</v>
      </c>
      <c r="AI2172" s="43" t="str">
        <f ca="1">_xll.BInterpol('Base IPCA'!$C$3:$C$14,'Base IPCA'!$E$3:$E$14,AH2172,"Cubic","Extrapolate=Linear","MultiX=Average","Skip=True","Sort=True")</f>
        <v>#N/A Invalid Parameter: Interpolation value</v>
      </c>
      <c r="AJ2172" s="43" t="str">
        <f ca="1">_xll.BInterpol('Base IPCA'!$C$3:$C$14,'Base IPCA'!$D$3:$D$14,AH2172,"Cubic","Extrapolate=Linear","MultiX=Average","Skip=True","Sort=True")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6"/>
        <v>#REF!</v>
      </c>
      <c r="AI2173" s="43" t="str">
        <f ca="1">_xll.BInterpol('Base IPCA'!$C$3:$C$14,'Base IPCA'!$E$3:$E$14,AH2173,"Cubic","Extrapolate=Linear","MultiX=Average","Skip=True","Sort=True")</f>
        <v>#N/A Invalid Parameter: Interpolation value</v>
      </c>
      <c r="AJ2173" s="43" t="str">
        <f ca="1">_xll.BInterpol('Base IPCA'!$C$3:$C$14,'Base IPCA'!$D$3:$D$14,AH2173,"Cubic","Extrapolate=Linear","MultiX=Average","Skip=True","Sort=True")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6"/>
        <v>#REF!</v>
      </c>
      <c r="AI2174" s="43" t="str">
        <f ca="1">_xll.BInterpol('Base IPCA'!$C$3:$C$14,'Base IPCA'!$E$3:$E$14,AH2174,"Cubic","Extrapolate=Linear","MultiX=Average","Skip=True","Sort=True")</f>
        <v>#N/A Invalid Parameter: Interpolation value</v>
      </c>
      <c r="AJ2174" s="43" t="str">
        <f ca="1">_xll.BInterpol('Base IPCA'!$C$3:$C$14,'Base IPCA'!$D$3:$D$14,AH2174,"Cubic","Extrapolate=Linear","MultiX=Average","Skip=True","Sort=True")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6"/>
        <v>#REF!</v>
      </c>
      <c r="AI2175" s="43" t="str">
        <f ca="1">_xll.BInterpol('Base IPCA'!$C$3:$C$14,'Base IPCA'!$E$3:$E$14,AH2175,"Cubic","Extrapolate=Linear","MultiX=Average","Skip=True","Sort=True")</f>
        <v>#N/A Invalid Parameter: Interpolation value</v>
      </c>
      <c r="AJ2175" s="43" t="str">
        <f ca="1">_xll.BInterpol('Base IPCA'!$C$3:$C$14,'Base IPCA'!$D$3:$D$14,AH2175,"Cubic","Extrapolate=Linear","MultiX=Average","Skip=True","Sort=True")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6"/>
        <v>#REF!</v>
      </c>
      <c r="AI2176" s="43" t="str">
        <f ca="1">_xll.BInterpol('Base IPCA'!$C$3:$C$14,'Base IPCA'!$E$3:$E$14,AH2176,"Cubic","Extrapolate=Linear","MultiX=Average","Skip=True","Sort=True")</f>
        <v>#N/A Invalid Parameter: Interpolation value</v>
      </c>
      <c r="AJ2176" s="43" t="str">
        <f ca="1">_xll.BInterpol('Base IPCA'!$C$3:$C$14,'Base IPCA'!$D$3:$D$14,AH2176,"Cubic","Extrapolate=Linear","MultiX=Average","Skip=True","Sort=True")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6"/>
        <v>#REF!</v>
      </c>
      <c r="AI2177" s="43" t="str">
        <f ca="1">_xll.BInterpol('Base IPCA'!$C$3:$C$14,'Base IPCA'!$E$3:$E$14,AH2177,"Cubic","Extrapolate=Linear","MultiX=Average","Skip=True","Sort=True")</f>
        <v>#N/A Invalid Parameter: Interpolation value</v>
      </c>
      <c r="AJ2177" s="43" t="str">
        <f ca="1">_xll.BInterpol('Base IPCA'!$C$3:$C$14,'Base IPCA'!$D$3:$D$14,AH2177,"Cubic","Extrapolate=Linear","MultiX=Average","Skip=True","Sort=True")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6"/>
        <v>#REF!</v>
      </c>
      <c r="AI2178" s="43" t="str">
        <f ca="1">_xll.BInterpol('Base IPCA'!$C$3:$C$14,'Base IPCA'!$E$3:$E$14,AH2178,"Cubic","Extrapolate=Linear","MultiX=Average","Skip=True","Sort=True")</f>
        <v>#N/A Invalid Parameter: Interpolation value</v>
      </c>
      <c r="AJ2178" s="43" t="str">
        <f ca="1">_xll.BInterpol('Base IPCA'!$C$3:$C$14,'Base IPCA'!$D$3:$D$14,AH2178,"Cubic","Extrapolate=Linear","MultiX=Average","Skip=True","Sort=True")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6"/>
        <v>#REF!</v>
      </c>
      <c r="AI2179" s="43" t="str">
        <f ca="1">_xll.BInterpol('Base IPCA'!$C$3:$C$14,'Base IPCA'!$E$3:$E$14,AH2179,"Cubic","Extrapolate=Linear","MultiX=Average","Skip=True","Sort=True")</f>
        <v>#N/A Invalid Parameter: Interpolation value</v>
      </c>
      <c r="AJ2179" s="43" t="str">
        <f ca="1">_xll.BInterpol('Base IPCA'!$C$3:$C$14,'Base IPCA'!$D$3:$D$14,AH2179,"Cubic","Extrapolate=Linear","MultiX=Average","Skip=True","Sort=True")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6"/>
        <v>#REF!</v>
      </c>
      <c r="AI2180" s="43" t="str">
        <f ca="1">_xll.BInterpol('Base IPCA'!$C$3:$C$14,'Base IPCA'!$E$3:$E$14,AH2180,"Cubic","Extrapolate=Linear","MultiX=Average","Skip=True","Sort=True")</f>
        <v>#N/A Invalid Parameter: Interpolation value</v>
      </c>
      <c r="AJ2180" s="43" t="str">
        <f ca="1">_xll.BInterpol('Base IPCA'!$C$3:$C$14,'Base IPCA'!$D$3:$D$14,AH2180,"Cubic","Extrapolate=Linear","MultiX=Average","Skip=True","Sort=True")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6"/>
        <v>#REF!</v>
      </c>
      <c r="AI2181" s="43" t="str">
        <f ca="1">_xll.BInterpol('Base IPCA'!$C$3:$C$14,'Base IPCA'!$E$3:$E$14,AH2181,"Cubic","Extrapolate=Linear","MultiX=Average","Skip=True","Sort=True")</f>
        <v>#N/A Invalid Parameter: Interpolation value</v>
      </c>
      <c r="AJ2181" s="43" t="str">
        <f ca="1">_xll.BInterpol('Base IPCA'!$C$3:$C$14,'Base IPCA'!$D$3:$D$14,AH2181,"Cubic","Extrapolate=Linear","MultiX=Average","Skip=True","Sort=True")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7">AH2181+1</f>
        <v>#REF!</v>
      </c>
      <c r="AI2182" s="43" t="str">
        <f ca="1">_xll.BInterpol('Base IPCA'!$C$3:$C$14,'Base IPCA'!$E$3:$E$14,AH2182,"Cubic","Extrapolate=Linear","MultiX=Average","Skip=True","Sort=True")</f>
        <v>#N/A Invalid Parameter: Interpolation value</v>
      </c>
      <c r="AJ2182" s="43" t="str">
        <f ca="1">_xll.BInterpol('Base IPCA'!$C$3:$C$14,'Base IPCA'!$D$3:$D$14,AH2182,"Cubic","Extrapolate=Linear","MultiX=Average","Skip=True","Sort=True")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7"/>
        <v>#REF!</v>
      </c>
      <c r="AI2183" s="43" t="str">
        <f ca="1">_xll.BInterpol('Base IPCA'!$C$3:$C$14,'Base IPCA'!$E$3:$E$14,AH2183,"Cubic","Extrapolate=Linear","MultiX=Average","Skip=True","Sort=True")</f>
        <v>#N/A Invalid Parameter: Interpolation value</v>
      </c>
      <c r="AJ2183" s="43" t="str">
        <f ca="1">_xll.BInterpol('Base IPCA'!$C$3:$C$14,'Base IPCA'!$D$3:$D$14,AH2183,"Cubic","Extrapolate=Linear","MultiX=Average","Skip=True","Sort=True")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7"/>
        <v>#REF!</v>
      </c>
      <c r="AI2184" s="43" t="str">
        <f ca="1">_xll.BInterpol('Base IPCA'!$C$3:$C$14,'Base IPCA'!$E$3:$E$14,AH2184,"Cubic","Extrapolate=Linear","MultiX=Average","Skip=True","Sort=True")</f>
        <v>#N/A Invalid Parameter: Interpolation value</v>
      </c>
      <c r="AJ2184" s="43" t="str">
        <f ca="1">_xll.BInterpol('Base IPCA'!$C$3:$C$14,'Base IPCA'!$D$3:$D$14,AH2184,"Cubic","Extrapolate=Linear","MultiX=Average","Skip=True","Sort=True")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7"/>
        <v>#REF!</v>
      </c>
      <c r="AI2185" s="43" t="str">
        <f ca="1">_xll.BInterpol('Base IPCA'!$C$3:$C$14,'Base IPCA'!$E$3:$E$14,AH2185,"Cubic","Extrapolate=Linear","MultiX=Average","Skip=True","Sort=True")</f>
        <v>#N/A Invalid Parameter: Interpolation value</v>
      </c>
      <c r="AJ2185" s="43" t="str">
        <f ca="1">_xll.BInterpol('Base IPCA'!$C$3:$C$14,'Base IPCA'!$D$3:$D$14,AH2185,"Cubic","Extrapolate=Linear","MultiX=Average","Skip=True","Sort=True")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7"/>
        <v>#REF!</v>
      </c>
      <c r="AI2186" s="43" t="str">
        <f ca="1">_xll.BInterpol('Base IPCA'!$C$3:$C$14,'Base IPCA'!$E$3:$E$14,AH2186,"Cubic","Extrapolate=Linear","MultiX=Average","Skip=True","Sort=True")</f>
        <v>#N/A Invalid Parameter: Interpolation value</v>
      </c>
      <c r="AJ2186" s="43" t="str">
        <f ca="1">_xll.BInterpol('Base IPCA'!$C$3:$C$14,'Base IPCA'!$D$3:$D$14,AH2186,"Cubic","Extrapolate=Linear","MultiX=Average","Skip=True","Sort=True")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7"/>
        <v>#REF!</v>
      </c>
      <c r="AI2187" s="43" t="str">
        <f ca="1">_xll.BInterpol('Base IPCA'!$C$3:$C$14,'Base IPCA'!$E$3:$E$14,AH2187,"Cubic","Extrapolate=Linear","MultiX=Average","Skip=True","Sort=True")</f>
        <v>#N/A Invalid Parameter: Interpolation value</v>
      </c>
      <c r="AJ2187" s="43" t="str">
        <f ca="1">_xll.BInterpol('Base IPCA'!$C$3:$C$14,'Base IPCA'!$D$3:$D$14,AH2187,"Cubic","Extrapolate=Linear","MultiX=Average","Skip=True","Sort=True")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7"/>
        <v>#REF!</v>
      </c>
      <c r="AI2188" s="43" t="str">
        <f ca="1">_xll.BInterpol('Base IPCA'!$C$3:$C$14,'Base IPCA'!$E$3:$E$14,AH2188,"Cubic","Extrapolate=Linear","MultiX=Average","Skip=True","Sort=True")</f>
        <v>#N/A Invalid Parameter: Interpolation value</v>
      </c>
      <c r="AJ2188" s="43" t="str">
        <f ca="1">_xll.BInterpol('Base IPCA'!$C$3:$C$14,'Base IPCA'!$D$3:$D$14,AH2188,"Cubic","Extrapolate=Linear","MultiX=Average","Skip=True","Sort=True")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7"/>
        <v>#REF!</v>
      </c>
      <c r="AI2189" s="43" t="str">
        <f ca="1">_xll.BInterpol('Base IPCA'!$C$3:$C$14,'Base IPCA'!$E$3:$E$14,AH2189,"Cubic","Extrapolate=Linear","MultiX=Average","Skip=True","Sort=True")</f>
        <v>#N/A Invalid Parameter: Interpolation value</v>
      </c>
      <c r="AJ2189" s="43" t="str">
        <f ca="1">_xll.BInterpol('Base IPCA'!$C$3:$C$14,'Base IPCA'!$D$3:$D$14,AH2189,"Cubic","Extrapolate=Linear","MultiX=Average","Skip=True","Sort=True")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7"/>
        <v>#REF!</v>
      </c>
      <c r="AI2190" s="43" t="str">
        <f ca="1">_xll.BInterpol('Base IPCA'!$C$3:$C$14,'Base IPCA'!$E$3:$E$14,AH2190,"Cubic","Extrapolate=Linear","MultiX=Average","Skip=True","Sort=True")</f>
        <v>#N/A Invalid Parameter: Interpolation value</v>
      </c>
      <c r="AJ2190" s="43" t="str">
        <f ca="1">_xll.BInterpol('Base IPCA'!$C$3:$C$14,'Base IPCA'!$D$3:$D$14,AH2190,"Cubic","Extrapolate=Linear","MultiX=Average","Skip=True","Sort=True")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7"/>
        <v>#REF!</v>
      </c>
      <c r="AI2191" s="43" t="str">
        <f ca="1">_xll.BInterpol('Base IPCA'!$C$3:$C$14,'Base IPCA'!$E$3:$E$14,AH2191,"Cubic","Extrapolate=Linear","MultiX=Average","Skip=True","Sort=True")</f>
        <v>#N/A Invalid Parameter: Interpolation value</v>
      </c>
      <c r="AJ2191" s="43" t="str">
        <f ca="1">_xll.BInterpol('Base IPCA'!$C$3:$C$14,'Base IPCA'!$D$3:$D$14,AH2191,"Cubic","Extrapolate=Linear","MultiX=Average","Skip=True","Sort=True")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7"/>
        <v>#REF!</v>
      </c>
      <c r="AI2192" s="43" t="str">
        <f ca="1">_xll.BInterpol('Base IPCA'!$C$3:$C$14,'Base IPCA'!$E$3:$E$14,AH2192,"Cubic","Extrapolate=Linear","MultiX=Average","Skip=True","Sort=True")</f>
        <v>#N/A Invalid Parameter: Interpolation value</v>
      </c>
      <c r="AJ2192" s="43" t="str">
        <f ca="1">_xll.BInterpol('Base IPCA'!$C$3:$C$14,'Base IPCA'!$D$3:$D$14,AH2192,"Cubic","Extrapolate=Linear","MultiX=Average","Skip=True","Sort=True")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7"/>
        <v>#REF!</v>
      </c>
      <c r="AI2193" s="43" t="str">
        <f ca="1">_xll.BInterpol('Base IPCA'!$C$3:$C$14,'Base IPCA'!$E$3:$E$14,AH2193,"Cubic","Extrapolate=Linear","MultiX=Average","Skip=True","Sort=True")</f>
        <v>#N/A Invalid Parameter: Interpolation value</v>
      </c>
      <c r="AJ2193" s="43" t="str">
        <f ca="1">_xll.BInterpol('Base IPCA'!$C$3:$C$14,'Base IPCA'!$D$3:$D$14,AH2193,"Cubic","Extrapolate=Linear","MultiX=Average","Skip=True","Sort=True")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7"/>
        <v>#REF!</v>
      </c>
      <c r="AI2194" s="43" t="str">
        <f ca="1">_xll.BInterpol('Base IPCA'!$C$3:$C$14,'Base IPCA'!$E$3:$E$14,AH2194,"Cubic","Extrapolate=Linear","MultiX=Average","Skip=True","Sort=True")</f>
        <v>#N/A Invalid Parameter: Interpolation value</v>
      </c>
      <c r="AJ2194" s="43" t="str">
        <f ca="1">_xll.BInterpol('Base IPCA'!$C$3:$C$14,'Base IPCA'!$D$3:$D$14,AH2194,"Cubic","Extrapolate=Linear","MultiX=Average","Skip=True","Sort=True")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7"/>
        <v>#REF!</v>
      </c>
      <c r="AI2195" s="43" t="str">
        <f ca="1">_xll.BInterpol('Base IPCA'!$C$3:$C$14,'Base IPCA'!$E$3:$E$14,AH2195,"Cubic","Extrapolate=Linear","MultiX=Average","Skip=True","Sort=True")</f>
        <v>#N/A Invalid Parameter: Interpolation value</v>
      </c>
      <c r="AJ2195" s="43" t="str">
        <f ca="1">_xll.BInterpol('Base IPCA'!$C$3:$C$14,'Base IPCA'!$D$3:$D$14,AH2195,"Cubic","Extrapolate=Linear","MultiX=Average","Skip=True","Sort=True")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7"/>
        <v>#REF!</v>
      </c>
      <c r="AI2196" s="43" t="str">
        <f ca="1">_xll.BInterpol('Base IPCA'!$C$3:$C$14,'Base IPCA'!$E$3:$E$14,AH2196,"Cubic","Extrapolate=Linear","MultiX=Average","Skip=True","Sort=True")</f>
        <v>#N/A Invalid Parameter: Interpolation value</v>
      </c>
      <c r="AJ2196" s="43" t="str">
        <f ca="1">_xll.BInterpol('Base IPCA'!$C$3:$C$14,'Base IPCA'!$D$3:$D$14,AH2196,"Cubic","Extrapolate=Linear","MultiX=Average","Skip=True","Sort=True")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7"/>
        <v>#REF!</v>
      </c>
      <c r="AI2197" s="43" t="str">
        <f ca="1">_xll.BInterpol('Base IPCA'!$C$3:$C$14,'Base IPCA'!$E$3:$E$14,AH2197,"Cubic","Extrapolate=Linear","MultiX=Average","Skip=True","Sort=True")</f>
        <v>#N/A Invalid Parameter: Interpolation value</v>
      </c>
      <c r="AJ2197" s="43" t="str">
        <f ca="1">_xll.BInterpol('Base IPCA'!$C$3:$C$14,'Base IPCA'!$D$3:$D$14,AH2197,"Cubic","Extrapolate=Linear","MultiX=Average","Skip=True","Sort=True")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7"/>
        <v>#REF!</v>
      </c>
      <c r="AI2198" s="43" t="str">
        <f ca="1">_xll.BInterpol('Base IPCA'!$C$3:$C$14,'Base IPCA'!$E$3:$E$14,AH2198,"Cubic","Extrapolate=Linear","MultiX=Average","Skip=True","Sort=True")</f>
        <v>#N/A Invalid Parameter: Interpolation value</v>
      </c>
      <c r="AJ2198" s="43" t="str">
        <f ca="1">_xll.BInterpol('Base IPCA'!$C$3:$C$14,'Base IPCA'!$D$3:$D$14,AH2198,"Cubic","Extrapolate=Linear","MultiX=Average","Skip=True","Sort=True")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7"/>
        <v>#REF!</v>
      </c>
      <c r="AI2199" s="43" t="str">
        <f ca="1">_xll.BInterpol('Base IPCA'!$C$3:$C$14,'Base IPCA'!$E$3:$E$14,AH2199,"Cubic","Extrapolate=Linear","MultiX=Average","Skip=True","Sort=True")</f>
        <v>#N/A Invalid Parameter: Interpolation value</v>
      </c>
      <c r="AJ2199" s="43" t="str">
        <f ca="1">_xll.BInterpol('Base IPCA'!$C$3:$C$14,'Base IPCA'!$D$3:$D$14,AH2199,"Cubic","Extrapolate=Linear","MultiX=Average","Skip=True","Sort=True")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7"/>
        <v>#REF!</v>
      </c>
      <c r="AI2200" s="43" t="str">
        <f ca="1">_xll.BInterpol('Base IPCA'!$C$3:$C$14,'Base IPCA'!$E$3:$E$14,AH2200,"Cubic","Extrapolate=Linear","MultiX=Average","Skip=True","Sort=True")</f>
        <v>#N/A Invalid Parameter: Interpolation value</v>
      </c>
      <c r="AJ2200" s="43" t="str">
        <f ca="1">_xll.BInterpol('Base IPCA'!$C$3:$C$14,'Base IPCA'!$D$3:$D$14,AH2200,"Cubic","Extrapolate=Linear","MultiX=Average","Skip=True","Sort=True")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7"/>
        <v>#REF!</v>
      </c>
      <c r="AI2201" s="43" t="str">
        <f ca="1">_xll.BInterpol('Base IPCA'!$C$3:$C$14,'Base IPCA'!$E$3:$E$14,AH2201,"Cubic","Extrapolate=Linear","MultiX=Average","Skip=True","Sort=True")</f>
        <v>#N/A Invalid Parameter: Interpolation value</v>
      </c>
      <c r="AJ2201" s="43" t="str">
        <f ca="1">_xll.BInterpol('Base IPCA'!$C$3:$C$14,'Base IPCA'!$D$3:$D$14,AH2201,"Cubic","Extrapolate=Linear","MultiX=Average","Skip=True","Sort=True")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7"/>
        <v>#REF!</v>
      </c>
      <c r="AI2202" s="43" t="str">
        <f ca="1">_xll.BInterpol('Base IPCA'!$C$3:$C$14,'Base IPCA'!$E$3:$E$14,AH2202,"Cubic","Extrapolate=Linear","MultiX=Average","Skip=True","Sort=True")</f>
        <v>#N/A Invalid Parameter: Interpolation value</v>
      </c>
      <c r="AJ2202" s="43" t="str">
        <f ca="1">_xll.BInterpol('Base IPCA'!$C$3:$C$14,'Base IPCA'!$D$3:$D$14,AH2202,"Cubic","Extrapolate=Linear","MultiX=Average","Skip=True","Sort=True")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7"/>
        <v>#REF!</v>
      </c>
      <c r="AI2203" s="43" t="str">
        <f ca="1">_xll.BInterpol('Base IPCA'!$C$3:$C$14,'Base IPCA'!$E$3:$E$14,AH2203,"Cubic","Extrapolate=Linear","MultiX=Average","Skip=True","Sort=True")</f>
        <v>#N/A Invalid Parameter: Interpolation value</v>
      </c>
      <c r="AJ2203" s="43" t="str">
        <f ca="1">_xll.BInterpol('Base IPCA'!$C$3:$C$14,'Base IPCA'!$D$3:$D$14,AH2203,"Cubic","Extrapolate=Linear","MultiX=Average","Skip=True","Sort=True")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7"/>
        <v>#REF!</v>
      </c>
      <c r="AI2204" s="43" t="str">
        <f ca="1">_xll.BInterpol('Base IPCA'!$C$3:$C$14,'Base IPCA'!$E$3:$E$14,AH2204,"Cubic","Extrapolate=Linear","MultiX=Average","Skip=True","Sort=True")</f>
        <v>#N/A Invalid Parameter: Interpolation value</v>
      </c>
      <c r="AJ2204" s="43" t="str">
        <f ca="1">_xll.BInterpol('Base IPCA'!$C$3:$C$14,'Base IPCA'!$D$3:$D$14,AH2204,"Cubic","Extrapolate=Linear","MultiX=Average","Skip=True","Sort=True")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7"/>
        <v>#REF!</v>
      </c>
      <c r="AI2205" s="43" t="str">
        <f ca="1">_xll.BInterpol('Base IPCA'!$C$3:$C$14,'Base IPCA'!$E$3:$E$14,AH2205,"Cubic","Extrapolate=Linear","MultiX=Average","Skip=True","Sort=True")</f>
        <v>#N/A Invalid Parameter: Interpolation value</v>
      </c>
      <c r="AJ2205" s="43" t="str">
        <f ca="1">_xll.BInterpol('Base IPCA'!$C$3:$C$14,'Base IPCA'!$D$3:$D$14,AH2205,"Cubic","Extrapolate=Linear","MultiX=Average","Skip=True","Sort=True")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7"/>
        <v>#REF!</v>
      </c>
      <c r="AI2206" s="43" t="str">
        <f ca="1">_xll.BInterpol('Base IPCA'!$C$3:$C$14,'Base IPCA'!$E$3:$E$14,AH2206,"Cubic","Extrapolate=Linear","MultiX=Average","Skip=True","Sort=True")</f>
        <v>#N/A Invalid Parameter: Interpolation value</v>
      </c>
      <c r="AJ2206" s="43" t="str">
        <f ca="1">_xll.BInterpol('Base IPCA'!$C$3:$C$14,'Base IPCA'!$D$3:$D$14,AH2206,"Cubic","Extrapolate=Linear","MultiX=Average","Skip=True","Sort=True")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7"/>
        <v>#REF!</v>
      </c>
      <c r="AI2207" s="43" t="str">
        <f ca="1">_xll.BInterpol('Base IPCA'!$C$3:$C$14,'Base IPCA'!$E$3:$E$14,AH2207,"Cubic","Extrapolate=Linear","MultiX=Average","Skip=True","Sort=True")</f>
        <v>#N/A Invalid Parameter: Interpolation value</v>
      </c>
      <c r="AJ2207" s="43" t="str">
        <f ca="1">_xll.BInterpol('Base IPCA'!$C$3:$C$14,'Base IPCA'!$D$3:$D$14,AH2207,"Cubic","Extrapolate=Linear","MultiX=Average","Skip=True","Sort=True")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7"/>
        <v>#REF!</v>
      </c>
      <c r="AI2208" s="43" t="str">
        <f ca="1">_xll.BInterpol('Base IPCA'!$C$3:$C$14,'Base IPCA'!$E$3:$E$14,AH2208,"Cubic","Extrapolate=Linear","MultiX=Average","Skip=True","Sort=True")</f>
        <v>#N/A Invalid Parameter: Interpolation value</v>
      </c>
      <c r="AJ2208" s="43" t="str">
        <f ca="1">_xll.BInterpol('Base IPCA'!$C$3:$C$14,'Base IPCA'!$D$3:$D$14,AH2208,"Cubic","Extrapolate=Linear","MultiX=Average","Skip=True","Sort=True")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7"/>
        <v>#REF!</v>
      </c>
      <c r="AI2209" s="43" t="str">
        <f ca="1">_xll.BInterpol('Base IPCA'!$C$3:$C$14,'Base IPCA'!$E$3:$E$14,AH2209,"Cubic","Extrapolate=Linear","MultiX=Average","Skip=True","Sort=True")</f>
        <v>#N/A Invalid Parameter: Interpolation value</v>
      </c>
      <c r="AJ2209" s="43" t="str">
        <f ca="1">_xll.BInterpol('Base IPCA'!$C$3:$C$14,'Base IPCA'!$D$3:$D$14,AH2209,"Cubic","Extrapolate=Linear","MultiX=Average","Skip=True","Sort=True")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7"/>
        <v>#REF!</v>
      </c>
      <c r="AI2210" s="43" t="str">
        <f ca="1">_xll.BInterpol('Base IPCA'!$C$3:$C$14,'Base IPCA'!$E$3:$E$14,AH2210,"Cubic","Extrapolate=Linear","MultiX=Average","Skip=True","Sort=True")</f>
        <v>#N/A Invalid Parameter: Interpolation value</v>
      </c>
      <c r="AJ2210" s="43" t="str">
        <f ca="1">_xll.BInterpol('Base IPCA'!$C$3:$C$14,'Base IPCA'!$D$3:$D$14,AH2210,"Cubic","Extrapolate=Linear","MultiX=Average","Skip=True","Sort=True")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7"/>
        <v>#REF!</v>
      </c>
      <c r="AI2211" s="43" t="str">
        <f ca="1">_xll.BInterpol('Base IPCA'!$C$3:$C$14,'Base IPCA'!$E$3:$E$14,AH2211,"Cubic","Extrapolate=Linear","MultiX=Average","Skip=True","Sort=True")</f>
        <v>#N/A Invalid Parameter: Interpolation value</v>
      </c>
      <c r="AJ2211" s="43" t="str">
        <f ca="1">_xll.BInterpol('Base IPCA'!$C$3:$C$14,'Base IPCA'!$D$3:$D$14,AH2211,"Cubic","Extrapolate=Linear","MultiX=Average","Skip=True","Sort=True")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7"/>
        <v>#REF!</v>
      </c>
      <c r="AI2212" s="43" t="str">
        <f ca="1">_xll.BInterpol('Base IPCA'!$C$3:$C$14,'Base IPCA'!$E$3:$E$14,AH2212,"Cubic","Extrapolate=Linear","MultiX=Average","Skip=True","Sort=True")</f>
        <v>#N/A Invalid Parameter: Interpolation value</v>
      </c>
      <c r="AJ2212" s="43" t="str">
        <f ca="1">_xll.BInterpol('Base IPCA'!$C$3:$C$14,'Base IPCA'!$D$3:$D$14,AH2212,"Cubic","Extrapolate=Linear","MultiX=Average","Skip=True","Sort=True")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7"/>
        <v>#REF!</v>
      </c>
      <c r="AI2213" s="43" t="str">
        <f ca="1">_xll.BInterpol('Base IPCA'!$C$3:$C$14,'Base IPCA'!$E$3:$E$14,AH2213,"Cubic","Extrapolate=Linear","MultiX=Average","Skip=True","Sort=True")</f>
        <v>#N/A Invalid Parameter: Interpolation value</v>
      </c>
      <c r="AJ2213" s="43" t="str">
        <f ca="1">_xll.BInterpol('Base IPCA'!$C$3:$C$14,'Base IPCA'!$D$3:$D$14,AH2213,"Cubic","Extrapolate=Linear","MultiX=Average","Skip=True","Sort=True")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7"/>
        <v>#REF!</v>
      </c>
      <c r="AI2214" s="43" t="str">
        <f ca="1">_xll.BInterpol('Base IPCA'!$C$3:$C$14,'Base IPCA'!$E$3:$E$14,AH2214,"Cubic","Extrapolate=Linear","MultiX=Average","Skip=True","Sort=True")</f>
        <v>#N/A Invalid Parameter: Interpolation value</v>
      </c>
      <c r="AJ2214" s="43" t="str">
        <f ca="1">_xll.BInterpol('Base IPCA'!$C$3:$C$14,'Base IPCA'!$D$3:$D$14,AH2214,"Cubic","Extrapolate=Linear","MultiX=Average","Skip=True","Sort=True")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7"/>
        <v>#REF!</v>
      </c>
      <c r="AI2215" s="43" t="str">
        <f ca="1">_xll.BInterpol('Base IPCA'!$C$3:$C$14,'Base IPCA'!$E$3:$E$14,AH2215,"Cubic","Extrapolate=Linear","MultiX=Average","Skip=True","Sort=True")</f>
        <v>#N/A Invalid Parameter: Interpolation value</v>
      </c>
      <c r="AJ2215" s="43" t="str">
        <f ca="1">_xll.BInterpol('Base IPCA'!$C$3:$C$14,'Base IPCA'!$D$3:$D$14,AH2215,"Cubic","Extrapolate=Linear","MultiX=Average","Skip=True","Sort=True")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7"/>
        <v>#REF!</v>
      </c>
      <c r="AI2216" s="43" t="str">
        <f ca="1">_xll.BInterpol('Base IPCA'!$C$3:$C$14,'Base IPCA'!$E$3:$E$14,AH2216,"Cubic","Extrapolate=Linear","MultiX=Average","Skip=True","Sort=True")</f>
        <v>#N/A Invalid Parameter: Interpolation value</v>
      </c>
      <c r="AJ2216" s="43" t="str">
        <f ca="1">_xll.BInterpol('Base IPCA'!$C$3:$C$14,'Base IPCA'!$D$3:$D$14,AH2216,"Cubic","Extrapolate=Linear","MultiX=Average","Skip=True","Sort=True")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7"/>
        <v>#REF!</v>
      </c>
      <c r="AI2217" s="43" t="str">
        <f ca="1">_xll.BInterpol('Base IPCA'!$C$3:$C$14,'Base IPCA'!$E$3:$E$14,AH2217,"Cubic","Extrapolate=Linear","MultiX=Average","Skip=True","Sort=True")</f>
        <v>#N/A Invalid Parameter: Interpolation value</v>
      </c>
      <c r="AJ2217" s="43" t="str">
        <f ca="1">_xll.BInterpol('Base IPCA'!$C$3:$C$14,'Base IPCA'!$D$3:$D$14,AH2217,"Cubic","Extrapolate=Linear","MultiX=Average","Skip=True","Sort=True")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7"/>
        <v>#REF!</v>
      </c>
      <c r="AI2218" s="43" t="str">
        <f ca="1">_xll.BInterpol('Base IPCA'!$C$3:$C$14,'Base IPCA'!$E$3:$E$14,AH2218,"Cubic","Extrapolate=Linear","MultiX=Average","Skip=True","Sort=True")</f>
        <v>#N/A Invalid Parameter: Interpolation value</v>
      </c>
      <c r="AJ2218" s="43" t="str">
        <f ca="1">_xll.BInterpol('Base IPCA'!$C$3:$C$14,'Base IPCA'!$D$3:$D$14,AH2218,"Cubic","Extrapolate=Linear","MultiX=Average","Skip=True","Sort=True")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7"/>
        <v>#REF!</v>
      </c>
      <c r="AI2219" s="43" t="str">
        <f ca="1">_xll.BInterpol('Base IPCA'!$C$3:$C$14,'Base IPCA'!$E$3:$E$14,AH2219,"Cubic","Extrapolate=Linear","MultiX=Average","Skip=True","Sort=True")</f>
        <v>#N/A Invalid Parameter: Interpolation value</v>
      </c>
      <c r="AJ2219" s="43" t="str">
        <f ca="1">_xll.BInterpol('Base IPCA'!$C$3:$C$14,'Base IPCA'!$D$3:$D$14,AH2219,"Cubic","Extrapolate=Linear","MultiX=Average","Skip=True","Sort=True")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7"/>
        <v>#REF!</v>
      </c>
      <c r="AI2220" s="43" t="str">
        <f ca="1">_xll.BInterpol('Base IPCA'!$C$3:$C$14,'Base IPCA'!$E$3:$E$14,AH2220,"Cubic","Extrapolate=Linear","MultiX=Average","Skip=True","Sort=True")</f>
        <v>#N/A Invalid Parameter: Interpolation value</v>
      </c>
      <c r="AJ2220" s="43" t="str">
        <f ca="1">_xll.BInterpol('Base IPCA'!$C$3:$C$14,'Base IPCA'!$D$3:$D$14,AH2220,"Cubic","Extrapolate=Linear","MultiX=Average","Skip=True","Sort=True")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7"/>
        <v>#REF!</v>
      </c>
      <c r="AI2221" s="43" t="str">
        <f ca="1">_xll.BInterpol('Base IPCA'!$C$3:$C$14,'Base IPCA'!$E$3:$E$14,AH2221,"Cubic","Extrapolate=Linear","MultiX=Average","Skip=True","Sort=True")</f>
        <v>#N/A Invalid Parameter: Interpolation value</v>
      </c>
      <c r="AJ2221" s="43" t="str">
        <f ca="1">_xll.BInterpol('Base IPCA'!$C$3:$C$14,'Base IPCA'!$D$3:$D$14,AH2221,"Cubic","Extrapolate=Linear","MultiX=Average","Skip=True","Sort=True")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7"/>
        <v>#REF!</v>
      </c>
      <c r="AI2222" s="43" t="str">
        <f ca="1">_xll.BInterpol('Base IPCA'!$C$3:$C$14,'Base IPCA'!$E$3:$E$14,AH2222,"Cubic","Extrapolate=Linear","MultiX=Average","Skip=True","Sort=True")</f>
        <v>#N/A Invalid Parameter: Interpolation value</v>
      </c>
      <c r="AJ2222" s="43" t="str">
        <f ca="1">_xll.BInterpol('Base IPCA'!$C$3:$C$14,'Base IPCA'!$D$3:$D$14,AH2222,"Cubic","Extrapolate=Linear","MultiX=Average","Skip=True","Sort=True")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7"/>
        <v>#REF!</v>
      </c>
      <c r="AI2223" s="43" t="str">
        <f ca="1">_xll.BInterpol('Base IPCA'!$C$3:$C$14,'Base IPCA'!$E$3:$E$14,AH2223,"Cubic","Extrapolate=Linear","MultiX=Average","Skip=True","Sort=True")</f>
        <v>#N/A Invalid Parameter: Interpolation value</v>
      </c>
      <c r="AJ2223" s="43" t="str">
        <f ca="1">_xll.BInterpol('Base IPCA'!$C$3:$C$14,'Base IPCA'!$D$3:$D$14,AH2223,"Cubic","Extrapolate=Linear","MultiX=Average","Skip=True","Sort=True")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7"/>
        <v>#REF!</v>
      </c>
      <c r="AI2224" s="43" t="str">
        <f ca="1">_xll.BInterpol('Base IPCA'!$C$3:$C$14,'Base IPCA'!$E$3:$E$14,AH2224,"Cubic","Extrapolate=Linear","MultiX=Average","Skip=True","Sort=True")</f>
        <v>#N/A Invalid Parameter: Interpolation value</v>
      </c>
      <c r="AJ2224" s="43" t="str">
        <f ca="1">_xll.BInterpol('Base IPCA'!$C$3:$C$14,'Base IPCA'!$D$3:$D$14,AH2224,"Cubic","Extrapolate=Linear","MultiX=Average","Skip=True","Sort=True")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7"/>
        <v>#REF!</v>
      </c>
      <c r="AI2225" s="43" t="str">
        <f ca="1">_xll.BInterpol('Base IPCA'!$C$3:$C$14,'Base IPCA'!$E$3:$E$14,AH2225,"Cubic","Extrapolate=Linear","MultiX=Average","Skip=True","Sort=True")</f>
        <v>#N/A Invalid Parameter: Interpolation value</v>
      </c>
      <c r="AJ2225" s="43" t="str">
        <f ca="1">_xll.BInterpol('Base IPCA'!$C$3:$C$14,'Base IPCA'!$D$3:$D$14,AH2225,"Cubic","Extrapolate=Linear","MultiX=Average","Skip=True","Sort=True")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7"/>
        <v>#REF!</v>
      </c>
      <c r="AI2226" s="43" t="str">
        <f ca="1">_xll.BInterpol('Base IPCA'!$C$3:$C$14,'Base IPCA'!$E$3:$E$14,AH2226,"Cubic","Extrapolate=Linear","MultiX=Average","Skip=True","Sort=True")</f>
        <v>#N/A Invalid Parameter: Interpolation value</v>
      </c>
      <c r="AJ2226" s="43" t="str">
        <f ca="1">_xll.BInterpol('Base IPCA'!$C$3:$C$14,'Base IPCA'!$D$3:$D$14,AH2226,"Cubic","Extrapolate=Linear","MultiX=Average","Skip=True","Sort=True")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7"/>
        <v>#REF!</v>
      </c>
      <c r="AI2227" s="43" t="str">
        <f ca="1">_xll.BInterpol('Base IPCA'!$C$3:$C$14,'Base IPCA'!$E$3:$E$14,AH2227,"Cubic","Extrapolate=Linear","MultiX=Average","Skip=True","Sort=True")</f>
        <v>#N/A Invalid Parameter: Interpolation value</v>
      </c>
      <c r="AJ2227" s="43" t="str">
        <f ca="1">_xll.BInterpol('Base IPCA'!$C$3:$C$14,'Base IPCA'!$D$3:$D$14,AH2227,"Cubic","Extrapolate=Linear","MultiX=Average","Skip=True","Sort=True")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7"/>
        <v>#REF!</v>
      </c>
      <c r="AI2228" s="43" t="str">
        <f ca="1">_xll.BInterpol('Base IPCA'!$C$3:$C$14,'Base IPCA'!$E$3:$E$14,AH2228,"Cubic","Extrapolate=Linear","MultiX=Average","Skip=True","Sort=True")</f>
        <v>#N/A Invalid Parameter: Interpolation value</v>
      </c>
      <c r="AJ2228" s="43" t="str">
        <f ca="1">_xll.BInterpol('Base IPCA'!$C$3:$C$14,'Base IPCA'!$D$3:$D$14,AH2228,"Cubic","Extrapolate=Linear","MultiX=Average","Skip=True","Sort=True")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7"/>
        <v>#REF!</v>
      </c>
      <c r="AI2229" s="43" t="str">
        <f ca="1">_xll.BInterpol('Base IPCA'!$C$3:$C$14,'Base IPCA'!$E$3:$E$14,AH2229,"Cubic","Extrapolate=Linear","MultiX=Average","Skip=True","Sort=True")</f>
        <v>#N/A Invalid Parameter: Interpolation value</v>
      </c>
      <c r="AJ2229" s="43" t="str">
        <f ca="1">_xll.BInterpol('Base IPCA'!$C$3:$C$14,'Base IPCA'!$D$3:$D$14,AH2229,"Cubic","Extrapolate=Linear","MultiX=Average","Skip=True","Sort=True")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7"/>
        <v>#REF!</v>
      </c>
      <c r="AI2230" s="43" t="str">
        <f ca="1">_xll.BInterpol('Base IPCA'!$C$3:$C$14,'Base IPCA'!$E$3:$E$14,AH2230,"Cubic","Extrapolate=Linear","MultiX=Average","Skip=True","Sort=True")</f>
        <v>#N/A Invalid Parameter: Interpolation value</v>
      </c>
      <c r="AJ2230" s="43" t="str">
        <f ca="1">_xll.BInterpol('Base IPCA'!$C$3:$C$14,'Base IPCA'!$D$3:$D$14,AH2230,"Cubic","Extrapolate=Linear","MultiX=Average","Skip=True","Sort=True")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7"/>
        <v>#REF!</v>
      </c>
      <c r="AI2231" s="43" t="str">
        <f ca="1">_xll.BInterpol('Base IPCA'!$C$3:$C$14,'Base IPCA'!$E$3:$E$14,AH2231,"Cubic","Extrapolate=Linear","MultiX=Average","Skip=True","Sort=True")</f>
        <v>#N/A Invalid Parameter: Interpolation value</v>
      </c>
      <c r="AJ2231" s="43" t="str">
        <f ca="1">_xll.BInterpol('Base IPCA'!$C$3:$C$14,'Base IPCA'!$D$3:$D$14,AH2231,"Cubic","Extrapolate=Linear","MultiX=Average","Skip=True","Sort=True")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7"/>
        <v>#REF!</v>
      </c>
      <c r="AI2232" s="43" t="str">
        <f ca="1">_xll.BInterpol('Base IPCA'!$C$3:$C$14,'Base IPCA'!$E$3:$E$14,AH2232,"Cubic","Extrapolate=Linear","MultiX=Average","Skip=True","Sort=True")</f>
        <v>#N/A Invalid Parameter: Interpolation value</v>
      </c>
      <c r="AJ2232" s="43" t="str">
        <f ca="1">_xll.BInterpol('Base IPCA'!$C$3:$C$14,'Base IPCA'!$D$3:$D$14,AH2232,"Cubic","Extrapolate=Linear","MultiX=Average","Skip=True","Sort=True")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7"/>
        <v>#REF!</v>
      </c>
      <c r="AI2233" s="43" t="str">
        <f ca="1">_xll.BInterpol('Base IPCA'!$C$3:$C$14,'Base IPCA'!$E$3:$E$14,AH2233,"Cubic","Extrapolate=Linear","MultiX=Average","Skip=True","Sort=True")</f>
        <v>#N/A Invalid Parameter: Interpolation value</v>
      </c>
      <c r="AJ2233" s="43" t="str">
        <f ca="1">_xll.BInterpol('Base IPCA'!$C$3:$C$14,'Base IPCA'!$D$3:$D$14,AH2233,"Cubic","Extrapolate=Linear","MultiX=Average","Skip=True","Sort=True")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7"/>
        <v>#REF!</v>
      </c>
      <c r="AI2234" s="43" t="str">
        <f ca="1">_xll.BInterpol('Base IPCA'!$C$3:$C$14,'Base IPCA'!$E$3:$E$14,AH2234,"Cubic","Extrapolate=Linear","MultiX=Average","Skip=True","Sort=True")</f>
        <v>#N/A Invalid Parameter: Interpolation value</v>
      </c>
      <c r="AJ2234" s="43" t="str">
        <f ca="1">_xll.BInterpol('Base IPCA'!$C$3:$C$14,'Base IPCA'!$D$3:$D$14,AH2234,"Cubic","Extrapolate=Linear","MultiX=Average","Skip=True","Sort=True")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7"/>
        <v>#REF!</v>
      </c>
      <c r="AI2235" s="43" t="str">
        <f ca="1">_xll.BInterpol('Base IPCA'!$C$3:$C$14,'Base IPCA'!$E$3:$E$14,AH2235,"Cubic","Extrapolate=Linear","MultiX=Average","Skip=True","Sort=True")</f>
        <v>#N/A Invalid Parameter: Interpolation value</v>
      </c>
      <c r="AJ2235" s="43" t="str">
        <f ca="1">_xll.BInterpol('Base IPCA'!$C$3:$C$14,'Base IPCA'!$D$3:$D$14,AH2235,"Cubic","Extrapolate=Linear","MultiX=Average","Skip=True","Sort=True")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7"/>
        <v>#REF!</v>
      </c>
      <c r="AI2236" s="43" t="str">
        <f ca="1">_xll.BInterpol('Base IPCA'!$C$3:$C$14,'Base IPCA'!$E$3:$E$14,AH2236,"Cubic","Extrapolate=Linear","MultiX=Average","Skip=True","Sort=True")</f>
        <v>#N/A Invalid Parameter: Interpolation value</v>
      </c>
      <c r="AJ2236" s="43" t="str">
        <f ca="1">_xll.BInterpol('Base IPCA'!$C$3:$C$14,'Base IPCA'!$D$3:$D$14,AH2236,"Cubic","Extrapolate=Linear","MultiX=Average","Skip=True","Sort=True")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7"/>
        <v>#REF!</v>
      </c>
      <c r="AI2237" s="43" t="str">
        <f ca="1">_xll.BInterpol('Base IPCA'!$C$3:$C$14,'Base IPCA'!$E$3:$E$14,AH2237,"Cubic","Extrapolate=Linear","MultiX=Average","Skip=True","Sort=True")</f>
        <v>#N/A Invalid Parameter: Interpolation value</v>
      </c>
      <c r="AJ2237" s="43" t="str">
        <f ca="1">_xll.BInterpol('Base IPCA'!$C$3:$C$14,'Base IPCA'!$D$3:$D$14,AH2237,"Cubic","Extrapolate=Linear","MultiX=Average","Skip=True","Sort=True")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7"/>
        <v>#REF!</v>
      </c>
      <c r="AI2238" s="43" t="str">
        <f ca="1">_xll.BInterpol('Base IPCA'!$C$3:$C$14,'Base IPCA'!$E$3:$E$14,AH2238,"Cubic","Extrapolate=Linear","MultiX=Average","Skip=True","Sort=True")</f>
        <v>#N/A Invalid Parameter: Interpolation value</v>
      </c>
      <c r="AJ2238" s="43" t="str">
        <f ca="1">_xll.BInterpol('Base IPCA'!$C$3:$C$14,'Base IPCA'!$D$3:$D$14,AH2238,"Cubic","Extrapolate=Linear","MultiX=Average","Skip=True","Sort=True")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7"/>
        <v>#REF!</v>
      </c>
      <c r="AI2239" s="43" t="str">
        <f ca="1">_xll.BInterpol('Base IPCA'!$C$3:$C$14,'Base IPCA'!$E$3:$E$14,AH2239,"Cubic","Extrapolate=Linear","MultiX=Average","Skip=True","Sort=True")</f>
        <v>#N/A Invalid Parameter: Interpolation value</v>
      </c>
      <c r="AJ2239" s="43" t="str">
        <f ca="1">_xll.BInterpol('Base IPCA'!$C$3:$C$14,'Base IPCA'!$D$3:$D$14,AH2239,"Cubic","Extrapolate=Linear","MultiX=Average","Skip=True","Sort=True")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7"/>
        <v>#REF!</v>
      </c>
      <c r="AI2240" s="43" t="str">
        <f ca="1">_xll.BInterpol('Base IPCA'!$C$3:$C$14,'Base IPCA'!$E$3:$E$14,AH2240,"Cubic","Extrapolate=Linear","MultiX=Average","Skip=True","Sort=True")</f>
        <v>#N/A Invalid Parameter: Interpolation value</v>
      </c>
      <c r="AJ2240" s="43" t="str">
        <f ca="1">_xll.BInterpol('Base IPCA'!$C$3:$C$14,'Base IPCA'!$D$3:$D$14,AH2240,"Cubic","Extrapolate=Linear","MultiX=Average","Skip=True","Sort=True")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7"/>
        <v>#REF!</v>
      </c>
      <c r="AI2241" s="43" t="str">
        <f ca="1">_xll.BInterpol('Base IPCA'!$C$3:$C$14,'Base IPCA'!$E$3:$E$14,AH2241,"Cubic","Extrapolate=Linear","MultiX=Average","Skip=True","Sort=True")</f>
        <v>#N/A Invalid Parameter: Interpolation value</v>
      </c>
      <c r="AJ2241" s="43" t="str">
        <f ca="1">_xll.BInterpol('Base IPCA'!$C$3:$C$14,'Base IPCA'!$D$3:$D$14,AH2241,"Cubic","Extrapolate=Linear","MultiX=Average","Skip=True","Sort=True")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7"/>
        <v>#REF!</v>
      </c>
      <c r="AI2242" s="43" t="str">
        <f ca="1">_xll.BInterpol('Base IPCA'!$C$3:$C$14,'Base IPCA'!$E$3:$E$14,AH2242,"Cubic","Extrapolate=Linear","MultiX=Average","Skip=True","Sort=True")</f>
        <v>#N/A Invalid Parameter: Interpolation value</v>
      </c>
      <c r="AJ2242" s="43" t="str">
        <f ca="1">_xll.BInterpol('Base IPCA'!$C$3:$C$14,'Base IPCA'!$D$3:$D$14,AH2242,"Cubic","Extrapolate=Linear","MultiX=Average","Skip=True","Sort=True")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7"/>
        <v>#REF!</v>
      </c>
      <c r="AI2243" s="43" t="str">
        <f ca="1">_xll.BInterpol('Base IPCA'!$C$3:$C$14,'Base IPCA'!$E$3:$E$14,AH2243,"Cubic","Extrapolate=Linear","MultiX=Average","Skip=True","Sort=True")</f>
        <v>#N/A Invalid Parameter: Interpolation value</v>
      </c>
      <c r="AJ2243" s="43" t="str">
        <f ca="1">_xll.BInterpol('Base IPCA'!$C$3:$C$14,'Base IPCA'!$D$3:$D$14,AH2243,"Cubic","Extrapolate=Linear","MultiX=Average","Skip=True","Sort=True")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7"/>
        <v>#REF!</v>
      </c>
      <c r="AI2244" s="43" t="str">
        <f ca="1">_xll.BInterpol('Base IPCA'!$C$3:$C$14,'Base IPCA'!$E$3:$E$14,AH2244,"Cubic","Extrapolate=Linear","MultiX=Average","Skip=True","Sort=True")</f>
        <v>#N/A Invalid Parameter: Interpolation value</v>
      </c>
      <c r="AJ2244" s="43" t="str">
        <f ca="1">_xll.BInterpol('Base IPCA'!$C$3:$C$14,'Base IPCA'!$D$3:$D$14,AH2244,"Cubic","Extrapolate=Linear","MultiX=Average","Skip=True","Sort=True")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7"/>
        <v>#REF!</v>
      </c>
      <c r="AI2245" s="43" t="str">
        <f ca="1">_xll.BInterpol('Base IPCA'!$C$3:$C$14,'Base IPCA'!$E$3:$E$14,AH2245,"Cubic","Extrapolate=Linear","MultiX=Average","Skip=True","Sort=True")</f>
        <v>#N/A Invalid Parameter: Interpolation value</v>
      </c>
      <c r="AJ2245" s="43" t="str">
        <f ca="1">_xll.BInterpol('Base IPCA'!$C$3:$C$14,'Base IPCA'!$D$3:$D$14,AH2245,"Cubic","Extrapolate=Linear","MultiX=Average","Skip=True","Sort=True")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8">AH2245+1</f>
        <v>#REF!</v>
      </c>
      <c r="AI2246" s="43" t="str">
        <f ca="1">_xll.BInterpol('Base IPCA'!$C$3:$C$14,'Base IPCA'!$E$3:$E$14,AH2246,"Cubic","Extrapolate=Linear","MultiX=Average","Skip=True","Sort=True")</f>
        <v>#N/A Invalid Parameter: Interpolation value</v>
      </c>
      <c r="AJ2246" s="43" t="str">
        <f ca="1">_xll.BInterpol('Base IPCA'!$C$3:$C$14,'Base IPCA'!$D$3:$D$14,AH2246,"Cubic","Extrapolate=Linear","MultiX=Average","Skip=True","Sort=True")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8"/>
        <v>#REF!</v>
      </c>
      <c r="AI2247" s="43" t="str">
        <f ca="1">_xll.BInterpol('Base IPCA'!$C$3:$C$14,'Base IPCA'!$E$3:$E$14,AH2247,"Cubic","Extrapolate=Linear","MultiX=Average","Skip=True","Sort=True")</f>
        <v>#N/A Invalid Parameter: Interpolation value</v>
      </c>
      <c r="AJ2247" s="43" t="str">
        <f ca="1">_xll.BInterpol('Base IPCA'!$C$3:$C$14,'Base IPCA'!$D$3:$D$14,AH2247,"Cubic","Extrapolate=Linear","MultiX=Average","Skip=True","Sort=True")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8"/>
        <v>#REF!</v>
      </c>
      <c r="AI2248" s="43" t="str">
        <f ca="1">_xll.BInterpol('Base IPCA'!$C$3:$C$14,'Base IPCA'!$E$3:$E$14,AH2248,"Cubic","Extrapolate=Linear","MultiX=Average","Skip=True","Sort=True")</f>
        <v>#N/A Invalid Parameter: Interpolation value</v>
      </c>
      <c r="AJ2248" s="43" t="str">
        <f ca="1">_xll.BInterpol('Base IPCA'!$C$3:$C$14,'Base IPCA'!$D$3:$D$14,AH2248,"Cubic","Extrapolate=Linear","MultiX=Average","Skip=True","Sort=True")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8"/>
        <v>#REF!</v>
      </c>
      <c r="AI2249" s="43" t="str">
        <f ca="1">_xll.BInterpol('Base IPCA'!$C$3:$C$14,'Base IPCA'!$E$3:$E$14,AH2249,"Cubic","Extrapolate=Linear","MultiX=Average","Skip=True","Sort=True")</f>
        <v>#N/A Invalid Parameter: Interpolation value</v>
      </c>
      <c r="AJ2249" s="43" t="str">
        <f ca="1">_xll.BInterpol('Base IPCA'!$C$3:$C$14,'Base IPCA'!$D$3:$D$14,AH2249,"Cubic","Extrapolate=Linear","MultiX=Average","Skip=True","Sort=True")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8"/>
        <v>#REF!</v>
      </c>
      <c r="AI2250" s="43" t="str">
        <f ca="1">_xll.BInterpol('Base IPCA'!$C$3:$C$14,'Base IPCA'!$E$3:$E$14,AH2250,"Cubic","Extrapolate=Linear","MultiX=Average","Skip=True","Sort=True")</f>
        <v>#N/A Invalid Parameter: Interpolation value</v>
      </c>
      <c r="AJ2250" s="43" t="str">
        <f ca="1">_xll.BInterpol('Base IPCA'!$C$3:$C$14,'Base IPCA'!$D$3:$D$14,AH2250,"Cubic","Extrapolate=Linear","MultiX=Average","Skip=True","Sort=True")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8"/>
        <v>#REF!</v>
      </c>
      <c r="AI2251" s="43" t="str">
        <f ca="1">_xll.BInterpol('Base IPCA'!$C$3:$C$14,'Base IPCA'!$E$3:$E$14,AH2251,"Cubic","Extrapolate=Linear","MultiX=Average","Skip=True","Sort=True")</f>
        <v>#N/A Invalid Parameter: Interpolation value</v>
      </c>
      <c r="AJ2251" s="43" t="str">
        <f ca="1">_xll.BInterpol('Base IPCA'!$C$3:$C$14,'Base IPCA'!$D$3:$D$14,AH2251,"Cubic","Extrapolate=Linear","MultiX=Average","Skip=True","Sort=True")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8"/>
        <v>#REF!</v>
      </c>
      <c r="AI2252" s="43" t="str">
        <f ca="1">_xll.BInterpol('Base IPCA'!$C$3:$C$14,'Base IPCA'!$E$3:$E$14,AH2252,"Cubic","Extrapolate=Linear","MultiX=Average","Skip=True","Sort=True")</f>
        <v>#N/A Invalid Parameter: Interpolation value</v>
      </c>
      <c r="AJ2252" s="43" t="str">
        <f ca="1">_xll.BInterpol('Base IPCA'!$C$3:$C$14,'Base IPCA'!$D$3:$D$14,AH2252,"Cubic","Extrapolate=Linear","MultiX=Average","Skip=True","Sort=True")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8"/>
        <v>#REF!</v>
      </c>
      <c r="AI2253" s="43" t="str">
        <f ca="1">_xll.BInterpol('Base IPCA'!$C$3:$C$14,'Base IPCA'!$E$3:$E$14,AH2253,"Cubic","Extrapolate=Linear","MultiX=Average","Skip=True","Sort=True")</f>
        <v>#N/A Invalid Parameter: Interpolation value</v>
      </c>
      <c r="AJ2253" s="43" t="str">
        <f ca="1">_xll.BInterpol('Base IPCA'!$C$3:$C$14,'Base IPCA'!$D$3:$D$14,AH2253,"Cubic","Extrapolate=Linear","MultiX=Average","Skip=True","Sort=True")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8"/>
        <v>#REF!</v>
      </c>
      <c r="AI2254" s="43" t="str">
        <f ca="1">_xll.BInterpol('Base IPCA'!$C$3:$C$14,'Base IPCA'!$E$3:$E$14,AH2254,"Cubic","Extrapolate=Linear","MultiX=Average","Skip=True","Sort=True")</f>
        <v>#N/A Invalid Parameter: Interpolation value</v>
      </c>
      <c r="AJ2254" s="43" t="str">
        <f ca="1">_xll.BInterpol('Base IPCA'!$C$3:$C$14,'Base IPCA'!$D$3:$D$14,AH2254,"Cubic","Extrapolate=Linear","MultiX=Average","Skip=True","Sort=True")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8"/>
        <v>#REF!</v>
      </c>
      <c r="AI2255" s="43" t="str">
        <f ca="1">_xll.BInterpol('Base IPCA'!$C$3:$C$14,'Base IPCA'!$E$3:$E$14,AH2255,"Cubic","Extrapolate=Linear","MultiX=Average","Skip=True","Sort=True")</f>
        <v>#N/A Invalid Parameter: Interpolation value</v>
      </c>
      <c r="AJ2255" s="43" t="str">
        <f ca="1">_xll.BInterpol('Base IPCA'!$C$3:$C$14,'Base IPCA'!$D$3:$D$14,AH2255,"Cubic","Extrapolate=Linear","MultiX=Average","Skip=True","Sort=True")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8"/>
        <v>#REF!</v>
      </c>
      <c r="AI2256" s="43" t="str">
        <f ca="1">_xll.BInterpol('Base IPCA'!$C$3:$C$14,'Base IPCA'!$E$3:$E$14,AH2256,"Cubic","Extrapolate=Linear","MultiX=Average","Skip=True","Sort=True")</f>
        <v>#N/A Invalid Parameter: Interpolation value</v>
      </c>
      <c r="AJ2256" s="43" t="str">
        <f ca="1">_xll.BInterpol('Base IPCA'!$C$3:$C$14,'Base IPCA'!$D$3:$D$14,AH2256,"Cubic","Extrapolate=Linear","MultiX=Average","Skip=True","Sort=True")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8"/>
        <v>#REF!</v>
      </c>
      <c r="AI2257" s="43" t="str">
        <f ca="1">_xll.BInterpol('Base IPCA'!$C$3:$C$14,'Base IPCA'!$E$3:$E$14,AH2257,"Cubic","Extrapolate=Linear","MultiX=Average","Skip=True","Sort=True")</f>
        <v>#N/A Invalid Parameter: Interpolation value</v>
      </c>
      <c r="AJ2257" s="43" t="str">
        <f ca="1">_xll.BInterpol('Base IPCA'!$C$3:$C$14,'Base IPCA'!$D$3:$D$14,AH2257,"Cubic","Extrapolate=Linear","MultiX=Average","Skip=True","Sort=True")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8"/>
        <v>#REF!</v>
      </c>
      <c r="AI2258" s="43" t="str">
        <f ca="1">_xll.BInterpol('Base IPCA'!$C$3:$C$14,'Base IPCA'!$E$3:$E$14,AH2258,"Cubic","Extrapolate=Linear","MultiX=Average","Skip=True","Sort=True")</f>
        <v>#N/A Invalid Parameter: Interpolation value</v>
      </c>
      <c r="AJ2258" s="43" t="str">
        <f ca="1">_xll.BInterpol('Base IPCA'!$C$3:$C$14,'Base IPCA'!$D$3:$D$14,AH2258,"Cubic","Extrapolate=Linear","MultiX=Average","Skip=True","Sort=True")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8"/>
        <v>#REF!</v>
      </c>
      <c r="AI2259" s="43" t="str">
        <f ca="1">_xll.BInterpol('Base IPCA'!$C$3:$C$14,'Base IPCA'!$E$3:$E$14,AH2259,"Cubic","Extrapolate=Linear","MultiX=Average","Skip=True","Sort=True")</f>
        <v>#N/A Invalid Parameter: Interpolation value</v>
      </c>
      <c r="AJ2259" s="43" t="str">
        <f ca="1">_xll.BInterpol('Base IPCA'!$C$3:$C$14,'Base IPCA'!$D$3:$D$14,AH2259,"Cubic","Extrapolate=Linear","MultiX=Average","Skip=True","Sort=True")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8"/>
        <v>#REF!</v>
      </c>
      <c r="AI2260" s="43" t="str">
        <f ca="1">_xll.BInterpol('Base IPCA'!$C$3:$C$14,'Base IPCA'!$E$3:$E$14,AH2260,"Cubic","Extrapolate=Linear","MultiX=Average","Skip=True","Sort=True")</f>
        <v>#N/A Invalid Parameter: Interpolation value</v>
      </c>
      <c r="AJ2260" s="43" t="str">
        <f ca="1">_xll.BInterpol('Base IPCA'!$C$3:$C$14,'Base IPCA'!$D$3:$D$14,AH2260,"Cubic","Extrapolate=Linear","MultiX=Average","Skip=True","Sort=True")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8"/>
        <v>#REF!</v>
      </c>
      <c r="AI2261" s="43" t="str">
        <f ca="1">_xll.BInterpol('Base IPCA'!$C$3:$C$14,'Base IPCA'!$E$3:$E$14,AH2261,"Cubic","Extrapolate=Linear","MultiX=Average","Skip=True","Sort=True")</f>
        <v>#N/A Invalid Parameter: Interpolation value</v>
      </c>
      <c r="AJ2261" s="43" t="str">
        <f ca="1">_xll.BInterpol('Base IPCA'!$C$3:$C$14,'Base IPCA'!$D$3:$D$14,AH2261,"Cubic","Extrapolate=Linear","MultiX=Average","Skip=True","Sort=True")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8"/>
        <v>#REF!</v>
      </c>
      <c r="AI2262" s="43" t="str">
        <f ca="1">_xll.BInterpol('Base IPCA'!$C$3:$C$14,'Base IPCA'!$E$3:$E$14,AH2262,"Cubic","Extrapolate=Linear","MultiX=Average","Skip=True","Sort=True")</f>
        <v>#N/A Invalid Parameter: Interpolation value</v>
      </c>
      <c r="AJ2262" s="43" t="str">
        <f ca="1">_xll.BInterpol('Base IPCA'!$C$3:$C$14,'Base IPCA'!$D$3:$D$14,AH2262,"Cubic","Extrapolate=Linear","MultiX=Average","Skip=True","Sort=True")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8"/>
        <v>#REF!</v>
      </c>
      <c r="AI2263" s="43" t="str">
        <f ca="1">_xll.BInterpol('Base IPCA'!$C$3:$C$14,'Base IPCA'!$E$3:$E$14,AH2263,"Cubic","Extrapolate=Linear","MultiX=Average","Skip=True","Sort=True")</f>
        <v>#N/A Invalid Parameter: Interpolation value</v>
      </c>
      <c r="AJ2263" s="43" t="str">
        <f ca="1">_xll.BInterpol('Base IPCA'!$C$3:$C$14,'Base IPCA'!$D$3:$D$14,AH2263,"Cubic","Extrapolate=Linear","MultiX=Average","Skip=True","Sort=True")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8"/>
        <v>#REF!</v>
      </c>
      <c r="AI2264" s="43" t="str">
        <f ca="1">_xll.BInterpol('Base IPCA'!$C$3:$C$14,'Base IPCA'!$E$3:$E$14,AH2264,"Cubic","Extrapolate=Linear","MultiX=Average","Skip=True","Sort=True")</f>
        <v>#N/A Invalid Parameter: Interpolation value</v>
      </c>
      <c r="AJ2264" s="43" t="str">
        <f ca="1">_xll.BInterpol('Base IPCA'!$C$3:$C$14,'Base IPCA'!$D$3:$D$14,AH2264,"Cubic","Extrapolate=Linear","MultiX=Average","Skip=True","Sort=True")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8"/>
        <v>#REF!</v>
      </c>
      <c r="AI2265" s="43" t="str">
        <f ca="1">_xll.BInterpol('Base IPCA'!$C$3:$C$14,'Base IPCA'!$E$3:$E$14,AH2265,"Cubic","Extrapolate=Linear","MultiX=Average","Skip=True","Sort=True")</f>
        <v>#N/A Invalid Parameter: Interpolation value</v>
      </c>
      <c r="AJ2265" s="43" t="str">
        <f ca="1">_xll.BInterpol('Base IPCA'!$C$3:$C$14,'Base IPCA'!$D$3:$D$14,AH2265,"Cubic","Extrapolate=Linear","MultiX=Average","Skip=True","Sort=True")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8"/>
        <v>#REF!</v>
      </c>
      <c r="AI2266" s="43" t="str">
        <f ca="1">_xll.BInterpol('Base IPCA'!$C$3:$C$14,'Base IPCA'!$E$3:$E$14,AH2266,"Cubic","Extrapolate=Linear","MultiX=Average","Skip=True","Sort=True")</f>
        <v>#N/A Invalid Parameter: Interpolation value</v>
      </c>
      <c r="AJ2266" s="43" t="str">
        <f ca="1">_xll.BInterpol('Base IPCA'!$C$3:$C$14,'Base IPCA'!$D$3:$D$14,AH2266,"Cubic","Extrapolate=Linear","MultiX=Average","Skip=True","Sort=True")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8"/>
        <v>#REF!</v>
      </c>
      <c r="AI2267" s="43" t="str">
        <f ca="1">_xll.BInterpol('Base IPCA'!$C$3:$C$14,'Base IPCA'!$E$3:$E$14,AH2267,"Cubic","Extrapolate=Linear","MultiX=Average","Skip=True","Sort=True")</f>
        <v>#N/A Invalid Parameter: Interpolation value</v>
      </c>
      <c r="AJ2267" s="43" t="str">
        <f ca="1">_xll.BInterpol('Base IPCA'!$C$3:$C$14,'Base IPCA'!$D$3:$D$14,AH2267,"Cubic","Extrapolate=Linear","MultiX=Average","Skip=True","Sort=True")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8"/>
        <v>#REF!</v>
      </c>
      <c r="AI2268" s="43" t="str">
        <f ca="1">_xll.BInterpol('Base IPCA'!$C$3:$C$14,'Base IPCA'!$E$3:$E$14,AH2268,"Cubic","Extrapolate=Linear","MultiX=Average","Skip=True","Sort=True")</f>
        <v>#N/A Invalid Parameter: Interpolation value</v>
      </c>
      <c r="AJ2268" s="43" t="str">
        <f ca="1">_xll.BInterpol('Base IPCA'!$C$3:$C$14,'Base IPCA'!$D$3:$D$14,AH2268,"Cubic","Extrapolate=Linear","MultiX=Average","Skip=True","Sort=True")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8"/>
        <v>#REF!</v>
      </c>
      <c r="AI2269" s="43" t="str">
        <f ca="1">_xll.BInterpol('Base IPCA'!$C$3:$C$14,'Base IPCA'!$E$3:$E$14,AH2269,"Cubic","Extrapolate=Linear","MultiX=Average","Skip=True","Sort=True")</f>
        <v>#N/A Invalid Parameter: Interpolation value</v>
      </c>
      <c r="AJ2269" s="43" t="str">
        <f ca="1">_xll.BInterpol('Base IPCA'!$C$3:$C$14,'Base IPCA'!$D$3:$D$14,AH2269,"Cubic","Extrapolate=Linear","MultiX=Average","Skip=True","Sort=True")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8"/>
        <v>#REF!</v>
      </c>
      <c r="AI2270" s="43" t="str">
        <f ca="1">_xll.BInterpol('Base IPCA'!$C$3:$C$14,'Base IPCA'!$E$3:$E$14,AH2270,"Cubic","Extrapolate=Linear","MultiX=Average","Skip=True","Sort=True")</f>
        <v>#N/A Invalid Parameter: Interpolation value</v>
      </c>
      <c r="AJ2270" s="43" t="str">
        <f ca="1">_xll.BInterpol('Base IPCA'!$C$3:$C$14,'Base IPCA'!$D$3:$D$14,AH2270,"Cubic","Extrapolate=Linear","MultiX=Average","Skip=True","Sort=True")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8"/>
        <v>#REF!</v>
      </c>
      <c r="AI2271" s="43" t="str">
        <f ca="1">_xll.BInterpol('Base IPCA'!$C$3:$C$14,'Base IPCA'!$E$3:$E$14,AH2271,"Cubic","Extrapolate=Linear","MultiX=Average","Skip=True","Sort=True")</f>
        <v>#N/A Invalid Parameter: Interpolation value</v>
      </c>
      <c r="AJ2271" s="43" t="str">
        <f ca="1">_xll.BInterpol('Base IPCA'!$C$3:$C$14,'Base IPCA'!$D$3:$D$14,AH2271,"Cubic","Extrapolate=Linear","MultiX=Average","Skip=True","Sort=True")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8"/>
        <v>#REF!</v>
      </c>
      <c r="AI2272" s="43" t="str">
        <f ca="1">_xll.BInterpol('Base IPCA'!$C$3:$C$14,'Base IPCA'!$E$3:$E$14,AH2272,"Cubic","Extrapolate=Linear","MultiX=Average","Skip=True","Sort=True")</f>
        <v>#N/A Invalid Parameter: Interpolation value</v>
      </c>
      <c r="AJ2272" s="43" t="str">
        <f ca="1">_xll.BInterpol('Base IPCA'!$C$3:$C$14,'Base IPCA'!$D$3:$D$14,AH2272,"Cubic","Extrapolate=Linear","MultiX=Average","Skip=True","Sort=True")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8"/>
        <v>#REF!</v>
      </c>
      <c r="AI2273" s="43" t="str">
        <f ca="1">_xll.BInterpol('Base IPCA'!$C$3:$C$14,'Base IPCA'!$E$3:$E$14,AH2273,"Cubic","Extrapolate=Linear","MultiX=Average","Skip=True","Sort=True")</f>
        <v>#N/A Invalid Parameter: Interpolation value</v>
      </c>
      <c r="AJ2273" s="43" t="str">
        <f ca="1">_xll.BInterpol('Base IPCA'!$C$3:$C$14,'Base IPCA'!$D$3:$D$14,AH2273,"Cubic","Extrapolate=Linear","MultiX=Average","Skip=True","Sort=True")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8"/>
        <v>#REF!</v>
      </c>
      <c r="AI2274" s="43" t="str">
        <f ca="1">_xll.BInterpol('Base IPCA'!$C$3:$C$14,'Base IPCA'!$E$3:$E$14,AH2274,"Cubic","Extrapolate=Linear","MultiX=Average","Skip=True","Sort=True")</f>
        <v>#N/A Invalid Parameter: Interpolation value</v>
      </c>
      <c r="AJ2274" s="43" t="str">
        <f ca="1">_xll.BInterpol('Base IPCA'!$C$3:$C$14,'Base IPCA'!$D$3:$D$14,AH2274,"Cubic","Extrapolate=Linear","MultiX=Average","Skip=True","Sort=True")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8"/>
        <v>#REF!</v>
      </c>
      <c r="AI2275" s="43" t="str">
        <f ca="1">_xll.BInterpol('Base IPCA'!$C$3:$C$14,'Base IPCA'!$E$3:$E$14,AH2275,"Cubic","Extrapolate=Linear","MultiX=Average","Skip=True","Sort=True")</f>
        <v>#N/A Invalid Parameter: Interpolation value</v>
      </c>
      <c r="AJ2275" s="43" t="str">
        <f ca="1">_xll.BInterpol('Base IPCA'!$C$3:$C$14,'Base IPCA'!$D$3:$D$14,AH2275,"Cubic","Extrapolate=Linear","MultiX=Average","Skip=True","Sort=True")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8"/>
        <v>#REF!</v>
      </c>
      <c r="AI2276" s="43" t="str">
        <f ca="1">_xll.BInterpol('Base IPCA'!$C$3:$C$14,'Base IPCA'!$E$3:$E$14,AH2276,"Cubic","Extrapolate=Linear","MultiX=Average","Skip=True","Sort=True")</f>
        <v>#N/A Invalid Parameter: Interpolation value</v>
      </c>
      <c r="AJ2276" s="43" t="str">
        <f ca="1">_xll.BInterpol('Base IPCA'!$C$3:$C$14,'Base IPCA'!$D$3:$D$14,AH2276,"Cubic","Extrapolate=Linear","MultiX=Average","Skip=True","Sort=True")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8"/>
        <v>#REF!</v>
      </c>
      <c r="AI2277" s="43" t="str">
        <f ca="1">_xll.BInterpol('Base IPCA'!$C$3:$C$14,'Base IPCA'!$E$3:$E$14,AH2277,"Cubic","Extrapolate=Linear","MultiX=Average","Skip=True","Sort=True")</f>
        <v>#N/A Invalid Parameter: Interpolation value</v>
      </c>
      <c r="AJ2277" s="43" t="str">
        <f ca="1">_xll.BInterpol('Base IPCA'!$C$3:$C$14,'Base IPCA'!$D$3:$D$14,AH2277,"Cubic","Extrapolate=Linear","MultiX=Average","Skip=True","Sort=True")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8"/>
        <v>#REF!</v>
      </c>
      <c r="AI2278" s="43" t="str">
        <f ca="1">_xll.BInterpol('Base IPCA'!$C$3:$C$14,'Base IPCA'!$E$3:$E$14,AH2278,"Cubic","Extrapolate=Linear","MultiX=Average","Skip=True","Sort=True")</f>
        <v>#N/A Invalid Parameter: Interpolation value</v>
      </c>
      <c r="AJ2278" s="43" t="str">
        <f ca="1">_xll.BInterpol('Base IPCA'!$C$3:$C$14,'Base IPCA'!$D$3:$D$14,AH2278,"Cubic","Extrapolate=Linear","MultiX=Average","Skip=True","Sort=True")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8"/>
        <v>#REF!</v>
      </c>
      <c r="AI2279" s="43" t="str">
        <f ca="1">_xll.BInterpol('Base IPCA'!$C$3:$C$14,'Base IPCA'!$E$3:$E$14,AH2279,"Cubic","Extrapolate=Linear","MultiX=Average","Skip=True","Sort=True")</f>
        <v>#N/A Invalid Parameter: Interpolation value</v>
      </c>
      <c r="AJ2279" s="43" t="str">
        <f ca="1">_xll.BInterpol('Base IPCA'!$C$3:$C$14,'Base IPCA'!$D$3:$D$14,AH2279,"Cubic","Extrapolate=Linear","MultiX=Average","Skip=True","Sort=True")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8"/>
        <v>#REF!</v>
      </c>
      <c r="AI2280" s="43" t="str">
        <f ca="1">_xll.BInterpol('Base IPCA'!$C$3:$C$14,'Base IPCA'!$E$3:$E$14,AH2280,"Cubic","Extrapolate=Linear","MultiX=Average","Skip=True","Sort=True")</f>
        <v>#N/A Invalid Parameter: Interpolation value</v>
      </c>
      <c r="AJ2280" s="43" t="str">
        <f ca="1">_xll.BInterpol('Base IPCA'!$C$3:$C$14,'Base IPCA'!$D$3:$D$14,AH2280,"Cubic","Extrapolate=Linear","MultiX=Average","Skip=True","Sort=True")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8"/>
        <v>#REF!</v>
      </c>
      <c r="AI2281" s="43" t="str">
        <f ca="1">_xll.BInterpol('Base IPCA'!$C$3:$C$14,'Base IPCA'!$E$3:$E$14,AH2281,"Cubic","Extrapolate=Linear","MultiX=Average","Skip=True","Sort=True")</f>
        <v>#N/A Invalid Parameter: Interpolation value</v>
      </c>
      <c r="AJ2281" s="43" t="str">
        <f ca="1">_xll.BInterpol('Base IPCA'!$C$3:$C$14,'Base IPCA'!$D$3:$D$14,AH2281,"Cubic","Extrapolate=Linear","MultiX=Average","Skip=True","Sort=True")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8"/>
        <v>#REF!</v>
      </c>
      <c r="AI2282" s="43" t="str">
        <f ca="1">_xll.BInterpol('Base IPCA'!$C$3:$C$14,'Base IPCA'!$E$3:$E$14,AH2282,"Cubic","Extrapolate=Linear","MultiX=Average","Skip=True","Sort=True")</f>
        <v>#N/A Invalid Parameter: Interpolation value</v>
      </c>
      <c r="AJ2282" s="43" t="str">
        <f ca="1">_xll.BInterpol('Base IPCA'!$C$3:$C$14,'Base IPCA'!$D$3:$D$14,AH2282,"Cubic","Extrapolate=Linear","MultiX=Average","Skip=True","Sort=True")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8"/>
        <v>#REF!</v>
      </c>
      <c r="AI2283" s="43" t="str">
        <f ca="1">_xll.BInterpol('Base IPCA'!$C$3:$C$14,'Base IPCA'!$E$3:$E$14,AH2283,"Cubic","Extrapolate=Linear","MultiX=Average","Skip=True","Sort=True")</f>
        <v>#N/A Invalid Parameter: Interpolation value</v>
      </c>
      <c r="AJ2283" s="43" t="str">
        <f ca="1">_xll.BInterpol('Base IPCA'!$C$3:$C$14,'Base IPCA'!$D$3:$D$14,AH2283,"Cubic","Extrapolate=Linear","MultiX=Average","Skip=True","Sort=True")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8"/>
        <v>#REF!</v>
      </c>
      <c r="AI2284" s="43" t="str">
        <f ca="1">_xll.BInterpol('Base IPCA'!$C$3:$C$14,'Base IPCA'!$E$3:$E$14,AH2284,"Cubic","Extrapolate=Linear","MultiX=Average","Skip=True","Sort=True")</f>
        <v>#N/A Invalid Parameter: Interpolation value</v>
      </c>
      <c r="AJ2284" s="43" t="str">
        <f ca="1">_xll.BInterpol('Base IPCA'!$C$3:$C$14,'Base IPCA'!$D$3:$D$14,AH2284,"Cubic","Extrapolate=Linear","MultiX=Average","Skip=True","Sort=True")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8"/>
        <v>#REF!</v>
      </c>
      <c r="AI2285" s="43" t="str">
        <f ca="1">_xll.BInterpol('Base IPCA'!$C$3:$C$14,'Base IPCA'!$E$3:$E$14,AH2285,"Cubic","Extrapolate=Linear","MultiX=Average","Skip=True","Sort=True")</f>
        <v>#N/A Invalid Parameter: Interpolation value</v>
      </c>
      <c r="AJ2285" s="43" t="str">
        <f ca="1">_xll.BInterpol('Base IPCA'!$C$3:$C$14,'Base IPCA'!$D$3:$D$14,AH2285,"Cubic","Extrapolate=Linear","MultiX=Average","Skip=True","Sort=True")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8"/>
        <v>#REF!</v>
      </c>
      <c r="AI2286" s="43" t="str">
        <f ca="1">_xll.BInterpol('Base IPCA'!$C$3:$C$14,'Base IPCA'!$E$3:$E$14,AH2286,"Cubic","Extrapolate=Linear","MultiX=Average","Skip=True","Sort=True")</f>
        <v>#N/A Invalid Parameter: Interpolation value</v>
      </c>
      <c r="AJ2286" s="43" t="str">
        <f ca="1">_xll.BInterpol('Base IPCA'!$C$3:$C$14,'Base IPCA'!$D$3:$D$14,AH2286,"Cubic","Extrapolate=Linear","MultiX=Average","Skip=True","Sort=True")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8"/>
        <v>#REF!</v>
      </c>
      <c r="AI2287" s="43" t="str">
        <f ca="1">_xll.BInterpol('Base IPCA'!$C$3:$C$14,'Base IPCA'!$E$3:$E$14,AH2287,"Cubic","Extrapolate=Linear","MultiX=Average","Skip=True","Sort=True")</f>
        <v>#N/A Invalid Parameter: Interpolation value</v>
      </c>
      <c r="AJ2287" s="43" t="str">
        <f ca="1">_xll.BInterpol('Base IPCA'!$C$3:$C$14,'Base IPCA'!$D$3:$D$14,AH2287,"Cubic","Extrapolate=Linear","MultiX=Average","Skip=True","Sort=True")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8"/>
        <v>#REF!</v>
      </c>
      <c r="AI2288" s="43" t="str">
        <f ca="1">_xll.BInterpol('Base IPCA'!$C$3:$C$14,'Base IPCA'!$E$3:$E$14,AH2288,"Cubic","Extrapolate=Linear","MultiX=Average","Skip=True","Sort=True")</f>
        <v>#N/A Invalid Parameter: Interpolation value</v>
      </c>
      <c r="AJ2288" s="43" t="str">
        <f ca="1">_xll.BInterpol('Base IPCA'!$C$3:$C$14,'Base IPCA'!$D$3:$D$14,AH2288,"Cubic","Extrapolate=Linear","MultiX=Average","Skip=True","Sort=True")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8"/>
        <v>#REF!</v>
      </c>
      <c r="AI2289" s="43" t="str">
        <f ca="1">_xll.BInterpol('Base IPCA'!$C$3:$C$14,'Base IPCA'!$E$3:$E$14,AH2289,"Cubic","Extrapolate=Linear","MultiX=Average","Skip=True","Sort=True")</f>
        <v>#N/A Invalid Parameter: Interpolation value</v>
      </c>
      <c r="AJ2289" s="43" t="str">
        <f ca="1">_xll.BInterpol('Base IPCA'!$C$3:$C$14,'Base IPCA'!$D$3:$D$14,AH2289,"Cubic","Extrapolate=Linear","MultiX=Average","Skip=True","Sort=True")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8"/>
        <v>#REF!</v>
      </c>
      <c r="AI2290" s="43" t="str">
        <f ca="1">_xll.BInterpol('Base IPCA'!$C$3:$C$14,'Base IPCA'!$E$3:$E$14,AH2290,"Cubic","Extrapolate=Linear","MultiX=Average","Skip=True","Sort=True")</f>
        <v>#N/A Invalid Parameter: Interpolation value</v>
      </c>
      <c r="AJ2290" s="43" t="str">
        <f ca="1">_xll.BInterpol('Base IPCA'!$C$3:$C$14,'Base IPCA'!$D$3:$D$14,AH2290,"Cubic","Extrapolate=Linear","MultiX=Average","Skip=True","Sort=True")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8"/>
        <v>#REF!</v>
      </c>
      <c r="AI2291" s="43" t="str">
        <f ca="1">_xll.BInterpol('Base IPCA'!$C$3:$C$14,'Base IPCA'!$E$3:$E$14,AH2291,"Cubic","Extrapolate=Linear","MultiX=Average","Skip=True","Sort=True")</f>
        <v>#N/A Invalid Parameter: Interpolation value</v>
      </c>
      <c r="AJ2291" s="43" t="str">
        <f ca="1">_xll.BInterpol('Base IPCA'!$C$3:$C$14,'Base IPCA'!$D$3:$D$14,AH2291,"Cubic","Extrapolate=Linear","MultiX=Average","Skip=True","Sort=True")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8"/>
        <v>#REF!</v>
      </c>
      <c r="AI2292" s="43" t="str">
        <f ca="1">_xll.BInterpol('Base IPCA'!$C$3:$C$14,'Base IPCA'!$E$3:$E$14,AH2292,"Cubic","Extrapolate=Linear","MultiX=Average","Skip=True","Sort=True")</f>
        <v>#N/A Invalid Parameter: Interpolation value</v>
      </c>
      <c r="AJ2292" s="43" t="str">
        <f ca="1">_xll.BInterpol('Base IPCA'!$C$3:$C$14,'Base IPCA'!$D$3:$D$14,AH2292,"Cubic","Extrapolate=Linear","MultiX=Average","Skip=True","Sort=True")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8"/>
        <v>#REF!</v>
      </c>
      <c r="AI2293" s="43" t="str">
        <f ca="1">_xll.BInterpol('Base IPCA'!$C$3:$C$14,'Base IPCA'!$E$3:$E$14,AH2293,"Cubic","Extrapolate=Linear","MultiX=Average","Skip=True","Sort=True")</f>
        <v>#N/A Invalid Parameter: Interpolation value</v>
      </c>
      <c r="AJ2293" s="43" t="str">
        <f ca="1">_xll.BInterpol('Base IPCA'!$C$3:$C$14,'Base IPCA'!$D$3:$D$14,AH2293,"Cubic","Extrapolate=Linear","MultiX=Average","Skip=True","Sort=True")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8"/>
        <v>#REF!</v>
      </c>
      <c r="AI2294" s="43" t="str">
        <f ca="1">_xll.BInterpol('Base IPCA'!$C$3:$C$14,'Base IPCA'!$E$3:$E$14,AH2294,"Cubic","Extrapolate=Linear","MultiX=Average","Skip=True","Sort=True")</f>
        <v>#N/A Invalid Parameter: Interpolation value</v>
      </c>
      <c r="AJ2294" s="43" t="str">
        <f ca="1">_xll.BInterpol('Base IPCA'!$C$3:$C$14,'Base IPCA'!$D$3:$D$14,AH2294,"Cubic","Extrapolate=Linear","MultiX=Average","Skip=True","Sort=True")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8"/>
        <v>#REF!</v>
      </c>
      <c r="AI2295" s="43" t="str">
        <f ca="1">_xll.BInterpol('Base IPCA'!$C$3:$C$14,'Base IPCA'!$E$3:$E$14,AH2295,"Cubic","Extrapolate=Linear","MultiX=Average","Skip=True","Sort=True")</f>
        <v>#N/A Invalid Parameter: Interpolation value</v>
      </c>
      <c r="AJ2295" s="43" t="str">
        <f ca="1">_xll.BInterpol('Base IPCA'!$C$3:$C$14,'Base IPCA'!$D$3:$D$14,AH2295,"Cubic","Extrapolate=Linear","MultiX=Average","Skip=True","Sort=True")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8"/>
        <v>#REF!</v>
      </c>
      <c r="AI2296" s="43" t="str">
        <f ca="1">_xll.BInterpol('Base IPCA'!$C$3:$C$14,'Base IPCA'!$E$3:$E$14,AH2296,"Cubic","Extrapolate=Linear","MultiX=Average","Skip=True","Sort=True")</f>
        <v>#N/A Invalid Parameter: Interpolation value</v>
      </c>
      <c r="AJ2296" s="43" t="str">
        <f ca="1">_xll.BInterpol('Base IPCA'!$C$3:$C$14,'Base IPCA'!$D$3:$D$14,AH2296,"Cubic","Extrapolate=Linear","MultiX=Average","Skip=True","Sort=True")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8"/>
        <v>#REF!</v>
      </c>
      <c r="AI2297" s="43" t="str">
        <f ca="1">_xll.BInterpol('Base IPCA'!$C$3:$C$14,'Base IPCA'!$E$3:$E$14,AH2297,"Cubic","Extrapolate=Linear","MultiX=Average","Skip=True","Sort=True")</f>
        <v>#N/A Invalid Parameter: Interpolation value</v>
      </c>
      <c r="AJ2297" s="43" t="str">
        <f ca="1">_xll.BInterpol('Base IPCA'!$C$3:$C$14,'Base IPCA'!$D$3:$D$14,AH2297,"Cubic","Extrapolate=Linear","MultiX=Average","Skip=True","Sort=True")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8"/>
        <v>#REF!</v>
      </c>
      <c r="AI2298" s="43" t="str">
        <f ca="1">_xll.BInterpol('Base IPCA'!$C$3:$C$14,'Base IPCA'!$E$3:$E$14,AH2298,"Cubic","Extrapolate=Linear","MultiX=Average","Skip=True","Sort=True")</f>
        <v>#N/A Invalid Parameter: Interpolation value</v>
      </c>
      <c r="AJ2298" s="43" t="str">
        <f ca="1">_xll.BInterpol('Base IPCA'!$C$3:$C$14,'Base IPCA'!$D$3:$D$14,AH2298,"Cubic","Extrapolate=Linear","MultiX=Average","Skip=True","Sort=True")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8"/>
        <v>#REF!</v>
      </c>
      <c r="AI2299" s="43" t="str">
        <f ca="1">_xll.BInterpol('Base IPCA'!$C$3:$C$14,'Base IPCA'!$E$3:$E$14,AH2299,"Cubic","Extrapolate=Linear","MultiX=Average","Skip=True","Sort=True")</f>
        <v>#N/A Invalid Parameter: Interpolation value</v>
      </c>
      <c r="AJ2299" s="43" t="str">
        <f ca="1">_xll.BInterpol('Base IPCA'!$C$3:$C$14,'Base IPCA'!$D$3:$D$14,AH2299,"Cubic","Extrapolate=Linear","MultiX=Average","Skip=True","Sort=True")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8"/>
        <v>#REF!</v>
      </c>
      <c r="AI2300" s="43" t="str">
        <f ca="1">_xll.BInterpol('Base IPCA'!$C$3:$C$14,'Base IPCA'!$E$3:$E$14,AH2300,"Cubic","Extrapolate=Linear","MultiX=Average","Skip=True","Sort=True")</f>
        <v>#N/A Invalid Parameter: Interpolation value</v>
      </c>
      <c r="AJ2300" s="43" t="str">
        <f ca="1">_xll.BInterpol('Base IPCA'!$C$3:$C$14,'Base IPCA'!$D$3:$D$14,AH2300,"Cubic","Extrapolate=Linear","MultiX=Average","Skip=True","Sort=True")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8"/>
        <v>#REF!</v>
      </c>
      <c r="AI2301" s="43" t="str">
        <f ca="1">_xll.BInterpol('Base IPCA'!$C$3:$C$14,'Base IPCA'!$E$3:$E$14,AH2301,"Cubic","Extrapolate=Linear","MultiX=Average","Skip=True","Sort=True")</f>
        <v>#N/A Invalid Parameter: Interpolation value</v>
      </c>
      <c r="AJ2301" s="43" t="str">
        <f ca="1">_xll.BInterpol('Base IPCA'!$C$3:$C$14,'Base IPCA'!$D$3:$D$14,AH2301,"Cubic","Extrapolate=Linear","MultiX=Average","Skip=True","Sort=True")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8"/>
        <v>#REF!</v>
      </c>
      <c r="AI2302" s="43" t="str">
        <f ca="1">_xll.BInterpol('Base IPCA'!$C$3:$C$14,'Base IPCA'!$E$3:$E$14,AH2302,"Cubic","Extrapolate=Linear","MultiX=Average","Skip=True","Sort=True")</f>
        <v>#N/A Invalid Parameter: Interpolation value</v>
      </c>
      <c r="AJ2302" s="43" t="str">
        <f ca="1">_xll.BInterpol('Base IPCA'!$C$3:$C$14,'Base IPCA'!$D$3:$D$14,AH2302,"Cubic","Extrapolate=Linear","MultiX=Average","Skip=True","Sort=True")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8"/>
        <v>#REF!</v>
      </c>
      <c r="AI2303" s="43" t="str">
        <f ca="1">_xll.BInterpol('Base IPCA'!$C$3:$C$14,'Base IPCA'!$E$3:$E$14,AH2303,"Cubic","Extrapolate=Linear","MultiX=Average","Skip=True","Sort=True")</f>
        <v>#N/A Invalid Parameter: Interpolation value</v>
      </c>
      <c r="AJ2303" s="43" t="str">
        <f ca="1">_xll.BInterpol('Base IPCA'!$C$3:$C$14,'Base IPCA'!$D$3:$D$14,AH2303,"Cubic","Extrapolate=Linear","MultiX=Average","Skip=True","Sort=True")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8"/>
        <v>#REF!</v>
      </c>
      <c r="AI2304" s="43" t="str">
        <f ca="1">_xll.BInterpol('Base IPCA'!$C$3:$C$14,'Base IPCA'!$E$3:$E$14,AH2304,"Cubic","Extrapolate=Linear","MultiX=Average","Skip=True","Sort=True")</f>
        <v>#N/A Invalid Parameter: Interpolation value</v>
      </c>
      <c r="AJ2304" s="43" t="str">
        <f ca="1">_xll.BInterpol('Base IPCA'!$C$3:$C$14,'Base IPCA'!$D$3:$D$14,AH2304,"Cubic","Extrapolate=Linear","MultiX=Average","Skip=True","Sort=True")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8"/>
        <v>#REF!</v>
      </c>
      <c r="AI2305" s="43" t="str">
        <f ca="1">_xll.BInterpol('Base IPCA'!$C$3:$C$14,'Base IPCA'!$E$3:$E$14,AH2305,"Cubic","Extrapolate=Linear","MultiX=Average","Skip=True","Sort=True")</f>
        <v>#N/A Invalid Parameter: Interpolation value</v>
      </c>
      <c r="AJ2305" s="43" t="str">
        <f ca="1">_xll.BInterpol('Base IPCA'!$C$3:$C$14,'Base IPCA'!$D$3:$D$14,AH2305,"Cubic","Extrapolate=Linear","MultiX=Average","Skip=True","Sort=True")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8"/>
        <v>#REF!</v>
      </c>
      <c r="AI2306" s="43" t="str">
        <f ca="1">_xll.BInterpol('Base IPCA'!$C$3:$C$14,'Base IPCA'!$E$3:$E$14,AH2306,"Cubic","Extrapolate=Linear","MultiX=Average","Skip=True","Sort=True")</f>
        <v>#N/A Invalid Parameter: Interpolation value</v>
      </c>
      <c r="AJ2306" s="43" t="str">
        <f ca="1">_xll.BInterpol('Base IPCA'!$C$3:$C$14,'Base IPCA'!$D$3:$D$14,AH2306,"Cubic","Extrapolate=Linear","MultiX=Average","Skip=True","Sort=True")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8"/>
        <v>#REF!</v>
      </c>
      <c r="AI2307" s="43" t="str">
        <f ca="1">_xll.BInterpol('Base IPCA'!$C$3:$C$14,'Base IPCA'!$E$3:$E$14,AH2307,"Cubic","Extrapolate=Linear","MultiX=Average","Skip=True","Sort=True")</f>
        <v>#N/A Invalid Parameter: Interpolation value</v>
      </c>
      <c r="AJ2307" s="43" t="str">
        <f ca="1">_xll.BInterpol('Base IPCA'!$C$3:$C$14,'Base IPCA'!$D$3:$D$14,AH2307,"Cubic","Extrapolate=Linear","MultiX=Average","Skip=True","Sort=True")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8"/>
        <v>#REF!</v>
      </c>
      <c r="AI2308" s="43" t="str">
        <f ca="1">_xll.BInterpol('Base IPCA'!$C$3:$C$14,'Base IPCA'!$E$3:$E$14,AH2308,"Cubic","Extrapolate=Linear","MultiX=Average","Skip=True","Sort=True")</f>
        <v>#N/A Invalid Parameter: Interpolation value</v>
      </c>
      <c r="AJ2308" s="43" t="str">
        <f ca="1">_xll.BInterpol('Base IPCA'!$C$3:$C$14,'Base IPCA'!$D$3:$D$14,AH2308,"Cubic","Extrapolate=Linear","MultiX=Average","Skip=True","Sort=True")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8"/>
        <v>#REF!</v>
      </c>
      <c r="AI2309" s="43" t="str">
        <f ca="1">_xll.BInterpol('Base IPCA'!$C$3:$C$14,'Base IPCA'!$E$3:$E$14,AH2309,"Cubic","Extrapolate=Linear","MultiX=Average","Skip=True","Sort=True")</f>
        <v>#N/A Invalid Parameter: Interpolation value</v>
      </c>
      <c r="AJ2309" s="43" t="str">
        <f ca="1">_xll.BInterpol('Base IPCA'!$C$3:$C$14,'Base IPCA'!$D$3:$D$14,AH2309,"Cubic","Extrapolate=Linear","MultiX=Average","Skip=True","Sort=True")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29">AH2309+1</f>
        <v>#REF!</v>
      </c>
      <c r="AI2310" s="43" t="str">
        <f ca="1">_xll.BInterpol('Base IPCA'!$C$3:$C$14,'Base IPCA'!$E$3:$E$14,AH2310,"Cubic","Extrapolate=Linear","MultiX=Average","Skip=True","Sort=True")</f>
        <v>#N/A Invalid Parameter: Interpolation value</v>
      </c>
      <c r="AJ2310" s="43" t="str">
        <f ca="1">_xll.BInterpol('Base IPCA'!$C$3:$C$14,'Base IPCA'!$D$3:$D$14,AH2310,"Cubic","Extrapolate=Linear","MultiX=Average","Skip=True","Sort=True")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29"/>
        <v>#REF!</v>
      </c>
      <c r="AI2311" s="43" t="str">
        <f ca="1">_xll.BInterpol('Base IPCA'!$C$3:$C$14,'Base IPCA'!$E$3:$E$14,AH2311,"Cubic","Extrapolate=Linear","MultiX=Average","Skip=True","Sort=True")</f>
        <v>#N/A Invalid Parameter: Interpolation value</v>
      </c>
      <c r="AJ2311" s="43" t="str">
        <f ca="1">_xll.BInterpol('Base IPCA'!$C$3:$C$14,'Base IPCA'!$D$3:$D$14,AH2311,"Cubic","Extrapolate=Linear","MultiX=Average","Skip=True","Sort=True")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29"/>
        <v>#REF!</v>
      </c>
      <c r="AI2312" s="43" t="str">
        <f ca="1">_xll.BInterpol('Base IPCA'!$C$3:$C$14,'Base IPCA'!$E$3:$E$14,AH2312,"Cubic","Extrapolate=Linear","MultiX=Average","Skip=True","Sort=True")</f>
        <v>#N/A Invalid Parameter: Interpolation value</v>
      </c>
      <c r="AJ2312" s="43" t="str">
        <f ca="1">_xll.BInterpol('Base IPCA'!$C$3:$C$14,'Base IPCA'!$D$3:$D$14,AH2312,"Cubic","Extrapolate=Linear","MultiX=Average","Skip=True","Sort=True")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29"/>
        <v>#REF!</v>
      </c>
      <c r="AI2313" s="43" t="str">
        <f ca="1">_xll.BInterpol('Base IPCA'!$C$3:$C$14,'Base IPCA'!$E$3:$E$14,AH2313,"Cubic","Extrapolate=Linear","MultiX=Average","Skip=True","Sort=True")</f>
        <v>#N/A Invalid Parameter: Interpolation value</v>
      </c>
      <c r="AJ2313" s="43" t="str">
        <f ca="1">_xll.BInterpol('Base IPCA'!$C$3:$C$14,'Base IPCA'!$D$3:$D$14,AH2313,"Cubic","Extrapolate=Linear","MultiX=Average","Skip=True","Sort=True")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29"/>
        <v>#REF!</v>
      </c>
      <c r="AI2314" s="43" t="str">
        <f ca="1">_xll.BInterpol('Base IPCA'!$C$3:$C$14,'Base IPCA'!$E$3:$E$14,AH2314,"Cubic","Extrapolate=Linear","MultiX=Average","Skip=True","Sort=True")</f>
        <v>#N/A Invalid Parameter: Interpolation value</v>
      </c>
      <c r="AJ2314" s="43" t="str">
        <f ca="1">_xll.BInterpol('Base IPCA'!$C$3:$C$14,'Base IPCA'!$D$3:$D$14,AH2314,"Cubic","Extrapolate=Linear","MultiX=Average","Skip=True","Sort=True")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29"/>
        <v>#REF!</v>
      </c>
      <c r="AI2315" s="43" t="str">
        <f ca="1">_xll.BInterpol('Base IPCA'!$C$3:$C$14,'Base IPCA'!$E$3:$E$14,AH2315,"Cubic","Extrapolate=Linear","MultiX=Average","Skip=True","Sort=True")</f>
        <v>#N/A Invalid Parameter: Interpolation value</v>
      </c>
      <c r="AJ2315" s="43" t="str">
        <f ca="1">_xll.BInterpol('Base IPCA'!$C$3:$C$14,'Base IPCA'!$D$3:$D$14,AH2315,"Cubic","Extrapolate=Linear","MultiX=Average","Skip=True","Sort=True")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29"/>
        <v>#REF!</v>
      </c>
      <c r="AI2316" s="43" t="str">
        <f ca="1">_xll.BInterpol('Base IPCA'!$C$3:$C$14,'Base IPCA'!$E$3:$E$14,AH2316,"Cubic","Extrapolate=Linear","MultiX=Average","Skip=True","Sort=True")</f>
        <v>#N/A Invalid Parameter: Interpolation value</v>
      </c>
      <c r="AJ2316" s="43" t="str">
        <f ca="1">_xll.BInterpol('Base IPCA'!$C$3:$C$14,'Base IPCA'!$D$3:$D$14,AH2316,"Cubic","Extrapolate=Linear","MultiX=Average","Skip=True","Sort=True")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29"/>
        <v>#REF!</v>
      </c>
      <c r="AI2317" s="43" t="str">
        <f ca="1">_xll.BInterpol('Base IPCA'!$C$3:$C$14,'Base IPCA'!$E$3:$E$14,AH2317,"Cubic","Extrapolate=Linear","MultiX=Average","Skip=True","Sort=True")</f>
        <v>#N/A Invalid Parameter: Interpolation value</v>
      </c>
      <c r="AJ2317" s="43" t="str">
        <f ca="1">_xll.BInterpol('Base IPCA'!$C$3:$C$14,'Base IPCA'!$D$3:$D$14,AH2317,"Cubic","Extrapolate=Linear","MultiX=Average","Skip=True","Sort=True")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29"/>
        <v>#REF!</v>
      </c>
      <c r="AI2318" s="43" t="str">
        <f ca="1">_xll.BInterpol('Base IPCA'!$C$3:$C$14,'Base IPCA'!$E$3:$E$14,AH2318,"Cubic","Extrapolate=Linear","MultiX=Average","Skip=True","Sort=True")</f>
        <v>#N/A Invalid Parameter: Interpolation value</v>
      </c>
      <c r="AJ2318" s="43" t="str">
        <f ca="1">_xll.BInterpol('Base IPCA'!$C$3:$C$14,'Base IPCA'!$D$3:$D$14,AH2318,"Cubic","Extrapolate=Linear","MultiX=Average","Skip=True","Sort=True")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29"/>
        <v>#REF!</v>
      </c>
      <c r="AI2319" s="43" t="str">
        <f ca="1">_xll.BInterpol('Base IPCA'!$C$3:$C$14,'Base IPCA'!$E$3:$E$14,AH2319,"Cubic","Extrapolate=Linear","MultiX=Average","Skip=True","Sort=True")</f>
        <v>#N/A Invalid Parameter: Interpolation value</v>
      </c>
      <c r="AJ2319" s="43" t="str">
        <f ca="1">_xll.BInterpol('Base IPCA'!$C$3:$C$14,'Base IPCA'!$D$3:$D$14,AH2319,"Cubic","Extrapolate=Linear","MultiX=Average","Skip=True","Sort=True")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29"/>
        <v>#REF!</v>
      </c>
      <c r="AI2320" s="43" t="str">
        <f ca="1">_xll.BInterpol('Base IPCA'!$C$3:$C$14,'Base IPCA'!$E$3:$E$14,AH2320,"Cubic","Extrapolate=Linear","MultiX=Average","Skip=True","Sort=True")</f>
        <v>#N/A Invalid Parameter: Interpolation value</v>
      </c>
      <c r="AJ2320" s="43" t="str">
        <f ca="1">_xll.BInterpol('Base IPCA'!$C$3:$C$14,'Base IPCA'!$D$3:$D$14,AH2320,"Cubic","Extrapolate=Linear","MultiX=Average","Skip=True","Sort=True")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29"/>
        <v>#REF!</v>
      </c>
      <c r="AI2321" s="43" t="str">
        <f ca="1">_xll.BInterpol('Base IPCA'!$C$3:$C$14,'Base IPCA'!$E$3:$E$14,AH2321,"Cubic","Extrapolate=Linear","MultiX=Average","Skip=True","Sort=True")</f>
        <v>#N/A Invalid Parameter: Interpolation value</v>
      </c>
      <c r="AJ2321" s="43" t="str">
        <f ca="1">_xll.BInterpol('Base IPCA'!$C$3:$C$14,'Base IPCA'!$D$3:$D$14,AH2321,"Cubic","Extrapolate=Linear","MultiX=Average","Skip=True","Sort=True")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29"/>
        <v>#REF!</v>
      </c>
      <c r="AI2322" s="43" t="str">
        <f ca="1">_xll.BInterpol('Base IPCA'!$C$3:$C$14,'Base IPCA'!$E$3:$E$14,AH2322,"Cubic","Extrapolate=Linear","MultiX=Average","Skip=True","Sort=True")</f>
        <v>#N/A Invalid Parameter: Interpolation value</v>
      </c>
      <c r="AJ2322" s="43" t="str">
        <f ca="1">_xll.BInterpol('Base IPCA'!$C$3:$C$14,'Base IPCA'!$D$3:$D$14,AH2322,"Cubic","Extrapolate=Linear","MultiX=Average","Skip=True","Sort=True")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29"/>
        <v>#REF!</v>
      </c>
      <c r="AI2323" s="43" t="str">
        <f ca="1">_xll.BInterpol('Base IPCA'!$C$3:$C$14,'Base IPCA'!$E$3:$E$14,AH2323,"Cubic","Extrapolate=Linear","MultiX=Average","Skip=True","Sort=True")</f>
        <v>#N/A Invalid Parameter: Interpolation value</v>
      </c>
      <c r="AJ2323" s="43" t="str">
        <f ca="1">_xll.BInterpol('Base IPCA'!$C$3:$C$14,'Base IPCA'!$D$3:$D$14,AH2323,"Cubic","Extrapolate=Linear","MultiX=Average","Skip=True","Sort=True")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29"/>
        <v>#REF!</v>
      </c>
      <c r="AI2324" s="43" t="str">
        <f ca="1">_xll.BInterpol('Base IPCA'!$C$3:$C$14,'Base IPCA'!$E$3:$E$14,AH2324,"Cubic","Extrapolate=Linear","MultiX=Average","Skip=True","Sort=True")</f>
        <v>#N/A Invalid Parameter: Interpolation value</v>
      </c>
      <c r="AJ2324" s="43" t="str">
        <f ca="1">_xll.BInterpol('Base IPCA'!$C$3:$C$14,'Base IPCA'!$D$3:$D$14,AH2324,"Cubic","Extrapolate=Linear","MultiX=Average","Skip=True","Sort=True")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29"/>
        <v>#REF!</v>
      </c>
      <c r="AI2325" s="43" t="str">
        <f ca="1">_xll.BInterpol('Base IPCA'!$C$3:$C$14,'Base IPCA'!$E$3:$E$14,AH2325,"Cubic","Extrapolate=Linear","MultiX=Average","Skip=True","Sort=True")</f>
        <v>#N/A Invalid Parameter: Interpolation value</v>
      </c>
      <c r="AJ2325" s="43" t="str">
        <f ca="1">_xll.BInterpol('Base IPCA'!$C$3:$C$14,'Base IPCA'!$D$3:$D$14,AH2325,"Cubic","Extrapolate=Linear","MultiX=Average","Skip=True","Sort=True")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29"/>
        <v>#REF!</v>
      </c>
      <c r="AI2326" s="43" t="str">
        <f ca="1">_xll.BInterpol('Base IPCA'!$C$3:$C$14,'Base IPCA'!$E$3:$E$14,AH2326,"Cubic","Extrapolate=Linear","MultiX=Average","Skip=True","Sort=True")</f>
        <v>#N/A Invalid Parameter: Interpolation value</v>
      </c>
      <c r="AJ2326" s="43" t="str">
        <f ca="1">_xll.BInterpol('Base IPCA'!$C$3:$C$14,'Base IPCA'!$D$3:$D$14,AH2326,"Cubic","Extrapolate=Linear","MultiX=Average","Skip=True","Sort=True")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29"/>
        <v>#REF!</v>
      </c>
      <c r="AI2327" s="43" t="str">
        <f ca="1">_xll.BInterpol('Base IPCA'!$C$3:$C$14,'Base IPCA'!$E$3:$E$14,AH2327,"Cubic","Extrapolate=Linear","MultiX=Average","Skip=True","Sort=True")</f>
        <v>#N/A Invalid Parameter: Interpolation value</v>
      </c>
      <c r="AJ2327" s="43" t="str">
        <f ca="1">_xll.BInterpol('Base IPCA'!$C$3:$C$14,'Base IPCA'!$D$3:$D$14,AH2327,"Cubic","Extrapolate=Linear","MultiX=Average","Skip=True","Sort=True")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29"/>
        <v>#REF!</v>
      </c>
      <c r="AI2328" s="43" t="str">
        <f ca="1">_xll.BInterpol('Base IPCA'!$C$3:$C$14,'Base IPCA'!$E$3:$E$14,AH2328,"Cubic","Extrapolate=Linear","MultiX=Average","Skip=True","Sort=True")</f>
        <v>#N/A Invalid Parameter: Interpolation value</v>
      </c>
      <c r="AJ2328" s="43" t="str">
        <f ca="1">_xll.BInterpol('Base IPCA'!$C$3:$C$14,'Base IPCA'!$D$3:$D$14,AH2328,"Cubic","Extrapolate=Linear","MultiX=Average","Skip=True","Sort=True")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29"/>
        <v>#REF!</v>
      </c>
      <c r="AI2329" s="43" t="str">
        <f ca="1">_xll.BInterpol('Base IPCA'!$C$3:$C$14,'Base IPCA'!$E$3:$E$14,AH2329,"Cubic","Extrapolate=Linear","MultiX=Average","Skip=True","Sort=True")</f>
        <v>#N/A Invalid Parameter: Interpolation value</v>
      </c>
      <c r="AJ2329" s="43" t="str">
        <f ca="1">_xll.BInterpol('Base IPCA'!$C$3:$C$14,'Base IPCA'!$D$3:$D$14,AH2329,"Cubic","Extrapolate=Linear","MultiX=Average","Skip=True","Sort=True")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29"/>
        <v>#REF!</v>
      </c>
      <c r="AI2330" s="43" t="str">
        <f ca="1">_xll.BInterpol('Base IPCA'!$C$3:$C$14,'Base IPCA'!$E$3:$E$14,AH2330,"Cubic","Extrapolate=Linear","MultiX=Average","Skip=True","Sort=True")</f>
        <v>#N/A Invalid Parameter: Interpolation value</v>
      </c>
      <c r="AJ2330" s="43" t="str">
        <f ca="1">_xll.BInterpol('Base IPCA'!$C$3:$C$14,'Base IPCA'!$D$3:$D$14,AH2330,"Cubic","Extrapolate=Linear","MultiX=Average","Skip=True","Sort=True")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29"/>
        <v>#REF!</v>
      </c>
      <c r="AI2331" s="43" t="str">
        <f ca="1">_xll.BInterpol('Base IPCA'!$C$3:$C$14,'Base IPCA'!$E$3:$E$14,AH2331,"Cubic","Extrapolate=Linear","MultiX=Average","Skip=True","Sort=True")</f>
        <v>#N/A Invalid Parameter: Interpolation value</v>
      </c>
      <c r="AJ2331" s="43" t="str">
        <f ca="1">_xll.BInterpol('Base IPCA'!$C$3:$C$14,'Base IPCA'!$D$3:$D$14,AH2331,"Cubic","Extrapolate=Linear","MultiX=Average","Skip=True","Sort=True")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29"/>
        <v>#REF!</v>
      </c>
      <c r="AI2332" s="43" t="str">
        <f ca="1">_xll.BInterpol('Base IPCA'!$C$3:$C$14,'Base IPCA'!$E$3:$E$14,AH2332,"Cubic","Extrapolate=Linear","MultiX=Average","Skip=True","Sort=True")</f>
        <v>#N/A Invalid Parameter: Interpolation value</v>
      </c>
      <c r="AJ2332" s="43" t="str">
        <f ca="1">_xll.BInterpol('Base IPCA'!$C$3:$C$14,'Base IPCA'!$D$3:$D$14,AH2332,"Cubic","Extrapolate=Linear","MultiX=Average","Skip=True","Sort=True")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29"/>
        <v>#REF!</v>
      </c>
      <c r="AI2333" s="43" t="str">
        <f ca="1">_xll.BInterpol('Base IPCA'!$C$3:$C$14,'Base IPCA'!$E$3:$E$14,AH2333,"Cubic","Extrapolate=Linear","MultiX=Average","Skip=True","Sort=True")</f>
        <v>#N/A Invalid Parameter: Interpolation value</v>
      </c>
      <c r="AJ2333" s="43" t="str">
        <f ca="1">_xll.BInterpol('Base IPCA'!$C$3:$C$14,'Base IPCA'!$D$3:$D$14,AH2333,"Cubic","Extrapolate=Linear","MultiX=Average","Skip=True","Sort=True")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29"/>
        <v>#REF!</v>
      </c>
      <c r="AI2334" s="43" t="str">
        <f ca="1">_xll.BInterpol('Base IPCA'!$C$3:$C$14,'Base IPCA'!$E$3:$E$14,AH2334,"Cubic","Extrapolate=Linear","MultiX=Average","Skip=True","Sort=True")</f>
        <v>#N/A Invalid Parameter: Interpolation value</v>
      </c>
      <c r="AJ2334" s="43" t="str">
        <f ca="1">_xll.BInterpol('Base IPCA'!$C$3:$C$14,'Base IPCA'!$D$3:$D$14,AH2334,"Cubic","Extrapolate=Linear","MultiX=Average","Skip=True","Sort=True")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29"/>
        <v>#REF!</v>
      </c>
      <c r="AI2335" s="43" t="str">
        <f ca="1">_xll.BInterpol('Base IPCA'!$C$3:$C$14,'Base IPCA'!$E$3:$E$14,AH2335,"Cubic","Extrapolate=Linear","MultiX=Average","Skip=True","Sort=True")</f>
        <v>#N/A Invalid Parameter: Interpolation value</v>
      </c>
      <c r="AJ2335" s="43" t="str">
        <f ca="1">_xll.BInterpol('Base IPCA'!$C$3:$C$14,'Base IPCA'!$D$3:$D$14,AH2335,"Cubic","Extrapolate=Linear","MultiX=Average","Skip=True","Sort=True")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29"/>
        <v>#REF!</v>
      </c>
      <c r="AI2336" s="43" t="str">
        <f ca="1">_xll.BInterpol('Base IPCA'!$C$3:$C$14,'Base IPCA'!$E$3:$E$14,AH2336,"Cubic","Extrapolate=Linear","MultiX=Average","Skip=True","Sort=True")</f>
        <v>#N/A Invalid Parameter: Interpolation value</v>
      </c>
      <c r="AJ2336" s="43" t="str">
        <f ca="1">_xll.BInterpol('Base IPCA'!$C$3:$C$14,'Base IPCA'!$D$3:$D$14,AH2336,"Cubic","Extrapolate=Linear","MultiX=Average","Skip=True","Sort=True")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29"/>
        <v>#REF!</v>
      </c>
      <c r="AI2337" s="43" t="str">
        <f ca="1">_xll.BInterpol('Base IPCA'!$C$3:$C$14,'Base IPCA'!$E$3:$E$14,AH2337,"Cubic","Extrapolate=Linear","MultiX=Average","Skip=True","Sort=True")</f>
        <v>#N/A Invalid Parameter: Interpolation value</v>
      </c>
      <c r="AJ2337" s="43" t="str">
        <f ca="1">_xll.BInterpol('Base IPCA'!$C$3:$C$14,'Base IPCA'!$D$3:$D$14,AH2337,"Cubic","Extrapolate=Linear","MultiX=Average","Skip=True","Sort=True")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29"/>
        <v>#REF!</v>
      </c>
      <c r="AI2338" s="43" t="str">
        <f ca="1">_xll.BInterpol('Base IPCA'!$C$3:$C$14,'Base IPCA'!$E$3:$E$14,AH2338,"Cubic","Extrapolate=Linear","MultiX=Average","Skip=True","Sort=True")</f>
        <v>#N/A Invalid Parameter: Interpolation value</v>
      </c>
      <c r="AJ2338" s="43" t="str">
        <f ca="1">_xll.BInterpol('Base IPCA'!$C$3:$C$14,'Base IPCA'!$D$3:$D$14,AH2338,"Cubic","Extrapolate=Linear","MultiX=Average","Skip=True","Sort=True")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29"/>
        <v>#REF!</v>
      </c>
      <c r="AI2339" s="43" t="str">
        <f ca="1">_xll.BInterpol('Base IPCA'!$C$3:$C$14,'Base IPCA'!$E$3:$E$14,AH2339,"Cubic","Extrapolate=Linear","MultiX=Average","Skip=True","Sort=True")</f>
        <v>#N/A Invalid Parameter: Interpolation value</v>
      </c>
      <c r="AJ2339" s="43" t="str">
        <f ca="1">_xll.BInterpol('Base IPCA'!$C$3:$C$14,'Base IPCA'!$D$3:$D$14,AH2339,"Cubic","Extrapolate=Linear","MultiX=Average","Skip=True","Sort=True")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29"/>
        <v>#REF!</v>
      </c>
      <c r="AI2340" s="43" t="str">
        <f ca="1">_xll.BInterpol('Base IPCA'!$C$3:$C$14,'Base IPCA'!$E$3:$E$14,AH2340,"Cubic","Extrapolate=Linear","MultiX=Average","Skip=True","Sort=True")</f>
        <v>#N/A Invalid Parameter: Interpolation value</v>
      </c>
      <c r="AJ2340" s="43" t="str">
        <f ca="1">_xll.BInterpol('Base IPCA'!$C$3:$C$14,'Base IPCA'!$D$3:$D$14,AH2340,"Cubic","Extrapolate=Linear","MultiX=Average","Skip=True","Sort=True")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29"/>
        <v>#REF!</v>
      </c>
      <c r="AI2341" s="43" t="str">
        <f ca="1">_xll.BInterpol('Base IPCA'!$C$3:$C$14,'Base IPCA'!$E$3:$E$14,AH2341,"Cubic","Extrapolate=Linear","MultiX=Average","Skip=True","Sort=True")</f>
        <v>#N/A Invalid Parameter: Interpolation value</v>
      </c>
      <c r="AJ2341" s="43" t="str">
        <f ca="1">_xll.BInterpol('Base IPCA'!$C$3:$C$14,'Base IPCA'!$D$3:$D$14,AH2341,"Cubic","Extrapolate=Linear","MultiX=Average","Skip=True","Sort=True")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29"/>
        <v>#REF!</v>
      </c>
      <c r="AI2342" s="43" t="str">
        <f ca="1">_xll.BInterpol('Base IPCA'!$C$3:$C$14,'Base IPCA'!$E$3:$E$14,AH2342,"Cubic","Extrapolate=Linear","MultiX=Average","Skip=True","Sort=True")</f>
        <v>#N/A Invalid Parameter: Interpolation value</v>
      </c>
      <c r="AJ2342" s="43" t="str">
        <f ca="1">_xll.BInterpol('Base IPCA'!$C$3:$C$14,'Base IPCA'!$D$3:$D$14,AH2342,"Cubic","Extrapolate=Linear","MultiX=Average","Skip=True","Sort=True")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29"/>
        <v>#REF!</v>
      </c>
      <c r="AI2343" s="43" t="str">
        <f ca="1">_xll.BInterpol('Base IPCA'!$C$3:$C$14,'Base IPCA'!$E$3:$E$14,AH2343,"Cubic","Extrapolate=Linear","MultiX=Average","Skip=True","Sort=True")</f>
        <v>#N/A Invalid Parameter: Interpolation value</v>
      </c>
      <c r="AJ2343" s="43" t="str">
        <f ca="1">_xll.BInterpol('Base IPCA'!$C$3:$C$14,'Base IPCA'!$D$3:$D$14,AH2343,"Cubic","Extrapolate=Linear","MultiX=Average","Skip=True","Sort=True")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29"/>
        <v>#REF!</v>
      </c>
      <c r="AI2344" s="43" t="str">
        <f ca="1">_xll.BInterpol('Base IPCA'!$C$3:$C$14,'Base IPCA'!$E$3:$E$14,AH2344,"Cubic","Extrapolate=Linear","MultiX=Average","Skip=True","Sort=True")</f>
        <v>#N/A Invalid Parameter: Interpolation value</v>
      </c>
      <c r="AJ2344" s="43" t="str">
        <f ca="1">_xll.BInterpol('Base IPCA'!$C$3:$C$14,'Base IPCA'!$D$3:$D$14,AH2344,"Cubic","Extrapolate=Linear","MultiX=Average","Skip=True","Sort=True")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29"/>
        <v>#REF!</v>
      </c>
      <c r="AI2345" s="43" t="str">
        <f ca="1">_xll.BInterpol('Base IPCA'!$C$3:$C$14,'Base IPCA'!$E$3:$E$14,AH2345,"Cubic","Extrapolate=Linear","MultiX=Average","Skip=True","Sort=True")</f>
        <v>#N/A Invalid Parameter: Interpolation value</v>
      </c>
      <c r="AJ2345" s="43" t="str">
        <f ca="1">_xll.BInterpol('Base IPCA'!$C$3:$C$14,'Base IPCA'!$D$3:$D$14,AH2345,"Cubic","Extrapolate=Linear","MultiX=Average","Skip=True","Sort=True")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29"/>
        <v>#REF!</v>
      </c>
      <c r="AI2346" s="43" t="str">
        <f ca="1">_xll.BInterpol('Base IPCA'!$C$3:$C$14,'Base IPCA'!$E$3:$E$14,AH2346,"Cubic","Extrapolate=Linear","MultiX=Average","Skip=True","Sort=True")</f>
        <v>#N/A Invalid Parameter: Interpolation value</v>
      </c>
      <c r="AJ2346" s="43" t="str">
        <f ca="1">_xll.BInterpol('Base IPCA'!$C$3:$C$14,'Base IPCA'!$D$3:$D$14,AH2346,"Cubic","Extrapolate=Linear","MultiX=Average","Skip=True","Sort=True")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29"/>
        <v>#REF!</v>
      </c>
      <c r="AI2347" s="43" t="str">
        <f ca="1">_xll.BInterpol('Base IPCA'!$C$3:$C$14,'Base IPCA'!$E$3:$E$14,AH2347,"Cubic","Extrapolate=Linear","MultiX=Average","Skip=True","Sort=True")</f>
        <v>#N/A Invalid Parameter: Interpolation value</v>
      </c>
      <c r="AJ2347" s="43" t="str">
        <f ca="1">_xll.BInterpol('Base IPCA'!$C$3:$C$14,'Base IPCA'!$D$3:$D$14,AH2347,"Cubic","Extrapolate=Linear","MultiX=Average","Skip=True","Sort=True")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29"/>
        <v>#REF!</v>
      </c>
      <c r="AI2348" s="43" t="str">
        <f ca="1">_xll.BInterpol('Base IPCA'!$C$3:$C$14,'Base IPCA'!$E$3:$E$14,AH2348,"Cubic","Extrapolate=Linear","MultiX=Average","Skip=True","Sort=True")</f>
        <v>#N/A Invalid Parameter: Interpolation value</v>
      </c>
      <c r="AJ2348" s="43" t="str">
        <f ca="1">_xll.BInterpol('Base IPCA'!$C$3:$C$14,'Base IPCA'!$D$3:$D$14,AH2348,"Cubic","Extrapolate=Linear","MultiX=Average","Skip=True","Sort=True")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29"/>
        <v>#REF!</v>
      </c>
      <c r="AI2349" s="43" t="str">
        <f ca="1">_xll.BInterpol('Base IPCA'!$C$3:$C$14,'Base IPCA'!$E$3:$E$14,AH2349,"Cubic","Extrapolate=Linear","MultiX=Average","Skip=True","Sort=True")</f>
        <v>#N/A Invalid Parameter: Interpolation value</v>
      </c>
      <c r="AJ2349" s="43" t="str">
        <f ca="1">_xll.BInterpol('Base IPCA'!$C$3:$C$14,'Base IPCA'!$D$3:$D$14,AH2349,"Cubic","Extrapolate=Linear","MultiX=Average","Skip=True","Sort=True")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29"/>
        <v>#REF!</v>
      </c>
      <c r="AI2350" s="43" t="str">
        <f ca="1">_xll.BInterpol('Base IPCA'!$C$3:$C$14,'Base IPCA'!$E$3:$E$14,AH2350,"Cubic","Extrapolate=Linear","MultiX=Average","Skip=True","Sort=True")</f>
        <v>#N/A Invalid Parameter: Interpolation value</v>
      </c>
      <c r="AJ2350" s="43" t="str">
        <f ca="1">_xll.BInterpol('Base IPCA'!$C$3:$C$14,'Base IPCA'!$D$3:$D$14,AH2350,"Cubic","Extrapolate=Linear","MultiX=Average","Skip=True","Sort=True")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29"/>
        <v>#REF!</v>
      </c>
      <c r="AI2351" s="43" t="str">
        <f ca="1">_xll.BInterpol('Base IPCA'!$C$3:$C$14,'Base IPCA'!$E$3:$E$14,AH2351,"Cubic","Extrapolate=Linear","MultiX=Average","Skip=True","Sort=True")</f>
        <v>#N/A Invalid Parameter: Interpolation value</v>
      </c>
      <c r="AJ2351" s="43" t="str">
        <f ca="1">_xll.BInterpol('Base IPCA'!$C$3:$C$14,'Base IPCA'!$D$3:$D$14,AH2351,"Cubic","Extrapolate=Linear","MultiX=Average","Skip=True","Sort=True")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29"/>
        <v>#REF!</v>
      </c>
      <c r="AI2352" s="43" t="str">
        <f ca="1">_xll.BInterpol('Base IPCA'!$C$3:$C$14,'Base IPCA'!$E$3:$E$14,AH2352,"Cubic","Extrapolate=Linear","MultiX=Average","Skip=True","Sort=True")</f>
        <v>#N/A Invalid Parameter: Interpolation value</v>
      </c>
      <c r="AJ2352" s="43" t="str">
        <f ca="1">_xll.BInterpol('Base IPCA'!$C$3:$C$14,'Base IPCA'!$D$3:$D$14,AH2352,"Cubic","Extrapolate=Linear","MultiX=Average","Skip=True","Sort=True")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29"/>
        <v>#REF!</v>
      </c>
      <c r="AI2353" s="43" t="str">
        <f ca="1">_xll.BInterpol('Base IPCA'!$C$3:$C$14,'Base IPCA'!$E$3:$E$14,AH2353,"Cubic","Extrapolate=Linear","MultiX=Average","Skip=True","Sort=True")</f>
        <v>#N/A Invalid Parameter: Interpolation value</v>
      </c>
      <c r="AJ2353" s="43" t="str">
        <f ca="1">_xll.BInterpol('Base IPCA'!$C$3:$C$14,'Base IPCA'!$D$3:$D$14,AH2353,"Cubic","Extrapolate=Linear","MultiX=Average","Skip=True","Sort=True")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29"/>
        <v>#REF!</v>
      </c>
      <c r="AI2354" s="43" t="str">
        <f ca="1">_xll.BInterpol('Base IPCA'!$C$3:$C$14,'Base IPCA'!$E$3:$E$14,AH2354,"Cubic","Extrapolate=Linear","MultiX=Average","Skip=True","Sort=True")</f>
        <v>#N/A Invalid Parameter: Interpolation value</v>
      </c>
      <c r="AJ2354" s="43" t="str">
        <f ca="1">_xll.BInterpol('Base IPCA'!$C$3:$C$14,'Base IPCA'!$D$3:$D$14,AH2354,"Cubic","Extrapolate=Linear","MultiX=Average","Skip=True","Sort=True")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29"/>
        <v>#REF!</v>
      </c>
      <c r="AI2355" s="43" t="str">
        <f ca="1">_xll.BInterpol('Base IPCA'!$C$3:$C$14,'Base IPCA'!$E$3:$E$14,AH2355,"Cubic","Extrapolate=Linear","MultiX=Average","Skip=True","Sort=True")</f>
        <v>#N/A Invalid Parameter: Interpolation value</v>
      </c>
      <c r="AJ2355" s="43" t="str">
        <f ca="1">_xll.BInterpol('Base IPCA'!$C$3:$C$14,'Base IPCA'!$D$3:$D$14,AH2355,"Cubic","Extrapolate=Linear","MultiX=Average","Skip=True","Sort=True")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29"/>
        <v>#REF!</v>
      </c>
      <c r="AI2356" s="43" t="str">
        <f ca="1">_xll.BInterpol('Base IPCA'!$C$3:$C$14,'Base IPCA'!$E$3:$E$14,AH2356,"Cubic","Extrapolate=Linear","MultiX=Average","Skip=True","Sort=True")</f>
        <v>#N/A Invalid Parameter: Interpolation value</v>
      </c>
      <c r="AJ2356" s="43" t="str">
        <f ca="1">_xll.BInterpol('Base IPCA'!$C$3:$C$14,'Base IPCA'!$D$3:$D$14,AH2356,"Cubic","Extrapolate=Linear","MultiX=Average","Skip=True","Sort=True")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29"/>
        <v>#REF!</v>
      </c>
      <c r="AI2357" s="43" t="str">
        <f ca="1">_xll.BInterpol('Base IPCA'!$C$3:$C$14,'Base IPCA'!$E$3:$E$14,AH2357,"Cubic","Extrapolate=Linear","MultiX=Average","Skip=True","Sort=True")</f>
        <v>#N/A Invalid Parameter: Interpolation value</v>
      </c>
      <c r="AJ2357" s="43" t="str">
        <f ca="1">_xll.BInterpol('Base IPCA'!$C$3:$C$14,'Base IPCA'!$D$3:$D$14,AH2357,"Cubic","Extrapolate=Linear","MultiX=Average","Skip=True","Sort=True")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29"/>
        <v>#REF!</v>
      </c>
      <c r="AI2358" s="43" t="str">
        <f ca="1">_xll.BInterpol('Base IPCA'!$C$3:$C$14,'Base IPCA'!$E$3:$E$14,AH2358,"Cubic","Extrapolate=Linear","MultiX=Average","Skip=True","Sort=True")</f>
        <v>#N/A Invalid Parameter: Interpolation value</v>
      </c>
      <c r="AJ2358" s="43" t="str">
        <f ca="1">_xll.BInterpol('Base IPCA'!$C$3:$C$14,'Base IPCA'!$D$3:$D$14,AH2358,"Cubic","Extrapolate=Linear","MultiX=Average","Skip=True","Sort=True")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29"/>
        <v>#REF!</v>
      </c>
      <c r="AI2359" s="43" t="str">
        <f ca="1">_xll.BInterpol('Base IPCA'!$C$3:$C$14,'Base IPCA'!$E$3:$E$14,AH2359,"Cubic","Extrapolate=Linear","MultiX=Average","Skip=True","Sort=True")</f>
        <v>#N/A Invalid Parameter: Interpolation value</v>
      </c>
      <c r="AJ2359" s="43" t="str">
        <f ca="1">_xll.BInterpol('Base IPCA'!$C$3:$C$14,'Base IPCA'!$D$3:$D$14,AH2359,"Cubic","Extrapolate=Linear","MultiX=Average","Skip=True","Sort=True")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29"/>
        <v>#REF!</v>
      </c>
      <c r="AI2360" s="43" t="str">
        <f ca="1">_xll.BInterpol('Base IPCA'!$C$3:$C$14,'Base IPCA'!$E$3:$E$14,AH2360,"Cubic","Extrapolate=Linear","MultiX=Average","Skip=True","Sort=True")</f>
        <v>#N/A Invalid Parameter: Interpolation value</v>
      </c>
      <c r="AJ2360" s="43" t="str">
        <f ca="1">_xll.BInterpol('Base IPCA'!$C$3:$C$14,'Base IPCA'!$D$3:$D$14,AH2360,"Cubic","Extrapolate=Linear","MultiX=Average","Skip=True","Sort=True")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29"/>
        <v>#REF!</v>
      </c>
      <c r="AI2361" s="43" t="str">
        <f ca="1">_xll.BInterpol('Base IPCA'!$C$3:$C$14,'Base IPCA'!$E$3:$E$14,AH2361,"Cubic","Extrapolate=Linear","MultiX=Average","Skip=True","Sort=True")</f>
        <v>#N/A Invalid Parameter: Interpolation value</v>
      </c>
      <c r="AJ2361" s="43" t="str">
        <f ca="1">_xll.BInterpol('Base IPCA'!$C$3:$C$14,'Base IPCA'!$D$3:$D$14,AH2361,"Cubic","Extrapolate=Linear","MultiX=Average","Skip=True","Sort=True")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29"/>
        <v>#REF!</v>
      </c>
      <c r="AI2362" s="43" t="str">
        <f ca="1">_xll.BInterpol('Base IPCA'!$C$3:$C$14,'Base IPCA'!$E$3:$E$14,AH2362,"Cubic","Extrapolate=Linear","MultiX=Average","Skip=True","Sort=True")</f>
        <v>#N/A Invalid Parameter: Interpolation value</v>
      </c>
      <c r="AJ2362" s="43" t="str">
        <f ca="1">_xll.BInterpol('Base IPCA'!$C$3:$C$14,'Base IPCA'!$D$3:$D$14,AH2362,"Cubic","Extrapolate=Linear","MultiX=Average","Skip=True","Sort=True")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29"/>
        <v>#REF!</v>
      </c>
      <c r="AI2363" s="43" t="str">
        <f ca="1">_xll.BInterpol('Base IPCA'!$C$3:$C$14,'Base IPCA'!$E$3:$E$14,AH2363,"Cubic","Extrapolate=Linear","MultiX=Average","Skip=True","Sort=True")</f>
        <v>#N/A Invalid Parameter: Interpolation value</v>
      </c>
      <c r="AJ2363" s="43" t="str">
        <f ca="1">_xll.BInterpol('Base IPCA'!$C$3:$C$14,'Base IPCA'!$D$3:$D$14,AH2363,"Cubic","Extrapolate=Linear","MultiX=Average","Skip=True","Sort=True")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29"/>
        <v>#REF!</v>
      </c>
      <c r="AI2364" s="43" t="str">
        <f ca="1">_xll.BInterpol('Base IPCA'!$C$3:$C$14,'Base IPCA'!$E$3:$E$14,AH2364,"Cubic","Extrapolate=Linear","MultiX=Average","Skip=True","Sort=True")</f>
        <v>#N/A Invalid Parameter: Interpolation value</v>
      </c>
      <c r="AJ2364" s="43" t="str">
        <f ca="1">_xll.BInterpol('Base IPCA'!$C$3:$C$14,'Base IPCA'!$D$3:$D$14,AH2364,"Cubic","Extrapolate=Linear","MultiX=Average","Skip=True","Sort=True")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29"/>
        <v>#REF!</v>
      </c>
      <c r="AI2365" s="43" t="str">
        <f ca="1">_xll.BInterpol('Base IPCA'!$C$3:$C$14,'Base IPCA'!$E$3:$E$14,AH2365,"Cubic","Extrapolate=Linear","MultiX=Average","Skip=True","Sort=True")</f>
        <v>#N/A Invalid Parameter: Interpolation value</v>
      </c>
      <c r="AJ2365" s="43" t="str">
        <f ca="1">_xll.BInterpol('Base IPCA'!$C$3:$C$14,'Base IPCA'!$D$3:$D$14,AH2365,"Cubic","Extrapolate=Linear","MultiX=Average","Skip=True","Sort=True")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29"/>
        <v>#REF!</v>
      </c>
      <c r="AI2366" s="43" t="str">
        <f ca="1">_xll.BInterpol('Base IPCA'!$C$3:$C$14,'Base IPCA'!$E$3:$E$14,AH2366,"Cubic","Extrapolate=Linear","MultiX=Average","Skip=True","Sort=True")</f>
        <v>#N/A Invalid Parameter: Interpolation value</v>
      </c>
      <c r="AJ2366" s="43" t="str">
        <f ca="1">_xll.BInterpol('Base IPCA'!$C$3:$C$14,'Base IPCA'!$D$3:$D$14,AH2366,"Cubic","Extrapolate=Linear","MultiX=Average","Skip=True","Sort=True")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29"/>
        <v>#REF!</v>
      </c>
      <c r="AI2367" s="43" t="str">
        <f ca="1">_xll.BInterpol('Base IPCA'!$C$3:$C$14,'Base IPCA'!$E$3:$E$14,AH2367,"Cubic","Extrapolate=Linear","MultiX=Average","Skip=True","Sort=True")</f>
        <v>#N/A Invalid Parameter: Interpolation value</v>
      </c>
      <c r="AJ2367" s="43" t="str">
        <f ca="1">_xll.BInterpol('Base IPCA'!$C$3:$C$14,'Base IPCA'!$D$3:$D$14,AH2367,"Cubic","Extrapolate=Linear","MultiX=Average","Skip=True","Sort=True")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29"/>
        <v>#REF!</v>
      </c>
      <c r="AI2368" s="43" t="str">
        <f ca="1">_xll.BInterpol('Base IPCA'!$C$3:$C$14,'Base IPCA'!$E$3:$E$14,AH2368,"Cubic","Extrapolate=Linear","MultiX=Average","Skip=True","Sort=True")</f>
        <v>#N/A Invalid Parameter: Interpolation value</v>
      </c>
      <c r="AJ2368" s="43" t="str">
        <f ca="1">_xll.BInterpol('Base IPCA'!$C$3:$C$14,'Base IPCA'!$D$3:$D$14,AH2368,"Cubic","Extrapolate=Linear","MultiX=Average","Skip=True","Sort=True")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29"/>
        <v>#REF!</v>
      </c>
      <c r="AI2369" s="43" t="str">
        <f ca="1">_xll.BInterpol('Base IPCA'!$C$3:$C$14,'Base IPCA'!$E$3:$E$14,AH2369,"Cubic","Extrapolate=Linear","MultiX=Average","Skip=True","Sort=True")</f>
        <v>#N/A Invalid Parameter: Interpolation value</v>
      </c>
      <c r="AJ2369" s="43" t="str">
        <f ca="1">_xll.BInterpol('Base IPCA'!$C$3:$C$14,'Base IPCA'!$D$3:$D$14,AH2369,"Cubic","Extrapolate=Linear","MultiX=Average","Skip=True","Sort=True")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29"/>
        <v>#REF!</v>
      </c>
      <c r="AI2370" s="43" t="str">
        <f ca="1">_xll.BInterpol('Base IPCA'!$C$3:$C$14,'Base IPCA'!$E$3:$E$14,AH2370,"Cubic","Extrapolate=Linear","MultiX=Average","Skip=True","Sort=True")</f>
        <v>#N/A Invalid Parameter: Interpolation value</v>
      </c>
      <c r="AJ2370" s="43" t="str">
        <f ca="1">_xll.BInterpol('Base IPCA'!$C$3:$C$14,'Base IPCA'!$D$3:$D$14,AH2370,"Cubic","Extrapolate=Linear","MultiX=Average","Skip=True","Sort=True")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29"/>
        <v>#REF!</v>
      </c>
      <c r="AI2371" s="43" t="str">
        <f ca="1">_xll.BInterpol('Base IPCA'!$C$3:$C$14,'Base IPCA'!$E$3:$E$14,AH2371,"Cubic","Extrapolate=Linear","MultiX=Average","Skip=True","Sort=True")</f>
        <v>#N/A Invalid Parameter: Interpolation value</v>
      </c>
      <c r="AJ2371" s="43" t="str">
        <f ca="1">_xll.BInterpol('Base IPCA'!$C$3:$C$14,'Base IPCA'!$D$3:$D$14,AH2371,"Cubic","Extrapolate=Linear","MultiX=Average","Skip=True","Sort=True")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29"/>
        <v>#REF!</v>
      </c>
      <c r="AI2372" s="43" t="str">
        <f ca="1">_xll.BInterpol('Base IPCA'!$C$3:$C$14,'Base IPCA'!$E$3:$E$14,AH2372,"Cubic","Extrapolate=Linear","MultiX=Average","Skip=True","Sort=True")</f>
        <v>#N/A Invalid Parameter: Interpolation value</v>
      </c>
      <c r="AJ2372" s="43" t="str">
        <f ca="1">_xll.BInterpol('Base IPCA'!$C$3:$C$14,'Base IPCA'!$D$3:$D$14,AH2372,"Cubic","Extrapolate=Linear","MultiX=Average","Skip=True","Sort=True")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29"/>
        <v>#REF!</v>
      </c>
      <c r="AI2373" s="43" t="str">
        <f ca="1">_xll.BInterpol('Base IPCA'!$C$3:$C$14,'Base IPCA'!$E$3:$E$14,AH2373,"Cubic","Extrapolate=Linear","MultiX=Average","Skip=True","Sort=True")</f>
        <v>#N/A Invalid Parameter: Interpolation value</v>
      </c>
      <c r="AJ2373" s="43" t="str">
        <f ca="1">_xll.BInterpol('Base IPCA'!$C$3:$C$14,'Base IPCA'!$D$3:$D$14,AH2373,"Cubic","Extrapolate=Linear","MultiX=Average","Skip=True","Sort=True")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0">AH2373+1</f>
        <v>#REF!</v>
      </c>
      <c r="AI2374" s="43" t="str">
        <f ca="1">_xll.BInterpol('Base IPCA'!$C$3:$C$14,'Base IPCA'!$E$3:$E$14,AH2374,"Cubic","Extrapolate=Linear","MultiX=Average","Skip=True","Sort=True")</f>
        <v>#N/A Invalid Parameter: Interpolation value</v>
      </c>
      <c r="AJ2374" s="43" t="str">
        <f ca="1">_xll.BInterpol('Base IPCA'!$C$3:$C$14,'Base IPCA'!$D$3:$D$14,AH2374,"Cubic","Extrapolate=Linear","MultiX=Average","Skip=True","Sort=True")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0"/>
        <v>#REF!</v>
      </c>
      <c r="AI2375" s="43" t="str">
        <f ca="1">_xll.BInterpol('Base IPCA'!$C$3:$C$14,'Base IPCA'!$E$3:$E$14,AH2375,"Cubic","Extrapolate=Linear","MultiX=Average","Skip=True","Sort=True")</f>
        <v>#N/A Invalid Parameter: Interpolation value</v>
      </c>
      <c r="AJ2375" s="43" t="str">
        <f ca="1">_xll.BInterpol('Base IPCA'!$C$3:$C$14,'Base IPCA'!$D$3:$D$14,AH2375,"Cubic","Extrapolate=Linear","MultiX=Average","Skip=True","Sort=True")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0"/>
        <v>#REF!</v>
      </c>
      <c r="AI2376" s="43" t="str">
        <f ca="1">_xll.BInterpol('Base IPCA'!$C$3:$C$14,'Base IPCA'!$E$3:$E$14,AH2376,"Cubic","Extrapolate=Linear","MultiX=Average","Skip=True","Sort=True")</f>
        <v>#N/A Invalid Parameter: Interpolation value</v>
      </c>
      <c r="AJ2376" s="43" t="str">
        <f ca="1">_xll.BInterpol('Base IPCA'!$C$3:$C$14,'Base IPCA'!$D$3:$D$14,AH2376,"Cubic","Extrapolate=Linear","MultiX=Average","Skip=True","Sort=True")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0"/>
        <v>#REF!</v>
      </c>
      <c r="AI2377" s="43" t="str">
        <f ca="1">_xll.BInterpol('Base IPCA'!$C$3:$C$14,'Base IPCA'!$E$3:$E$14,AH2377,"Cubic","Extrapolate=Linear","MultiX=Average","Skip=True","Sort=True")</f>
        <v>#N/A Invalid Parameter: Interpolation value</v>
      </c>
      <c r="AJ2377" s="43" t="str">
        <f ca="1">_xll.BInterpol('Base IPCA'!$C$3:$C$14,'Base IPCA'!$D$3:$D$14,AH2377,"Cubic","Extrapolate=Linear","MultiX=Average","Skip=True","Sort=True")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0"/>
        <v>#REF!</v>
      </c>
      <c r="AI2378" s="43" t="str">
        <f ca="1">_xll.BInterpol('Base IPCA'!$C$3:$C$14,'Base IPCA'!$E$3:$E$14,AH2378,"Cubic","Extrapolate=Linear","MultiX=Average","Skip=True","Sort=True")</f>
        <v>#N/A Invalid Parameter: Interpolation value</v>
      </c>
      <c r="AJ2378" s="43" t="str">
        <f ca="1">_xll.BInterpol('Base IPCA'!$C$3:$C$14,'Base IPCA'!$D$3:$D$14,AH2378,"Cubic","Extrapolate=Linear","MultiX=Average","Skip=True","Sort=True")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0"/>
        <v>#REF!</v>
      </c>
      <c r="AI2379" s="43" t="str">
        <f ca="1">_xll.BInterpol('Base IPCA'!$C$3:$C$14,'Base IPCA'!$E$3:$E$14,AH2379,"Cubic","Extrapolate=Linear","MultiX=Average","Skip=True","Sort=True")</f>
        <v>#N/A Invalid Parameter: Interpolation value</v>
      </c>
      <c r="AJ2379" s="43" t="str">
        <f ca="1">_xll.BInterpol('Base IPCA'!$C$3:$C$14,'Base IPCA'!$D$3:$D$14,AH2379,"Cubic","Extrapolate=Linear","MultiX=Average","Skip=True","Sort=True")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0"/>
        <v>#REF!</v>
      </c>
      <c r="AI2380" s="43" t="str">
        <f ca="1">_xll.BInterpol('Base IPCA'!$C$3:$C$14,'Base IPCA'!$E$3:$E$14,AH2380,"Cubic","Extrapolate=Linear","MultiX=Average","Skip=True","Sort=True")</f>
        <v>#N/A Invalid Parameter: Interpolation value</v>
      </c>
      <c r="AJ2380" s="43" t="str">
        <f ca="1">_xll.BInterpol('Base IPCA'!$C$3:$C$14,'Base IPCA'!$D$3:$D$14,AH2380,"Cubic","Extrapolate=Linear","MultiX=Average","Skip=True","Sort=True")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0"/>
        <v>#REF!</v>
      </c>
      <c r="AI2381" s="43" t="str">
        <f ca="1">_xll.BInterpol('Base IPCA'!$C$3:$C$14,'Base IPCA'!$E$3:$E$14,AH2381,"Cubic","Extrapolate=Linear","MultiX=Average","Skip=True","Sort=True")</f>
        <v>#N/A Invalid Parameter: Interpolation value</v>
      </c>
      <c r="AJ2381" s="43" t="str">
        <f ca="1">_xll.BInterpol('Base IPCA'!$C$3:$C$14,'Base IPCA'!$D$3:$D$14,AH2381,"Cubic","Extrapolate=Linear","MultiX=Average","Skip=True","Sort=True")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0"/>
        <v>#REF!</v>
      </c>
      <c r="AI2382" s="43" t="str">
        <f ca="1">_xll.BInterpol('Base IPCA'!$C$3:$C$14,'Base IPCA'!$E$3:$E$14,AH2382,"Cubic","Extrapolate=Linear","MultiX=Average","Skip=True","Sort=True")</f>
        <v>#N/A Invalid Parameter: Interpolation value</v>
      </c>
      <c r="AJ2382" s="43" t="str">
        <f ca="1">_xll.BInterpol('Base IPCA'!$C$3:$C$14,'Base IPCA'!$D$3:$D$14,AH2382,"Cubic","Extrapolate=Linear","MultiX=Average","Skip=True","Sort=True")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0"/>
        <v>#REF!</v>
      </c>
      <c r="AI2383" s="43" t="str">
        <f ca="1">_xll.BInterpol('Base IPCA'!$C$3:$C$14,'Base IPCA'!$E$3:$E$14,AH2383,"Cubic","Extrapolate=Linear","MultiX=Average","Skip=True","Sort=True")</f>
        <v>#N/A Invalid Parameter: Interpolation value</v>
      </c>
      <c r="AJ2383" s="43" t="str">
        <f ca="1">_xll.BInterpol('Base IPCA'!$C$3:$C$14,'Base IPCA'!$D$3:$D$14,AH2383,"Cubic","Extrapolate=Linear","MultiX=Average","Skip=True","Sort=True")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0"/>
        <v>#REF!</v>
      </c>
      <c r="AI2384" s="43" t="str">
        <f ca="1">_xll.BInterpol('Base IPCA'!$C$3:$C$14,'Base IPCA'!$E$3:$E$14,AH2384,"Cubic","Extrapolate=Linear","MultiX=Average","Skip=True","Sort=True")</f>
        <v>#N/A Invalid Parameter: Interpolation value</v>
      </c>
      <c r="AJ2384" s="43" t="str">
        <f ca="1">_xll.BInterpol('Base IPCA'!$C$3:$C$14,'Base IPCA'!$D$3:$D$14,AH2384,"Cubic","Extrapolate=Linear","MultiX=Average","Skip=True","Sort=True")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0"/>
        <v>#REF!</v>
      </c>
      <c r="AI2385" s="43" t="str">
        <f ca="1">_xll.BInterpol('Base IPCA'!$C$3:$C$14,'Base IPCA'!$E$3:$E$14,AH2385,"Cubic","Extrapolate=Linear","MultiX=Average","Skip=True","Sort=True")</f>
        <v>#N/A Invalid Parameter: Interpolation value</v>
      </c>
      <c r="AJ2385" s="43" t="str">
        <f ca="1">_xll.BInterpol('Base IPCA'!$C$3:$C$14,'Base IPCA'!$D$3:$D$14,AH2385,"Cubic","Extrapolate=Linear","MultiX=Average","Skip=True","Sort=True")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0"/>
        <v>#REF!</v>
      </c>
      <c r="AI2386" s="43" t="str">
        <f ca="1">_xll.BInterpol('Base IPCA'!$C$3:$C$14,'Base IPCA'!$E$3:$E$14,AH2386,"Cubic","Extrapolate=Linear","MultiX=Average","Skip=True","Sort=True")</f>
        <v>#N/A Invalid Parameter: Interpolation value</v>
      </c>
      <c r="AJ2386" s="43" t="str">
        <f ca="1">_xll.BInterpol('Base IPCA'!$C$3:$C$14,'Base IPCA'!$D$3:$D$14,AH2386,"Cubic","Extrapolate=Linear","MultiX=Average","Skip=True","Sort=True")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0"/>
        <v>#REF!</v>
      </c>
      <c r="AI2387" s="43" t="str">
        <f ca="1">_xll.BInterpol('Base IPCA'!$C$3:$C$14,'Base IPCA'!$E$3:$E$14,AH2387,"Cubic","Extrapolate=Linear","MultiX=Average","Skip=True","Sort=True")</f>
        <v>#N/A Invalid Parameter: Interpolation value</v>
      </c>
      <c r="AJ2387" s="43" t="str">
        <f ca="1">_xll.BInterpol('Base IPCA'!$C$3:$C$14,'Base IPCA'!$D$3:$D$14,AH2387,"Cubic","Extrapolate=Linear","MultiX=Average","Skip=True","Sort=True")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0"/>
        <v>#REF!</v>
      </c>
      <c r="AI2388" s="43" t="str">
        <f ca="1">_xll.BInterpol('Base IPCA'!$C$3:$C$14,'Base IPCA'!$E$3:$E$14,AH2388,"Cubic","Extrapolate=Linear","MultiX=Average","Skip=True","Sort=True")</f>
        <v>#N/A Invalid Parameter: Interpolation value</v>
      </c>
      <c r="AJ2388" s="43" t="str">
        <f ca="1">_xll.BInterpol('Base IPCA'!$C$3:$C$14,'Base IPCA'!$D$3:$D$14,AH2388,"Cubic","Extrapolate=Linear","MultiX=Average","Skip=True","Sort=True")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0"/>
        <v>#REF!</v>
      </c>
      <c r="AI2389" s="43" t="str">
        <f ca="1">_xll.BInterpol('Base IPCA'!$C$3:$C$14,'Base IPCA'!$E$3:$E$14,AH2389,"Cubic","Extrapolate=Linear","MultiX=Average","Skip=True","Sort=True")</f>
        <v>#N/A Invalid Parameter: Interpolation value</v>
      </c>
      <c r="AJ2389" s="43" t="str">
        <f ca="1">_xll.BInterpol('Base IPCA'!$C$3:$C$14,'Base IPCA'!$D$3:$D$14,AH2389,"Cubic","Extrapolate=Linear","MultiX=Average","Skip=True","Sort=True")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0"/>
        <v>#REF!</v>
      </c>
      <c r="AI2390" s="43" t="str">
        <f ca="1">_xll.BInterpol('Base IPCA'!$C$3:$C$14,'Base IPCA'!$E$3:$E$14,AH2390,"Cubic","Extrapolate=Linear","MultiX=Average","Skip=True","Sort=True")</f>
        <v>#N/A Invalid Parameter: Interpolation value</v>
      </c>
      <c r="AJ2390" s="43" t="str">
        <f ca="1">_xll.BInterpol('Base IPCA'!$C$3:$C$14,'Base IPCA'!$D$3:$D$14,AH2390,"Cubic","Extrapolate=Linear","MultiX=Average","Skip=True","Sort=True")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0"/>
        <v>#REF!</v>
      </c>
      <c r="AI2391" s="43" t="str">
        <f ca="1">_xll.BInterpol('Base IPCA'!$C$3:$C$14,'Base IPCA'!$E$3:$E$14,AH2391,"Cubic","Extrapolate=Linear","MultiX=Average","Skip=True","Sort=True")</f>
        <v>#N/A Invalid Parameter: Interpolation value</v>
      </c>
      <c r="AJ2391" s="43" t="str">
        <f ca="1">_xll.BInterpol('Base IPCA'!$C$3:$C$14,'Base IPCA'!$D$3:$D$14,AH2391,"Cubic","Extrapolate=Linear","MultiX=Average","Skip=True","Sort=True")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0"/>
        <v>#REF!</v>
      </c>
      <c r="AI2392" s="43" t="str">
        <f ca="1">_xll.BInterpol('Base IPCA'!$C$3:$C$14,'Base IPCA'!$E$3:$E$14,AH2392,"Cubic","Extrapolate=Linear","MultiX=Average","Skip=True","Sort=True")</f>
        <v>#N/A Invalid Parameter: Interpolation value</v>
      </c>
      <c r="AJ2392" s="43" t="str">
        <f ca="1">_xll.BInterpol('Base IPCA'!$C$3:$C$14,'Base IPCA'!$D$3:$D$14,AH2392,"Cubic","Extrapolate=Linear","MultiX=Average","Skip=True","Sort=True")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0"/>
        <v>#REF!</v>
      </c>
      <c r="AI2393" s="43" t="str">
        <f ca="1">_xll.BInterpol('Base IPCA'!$C$3:$C$14,'Base IPCA'!$E$3:$E$14,AH2393,"Cubic","Extrapolate=Linear","MultiX=Average","Skip=True","Sort=True")</f>
        <v>#N/A Invalid Parameter: Interpolation value</v>
      </c>
      <c r="AJ2393" s="43" t="str">
        <f ca="1">_xll.BInterpol('Base IPCA'!$C$3:$C$14,'Base IPCA'!$D$3:$D$14,AH2393,"Cubic","Extrapolate=Linear","MultiX=Average","Skip=True","Sort=True")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0"/>
        <v>#REF!</v>
      </c>
      <c r="AI2394" s="43" t="str">
        <f ca="1">_xll.BInterpol('Base IPCA'!$C$3:$C$14,'Base IPCA'!$E$3:$E$14,AH2394,"Cubic","Extrapolate=Linear","MultiX=Average","Skip=True","Sort=True")</f>
        <v>#N/A Invalid Parameter: Interpolation value</v>
      </c>
      <c r="AJ2394" s="43" t="str">
        <f ca="1">_xll.BInterpol('Base IPCA'!$C$3:$C$14,'Base IPCA'!$D$3:$D$14,AH2394,"Cubic","Extrapolate=Linear","MultiX=Average","Skip=True","Sort=True")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0"/>
        <v>#REF!</v>
      </c>
      <c r="AI2395" s="43" t="str">
        <f ca="1">_xll.BInterpol('Base IPCA'!$C$3:$C$14,'Base IPCA'!$E$3:$E$14,AH2395,"Cubic","Extrapolate=Linear","MultiX=Average","Skip=True","Sort=True")</f>
        <v>#N/A Invalid Parameter: Interpolation value</v>
      </c>
      <c r="AJ2395" s="43" t="str">
        <f ca="1">_xll.BInterpol('Base IPCA'!$C$3:$C$14,'Base IPCA'!$D$3:$D$14,AH2395,"Cubic","Extrapolate=Linear","MultiX=Average","Skip=True","Sort=True")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0"/>
        <v>#REF!</v>
      </c>
      <c r="AI2396" s="43" t="str">
        <f ca="1">_xll.BInterpol('Base IPCA'!$C$3:$C$14,'Base IPCA'!$E$3:$E$14,AH2396,"Cubic","Extrapolate=Linear","MultiX=Average","Skip=True","Sort=True")</f>
        <v>#N/A Invalid Parameter: Interpolation value</v>
      </c>
      <c r="AJ2396" s="43" t="str">
        <f ca="1">_xll.BInterpol('Base IPCA'!$C$3:$C$14,'Base IPCA'!$D$3:$D$14,AH2396,"Cubic","Extrapolate=Linear","MultiX=Average","Skip=True","Sort=True")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0"/>
        <v>#REF!</v>
      </c>
      <c r="AI2397" s="43" t="str">
        <f ca="1">_xll.BInterpol('Base IPCA'!$C$3:$C$14,'Base IPCA'!$E$3:$E$14,AH2397,"Cubic","Extrapolate=Linear","MultiX=Average","Skip=True","Sort=True")</f>
        <v>#N/A Invalid Parameter: Interpolation value</v>
      </c>
      <c r="AJ2397" s="43" t="str">
        <f ca="1">_xll.BInterpol('Base IPCA'!$C$3:$C$14,'Base IPCA'!$D$3:$D$14,AH2397,"Cubic","Extrapolate=Linear","MultiX=Average","Skip=True","Sort=True")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0"/>
        <v>#REF!</v>
      </c>
      <c r="AI2398" s="43" t="str">
        <f ca="1">_xll.BInterpol('Base IPCA'!$C$3:$C$14,'Base IPCA'!$E$3:$E$14,AH2398,"Cubic","Extrapolate=Linear","MultiX=Average","Skip=True","Sort=True")</f>
        <v>#N/A Invalid Parameter: Interpolation value</v>
      </c>
      <c r="AJ2398" s="43" t="str">
        <f ca="1">_xll.BInterpol('Base IPCA'!$C$3:$C$14,'Base IPCA'!$D$3:$D$14,AH2398,"Cubic","Extrapolate=Linear","MultiX=Average","Skip=True","Sort=True")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0"/>
        <v>#REF!</v>
      </c>
      <c r="AI2399" s="43" t="str">
        <f ca="1">_xll.BInterpol('Base IPCA'!$C$3:$C$14,'Base IPCA'!$E$3:$E$14,AH2399,"Cubic","Extrapolate=Linear","MultiX=Average","Skip=True","Sort=True")</f>
        <v>#N/A Invalid Parameter: Interpolation value</v>
      </c>
      <c r="AJ2399" s="43" t="str">
        <f ca="1">_xll.BInterpol('Base IPCA'!$C$3:$C$14,'Base IPCA'!$D$3:$D$14,AH2399,"Cubic","Extrapolate=Linear","MultiX=Average","Skip=True","Sort=True")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0"/>
        <v>#REF!</v>
      </c>
      <c r="AI2400" s="43" t="str">
        <f ca="1">_xll.BInterpol('Base IPCA'!$C$3:$C$14,'Base IPCA'!$E$3:$E$14,AH2400,"Cubic","Extrapolate=Linear","MultiX=Average","Skip=True","Sort=True")</f>
        <v>#N/A Invalid Parameter: Interpolation value</v>
      </c>
      <c r="AJ2400" s="43" t="str">
        <f ca="1">_xll.BInterpol('Base IPCA'!$C$3:$C$14,'Base IPCA'!$D$3:$D$14,AH2400,"Cubic","Extrapolate=Linear","MultiX=Average","Skip=True","Sort=True")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0"/>
        <v>#REF!</v>
      </c>
      <c r="AI2401" s="43" t="str">
        <f ca="1">_xll.BInterpol('Base IPCA'!$C$3:$C$14,'Base IPCA'!$E$3:$E$14,AH2401,"Cubic","Extrapolate=Linear","MultiX=Average","Skip=True","Sort=True")</f>
        <v>#N/A Invalid Parameter: Interpolation value</v>
      </c>
      <c r="AJ2401" s="43" t="str">
        <f ca="1">_xll.BInterpol('Base IPCA'!$C$3:$C$14,'Base IPCA'!$D$3:$D$14,AH2401,"Cubic","Extrapolate=Linear","MultiX=Average","Skip=True","Sort=True")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0"/>
        <v>#REF!</v>
      </c>
      <c r="AI2402" s="43" t="str">
        <f ca="1">_xll.BInterpol('Base IPCA'!$C$3:$C$14,'Base IPCA'!$E$3:$E$14,AH2402,"Cubic","Extrapolate=Linear","MultiX=Average","Skip=True","Sort=True")</f>
        <v>#N/A Invalid Parameter: Interpolation value</v>
      </c>
      <c r="AJ2402" s="43" t="str">
        <f ca="1">_xll.BInterpol('Base IPCA'!$C$3:$C$14,'Base IPCA'!$D$3:$D$14,AH2402,"Cubic","Extrapolate=Linear","MultiX=Average","Skip=True","Sort=True")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0"/>
        <v>#REF!</v>
      </c>
      <c r="AI2403" s="43" t="str">
        <f ca="1">_xll.BInterpol('Base IPCA'!$C$3:$C$14,'Base IPCA'!$E$3:$E$14,AH2403,"Cubic","Extrapolate=Linear","MultiX=Average","Skip=True","Sort=True")</f>
        <v>#N/A Invalid Parameter: Interpolation value</v>
      </c>
      <c r="AJ2403" s="43" t="str">
        <f ca="1">_xll.BInterpol('Base IPCA'!$C$3:$C$14,'Base IPCA'!$D$3:$D$14,AH2403,"Cubic","Extrapolate=Linear","MultiX=Average","Skip=True","Sort=True")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0"/>
        <v>#REF!</v>
      </c>
      <c r="AI2404" s="43" t="str">
        <f ca="1">_xll.BInterpol('Base IPCA'!$C$3:$C$14,'Base IPCA'!$E$3:$E$14,AH2404,"Cubic","Extrapolate=Linear","MultiX=Average","Skip=True","Sort=True")</f>
        <v>#N/A Invalid Parameter: Interpolation value</v>
      </c>
      <c r="AJ2404" s="43" t="str">
        <f ca="1">_xll.BInterpol('Base IPCA'!$C$3:$C$14,'Base IPCA'!$D$3:$D$14,AH2404,"Cubic","Extrapolate=Linear","MultiX=Average","Skip=True","Sort=True")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0"/>
        <v>#REF!</v>
      </c>
      <c r="AI2405" s="43" t="str">
        <f ca="1">_xll.BInterpol('Base IPCA'!$C$3:$C$14,'Base IPCA'!$E$3:$E$14,AH2405,"Cubic","Extrapolate=Linear","MultiX=Average","Skip=True","Sort=True")</f>
        <v>#N/A Invalid Parameter: Interpolation value</v>
      </c>
      <c r="AJ2405" s="43" t="str">
        <f ca="1">_xll.BInterpol('Base IPCA'!$C$3:$C$14,'Base IPCA'!$D$3:$D$14,AH2405,"Cubic","Extrapolate=Linear","MultiX=Average","Skip=True","Sort=True")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0"/>
        <v>#REF!</v>
      </c>
      <c r="AI2406" s="43" t="str">
        <f ca="1">_xll.BInterpol('Base IPCA'!$C$3:$C$14,'Base IPCA'!$E$3:$E$14,AH2406,"Cubic","Extrapolate=Linear","MultiX=Average","Skip=True","Sort=True")</f>
        <v>#N/A Invalid Parameter: Interpolation value</v>
      </c>
      <c r="AJ2406" s="43" t="str">
        <f ca="1">_xll.BInterpol('Base IPCA'!$C$3:$C$14,'Base IPCA'!$D$3:$D$14,AH2406,"Cubic","Extrapolate=Linear","MultiX=Average","Skip=True","Sort=True")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0"/>
        <v>#REF!</v>
      </c>
      <c r="AI2407" s="43" t="str">
        <f ca="1">_xll.BInterpol('Base IPCA'!$C$3:$C$14,'Base IPCA'!$E$3:$E$14,AH2407,"Cubic","Extrapolate=Linear","MultiX=Average","Skip=True","Sort=True")</f>
        <v>#N/A Invalid Parameter: Interpolation value</v>
      </c>
      <c r="AJ2407" s="43" t="str">
        <f ca="1">_xll.BInterpol('Base IPCA'!$C$3:$C$14,'Base IPCA'!$D$3:$D$14,AH2407,"Cubic","Extrapolate=Linear","MultiX=Average","Skip=True","Sort=True")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0"/>
        <v>#REF!</v>
      </c>
      <c r="AI2408" s="43" t="str">
        <f ca="1">_xll.BInterpol('Base IPCA'!$C$3:$C$14,'Base IPCA'!$E$3:$E$14,AH2408,"Cubic","Extrapolate=Linear","MultiX=Average","Skip=True","Sort=True")</f>
        <v>#N/A Invalid Parameter: Interpolation value</v>
      </c>
      <c r="AJ2408" s="43" t="str">
        <f ca="1">_xll.BInterpol('Base IPCA'!$C$3:$C$14,'Base IPCA'!$D$3:$D$14,AH2408,"Cubic","Extrapolate=Linear","MultiX=Average","Skip=True","Sort=True")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0"/>
        <v>#REF!</v>
      </c>
      <c r="AI2409" s="43" t="str">
        <f ca="1">_xll.BInterpol('Base IPCA'!$C$3:$C$14,'Base IPCA'!$E$3:$E$14,AH2409,"Cubic","Extrapolate=Linear","MultiX=Average","Skip=True","Sort=True")</f>
        <v>#N/A Invalid Parameter: Interpolation value</v>
      </c>
      <c r="AJ2409" s="43" t="str">
        <f ca="1">_xll.BInterpol('Base IPCA'!$C$3:$C$14,'Base IPCA'!$D$3:$D$14,AH2409,"Cubic","Extrapolate=Linear","MultiX=Average","Skip=True","Sort=True")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0"/>
        <v>#REF!</v>
      </c>
      <c r="AI2410" s="43" t="str">
        <f ca="1">_xll.BInterpol('Base IPCA'!$C$3:$C$14,'Base IPCA'!$E$3:$E$14,AH2410,"Cubic","Extrapolate=Linear","MultiX=Average","Skip=True","Sort=True")</f>
        <v>#N/A Invalid Parameter: Interpolation value</v>
      </c>
      <c r="AJ2410" s="43" t="str">
        <f ca="1">_xll.BInterpol('Base IPCA'!$C$3:$C$14,'Base IPCA'!$D$3:$D$14,AH2410,"Cubic","Extrapolate=Linear","MultiX=Average","Skip=True","Sort=True")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0"/>
        <v>#REF!</v>
      </c>
      <c r="AI2411" s="43" t="str">
        <f ca="1">_xll.BInterpol('Base IPCA'!$C$3:$C$14,'Base IPCA'!$E$3:$E$14,AH2411,"Cubic","Extrapolate=Linear","MultiX=Average","Skip=True","Sort=True")</f>
        <v>#N/A Invalid Parameter: Interpolation value</v>
      </c>
      <c r="AJ2411" s="43" t="str">
        <f ca="1">_xll.BInterpol('Base IPCA'!$C$3:$C$14,'Base IPCA'!$D$3:$D$14,AH2411,"Cubic","Extrapolate=Linear","MultiX=Average","Skip=True","Sort=True")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0"/>
        <v>#REF!</v>
      </c>
      <c r="AI2412" s="43" t="str">
        <f ca="1">_xll.BInterpol('Base IPCA'!$C$3:$C$14,'Base IPCA'!$E$3:$E$14,AH2412,"Cubic","Extrapolate=Linear","MultiX=Average","Skip=True","Sort=True")</f>
        <v>#N/A Invalid Parameter: Interpolation value</v>
      </c>
      <c r="AJ2412" s="43" t="str">
        <f ca="1">_xll.BInterpol('Base IPCA'!$C$3:$C$14,'Base IPCA'!$D$3:$D$14,AH2412,"Cubic","Extrapolate=Linear","MultiX=Average","Skip=True","Sort=True")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0"/>
        <v>#REF!</v>
      </c>
      <c r="AI2413" s="43" t="str">
        <f ca="1">_xll.BInterpol('Base IPCA'!$C$3:$C$14,'Base IPCA'!$E$3:$E$14,AH2413,"Cubic","Extrapolate=Linear","MultiX=Average","Skip=True","Sort=True")</f>
        <v>#N/A Invalid Parameter: Interpolation value</v>
      </c>
      <c r="AJ2413" s="43" t="str">
        <f ca="1">_xll.BInterpol('Base IPCA'!$C$3:$C$14,'Base IPCA'!$D$3:$D$14,AH2413,"Cubic","Extrapolate=Linear","MultiX=Average","Skip=True","Sort=True")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0"/>
        <v>#REF!</v>
      </c>
      <c r="AI2414" s="43" t="str">
        <f ca="1">_xll.BInterpol('Base IPCA'!$C$3:$C$14,'Base IPCA'!$E$3:$E$14,AH2414,"Cubic","Extrapolate=Linear","MultiX=Average","Skip=True","Sort=True")</f>
        <v>#N/A Invalid Parameter: Interpolation value</v>
      </c>
      <c r="AJ2414" s="43" t="str">
        <f ca="1">_xll.BInterpol('Base IPCA'!$C$3:$C$14,'Base IPCA'!$D$3:$D$14,AH2414,"Cubic","Extrapolate=Linear","MultiX=Average","Skip=True","Sort=True")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0"/>
        <v>#REF!</v>
      </c>
      <c r="AI2415" s="43" t="str">
        <f ca="1">_xll.BInterpol('Base IPCA'!$C$3:$C$14,'Base IPCA'!$E$3:$E$14,AH2415,"Cubic","Extrapolate=Linear","MultiX=Average","Skip=True","Sort=True")</f>
        <v>#N/A Invalid Parameter: Interpolation value</v>
      </c>
      <c r="AJ2415" s="43" t="str">
        <f ca="1">_xll.BInterpol('Base IPCA'!$C$3:$C$14,'Base IPCA'!$D$3:$D$14,AH2415,"Cubic","Extrapolate=Linear","MultiX=Average","Skip=True","Sort=True")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0"/>
        <v>#REF!</v>
      </c>
      <c r="AI2416" s="43" t="str">
        <f ca="1">_xll.BInterpol('Base IPCA'!$C$3:$C$14,'Base IPCA'!$E$3:$E$14,AH2416,"Cubic","Extrapolate=Linear","MultiX=Average","Skip=True","Sort=True")</f>
        <v>#N/A Invalid Parameter: Interpolation value</v>
      </c>
      <c r="AJ2416" s="43" t="str">
        <f ca="1">_xll.BInterpol('Base IPCA'!$C$3:$C$14,'Base IPCA'!$D$3:$D$14,AH2416,"Cubic","Extrapolate=Linear","MultiX=Average","Skip=True","Sort=True")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0"/>
        <v>#REF!</v>
      </c>
      <c r="AI2417" s="43" t="str">
        <f ca="1">_xll.BInterpol('Base IPCA'!$C$3:$C$14,'Base IPCA'!$E$3:$E$14,AH2417,"Cubic","Extrapolate=Linear","MultiX=Average","Skip=True","Sort=True")</f>
        <v>#N/A Invalid Parameter: Interpolation value</v>
      </c>
      <c r="AJ2417" s="43" t="str">
        <f ca="1">_xll.BInterpol('Base IPCA'!$C$3:$C$14,'Base IPCA'!$D$3:$D$14,AH2417,"Cubic","Extrapolate=Linear","MultiX=Average","Skip=True","Sort=True")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0"/>
        <v>#REF!</v>
      </c>
      <c r="AI2418" s="43" t="str">
        <f ca="1">_xll.BInterpol('Base IPCA'!$C$3:$C$14,'Base IPCA'!$E$3:$E$14,AH2418,"Cubic","Extrapolate=Linear","MultiX=Average","Skip=True","Sort=True")</f>
        <v>#N/A Invalid Parameter: Interpolation value</v>
      </c>
      <c r="AJ2418" s="43" t="str">
        <f ca="1">_xll.BInterpol('Base IPCA'!$C$3:$C$14,'Base IPCA'!$D$3:$D$14,AH2418,"Cubic","Extrapolate=Linear","MultiX=Average","Skip=True","Sort=True")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0"/>
        <v>#REF!</v>
      </c>
      <c r="AI2419" s="43" t="str">
        <f ca="1">_xll.BInterpol('Base IPCA'!$C$3:$C$14,'Base IPCA'!$E$3:$E$14,AH2419,"Cubic","Extrapolate=Linear","MultiX=Average","Skip=True","Sort=True")</f>
        <v>#N/A Invalid Parameter: Interpolation value</v>
      </c>
      <c r="AJ2419" s="43" t="str">
        <f ca="1">_xll.BInterpol('Base IPCA'!$C$3:$C$14,'Base IPCA'!$D$3:$D$14,AH2419,"Cubic","Extrapolate=Linear","MultiX=Average","Skip=True","Sort=True")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0"/>
        <v>#REF!</v>
      </c>
      <c r="AI2420" s="43" t="str">
        <f ca="1">_xll.BInterpol('Base IPCA'!$C$3:$C$14,'Base IPCA'!$E$3:$E$14,AH2420,"Cubic","Extrapolate=Linear","MultiX=Average","Skip=True","Sort=True")</f>
        <v>#N/A Invalid Parameter: Interpolation value</v>
      </c>
      <c r="AJ2420" s="43" t="str">
        <f ca="1">_xll.BInterpol('Base IPCA'!$C$3:$C$14,'Base IPCA'!$D$3:$D$14,AH2420,"Cubic","Extrapolate=Linear","MultiX=Average","Skip=True","Sort=True")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0"/>
        <v>#REF!</v>
      </c>
      <c r="AI2421" s="43" t="str">
        <f ca="1">_xll.BInterpol('Base IPCA'!$C$3:$C$14,'Base IPCA'!$E$3:$E$14,AH2421,"Cubic","Extrapolate=Linear","MultiX=Average","Skip=True","Sort=True")</f>
        <v>#N/A Invalid Parameter: Interpolation value</v>
      </c>
      <c r="AJ2421" s="43" t="str">
        <f ca="1">_xll.BInterpol('Base IPCA'!$C$3:$C$14,'Base IPCA'!$D$3:$D$14,AH2421,"Cubic","Extrapolate=Linear","MultiX=Average","Skip=True","Sort=True")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0"/>
        <v>#REF!</v>
      </c>
      <c r="AI2422" s="43" t="str">
        <f ca="1">_xll.BInterpol('Base IPCA'!$C$3:$C$14,'Base IPCA'!$E$3:$E$14,AH2422,"Cubic","Extrapolate=Linear","MultiX=Average","Skip=True","Sort=True")</f>
        <v>#N/A Invalid Parameter: Interpolation value</v>
      </c>
      <c r="AJ2422" s="43" t="str">
        <f ca="1">_xll.BInterpol('Base IPCA'!$C$3:$C$14,'Base IPCA'!$D$3:$D$14,AH2422,"Cubic","Extrapolate=Linear","MultiX=Average","Skip=True","Sort=True")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0"/>
        <v>#REF!</v>
      </c>
      <c r="AI2423" s="43" t="str">
        <f ca="1">_xll.BInterpol('Base IPCA'!$C$3:$C$14,'Base IPCA'!$E$3:$E$14,AH2423,"Cubic","Extrapolate=Linear","MultiX=Average","Skip=True","Sort=True")</f>
        <v>#N/A Invalid Parameter: Interpolation value</v>
      </c>
      <c r="AJ2423" s="43" t="str">
        <f ca="1">_xll.BInterpol('Base IPCA'!$C$3:$C$14,'Base IPCA'!$D$3:$D$14,AH2423,"Cubic","Extrapolate=Linear","MultiX=Average","Skip=True","Sort=True")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0"/>
        <v>#REF!</v>
      </c>
      <c r="AI2424" s="43" t="str">
        <f ca="1">_xll.BInterpol('Base IPCA'!$C$3:$C$14,'Base IPCA'!$E$3:$E$14,AH2424,"Cubic","Extrapolate=Linear","MultiX=Average","Skip=True","Sort=True")</f>
        <v>#N/A Invalid Parameter: Interpolation value</v>
      </c>
      <c r="AJ2424" s="43" t="str">
        <f ca="1">_xll.BInterpol('Base IPCA'!$C$3:$C$14,'Base IPCA'!$D$3:$D$14,AH2424,"Cubic","Extrapolate=Linear","MultiX=Average","Skip=True","Sort=True")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0"/>
        <v>#REF!</v>
      </c>
      <c r="AI2425" s="43" t="str">
        <f ca="1">_xll.BInterpol('Base IPCA'!$C$3:$C$14,'Base IPCA'!$E$3:$E$14,AH2425,"Cubic","Extrapolate=Linear","MultiX=Average","Skip=True","Sort=True")</f>
        <v>#N/A Invalid Parameter: Interpolation value</v>
      </c>
      <c r="AJ2425" s="43" t="str">
        <f ca="1">_xll.BInterpol('Base IPCA'!$C$3:$C$14,'Base IPCA'!$D$3:$D$14,AH2425,"Cubic","Extrapolate=Linear","MultiX=Average","Skip=True","Sort=True")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0"/>
        <v>#REF!</v>
      </c>
      <c r="AI2426" s="43" t="str">
        <f ca="1">_xll.BInterpol('Base IPCA'!$C$3:$C$14,'Base IPCA'!$E$3:$E$14,AH2426,"Cubic","Extrapolate=Linear","MultiX=Average","Skip=True","Sort=True")</f>
        <v>#N/A Invalid Parameter: Interpolation value</v>
      </c>
      <c r="AJ2426" s="43" t="str">
        <f ca="1">_xll.BInterpol('Base IPCA'!$C$3:$C$14,'Base IPCA'!$D$3:$D$14,AH2426,"Cubic","Extrapolate=Linear","MultiX=Average","Skip=True","Sort=True")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0"/>
        <v>#REF!</v>
      </c>
      <c r="AI2427" s="43" t="str">
        <f ca="1">_xll.BInterpol('Base IPCA'!$C$3:$C$14,'Base IPCA'!$E$3:$E$14,AH2427,"Cubic","Extrapolate=Linear","MultiX=Average","Skip=True","Sort=True")</f>
        <v>#N/A Invalid Parameter: Interpolation value</v>
      </c>
      <c r="AJ2427" s="43" t="str">
        <f ca="1">_xll.BInterpol('Base IPCA'!$C$3:$C$14,'Base IPCA'!$D$3:$D$14,AH2427,"Cubic","Extrapolate=Linear","MultiX=Average","Skip=True","Sort=True")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0"/>
        <v>#REF!</v>
      </c>
      <c r="AI2428" s="43" t="str">
        <f ca="1">_xll.BInterpol('Base IPCA'!$C$3:$C$14,'Base IPCA'!$E$3:$E$14,AH2428,"Cubic","Extrapolate=Linear","MultiX=Average","Skip=True","Sort=True")</f>
        <v>#N/A Invalid Parameter: Interpolation value</v>
      </c>
      <c r="AJ2428" s="43" t="str">
        <f ca="1">_xll.BInterpol('Base IPCA'!$C$3:$C$14,'Base IPCA'!$D$3:$D$14,AH2428,"Cubic","Extrapolate=Linear","MultiX=Average","Skip=True","Sort=True")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0"/>
        <v>#REF!</v>
      </c>
      <c r="AI2429" s="43" t="str">
        <f ca="1">_xll.BInterpol('Base IPCA'!$C$3:$C$14,'Base IPCA'!$E$3:$E$14,AH2429,"Cubic","Extrapolate=Linear","MultiX=Average","Skip=True","Sort=True")</f>
        <v>#N/A Invalid Parameter: Interpolation value</v>
      </c>
      <c r="AJ2429" s="43" t="str">
        <f ca="1">_xll.BInterpol('Base IPCA'!$C$3:$C$14,'Base IPCA'!$D$3:$D$14,AH2429,"Cubic","Extrapolate=Linear","MultiX=Average","Skip=True","Sort=True")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0"/>
        <v>#REF!</v>
      </c>
      <c r="AI2430" s="43" t="str">
        <f ca="1">_xll.BInterpol('Base IPCA'!$C$3:$C$14,'Base IPCA'!$E$3:$E$14,AH2430,"Cubic","Extrapolate=Linear","MultiX=Average","Skip=True","Sort=True")</f>
        <v>#N/A Invalid Parameter: Interpolation value</v>
      </c>
      <c r="AJ2430" s="43" t="str">
        <f ca="1">_xll.BInterpol('Base IPCA'!$C$3:$C$14,'Base IPCA'!$D$3:$D$14,AH2430,"Cubic","Extrapolate=Linear","MultiX=Average","Skip=True","Sort=True")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0"/>
        <v>#REF!</v>
      </c>
      <c r="AI2431" s="43" t="str">
        <f ca="1">_xll.BInterpol('Base IPCA'!$C$3:$C$14,'Base IPCA'!$E$3:$E$14,AH2431,"Cubic","Extrapolate=Linear","MultiX=Average","Skip=True","Sort=True")</f>
        <v>#N/A Invalid Parameter: Interpolation value</v>
      </c>
      <c r="AJ2431" s="43" t="str">
        <f ca="1">_xll.BInterpol('Base IPCA'!$C$3:$C$14,'Base IPCA'!$D$3:$D$14,AH2431,"Cubic","Extrapolate=Linear","MultiX=Average","Skip=True","Sort=True")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0"/>
        <v>#REF!</v>
      </c>
      <c r="AI2432" s="43" t="str">
        <f ca="1">_xll.BInterpol('Base IPCA'!$C$3:$C$14,'Base IPCA'!$E$3:$E$14,AH2432,"Cubic","Extrapolate=Linear","MultiX=Average","Skip=True","Sort=True")</f>
        <v>#N/A Invalid Parameter: Interpolation value</v>
      </c>
      <c r="AJ2432" s="43" t="str">
        <f ca="1">_xll.BInterpol('Base IPCA'!$C$3:$C$14,'Base IPCA'!$D$3:$D$14,AH2432,"Cubic","Extrapolate=Linear","MultiX=Average","Skip=True","Sort=True")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0"/>
        <v>#REF!</v>
      </c>
      <c r="AI2433" s="43" t="str">
        <f ca="1">_xll.BInterpol('Base IPCA'!$C$3:$C$14,'Base IPCA'!$E$3:$E$14,AH2433,"Cubic","Extrapolate=Linear","MultiX=Average","Skip=True","Sort=True")</f>
        <v>#N/A Invalid Parameter: Interpolation value</v>
      </c>
      <c r="AJ2433" s="43" t="str">
        <f ca="1">_xll.BInterpol('Base IPCA'!$C$3:$C$14,'Base IPCA'!$D$3:$D$14,AH2433,"Cubic","Extrapolate=Linear","MultiX=Average","Skip=True","Sort=True")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0"/>
        <v>#REF!</v>
      </c>
      <c r="AI2434" s="43" t="str">
        <f ca="1">_xll.BInterpol('Base IPCA'!$C$3:$C$14,'Base IPCA'!$E$3:$E$14,AH2434,"Cubic","Extrapolate=Linear","MultiX=Average","Skip=True","Sort=True")</f>
        <v>#N/A Invalid Parameter: Interpolation value</v>
      </c>
      <c r="AJ2434" s="43" t="str">
        <f ca="1">_xll.BInterpol('Base IPCA'!$C$3:$C$14,'Base IPCA'!$D$3:$D$14,AH2434,"Cubic","Extrapolate=Linear","MultiX=Average","Skip=True","Sort=True")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0"/>
        <v>#REF!</v>
      </c>
      <c r="AI2435" s="43" t="str">
        <f ca="1">_xll.BInterpol('Base IPCA'!$C$3:$C$14,'Base IPCA'!$E$3:$E$14,AH2435,"Cubic","Extrapolate=Linear","MultiX=Average","Skip=True","Sort=True")</f>
        <v>#N/A Invalid Parameter: Interpolation value</v>
      </c>
      <c r="AJ2435" s="43" t="str">
        <f ca="1">_xll.BInterpol('Base IPCA'!$C$3:$C$14,'Base IPCA'!$D$3:$D$14,AH2435,"Cubic","Extrapolate=Linear","MultiX=Average","Skip=True","Sort=True")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0"/>
        <v>#REF!</v>
      </c>
      <c r="AI2436" s="43" t="str">
        <f ca="1">_xll.BInterpol('Base IPCA'!$C$3:$C$14,'Base IPCA'!$E$3:$E$14,AH2436,"Cubic","Extrapolate=Linear","MultiX=Average","Skip=True","Sort=True")</f>
        <v>#N/A Invalid Parameter: Interpolation value</v>
      </c>
      <c r="AJ2436" s="43" t="str">
        <f ca="1">_xll.BInterpol('Base IPCA'!$C$3:$C$14,'Base IPCA'!$D$3:$D$14,AH2436,"Cubic","Extrapolate=Linear","MultiX=Average","Skip=True","Sort=True")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0"/>
        <v>#REF!</v>
      </c>
      <c r="AI2437" s="43" t="str">
        <f ca="1">_xll.BInterpol('Base IPCA'!$C$3:$C$14,'Base IPCA'!$E$3:$E$14,AH2437,"Cubic","Extrapolate=Linear","MultiX=Average","Skip=True","Sort=True")</f>
        <v>#N/A Invalid Parameter: Interpolation value</v>
      </c>
      <c r="AJ2437" s="43" t="str">
        <f ca="1">_xll.BInterpol('Base IPCA'!$C$3:$C$14,'Base IPCA'!$D$3:$D$14,AH2437,"Cubic","Extrapolate=Linear","MultiX=Average","Skip=True","Sort=True")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1">AH2437+1</f>
        <v>#REF!</v>
      </c>
      <c r="AI2438" s="43" t="str">
        <f ca="1">_xll.BInterpol('Base IPCA'!$C$3:$C$14,'Base IPCA'!$E$3:$E$14,AH2438,"Cubic","Extrapolate=Linear","MultiX=Average","Skip=True","Sort=True")</f>
        <v>#N/A Invalid Parameter: Interpolation value</v>
      </c>
      <c r="AJ2438" s="43" t="str">
        <f ca="1">_xll.BInterpol('Base IPCA'!$C$3:$C$14,'Base IPCA'!$D$3:$D$14,AH2438,"Cubic","Extrapolate=Linear","MultiX=Average","Skip=True","Sort=True")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1"/>
        <v>#REF!</v>
      </c>
      <c r="AI2439" s="43" t="str">
        <f ca="1">_xll.BInterpol('Base IPCA'!$C$3:$C$14,'Base IPCA'!$E$3:$E$14,AH2439,"Cubic","Extrapolate=Linear","MultiX=Average","Skip=True","Sort=True")</f>
        <v>#N/A Invalid Parameter: Interpolation value</v>
      </c>
      <c r="AJ2439" s="43" t="str">
        <f ca="1">_xll.BInterpol('Base IPCA'!$C$3:$C$14,'Base IPCA'!$D$3:$D$14,AH2439,"Cubic","Extrapolate=Linear","MultiX=Average","Skip=True","Sort=True")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1"/>
        <v>#REF!</v>
      </c>
      <c r="AI2440" s="43" t="str">
        <f ca="1">_xll.BInterpol('Base IPCA'!$C$3:$C$14,'Base IPCA'!$E$3:$E$14,AH2440,"Cubic","Extrapolate=Linear","MultiX=Average","Skip=True","Sort=True")</f>
        <v>#N/A Invalid Parameter: Interpolation value</v>
      </c>
      <c r="AJ2440" s="43" t="str">
        <f ca="1">_xll.BInterpol('Base IPCA'!$C$3:$C$14,'Base IPCA'!$D$3:$D$14,AH2440,"Cubic","Extrapolate=Linear","MultiX=Average","Skip=True","Sort=True")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1"/>
        <v>#REF!</v>
      </c>
      <c r="AI2441" s="43" t="str">
        <f ca="1">_xll.BInterpol('Base IPCA'!$C$3:$C$14,'Base IPCA'!$E$3:$E$14,AH2441,"Cubic","Extrapolate=Linear","MultiX=Average","Skip=True","Sort=True")</f>
        <v>#N/A Invalid Parameter: Interpolation value</v>
      </c>
      <c r="AJ2441" s="43" t="str">
        <f ca="1">_xll.BInterpol('Base IPCA'!$C$3:$C$14,'Base IPCA'!$D$3:$D$14,AH2441,"Cubic","Extrapolate=Linear","MultiX=Average","Skip=True","Sort=True")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1"/>
        <v>#REF!</v>
      </c>
      <c r="AI2442" s="43" t="str">
        <f ca="1">_xll.BInterpol('Base IPCA'!$C$3:$C$14,'Base IPCA'!$E$3:$E$14,AH2442,"Cubic","Extrapolate=Linear","MultiX=Average","Skip=True","Sort=True")</f>
        <v>#N/A Invalid Parameter: Interpolation value</v>
      </c>
      <c r="AJ2442" s="43" t="str">
        <f ca="1">_xll.BInterpol('Base IPCA'!$C$3:$C$14,'Base IPCA'!$D$3:$D$14,AH2442,"Cubic","Extrapolate=Linear","MultiX=Average","Skip=True","Sort=True")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1"/>
        <v>#REF!</v>
      </c>
      <c r="AI2443" s="43" t="str">
        <f ca="1">_xll.BInterpol('Base IPCA'!$C$3:$C$14,'Base IPCA'!$E$3:$E$14,AH2443,"Cubic","Extrapolate=Linear","MultiX=Average","Skip=True","Sort=True")</f>
        <v>#N/A Invalid Parameter: Interpolation value</v>
      </c>
      <c r="AJ2443" s="43" t="str">
        <f ca="1">_xll.BInterpol('Base IPCA'!$C$3:$C$14,'Base IPCA'!$D$3:$D$14,AH2443,"Cubic","Extrapolate=Linear","MultiX=Average","Skip=True","Sort=True")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1"/>
        <v>#REF!</v>
      </c>
      <c r="AI2444" s="43" t="str">
        <f ca="1">_xll.BInterpol('Base IPCA'!$C$3:$C$14,'Base IPCA'!$E$3:$E$14,AH2444,"Cubic","Extrapolate=Linear","MultiX=Average","Skip=True","Sort=True")</f>
        <v>#N/A Invalid Parameter: Interpolation value</v>
      </c>
      <c r="AJ2444" s="43" t="str">
        <f ca="1">_xll.BInterpol('Base IPCA'!$C$3:$C$14,'Base IPCA'!$D$3:$D$14,AH2444,"Cubic","Extrapolate=Linear","MultiX=Average","Skip=True","Sort=True")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1"/>
        <v>#REF!</v>
      </c>
      <c r="AI2445" s="43" t="str">
        <f ca="1">_xll.BInterpol('Base IPCA'!$C$3:$C$14,'Base IPCA'!$E$3:$E$14,AH2445,"Cubic","Extrapolate=Linear","MultiX=Average","Skip=True","Sort=True")</f>
        <v>#N/A Invalid Parameter: Interpolation value</v>
      </c>
      <c r="AJ2445" s="43" t="str">
        <f ca="1">_xll.BInterpol('Base IPCA'!$C$3:$C$14,'Base IPCA'!$D$3:$D$14,AH2445,"Cubic","Extrapolate=Linear","MultiX=Average","Skip=True","Sort=True")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1"/>
        <v>#REF!</v>
      </c>
      <c r="AI2446" s="43" t="str">
        <f ca="1">_xll.BInterpol('Base IPCA'!$C$3:$C$14,'Base IPCA'!$E$3:$E$14,AH2446,"Cubic","Extrapolate=Linear","MultiX=Average","Skip=True","Sort=True")</f>
        <v>#N/A Invalid Parameter: Interpolation value</v>
      </c>
      <c r="AJ2446" s="43" t="str">
        <f ca="1">_xll.BInterpol('Base IPCA'!$C$3:$C$14,'Base IPCA'!$D$3:$D$14,AH2446,"Cubic","Extrapolate=Linear","MultiX=Average","Skip=True","Sort=True")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1"/>
        <v>#REF!</v>
      </c>
      <c r="AI2447" s="43" t="str">
        <f ca="1">_xll.BInterpol('Base IPCA'!$C$3:$C$14,'Base IPCA'!$E$3:$E$14,AH2447,"Cubic","Extrapolate=Linear","MultiX=Average","Skip=True","Sort=True")</f>
        <v>#N/A Invalid Parameter: Interpolation value</v>
      </c>
      <c r="AJ2447" s="43" t="str">
        <f ca="1">_xll.BInterpol('Base IPCA'!$C$3:$C$14,'Base IPCA'!$D$3:$D$14,AH2447,"Cubic","Extrapolate=Linear","MultiX=Average","Skip=True","Sort=True")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1"/>
        <v>#REF!</v>
      </c>
      <c r="AI2448" s="43" t="str">
        <f ca="1">_xll.BInterpol('Base IPCA'!$C$3:$C$14,'Base IPCA'!$E$3:$E$14,AH2448,"Cubic","Extrapolate=Linear","MultiX=Average","Skip=True","Sort=True")</f>
        <v>#N/A Invalid Parameter: Interpolation value</v>
      </c>
      <c r="AJ2448" s="43" t="str">
        <f ca="1">_xll.BInterpol('Base IPCA'!$C$3:$C$14,'Base IPCA'!$D$3:$D$14,AH2448,"Cubic","Extrapolate=Linear","MultiX=Average","Skip=True","Sort=True")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1"/>
        <v>#REF!</v>
      </c>
      <c r="AI2449" s="43" t="str">
        <f ca="1">_xll.BInterpol('Base IPCA'!$C$3:$C$14,'Base IPCA'!$E$3:$E$14,AH2449,"Cubic","Extrapolate=Linear","MultiX=Average","Skip=True","Sort=True")</f>
        <v>#N/A Invalid Parameter: Interpolation value</v>
      </c>
      <c r="AJ2449" s="43" t="str">
        <f ca="1">_xll.BInterpol('Base IPCA'!$C$3:$C$14,'Base IPCA'!$D$3:$D$14,AH2449,"Cubic","Extrapolate=Linear","MultiX=Average","Skip=True","Sort=True")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1"/>
        <v>#REF!</v>
      </c>
      <c r="AI2450" s="43" t="str">
        <f ca="1">_xll.BInterpol('Base IPCA'!$C$3:$C$14,'Base IPCA'!$E$3:$E$14,AH2450,"Cubic","Extrapolate=Linear","MultiX=Average","Skip=True","Sort=True")</f>
        <v>#N/A Invalid Parameter: Interpolation value</v>
      </c>
      <c r="AJ2450" s="43" t="str">
        <f ca="1">_xll.BInterpol('Base IPCA'!$C$3:$C$14,'Base IPCA'!$D$3:$D$14,AH2450,"Cubic","Extrapolate=Linear","MultiX=Average","Skip=True","Sort=True")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1"/>
        <v>#REF!</v>
      </c>
      <c r="AI2451" s="43" t="str">
        <f ca="1">_xll.BInterpol('Base IPCA'!$C$3:$C$14,'Base IPCA'!$E$3:$E$14,AH2451,"Cubic","Extrapolate=Linear","MultiX=Average","Skip=True","Sort=True")</f>
        <v>#N/A Invalid Parameter: Interpolation value</v>
      </c>
      <c r="AJ2451" s="43" t="str">
        <f ca="1">_xll.BInterpol('Base IPCA'!$C$3:$C$14,'Base IPCA'!$D$3:$D$14,AH2451,"Cubic","Extrapolate=Linear","MultiX=Average","Skip=True","Sort=True")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1"/>
        <v>#REF!</v>
      </c>
      <c r="AI2452" s="43" t="str">
        <f ca="1">_xll.BInterpol('Base IPCA'!$C$3:$C$14,'Base IPCA'!$E$3:$E$14,AH2452,"Cubic","Extrapolate=Linear","MultiX=Average","Skip=True","Sort=True")</f>
        <v>#N/A Invalid Parameter: Interpolation value</v>
      </c>
      <c r="AJ2452" s="43" t="str">
        <f ca="1">_xll.BInterpol('Base IPCA'!$C$3:$C$14,'Base IPCA'!$D$3:$D$14,AH2452,"Cubic","Extrapolate=Linear","MultiX=Average","Skip=True","Sort=True")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1"/>
        <v>#REF!</v>
      </c>
      <c r="AI2453" s="43" t="str">
        <f ca="1">_xll.BInterpol('Base IPCA'!$C$3:$C$14,'Base IPCA'!$E$3:$E$14,AH2453,"Cubic","Extrapolate=Linear","MultiX=Average","Skip=True","Sort=True")</f>
        <v>#N/A Invalid Parameter: Interpolation value</v>
      </c>
      <c r="AJ2453" s="43" t="str">
        <f ca="1">_xll.BInterpol('Base IPCA'!$C$3:$C$14,'Base IPCA'!$D$3:$D$14,AH2453,"Cubic","Extrapolate=Linear","MultiX=Average","Skip=True","Sort=True")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1"/>
        <v>#REF!</v>
      </c>
      <c r="AI2454" s="43" t="str">
        <f ca="1">_xll.BInterpol('Base IPCA'!$C$3:$C$14,'Base IPCA'!$E$3:$E$14,AH2454,"Cubic","Extrapolate=Linear","MultiX=Average","Skip=True","Sort=True")</f>
        <v>#N/A Invalid Parameter: Interpolation value</v>
      </c>
      <c r="AJ2454" s="43" t="str">
        <f ca="1">_xll.BInterpol('Base IPCA'!$C$3:$C$14,'Base IPCA'!$D$3:$D$14,AH2454,"Cubic","Extrapolate=Linear","MultiX=Average","Skip=True","Sort=True")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1"/>
        <v>#REF!</v>
      </c>
      <c r="AI2455" s="43" t="str">
        <f ca="1">_xll.BInterpol('Base IPCA'!$C$3:$C$14,'Base IPCA'!$E$3:$E$14,AH2455,"Cubic","Extrapolate=Linear","MultiX=Average","Skip=True","Sort=True")</f>
        <v>#N/A Invalid Parameter: Interpolation value</v>
      </c>
      <c r="AJ2455" s="43" t="str">
        <f ca="1">_xll.BInterpol('Base IPCA'!$C$3:$C$14,'Base IPCA'!$D$3:$D$14,AH2455,"Cubic","Extrapolate=Linear","MultiX=Average","Skip=True","Sort=True")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1"/>
        <v>#REF!</v>
      </c>
      <c r="AI2456" s="43" t="str">
        <f ca="1">_xll.BInterpol('Base IPCA'!$C$3:$C$14,'Base IPCA'!$E$3:$E$14,AH2456,"Cubic","Extrapolate=Linear","MultiX=Average","Skip=True","Sort=True")</f>
        <v>#N/A Invalid Parameter: Interpolation value</v>
      </c>
      <c r="AJ2456" s="43" t="str">
        <f ca="1">_xll.BInterpol('Base IPCA'!$C$3:$C$14,'Base IPCA'!$D$3:$D$14,AH2456,"Cubic","Extrapolate=Linear","MultiX=Average","Skip=True","Sort=True")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1"/>
        <v>#REF!</v>
      </c>
      <c r="AI2457" s="43" t="str">
        <f ca="1">_xll.BInterpol('Base IPCA'!$C$3:$C$14,'Base IPCA'!$E$3:$E$14,AH2457,"Cubic","Extrapolate=Linear","MultiX=Average","Skip=True","Sort=True")</f>
        <v>#N/A Invalid Parameter: Interpolation value</v>
      </c>
      <c r="AJ2457" s="43" t="str">
        <f ca="1">_xll.BInterpol('Base IPCA'!$C$3:$C$14,'Base IPCA'!$D$3:$D$14,AH2457,"Cubic","Extrapolate=Linear","MultiX=Average","Skip=True","Sort=True")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1"/>
        <v>#REF!</v>
      </c>
      <c r="AI2458" s="43" t="str">
        <f ca="1">_xll.BInterpol('Base IPCA'!$C$3:$C$14,'Base IPCA'!$E$3:$E$14,AH2458,"Cubic","Extrapolate=Linear","MultiX=Average","Skip=True","Sort=True")</f>
        <v>#N/A Invalid Parameter: Interpolation value</v>
      </c>
      <c r="AJ2458" s="43" t="str">
        <f ca="1">_xll.BInterpol('Base IPCA'!$C$3:$C$14,'Base IPCA'!$D$3:$D$14,AH2458,"Cubic","Extrapolate=Linear","MultiX=Average","Skip=True","Sort=True")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1"/>
        <v>#REF!</v>
      </c>
      <c r="AI2459" s="43" t="str">
        <f ca="1">_xll.BInterpol('Base IPCA'!$C$3:$C$14,'Base IPCA'!$E$3:$E$14,AH2459,"Cubic","Extrapolate=Linear","MultiX=Average","Skip=True","Sort=True")</f>
        <v>#N/A Invalid Parameter: Interpolation value</v>
      </c>
      <c r="AJ2459" s="43" t="str">
        <f ca="1">_xll.BInterpol('Base IPCA'!$C$3:$C$14,'Base IPCA'!$D$3:$D$14,AH2459,"Cubic","Extrapolate=Linear","MultiX=Average","Skip=True","Sort=True")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1"/>
        <v>#REF!</v>
      </c>
      <c r="AI2460" s="43" t="str">
        <f ca="1">_xll.BInterpol('Base IPCA'!$C$3:$C$14,'Base IPCA'!$E$3:$E$14,AH2460,"Cubic","Extrapolate=Linear","MultiX=Average","Skip=True","Sort=True")</f>
        <v>#N/A Invalid Parameter: Interpolation value</v>
      </c>
      <c r="AJ2460" s="43" t="str">
        <f ca="1">_xll.BInterpol('Base IPCA'!$C$3:$C$14,'Base IPCA'!$D$3:$D$14,AH2460,"Cubic","Extrapolate=Linear","MultiX=Average","Skip=True","Sort=True")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1"/>
        <v>#REF!</v>
      </c>
      <c r="AI2461" s="43" t="str">
        <f ca="1">_xll.BInterpol('Base IPCA'!$C$3:$C$14,'Base IPCA'!$E$3:$E$14,AH2461,"Cubic","Extrapolate=Linear","MultiX=Average","Skip=True","Sort=True")</f>
        <v>#N/A Invalid Parameter: Interpolation value</v>
      </c>
      <c r="AJ2461" s="43" t="str">
        <f ca="1">_xll.BInterpol('Base IPCA'!$C$3:$C$14,'Base IPCA'!$D$3:$D$14,AH2461,"Cubic","Extrapolate=Linear","MultiX=Average","Skip=True","Sort=True")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1"/>
        <v>#REF!</v>
      </c>
      <c r="AI2462" s="43" t="str">
        <f ca="1">_xll.BInterpol('Base IPCA'!$C$3:$C$14,'Base IPCA'!$E$3:$E$14,AH2462,"Cubic","Extrapolate=Linear","MultiX=Average","Skip=True","Sort=True")</f>
        <v>#N/A Invalid Parameter: Interpolation value</v>
      </c>
      <c r="AJ2462" s="43" t="str">
        <f ca="1">_xll.BInterpol('Base IPCA'!$C$3:$C$14,'Base IPCA'!$D$3:$D$14,AH2462,"Cubic","Extrapolate=Linear","MultiX=Average","Skip=True","Sort=True")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1"/>
        <v>#REF!</v>
      </c>
      <c r="AI2463" s="43" t="str">
        <f ca="1">_xll.BInterpol('Base IPCA'!$C$3:$C$14,'Base IPCA'!$E$3:$E$14,AH2463,"Cubic","Extrapolate=Linear","MultiX=Average","Skip=True","Sort=True")</f>
        <v>#N/A Invalid Parameter: Interpolation value</v>
      </c>
      <c r="AJ2463" s="43" t="str">
        <f ca="1">_xll.BInterpol('Base IPCA'!$C$3:$C$14,'Base IPCA'!$D$3:$D$14,AH2463,"Cubic","Extrapolate=Linear","MultiX=Average","Skip=True","Sort=True")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1"/>
        <v>#REF!</v>
      </c>
      <c r="AI2464" s="43" t="str">
        <f ca="1">_xll.BInterpol('Base IPCA'!$C$3:$C$14,'Base IPCA'!$E$3:$E$14,AH2464,"Cubic","Extrapolate=Linear","MultiX=Average","Skip=True","Sort=True")</f>
        <v>#N/A Invalid Parameter: Interpolation value</v>
      </c>
      <c r="AJ2464" s="43" t="str">
        <f ca="1">_xll.BInterpol('Base IPCA'!$C$3:$C$14,'Base IPCA'!$D$3:$D$14,AH2464,"Cubic","Extrapolate=Linear","MultiX=Average","Skip=True","Sort=True")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1"/>
        <v>#REF!</v>
      </c>
      <c r="AI2465" s="43" t="str">
        <f ca="1">_xll.BInterpol('Base IPCA'!$C$3:$C$14,'Base IPCA'!$E$3:$E$14,AH2465,"Cubic","Extrapolate=Linear","MultiX=Average","Skip=True","Sort=True")</f>
        <v>#N/A Invalid Parameter: Interpolation value</v>
      </c>
      <c r="AJ2465" s="43" t="str">
        <f ca="1">_xll.BInterpol('Base IPCA'!$C$3:$C$14,'Base IPCA'!$D$3:$D$14,AH2465,"Cubic","Extrapolate=Linear","MultiX=Average","Skip=True","Sort=True")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1"/>
        <v>#REF!</v>
      </c>
      <c r="AI2466" s="43" t="str">
        <f ca="1">_xll.BInterpol('Base IPCA'!$C$3:$C$14,'Base IPCA'!$E$3:$E$14,AH2466,"Cubic","Extrapolate=Linear","MultiX=Average","Skip=True","Sort=True")</f>
        <v>#N/A Invalid Parameter: Interpolation value</v>
      </c>
      <c r="AJ2466" s="43" t="str">
        <f ca="1">_xll.BInterpol('Base IPCA'!$C$3:$C$14,'Base IPCA'!$D$3:$D$14,AH2466,"Cubic","Extrapolate=Linear","MultiX=Average","Skip=True","Sort=True")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1"/>
        <v>#REF!</v>
      </c>
      <c r="AI2467" s="43" t="str">
        <f ca="1">_xll.BInterpol('Base IPCA'!$C$3:$C$14,'Base IPCA'!$E$3:$E$14,AH2467,"Cubic","Extrapolate=Linear","MultiX=Average","Skip=True","Sort=True")</f>
        <v>#N/A Invalid Parameter: Interpolation value</v>
      </c>
      <c r="AJ2467" s="43" t="str">
        <f ca="1">_xll.BInterpol('Base IPCA'!$C$3:$C$14,'Base IPCA'!$D$3:$D$14,AH2467,"Cubic","Extrapolate=Linear","MultiX=Average","Skip=True","Sort=True")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1"/>
        <v>#REF!</v>
      </c>
      <c r="AI2468" s="43" t="str">
        <f ca="1">_xll.BInterpol('Base IPCA'!$C$3:$C$14,'Base IPCA'!$E$3:$E$14,AH2468,"Cubic","Extrapolate=Linear","MultiX=Average","Skip=True","Sort=True")</f>
        <v>#N/A Invalid Parameter: Interpolation value</v>
      </c>
      <c r="AJ2468" s="43" t="str">
        <f ca="1">_xll.BInterpol('Base IPCA'!$C$3:$C$14,'Base IPCA'!$D$3:$D$14,AH2468,"Cubic","Extrapolate=Linear","MultiX=Average","Skip=True","Sort=True")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1"/>
        <v>#REF!</v>
      </c>
      <c r="AI2469" s="43" t="str">
        <f ca="1">_xll.BInterpol('Base IPCA'!$C$3:$C$14,'Base IPCA'!$E$3:$E$14,AH2469,"Cubic","Extrapolate=Linear","MultiX=Average","Skip=True","Sort=True")</f>
        <v>#N/A Invalid Parameter: Interpolation value</v>
      </c>
      <c r="AJ2469" s="43" t="str">
        <f ca="1">_xll.BInterpol('Base IPCA'!$C$3:$C$14,'Base IPCA'!$D$3:$D$14,AH2469,"Cubic","Extrapolate=Linear","MultiX=Average","Skip=True","Sort=True")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1"/>
        <v>#REF!</v>
      </c>
      <c r="AI2470" s="43" t="str">
        <f ca="1">_xll.BInterpol('Base IPCA'!$C$3:$C$14,'Base IPCA'!$E$3:$E$14,AH2470,"Cubic","Extrapolate=Linear","MultiX=Average","Skip=True","Sort=True")</f>
        <v>#N/A Invalid Parameter: Interpolation value</v>
      </c>
      <c r="AJ2470" s="43" t="str">
        <f ca="1">_xll.BInterpol('Base IPCA'!$C$3:$C$14,'Base IPCA'!$D$3:$D$14,AH2470,"Cubic","Extrapolate=Linear","MultiX=Average","Skip=True","Sort=True")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1"/>
        <v>#REF!</v>
      </c>
      <c r="AI2471" s="43" t="str">
        <f ca="1">_xll.BInterpol('Base IPCA'!$C$3:$C$14,'Base IPCA'!$E$3:$E$14,AH2471,"Cubic","Extrapolate=Linear","MultiX=Average","Skip=True","Sort=True")</f>
        <v>#N/A Invalid Parameter: Interpolation value</v>
      </c>
      <c r="AJ2471" s="43" t="str">
        <f ca="1">_xll.BInterpol('Base IPCA'!$C$3:$C$14,'Base IPCA'!$D$3:$D$14,AH2471,"Cubic","Extrapolate=Linear","MultiX=Average","Skip=True","Sort=True")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1"/>
        <v>#REF!</v>
      </c>
      <c r="AI2472" s="43" t="str">
        <f ca="1">_xll.BInterpol('Base IPCA'!$C$3:$C$14,'Base IPCA'!$E$3:$E$14,AH2472,"Cubic","Extrapolate=Linear","MultiX=Average","Skip=True","Sort=True")</f>
        <v>#N/A Invalid Parameter: Interpolation value</v>
      </c>
      <c r="AJ2472" s="43" t="str">
        <f ca="1">_xll.BInterpol('Base IPCA'!$C$3:$C$14,'Base IPCA'!$D$3:$D$14,AH2472,"Cubic","Extrapolate=Linear","MultiX=Average","Skip=True","Sort=True")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1"/>
        <v>#REF!</v>
      </c>
      <c r="AI2473" s="43" t="str">
        <f ca="1">_xll.BInterpol('Base IPCA'!$C$3:$C$14,'Base IPCA'!$E$3:$E$14,AH2473,"Cubic","Extrapolate=Linear","MultiX=Average","Skip=True","Sort=True")</f>
        <v>#N/A Invalid Parameter: Interpolation value</v>
      </c>
      <c r="AJ2473" s="43" t="str">
        <f ca="1">_xll.BInterpol('Base IPCA'!$C$3:$C$14,'Base IPCA'!$D$3:$D$14,AH2473,"Cubic","Extrapolate=Linear","MultiX=Average","Skip=True","Sort=True")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1"/>
        <v>#REF!</v>
      </c>
      <c r="AI2474" s="43" t="str">
        <f ca="1">_xll.BInterpol('Base IPCA'!$C$3:$C$14,'Base IPCA'!$E$3:$E$14,AH2474,"Cubic","Extrapolate=Linear","MultiX=Average","Skip=True","Sort=True")</f>
        <v>#N/A Invalid Parameter: Interpolation value</v>
      </c>
      <c r="AJ2474" s="43" t="str">
        <f ca="1">_xll.BInterpol('Base IPCA'!$C$3:$C$14,'Base IPCA'!$D$3:$D$14,AH2474,"Cubic","Extrapolate=Linear","MultiX=Average","Skip=True","Sort=True")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1"/>
        <v>#REF!</v>
      </c>
      <c r="AI2475" s="43" t="str">
        <f ca="1">_xll.BInterpol('Base IPCA'!$C$3:$C$14,'Base IPCA'!$E$3:$E$14,AH2475,"Cubic","Extrapolate=Linear","MultiX=Average","Skip=True","Sort=True")</f>
        <v>#N/A Invalid Parameter: Interpolation value</v>
      </c>
      <c r="AJ2475" s="43" t="str">
        <f ca="1">_xll.BInterpol('Base IPCA'!$C$3:$C$14,'Base IPCA'!$D$3:$D$14,AH2475,"Cubic","Extrapolate=Linear","MultiX=Average","Skip=True","Sort=True")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1"/>
        <v>#REF!</v>
      </c>
      <c r="AI2476" s="43" t="str">
        <f ca="1">_xll.BInterpol('Base IPCA'!$C$3:$C$14,'Base IPCA'!$E$3:$E$14,AH2476,"Cubic","Extrapolate=Linear","MultiX=Average","Skip=True","Sort=True")</f>
        <v>#N/A Invalid Parameter: Interpolation value</v>
      </c>
      <c r="AJ2476" s="43" t="str">
        <f ca="1">_xll.BInterpol('Base IPCA'!$C$3:$C$14,'Base IPCA'!$D$3:$D$14,AH2476,"Cubic","Extrapolate=Linear","MultiX=Average","Skip=True","Sort=True")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1"/>
        <v>#REF!</v>
      </c>
      <c r="AI2477" s="43" t="str">
        <f ca="1">_xll.BInterpol('Base IPCA'!$C$3:$C$14,'Base IPCA'!$E$3:$E$14,AH2477,"Cubic","Extrapolate=Linear","MultiX=Average","Skip=True","Sort=True")</f>
        <v>#N/A Invalid Parameter: Interpolation value</v>
      </c>
      <c r="AJ2477" s="43" t="str">
        <f ca="1">_xll.BInterpol('Base IPCA'!$C$3:$C$14,'Base IPCA'!$D$3:$D$14,AH2477,"Cubic","Extrapolate=Linear","MultiX=Average","Skip=True","Sort=True")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1"/>
        <v>#REF!</v>
      </c>
      <c r="AI2478" s="43" t="str">
        <f ca="1">_xll.BInterpol('Base IPCA'!$C$3:$C$14,'Base IPCA'!$E$3:$E$14,AH2478,"Cubic","Extrapolate=Linear","MultiX=Average","Skip=True","Sort=True")</f>
        <v>#N/A Invalid Parameter: Interpolation value</v>
      </c>
      <c r="AJ2478" s="43" t="str">
        <f ca="1">_xll.BInterpol('Base IPCA'!$C$3:$C$14,'Base IPCA'!$D$3:$D$14,AH2478,"Cubic","Extrapolate=Linear","MultiX=Average","Skip=True","Sort=True")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1"/>
        <v>#REF!</v>
      </c>
      <c r="AI2479" s="43" t="str">
        <f ca="1">_xll.BInterpol('Base IPCA'!$C$3:$C$14,'Base IPCA'!$E$3:$E$14,AH2479,"Cubic","Extrapolate=Linear","MultiX=Average","Skip=True","Sort=True")</f>
        <v>#N/A Invalid Parameter: Interpolation value</v>
      </c>
      <c r="AJ2479" s="43" t="str">
        <f ca="1">_xll.BInterpol('Base IPCA'!$C$3:$C$14,'Base IPCA'!$D$3:$D$14,AH2479,"Cubic","Extrapolate=Linear","MultiX=Average","Skip=True","Sort=True")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1"/>
        <v>#REF!</v>
      </c>
      <c r="AI2480" s="43" t="str">
        <f ca="1">_xll.BInterpol('Base IPCA'!$C$3:$C$14,'Base IPCA'!$E$3:$E$14,AH2480,"Cubic","Extrapolate=Linear","MultiX=Average","Skip=True","Sort=True")</f>
        <v>#N/A Invalid Parameter: Interpolation value</v>
      </c>
      <c r="AJ2480" s="43" t="str">
        <f ca="1">_xll.BInterpol('Base IPCA'!$C$3:$C$14,'Base IPCA'!$D$3:$D$14,AH2480,"Cubic","Extrapolate=Linear","MultiX=Average","Skip=True","Sort=True")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1"/>
        <v>#REF!</v>
      </c>
      <c r="AI2481" s="43" t="str">
        <f ca="1">_xll.BInterpol('Base IPCA'!$C$3:$C$14,'Base IPCA'!$E$3:$E$14,AH2481,"Cubic","Extrapolate=Linear","MultiX=Average","Skip=True","Sort=True")</f>
        <v>#N/A Invalid Parameter: Interpolation value</v>
      </c>
      <c r="AJ2481" s="43" t="str">
        <f ca="1">_xll.BInterpol('Base IPCA'!$C$3:$C$14,'Base IPCA'!$D$3:$D$14,AH2481,"Cubic","Extrapolate=Linear","MultiX=Average","Skip=True","Sort=True")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1"/>
        <v>#REF!</v>
      </c>
      <c r="AI2482" s="43" t="str">
        <f ca="1">_xll.BInterpol('Base IPCA'!$C$3:$C$14,'Base IPCA'!$E$3:$E$14,AH2482,"Cubic","Extrapolate=Linear","MultiX=Average","Skip=True","Sort=True")</f>
        <v>#N/A Invalid Parameter: Interpolation value</v>
      </c>
      <c r="AJ2482" s="43" t="str">
        <f ca="1">_xll.BInterpol('Base IPCA'!$C$3:$C$14,'Base IPCA'!$D$3:$D$14,AH2482,"Cubic","Extrapolate=Linear","MultiX=Average","Skip=True","Sort=True")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1"/>
        <v>#REF!</v>
      </c>
      <c r="AI2483" s="43" t="str">
        <f ca="1">_xll.BInterpol('Base IPCA'!$C$3:$C$14,'Base IPCA'!$E$3:$E$14,AH2483,"Cubic","Extrapolate=Linear","MultiX=Average","Skip=True","Sort=True")</f>
        <v>#N/A Invalid Parameter: Interpolation value</v>
      </c>
      <c r="AJ2483" s="43" t="str">
        <f ca="1">_xll.BInterpol('Base IPCA'!$C$3:$C$14,'Base IPCA'!$D$3:$D$14,AH2483,"Cubic","Extrapolate=Linear","MultiX=Average","Skip=True","Sort=True")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1"/>
        <v>#REF!</v>
      </c>
      <c r="AI2484" s="43" t="str">
        <f ca="1">_xll.BInterpol('Base IPCA'!$C$3:$C$14,'Base IPCA'!$E$3:$E$14,AH2484,"Cubic","Extrapolate=Linear","MultiX=Average","Skip=True","Sort=True")</f>
        <v>#N/A Invalid Parameter: Interpolation value</v>
      </c>
      <c r="AJ2484" s="43" t="str">
        <f ca="1">_xll.BInterpol('Base IPCA'!$C$3:$C$14,'Base IPCA'!$D$3:$D$14,AH2484,"Cubic","Extrapolate=Linear","MultiX=Average","Skip=True","Sort=True")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1"/>
        <v>#REF!</v>
      </c>
      <c r="AI2485" s="43" t="str">
        <f ca="1">_xll.BInterpol('Base IPCA'!$C$3:$C$14,'Base IPCA'!$E$3:$E$14,AH2485,"Cubic","Extrapolate=Linear","MultiX=Average","Skip=True","Sort=True")</f>
        <v>#N/A Invalid Parameter: Interpolation value</v>
      </c>
      <c r="AJ2485" s="43" t="str">
        <f ca="1">_xll.BInterpol('Base IPCA'!$C$3:$C$14,'Base IPCA'!$D$3:$D$14,AH2485,"Cubic","Extrapolate=Linear","MultiX=Average","Skip=True","Sort=True")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1"/>
        <v>#REF!</v>
      </c>
      <c r="AI2486" s="43" t="str">
        <f ca="1">_xll.BInterpol('Base IPCA'!$C$3:$C$14,'Base IPCA'!$E$3:$E$14,AH2486,"Cubic","Extrapolate=Linear","MultiX=Average","Skip=True","Sort=True")</f>
        <v>#N/A Invalid Parameter: Interpolation value</v>
      </c>
      <c r="AJ2486" s="43" t="str">
        <f ca="1">_xll.BInterpol('Base IPCA'!$C$3:$C$14,'Base IPCA'!$D$3:$D$14,AH2486,"Cubic","Extrapolate=Linear","MultiX=Average","Skip=True","Sort=True")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1"/>
        <v>#REF!</v>
      </c>
      <c r="AI2487" s="43" t="str">
        <f ca="1">_xll.BInterpol('Base IPCA'!$C$3:$C$14,'Base IPCA'!$E$3:$E$14,AH2487,"Cubic","Extrapolate=Linear","MultiX=Average","Skip=True","Sort=True")</f>
        <v>#N/A Invalid Parameter: Interpolation value</v>
      </c>
      <c r="AJ2487" s="43" t="str">
        <f ca="1">_xll.BInterpol('Base IPCA'!$C$3:$C$14,'Base IPCA'!$D$3:$D$14,AH2487,"Cubic","Extrapolate=Linear","MultiX=Average","Skip=True","Sort=True")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1"/>
        <v>#REF!</v>
      </c>
      <c r="AI2488" s="43" t="str">
        <f ca="1">_xll.BInterpol('Base IPCA'!$C$3:$C$14,'Base IPCA'!$E$3:$E$14,AH2488,"Cubic","Extrapolate=Linear","MultiX=Average","Skip=True","Sort=True")</f>
        <v>#N/A Invalid Parameter: Interpolation value</v>
      </c>
      <c r="AJ2488" s="43" t="str">
        <f ca="1">_xll.BInterpol('Base IPCA'!$C$3:$C$14,'Base IPCA'!$D$3:$D$14,AH2488,"Cubic","Extrapolate=Linear","MultiX=Average","Skip=True","Sort=True")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1"/>
        <v>#REF!</v>
      </c>
      <c r="AI2489" s="43" t="str">
        <f ca="1">_xll.BInterpol('Base IPCA'!$C$3:$C$14,'Base IPCA'!$E$3:$E$14,AH2489,"Cubic","Extrapolate=Linear","MultiX=Average","Skip=True","Sort=True")</f>
        <v>#N/A Invalid Parameter: Interpolation value</v>
      </c>
      <c r="AJ2489" s="43" t="str">
        <f ca="1">_xll.BInterpol('Base IPCA'!$C$3:$C$14,'Base IPCA'!$D$3:$D$14,AH2489,"Cubic","Extrapolate=Linear","MultiX=Average","Skip=True","Sort=True")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1"/>
        <v>#REF!</v>
      </c>
      <c r="AI2490" s="43" t="str">
        <f ca="1">_xll.BInterpol('Base IPCA'!$C$3:$C$14,'Base IPCA'!$E$3:$E$14,AH2490,"Cubic","Extrapolate=Linear","MultiX=Average","Skip=True","Sort=True")</f>
        <v>#N/A Invalid Parameter: Interpolation value</v>
      </c>
      <c r="AJ2490" s="43" t="str">
        <f ca="1">_xll.BInterpol('Base IPCA'!$C$3:$C$14,'Base IPCA'!$D$3:$D$14,AH2490,"Cubic","Extrapolate=Linear","MultiX=Average","Skip=True","Sort=True")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1"/>
        <v>#REF!</v>
      </c>
      <c r="AI2491" s="43" t="str">
        <f ca="1">_xll.BInterpol('Base IPCA'!$C$3:$C$14,'Base IPCA'!$E$3:$E$14,AH2491,"Cubic","Extrapolate=Linear","MultiX=Average","Skip=True","Sort=True")</f>
        <v>#N/A Invalid Parameter: Interpolation value</v>
      </c>
      <c r="AJ2491" s="43" t="str">
        <f ca="1">_xll.BInterpol('Base IPCA'!$C$3:$C$14,'Base IPCA'!$D$3:$D$14,AH2491,"Cubic","Extrapolate=Linear","MultiX=Average","Skip=True","Sort=True")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1"/>
        <v>#REF!</v>
      </c>
      <c r="AI2492" s="43" t="str">
        <f ca="1">_xll.BInterpol('Base IPCA'!$C$3:$C$14,'Base IPCA'!$E$3:$E$14,AH2492,"Cubic","Extrapolate=Linear","MultiX=Average","Skip=True","Sort=True")</f>
        <v>#N/A Invalid Parameter: Interpolation value</v>
      </c>
      <c r="AJ2492" s="43" t="str">
        <f ca="1">_xll.BInterpol('Base IPCA'!$C$3:$C$14,'Base IPCA'!$D$3:$D$14,AH2492,"Cubic","Extrapolate=Linear","MultiX=Average","Skip=True","Sort=True")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1"/>
        <v>#REF!</v>
      </c>
      <c r="AI2493" s="43" t="str">
        <f ca="1">_xll.BInterpol('Base IPCA'!$C$3:$C$14,'Base IPCA'!$E$3:$E$14,AH2493,"Cubic","Extrapolate=Linear","MultiX=Average","Skip=True","Sort=True")</f>
        <v>#N/A Invalid Parameter: Interpolation value</v>
      </c>
      <c r="AJ2493" s="43" t="str">
        <f ca="1">_xll.BInterpol('Base IPCA'!$C$3:$C$14,'Base IPCA'!$D$3:$D$14,AH2493,"Cubic","Extrapolate=Linear","MultiX=Average","Skip=True","Sort=True")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1"/>
        <v>#REF!</v>
      </c>
      <c r="AI2494" s="43" t="str">
        <f ca="1">_xll.BInterpol('Base IPCA'!$C$3:$C$14,'Base IPCA'!$E$3:$E$14,AH2494,"Cubic","Extrapolate=Linear","MultiX=Average","Skip=True","Sort=True")</f>
        <v>#N/A Invalid Parameter: Interpolation value</v>
      </c>
      <c r="AJ2494" s="43" t="str">
        <f ca="1">_xll.BInterpol('Base IPCA'!$C$3:$C$14,'Base IPCA'!$D$3:$D$14,AH2494,"Cubic","Extrapolate=Linear","MultiX=Average","Skip=True","Sort=True")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1"/>
        <v>#REF!</v>
      </c>
      <c r="AI2495" s="43" t="str">
        <f ca="1">_xll.BInterpol('Base IPCA'!$C$3:$C$14,'Base IPCA'!$E$3:$E$14,AH2495,"Cubic","Extrapolate=Linear","MultiX=Average","Skip=True","Sort=True")</f>
        <v>#N/A Invalid Parameter: Interpolation value</v>
      </c>
      <c r="AJ2495" s="43" t="str">
        <f ca="1">_xll.BInterpol('Base IPCA'!$C$3:$C$14,'Base IPCA'!$D$3:$D$14,AH2495,"Cubic","Extrapolate=Linear","MultiX=Average","Skip=True","Sort=True")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1"/>
        <v>#REF!</v>
      </c>
      <c r="AI2496" s="43" t="str">
        <f ca="1">_xll.BInterpol('Base IPCA'!$C$3:$C$14,'Base IPCA'!$E$3:$E$14,AH2496,"Cubic","Extrapolate=Linear","MultiX=Average","Skip=True","Sort=True")</f>
        <v>#N/A Invalid Parameter: Interpolation value</v>
      </c>
      <c r="AJ2496" s="43" t="str">
        <f ca="1">_xll.BInterpol('Base IPCA'!$C$3:$C$14,'Base IPCA'!$D$3:$D$14,AH2496,"Cubic","Extrapolate=Linear","MultiX=Average","Skip=True","Sort=True")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1"/>
        <v>#REF!</v>
      </c>
      <c r="AI2497" s="43" t="str">
        <f ca="1">_xll.BInterpol('Base IPCA'!$C$3:$C$14,'Base IPCA'!$E$3:$E$14,AH2497,"Cubic","Extrapolate=Linear","MultiX=Average","Skip=True","Sort=True")</f>
        <v>#N/A Invalid Parameter: Interpolation value</v>
      </c>
      <c r="AJ2497" s="43" t="str">
        <f ca="1">_xll.BInterpol('Base IPCA'!$C$3:$C$14,'Base IPCA'!$D$3:$D$14,AH2497,"Cubic","Extrapolate=Linear","MultiX=Average","Skip=True","Sort=True")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1"/>
        <v>#REF!</v>
      </c>
      <c r="AI2498" s="43" t="str">
        <f ca="1">_xll.BInterpol('Base IPCA'!$C$3:$C$14,'Base IPCA'!$E$3:$E$14,AH2498,"Cubic","Extrapolate=Linear","MultiX=Average","Skip=True","Sort=True")</f>
        <v>#N/A Invalid Parameter: Interpolation value</v>
      </c>
      <c r="AJ2498" s="43" t="str">
        <f ca="1">_xll.BInterpol('Base IPCA'!$C$3:$C$14,'Base IPCA'!$D$3:$D$14,AH2498,"Cubic","Extrapolate=Linear","MultiX=Average","Skip=True","Sort=True")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1"/>
        <v>#REF!</v>
      </c>
      <c r="AI2499" s="43" t="str">
        <f ca="1">_xll.BInterpol('Base IPCA'!$C$3:$C$14,'Base IPCA'!$E$3:$E$14,AH2499,"Cubic","Extrapolate=Linear","MultiX=Average","Skip=True","Sort=True")</f>
        <v>#N/A Invalid Parameter: Interpolation value</v>
      </c>
      <c r="AJ2499" s="43" t="str">
        <f ca="1">_xll.BInterpol('Base IPCA'!$C$3:$C$14,'Base IPCA'!$D$3:$D$14,AH2499,"Cubic","Extrapolate=Linear","MultiX=Average","Skip=True","Sort=True")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1"/>
        <v>#REF!</v>
      </c>
      <c r="AI2500" s="43" t="str">
        <f ca="1">_xll.BInterpol('Base IPCA'!$C$3:$C$14,'Base IPCA'!$E$3:$E$14,AH2500,"Cubic","Extrapolate=Linear","MultiX=Average","Skip=True","Sort=True")</f>
        <v>#N/A Invalid Parameter: Interpolation value</v>
      </c>
      <c r="AJ2500" s="43" t="str">
        <f ca="1">_xll.BInterpol('Base IPCA'!$C$3:$C$14,'Base IPCA'!$D$3:$D$14,AH2500,"Cubic","Extrapolate=Linear","MultiX=Average","Skip=True","Sort=True")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1"/>
        <v>#REF!</v>
      </c>
      <c r="AI2501" s="43" t="str">
        <f ca="1">_xll.BInterpol('Base IPCA'!$C$3:$C$14,'Base IPCA'!$E$3:$E$14,AH2501,"Cubic","Extrapolate=Linear","MultiX=Average","Skip=True","Sort=True")</f>
        <v>#N/A Invalid Parameter: Interpolation value</v>
      </c>
      <c r="AJ2501" s="43" t="str">
        <f ca="1">_xll.BInterpol('Base IPCA'!$C$3:$C$14,'Base IPCA'!$D$3:$D$14,AH2501,"Cubic","Extrapolate=Linear","MultiX=Average","Skip=True","Sort=True")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2">AH2501+1</f>
        <v>#REF!</v>
      </c>
      <c r="AI2502" s="43" t="str">
        <f ca="1">_xll.BInterpol('Base IPCA'!$C$3:$C$14,'Base IPCA'!$E$3:$E$14,AH2502,"Cubic","Extrapolate=Linear","MultiX=Average","Skip=True","Sort=True")</f>
        <v>#N/A Invalid Parameter: Interpolation value</v>
      </c>
      <c r="AJ2502" s="43" t="str">
        <f ca="1">_xll.BInterpol('Base IPCA'!$C$3:$C$14,'Base IPCA'!$D$3:$D$14,AH2502,"Cubic","Extrapolate=Linear","MultiX=Average","Skip=True","Sort=True")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2"/>
        <v>#REF!</v>
      </c>
      <c r="AI2503" s="43" t="str">
        <f ca="1">_xll.BInterpol('Base IPCA'!$C$3:$C$14,'Base IPCA'!$E$3:$E$14,AH2503,"Cubic","Extrapolate=Linear","MultiX=Average","Skip=True","Sort=True")</f>
        <v>#N/A Invalid Parameter: Interpolation value</v>
      </c>
      <c r="AJ2503" s="43" t="str">
        <f ca="1">_xll.BInterpol('Base IPCA'!$C$3:$C$14,'Base IPCA'!$D$3:$D$14,AH2503,"Cubic","Extrapolate=Linear","MultiX=Average","Skip=True","Sort=True")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2"/>
        <v>#REF!</v>
      </c>
      <c r="AI2504" s="43" t="str">
        <f ca="1">_xll.BInterpol('Base IPCA'!$C$3:$C$14,'Base IPCA'!$E$3:$E$14,AH2504,"Cubic","Extrapolate=Linear","MultiX=Average","Skip=True","Sort=True")</f>
        <v>#N/A Invalid Parameter: Interpolation value</v>
      </c>
      <c r="AJ2504" s="43" t="str">
        <f ca="1">_xll.BInterpol('Base IPCA'!$C$3:$C$14,'Base IPCA'!$D$3:$D$14,AH2504,"Cubic","Extrapolate=Linear","MultiX=Average","Skip=True","Sort=True")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2"/>
        <v>#REF!</v>
      </c>
      <c r="AI2505" s="43" t="str">
        <f ca="1">_xll.BInterpol('Base IPCA'!$C$3:$C$14,'Base IPCA'!$E$3:$E$14,AH2505,"Cubic","Extrapolate=Linear","MultiX=Average","Skip=True","Sort=True")</f>
        <v>#N/A Invalid Parameter: Interpolation value</v>
      </c>
      <c r="AJ2505" s="43" t="str">
        <f ca="1">_xll.BInterpol('Base IPCA'!$C$3:$C$14,'Base IPCA'!$D$3:$D$14,AH2505,"Cubic","Extrapolate=Linear","MultiX=Average","Skip=True","Sort=True")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2"/>
        <v>#REF!</v>
      </c>
      <c r="AI2506" s="43" t="str">
        <f ca="1">_xll.BInterpol('Base IPCA'!$C$3:$C$14,'Base IPCA'!$E$3:$E$14,AH2506,"Cubic","Extrapolate=Linear","MultiX=Average","Skip=True","Sort=True")</f>
        <v>#N/A Invalid Parameter: Interpolation value</v>
      </c>
      <c r="AJ2506" s="43" t="str">
        <f ca="1">_xll.BInterpol('Base IPCA'!$C$3:$C$14,'Base IPCA'!$D$3:$D$14,AH2506,"Cubic","Extrapolate=Linear","MultiX=Average","Skip=True","Sort=True")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2"/>
        <v>#REF!</v>
      </c>
      <c r="AI2507" s="43" t="str">
        <f ca="1">_xll.BInterpol('Base IPCA'!$C$3:$C$14,'Base IPCA'!$E$3:$E$14,AH2507,"Cubic","Extrapolate=Linear","MultiX=Average","Skip=True","Sort=True")</f>
        <v>#N/A Invalid Parameter: Interpolation value</v>
      </c>
      <c r="AJ2507" s="43" t="str">
        <f ca="1">_xll.BInterpol('Base IPCA'!$C$3:$C$14,'Base IPCA'!$D$3:$D$14,AH2507,"Cubic","Extrapolate=Linear","MultiX=Average","Skip=True","Sort=True")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2"/>
        <v>#REF!</v>
      </c>
      <c r="AI2508" s="43" t="str">
        <f ca="1">_xll.BInterpol('Base IPCA'!$C$3:$C$14,'Base IPCA'!$E$3:$E$14,AH2508,"Cubic","Extrapolate=Linear","MultiX=Average","Skip=True","Sort=True")</f>
        <v>#N/A Invalid Parameter: Interpolation value</v>
      </c>
      <c r="AJ2508" s="43" t="str">
        <f ca="1">_xll.BInterpol('Base IPCA'!$C$3:$C$14,'Base IPCA'!$D$3:$D$14,AH2508,"Cubic","Extrapolate=Linear","MultiX=Average","Skip=True","Sort=True")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2"/>
        <v>#REF!</v>
      </c>
      <c r="AI2509" s="43" t="str">
        <f ca="1">_xll.BInterpol('Base IPCA'!$C$3:$C$14,'Base IPCA'!$E$3:$E$14,AH2509,"Cubic","Extrapolate=Linear","MultiX=Average","Skip=True","Sort=True")</f>
        <v>#N/A Invalid Parameter: Interpolation value</v>
      </c>
      <c r="AJ2509" s="43" t="str">
        <f ca="1">_xll.BInterpol('Base IPCA'!$C$3:$C$14,'Base IPCA'!$D$3:$D$14,AH2509,"Cubic","Extrapolate=Linear","MultiX=Average","Skip=True","Sort=True")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2"/>
        <v>#REF!</v>
      </c>
      <c r="AI2510" s="43" t="str">
        <f ca="1">_xll.BInterpol('Base IPCA'!$C$3:$C$14,'Base IPCA'!$E$3:$E$14,AH2510,"Cubic","Extrapolate=Linear","MultiX=Average","Skip=True","Sort=True")</f>
        <v>#N/A Invalid Parameter: Interpolation value</v>
      </c>
      <c r="AJ2510" s="43" t="str">
        <f ca="1">_xll.BInterpol('Base IPCA'!$C$3:$C$14,'Base IPCA'!$D$3:$D$14,AH2510,"Cubic","Extrapolate=Linear","MultiX=Average","Skip=True","Sort=True")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2"/>
        <v>#REF!</v>
      </c>
      <c r="AI2511" s="43" t="str">
        <f ca="1">_xll.BInterpol('Base IPCA'!$C$3:$C$14,'Base IPCA'!$E$3:$E$14,AH2511,"Cubic","Extrapolate=Linear","MultiX=Average","Skip=True","Sort=True")</f>
        <v>#N/A Invalid Parameter: Interpolation value</v>
      </c>
      <c r="AJ2511" s="43" t="str">
        <f ca="1">_xll.BInterpol('Base IPCA'!$C$3:$C$14,'Base IPCA'!$D$3:$D$14,AH2511,"Cubic","Extrapolate=Linear","MultiX=Average","Skip=True","Sort=True")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2"/>
        <v>#REF!</v>
      </c>
      <c r="AI2512" s="43" t="str">
        <f ca="1">_xll.BInterpol('Base IPCA'!$C$3:$C$14,'Base IPCA'!$E$3:$E$14,AH2512,"Cubic","Extrapolate=Linear","MultiX=Average","Skip=True","Sort=True")</f>
        <v>#N/A Invalid Parameter: Interpolation value</v>
      </c>
      <c r="AJ2512" s="43" t="str">
        <f ca="1">_xll.BInterpol('Base IPCA'!$C$3:$C$14,'Base IPCA'!$D$3:$D$14,AH2512,"Cubic","Extrapolate=Linear","MultiX=Average","Skip=True","Sort=True")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2"/>
        <v>#REF!</v>
      </c>
      <c r="AI2513" s="43" t="str">
        <f ca="1">_xll.BInterpol('Base IPCA'!$C$3:$C$14,'Base IPCA'!$E$3:$E$14,AH2513,"Cubic","Extrapolate=Linear","MultiX=Average","Skip=True","Sort=True")</f>
        <v>#N/A Invalid Parameter: Interpolation value</v>
      </c>
      <c r="AJ2513" s="43" t="str">
        <f ca="1">_xll.BInterpol('Base IPCA'!$C$3:$C$14,'Base IPCA'!$D$3:$D$14,AH2513,"Cubic","Extrapolate=Linear","MultiX=Average","Skip=True","Sort=True")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2"/>
        <v>#REF!</v>
      </c>
      <c r="AI2514" s="43" t="str">
        <f ca="1">_xll.BInterpol('Base IPCA'!$C$3:$C$14,'Base IPCA'!$E$3:$E$14,AH2514,"Cubic","Extrapolate=Linear","MultiX=Average","Skip=True","Sort=True")</f>
        <v>#N/A Invalid Parameter: Interpolation value</v>
      </c>
      <c r="AJ2514" s="43" t="str">
        <f ca="1">_xll.BInterpol('Base IPCA'!$C$3:$C$14,'Base IPCA'!$D$3:$D$14,AH2514,"Cubic","Extrapolate=Linear","MultiX=Average","Skip=True","Sort=True")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2"/>
        <v>#REF!</v>
      </c>
      <c r="AI2515" s="43" t="str">
        <f ca="1">_xll.BInterpol('Base IPCA'!$C$3:$C$14,'Base IPCA'!$E$3:$E$14,AH2515,"Cubic","Extrapolate=Linear","MultiX=Average","Skip=True","Sort=True")</f>
        <v>#N/A Invalid Parameter: Interpolation value</v>
      </c>
      <c r="AJ2515" s="43" t="str">
        <f ca="1">_xll.BInterpol('Base IPCA'!$C$3:$C$14,'Base IPCA'!$D$3:$D$14,AH2515,"Cubic","Extrapolate=Linear","MultiX=Average","Skip=True","Sort=True")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2"/>
        <v>#REF!</v>
      </c>
      <c r="AI2516" s="43" t="str">
        <f ca="1">_xll.BInterpol('Base IPCA'!$C$3:$C$14,'Base IPCA'!$E$3:$E$14,AH2516,"Cubic","Extrapolate=Linear","MultiX=Average","Skip=True","Sort=True")</f>
        <v>#N/A Invalid Parameter: Interpolation value</v>
      </c>
      <c r="AJ2516" s="43" t="str">
        <f ca="1">_xll.BInterpol('Base IPCA'!$C$3:$C$14,'Base IPCA'!$D$3:$D$14,AH2516,"Cubic","Extrapolate=Linear","MultiX=Average","Skip=True","Sort=True")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2"/>
        <v>#REF!</v>
      </c>
      <c r="AI2517" s="43" t="str">
        <f ca="1">_xll.BInterpol('Base IPCA'!$C$3:$C$14,'Base IPCA'!$E$3:$E$14,AH2517,"Cubic","Extrapolate=Linear","MultiX=Average","Skip=True","Sort=True")</f>
        <v>#N/A Invalid Parameter: Interpolation value</v>
      </c>
      <c r="AJ2517" s="43" t="str">
        <f ca="1">_xll.BInterpol('Base IPCA'!$C$3:$C$14,'Base IPCA'!$D$3:$D$14,AH2517,"Cubic","Extrapolate=Linear","MultiX=Average","Skip=True","Sort=True")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2"/>
        <v>#REF!</v>
      </c>
      <c r="AI2518" s="43" t="str">
        <f ca="1">_xll.BInterpol('Base IPCA'!$C$3:$C$14,'Base IPCA'!$E$3:$E$14,AH2518,"Cubic","Extrapolate=Linear","MultiX=Average","Skip=True","Sort=True")</f>
        <v>#N/A Invalid Parameter: Interpolation value</v>
      </c>
      <c r="AJ2518" s="43" t="str">
        <f ca="1">_xll.BInterpol('Base IPCA'!$C$3:$C$14,'Base IPCA'!$D$3:$D$14,AH2518,"Cubic","Extrapolate=Linear","MultiX=Average","Skip=True","Sort=True")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2"/>
        <v>#REF!</v>
      </c>
      <c r="AI2519" s="43" t="str">
        <f ca="1">_xll.BInterpol('Base IPCA'!$C$3:$C$14,'Base IPCA'!$E$3:$E$14,AH2519,"Cubic","Extrapolate=Linear","MultiX=Average","Skip=True","Sort=True")</f>
        <v>#N/A Invalid Parameter: Interpolation value</v>
      </c>
      <c r="AJ2519" s="43" t="str">
        <f ca="1">_xll.BInterpol('Base IPCA'!$C$3:$C$14,'Base IPCA'!$D$3:$D$14,AH2519,"Cubic","Extrapolate=Linear","MultiX=Average","Skip=True","Sort=True")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2"/>
        <v>#REF!</v>
      </c>
      <c r="AI2520" s="43" t="str">
        <f ca="1">_xll.BInterpol('Base IPCA'!$C$3:$C$14,'Base IPCA'!$E$3:$E$14,AH2520,"Cubic","Extrapolate=Linear","MultiX=Average","Skip=True","Sort=True")</f>
        <v>#N/A Invalid Parameter: Interpolation value</v>
      </c>
      <c r="AJ2520" s="43" t="str">
        <f ca="1">_xll.BInterpol('Base IPCA'!$C$3:$C$14,'Base IPCA'!$D$3:$D$14,AH2520,"Cubic","Extrapolate=Linear","MultiX=Average","Skip=True","Sort=True")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2"/>
        <v>#REF!</v>
      </c>
      <c r="AI2521" s="43" t="str">
        <f ca="1">_xll.BInterpol('Base IPCA'!$C$3:$C$14,'Base IPCA'!$E$3:$E$14,AH2521,"Cubic","Extrapolate=Linear","MultiX=Average","Skip=True","Sort=True")</f>
        <v>#N/A Invalid Parameter: Interpolation value</v>
      </c>
      <c r="AJ2521" s="43" t="str">
        <f ca="1">_xll.BInterpol('Base IPCA'!$C$3:$C$14,'Base IPCA'!$D$3:$D$14,AH2521,"Cubic","Extrapolate=Linear","MultiX=Average","Skip=True","Sort=True")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2"/>
        <v>#REF!</v>
      </c>
      <c r="AI2522" s="43" t="str">
        <f ca="1">_xll.BInterpol('Base IPCA'!$C$3:$C$14,'Base IPCA'!$E$3:$E$14,AH2522,"Cubic","Extrapolate=Linear","MultiX=Average","Skip=True","Sort=True")</f>
        <v>#N/A Invalid Parameter: Interpolation value</v>
      </c>
      <c r="AJ2522" s="43" t="str">
        <f ca="1">_xll.BInterpol('Base IPCA'!$C$3:$C$14,'Base IPCA'!$D$3:$D$14,AH2522,"Cubic","Extrapolate=Linear","MultiX=Average","Skip=True","Sort=True")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2"/>
        <v>#REF!</v>
      </c>
      <c r="AI2523" s="43" t="str">
        <f ca="1">_xll.BInterpol('Base IPCA'!$C$3:$C$14,'Base IPCA'!$E$3:$E$14,AH2523,"Cubic","Extrapolate=Linear","MultiX=Average","Skip=True","Sort=True")</f>
        <v>#N/A Invalid Parameter: Interpolation value</v>
      </c>
      <c r="AJ2523" s="43" t="str">
        <f ca="1">_xll.BInterpol('Base IPCA'!$C$3:$C$14,'Base IPCA'!$D$3:$D$14,AH2523,"Cubic","Extrapolate=Linear","MultiX=Average","Skip=True","Sort=True")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2"/>
        <v>#REF!</v>
      </c>
      <c r="AI2524" s="43" t="str">
        <f ca="1">_xll.BInterpol('Base IPCA'!$C$3:$C$14,'Base IPCA'!$E$3:$E$14,AH2524,"Cubic","Extrapolate=Linear","MultiX=Average","Skip=True","Sort=True")</f>
        <v>#N/A Invalid Parameter: Interpolation value</v>
      </c>
      <c r="AJ2524" s="43" t="str">
        <f ca="1">_xll.BInterpol('Base IPCA'!$C$3:$C$14,'Base IPCA'!$D$3:$D$14,AH2524,"Cubic","Extrapolate=Linear","MultiX=Average","Skip=True","Sort=True")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2"/>
        <v>#REF!</v>
      </c>
      <c r="AI2525" s="43" t="str">
        <f ca="1">_xll.BInterpol('Base IPCA'!$C$3:$C$14,'Base IPCA'!$E$3:$E$14,AH2525,"Cubic","Extrapolate=Linear","MultiX=Average","Skip=True","Sort=True")</f>
        <v>#N/A Invalid Parameter: Interpolation value</v>
      </c>
      <c r="AJ2525" s="43" t="str">
        <f ca="1">_xll.BInterpol('Base IPCA'!$C$3:$C$14,'Base IPCA'!$D$3:$D$14,AH2525,"Cubic","Extrapolate=Linear","MultiX=Average","Skip=True","Sort=True")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2"/>
        <v>#REF!</v>
      </c>
      <c r="AI2526" s="43" t="str">
        <f ca="1">_xll.BInterpol('Base IPCA'!$C$3:$C$14,'Base IPCA'!$E$3:$E$14,AH2526,"Cubic","Extrapolate=Linear","MultiX=Average","Skip=True","Sort=True")</f>
        <v>#N/A Invalid Parameter: Interpolation value</v>
      </c>
      <c r="AJ2526" s="43" t="str">
        <f ca="1">_xll.BInterpol('Base IPCA'!$C$3:$C$14,'Base IPCA'!$D$3:$D$14,AH2526,"Cubic","Extrapolate=Linear","MultiX=Average","Skip=True","Sort=True")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2"/>
        <v>#REF!</v>
      </c>
      <c r="AI2527" s="43" t="str">
        <f ca="1">_xll.BInterpol('Base IPCA'!$C$3:$C$14,'Base IPCA'!$E$3:$E$14,AH2527,"Cubic","Extrapolate=Linear","MultiX=Average","Skip=True","Sort=True")</f>
        <v>#N/A Invalid Parameter: Interpolation value</v>
      </c>
      <c r="AJ2527" s="43" t="str">
        <f ca="1">_xll.BInterpol('Base IPCA'!$C$3:$C$14,'Base IPCA'!$D$3:$D$14,AH2527,"Cubic","Extrapolate=Linear","MultiX=Average","Skip=True","Sort=True")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2"/>
        <v>#REF!</v>
      </c>
      <c r="AI2528" s="43" t="str">
        <f ca="1">_xll.BInterpol('Base IPCA'!$C$3:$C$14,'Base IPCA'!$E$3:$E$14,AH2528,"Cubic","Extrapolate=Linear","MultiX=Average","Skip=True","Sort=True")</f>
        <v>#N/A Invalid Parameter: Interpolation value</v>
      </c>
      <c r="AJ2528" s="43" t="str">
        <f ca="1">_xll.BInterpol('Base IPCA'!$C$3:$C$14,'Base IPCA'!$D$3:$D$14,AH2528,"Cubic","Extrapolate=Linear","MultiX=Average","Skip=True","Sort=True")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2"/>
        <v>#REF!</v>
      </c>
      <c r="AI2529" s="43" t="str">
        <f ca="1">_xll.BInterpol('Base IPCA'!$C$3:$C$14,'Base IPCA'!$E$3:$E$14,AH2529,"Cubic","Extrapolate=Linear","MultiX=Average","Skip=True","Sort=True")</f>
        <v>#N/A Invalid Parameter: Interpolation value</v>
      </c>
      <c r="AJ2529" s="43" t="str">
        <f ca="1">_xll.BInterpol('Base IPCA'!$C$3:$C$14,'Base IPCA'!$D$3:$D$14,AH2529,"Cubic","Extrapolate=Linear","MultiX=Average","Skip=True","Sort=True")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2"/>
        <v>#REF!</v>
      </c>
      <c r="AI2530" s="43" t="str">
        <f ca="1">_xll.BInterpol('Base IPCA'!$C$3:$C$14,'Base IPCA'!$E$3:$E$14,AH2530,"Cubic","Extrapolate=Linear","MultiX=Average","Skip=True","Sort=True")</f>
        <v>#N/A Invalid Parameter: Interpolation value</v>
      </c>
      <c r="AJ2530" s="43" t="str">
        <f ca="1">_xll.BInterpol('Base IPCA'!$C$3:$C$14,'Base IPCA'!$D$3:$D$14,AH2530,"Cubic","Extrapolate=Linear","MultiX=Average","Skip=True","Sort=True")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2"/>
        <v>#REF!</v>
      </c>
      <c r="AI2531" s="43" t="str">
        <f ca="1">_xll.BInterpol('Base IPCA'!$C$3:$C$14,'Base IPCA'!$E$3:$E$14,AH2531,"Cubic","Extrapolate=Linear","MultiX=Average","Skip=True","Sort=True")</f>
        <v>#N/A Invalid Parameter: Interpolation value</v>
      </c>
      <c r="AJ2531" s="43" t="str">
        <f ca="1">_xll.BInterpol('Base IPCA'!$C$3:$C$14,'Base IPCA'!$D$3:$D$14,AH2531,"Cubic","Extrapolate=Linear","MultiX=Average","Skip=True","Sort=True")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2"/>
        <v>#REF!</v>
      </c>
      <c r="AI2532" s="43" t="str">
        <f ca="1">_xll.BInterpol('Base IPCA'!$C$3:$C$14,'Base IPCA'!$E$3:$E$14,AH2532,"Cubic","Extrapolate=Linear","MultiX=Average","Skip=True","Sort=True")</f>
        <v>#N/A Invalid Parameter: Interpolation value</v>
      </c>
      <c r="AJ2532" s="43" t="str">
        <f ca="1">_xll.BInterpol('Base IPCA'!$C$3:$C$14,'Base IPCA'!$D$3:$D$14,AH2532,"Cubic","Extrapolate=Linear","MultiX=Average","Skip=True","Sort=True")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2"/>
        <v>#REF!</v>
      </c>
      <c r="AI2533" s="43" t="str">
        <f ca="1">_xll.BInterpol('Base IPCA'!$C$3:$C$14,'Base IPCA'!$E$3:$E$14,AH2533,"Cubic","Extrapolate=Linear","MultiX=Average","Skip=True","Sort=True")</f>
        <v>#N/A Invalid Parameter: Interpolation value</v>
      </c>
      <c r="AJ2533" s="43" t="str">
        <f ca="1">_xll.BInterpol('Base IPCA'!$C$3:$C$14,'Base IPCA'!$D$3:$D$14,AH2533,"Cubic","Extrapolate=Linear","MultiX=Average","Skip=True","Sort=True")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2"/>
        <v>#REF!</v>
      </c>
      <c r="AI2534" s="43" t="str">
        <f ca="1">_xll.BInterpol('Base IPCA'!$C$3:$C$14,'Base IPCA'!$E$3:$E$14,AH2534,"Cubic","Extrapolate=Linear","MultiX=Average","Skip=True","Sort=True")</f>
        <v>#N/A Invalid Parameter: Interpolation value</v>
      </c>
      <c r="AJ2534" s="43" t="str">
        <f ca="1">_xll.BInterpol('Base IPCA'!$C$3:$C$14,'Base IPCA'!$D$3:$D$14,AH2534,"Cubic","Extrapolate=Linear","MultiX=Average","Skip=True","Sort=True")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2"/>
        <v>#REF!</v>
      </c>
      <c r="AI2535" s="43" t="str">
        <f ca="1">_xll.BInterpol('Base IPCA'!$C$3:$C$14,'Base IPCA'!$E$3:$E$14,AH2535,"Cubic","Extrapolate=Linear","MultiX=Average","Skip=True","Sort=True")</f>
        <v>#N/A Invalid Parameter: Interpolation value</v>
      </c>
      <c r="AJ2535" s="43" t="str">
        <f ca="1">_xll.BInterpol('Base IPCA'!$C$3:$C$14,'Base IPCA'!$D$3:$D$14,AH2535,"Cubic","Extrapolate=Linear","MultiX=Average","Skip=True","Sort=True")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2"/>
        <v>#REF!</v>
      </c>
      <c r="AI2536" s="43" t="str">
        <f ca="1">_xll.BInterpol('Base IPCA'!$C$3:$C$14,'Base IPCA'!$E$3:$E$14,AH2536,"Cubic","Extrapolate=Linear","MultiX=Average","Skip=True","Sort=True")</f>
        <v>#N/A Invalid Parameter: Interpolation value</v>
      </c>
      <c r="AJ2536" s="43" t="str">
        <f ca="1">_xll.BInterpol('Base IPCA'!$C$3:$C$14,'Base IPCA'!$D$3:$D$14,AH2536,"Cubic","Extrapolate=Linear","MultiX=Average","Skip=True","Sort=True")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2"/>
        <v>#REF!</v>
      </c>
      <c r="AI2537" s="43" t="str">
        <f ca="1">_xll.BInterpol('Base IPCA'!$C$3:$C$14,'Base IPCA'!$E$3:$E$14,AH2537,"Cubic","Extrapolate=Linear","MultiX=Average","Skip=True","Sort=True")</f>
        <v>#N/A Invalid Parameter: Interpolation value</v>
      </c>
      <c r="AJ2537" s="43" t="str">
        <f ca="1">_xll.BInterpol('Base IPCA'!$C$3:$C$14,'Base IPCA'!$D$3:$D$14,AH2537,"Cubic","Extrapolate=Linear","MultiX=Average","Skip=True","Sort=True")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2"/>
        <v>#REF!</v>
      </c>
      <c r="AI2538" s="43" t="str">
        <f ca="1">_xll.BInterpol('Base IPCA'!$C$3:$C$14,'Base IPCA'!$E$3:$E$14,AH2538,"Cubic","Extrapolate=Linear","MultiX=Average","Skip=True","Sort=True")</f>
        <v>#N/A Invalid Parameter: Interpolation value</v>
      </c>
      <c r="AJ2538" s="43" t="str">
        <f ca="1">_xll.BInterpol('Base IPCA'!$C$3:$C$14,'Base IPCA'!$D$3:$D$14,AH2538,"Cubic","Extrapolate=Linear","MultiX=Average","Skip=True","Sort=True")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2"/>
        <v>#REF!</v>
      </c>
      <c r="AI2539" s="43" t="str">
        <f ca="1">_xll.BInterpol('Base IPCA'!$C$3:$C$14,'Base IPCA'!$E$3:$E$14,AH2539,"Cubic","Extrapolate=Linear","MultiX=Average","Skip=True","Sort=True")</f>
        <v>#N/A Invalid Parameter: Interpolation value</v>
      </c>
      <c r="AJ2539" s="43" t="str">
        <f ca="1">_xll.BInterpol('Base IPCA'!$C$3:$C$14,'Base IPCA'!$D$3:$D$14,AH2539,"Cubic","Extrapolate=Linear","MultiX=Average","Skip=True","Sort=True")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2"/>
        <v>#REF!</v>
      </c>
      <c r="AI2540" s="43" t="str">
        <f ca="1">_xll.BInterpol('Base IPCA'!$C$3:$C$14,'Base IPCA'!$E$3:$E$14,AH2540,"Cubic","Extrapolate=Linear","MultiX=Average","Skip=True","Sort=True")</f>
        <v>#N/A Invalid Parameter: Interpolation value</v>
      </c>
      <c r="AJ2540" s="43" t="str">
        <f ca="1">_xll.BInterpol('Base IPCA'!$C$3:$C$14,'Base IPCA'!$D$3:$D$14,AH2540,"Cubic","Extrapolate=Linear","MultiX=Average","Skip=True","Sort=True")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2"/>
        <v>#REF!</v>
      </c>
      <c r="AI2541" s="43" t="str">
        <f ca="1">_xll.BInterpol('Base IPCA'!$C$3:$C$14,'Base IPCA'!$E$3:$E$14,AH2541,"Cubic","Extrapolate=Linear","MultiX=Average","Skip=True","Sort=True")</f>
        <v>#N/A Invalid Parameter: Interpolation value</v>
      </c>
      <c r="AJ2541" s="43" t="str">
        <f ca="1">_xll.BInterpol('Base IPCA'!$C$3:$C$14,'Base IPCA'!$D$3:$D$14,AH2541,"Cubic","Extrapolate=Linear","MultiX=Average","Skip=True","Sort=True")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2"/>
        <v>#REF!</v>
      </c>
      <c r="AI2542" s="43" t="str">
        <f ca="1">_xll.BInterpol('Base IPCA'!$C$3:$C$14,'Base IPCA'!$E$3:$E$14,AH2542,"Cubic","Extrapolate=Linear","MultiX=Average","Skip=True","Sort=True")</f>
        <v>#N/A Invalid Parameter: Interpolation value</v>
      </c>
      <c r="AJ2542" s="43" t="str">
        <f ca="1">_xll.BInterpol('Base IPCA'!$C$3:$C$14,'Base IPCA'!$D$3:$D$14,AH2542,"Cubic","Extrapolate=Linear","MultiX=Average","Skip=True","Sort=True")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2"/>
        <v>#REF!</v>
      </c>
      <c r="AI2543" s="43" t="str">
        <f ca="1">_xll.BInterpol('Base IPCA'!$C$3:$C$14,'Base IPCA'!$E$3:$E$14,AH2543,"Cubic","Extrapolate=Linear","MultiX=Average","Skip=True","Sort=True")</f>
        <v>#N/A Invalid Parameter: Interpolation value</v>
      </c>
      <c r="AJ2543" s="43" t="str">
        <f ca="1">_xll.BInterpol('Base IPCA'!$C$3:$C$14,'Base IPCA'!$D$3:$D$14,AH2543,"Cubic","Extrapolate=Linear","MultiX=Average","Skip=True","Sort=True")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2"/>
        <v>#REF!</v>
      </c>
      <c r="AI2544" s="43" t="str">
        <f ca="1">_xll.BInterpol('Base IPCA'!$C$3:$C$14,'Base IPCA'!$E$3:$E$14,AH2544,"Cubic","Extrapolate=Linear","MultiX=Average","Skip=True","Sort=True")</f>
        <v>#N/A Invalid Parameter: Interpolation value</v>
      </c>
      <c r="AJ2544" s="43" t="str">
        <f ca="1">_xll.BInterpol('Base IPCA'!$C$3:$C$14,'Base IPCA'!$D$3:$D$14,AH2544,"Cubic","Extrapolate=Linear","MultiX=Average","Skip=True","Sort=True")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2"/>
        <v>#REF!</v>
      </c>
      <c r="AI2545" s="43" t="str">
        <f ca="1">_xll.BInterpol('Base IPCA'!$C$3:$C$14,'Base IPCA'!$E$3:$E$14,AH2545,"Cubic","Extrapolate=Linear","MultiX=Average","Skip=True","Sort=True")</f>
        <v>#N/A Invalid Parameter: Interpolation value</v>
      </c>
      <c r="AJ2545" s="43" t="str">
        <f ca="1">_xll.BInterpol('Base IPCA'!$C$3:$C$14,'Base IPCA'!$D$3:$D$14,AH2545,"Cubic","Extrapolate=Linear","MultiX=Average","Skip=True","Sort=True")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2"/>
        <v>#REF!</v>
      </c>
      <c r="AI2546" s="43" t="str">
        <f ca="1">_xll.BInterpol('Base IPCA'!$C$3:$C$14,'Base IPCA'!$E$3:$E$14,AH2546,"Cubic","Extrapolate=Linear","MultiX=Average","Skip=True","Sort=True")</f>
        <v>#N/A Invalid Parameter: Interpolation value</v>
      </c>
      <c r="AJ2546" s="43" t="str">
        <f ca="1">_xll.BInterpol('Base IPCA'!$C$3:$C$14,'Base IPCA'!$D$3:$D$14,AH2546,"Cubic","Extrapolate=Linear","MultiX=Average","Skip=True","Sort=True")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2"/>
        <v>#REF!</v>
      </c>
      <c r="AI2547" s="43" t="str">
        <f ca="1">_xll.BInterpol('Base IPCA'!$C$3:$C$14,'Base IPCA'!$E$3:$E$14,AH2547,"Cubic","Extrapolate=Linear","MultiX=Average","Skip=True","Sort=True")</f>
        <v>#N/A Invalid Parameter: Interpolation value</v>
      </c>
      <c r="AJ2547" s="43" t="str">
        <f ca="1">_xll.BInterpol('Base IPCA'!$C$3:$C$14,'Base IPCA'!$D$3:$D$14,AH2547,"Cubic","Extrapolate=Linear","MultiX=Average","Skip=True","Sort=True")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2"/>
        <v>#REF!</v>
      </c>
      <c r="AI2548" s="43" t="str">
        <f ca="1">_xll.BInterpol('Base IPCA'!$C$3:$C$14,'Base IPCA'!$E$3:$E$14,AH2548,"Cubic","Extrapolate=Linear","MultiX=Average","Skip=True","Sort=True")</f>
        <v>#N/A Invalid Parameter: Interpolation value</v>
      </c>
      <c r="AJ2548" s="43" t="str">
        <f ca="1">_xll.BInterpol('Base IPCA'!$C$3:$C$14,'Base IPCA'!$D$3:$D$14,AH2548,"Cubic","Extrapolate=Linear","MultiX=Average","Skip=True","Sort=True")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2"/>
        <v>#REF!</v>
      </c>
      <c r="AI2549" s="43" t="str">
        <f ca="1">_xll.BInterpol('Base IPCA'!$C$3:$C$14,'Base IPCA'!$E$3:$E$14,AH2549,"Cubic","Extrapolate=Linear","MultiX=Average","Skip=True","Sort=True")</f>
        <v>#N/A Invalid Parameter: Interpolation value</v>
      </c>
      <c r="AJ2549" s="43" t="str">
        <f ca="1">_xll.BInterpol('Base IPCA'!$C$3:$C$14,'Base IPCA'!$D$3:$D$14,AH2549,"Cubic","Extrapolate=Linear","MultiX=Average","Skip=True","Sort=True")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2"/>
        <v>#REF!</v>
      </c>
      <c r="AI2550" s="43" t="str">
        <f ca="1">_xll.BInterpol('Base IPCA'!$C$3:$C$14,'Base IPCA'!$E$3:$E$14,AH2550,"Cubic","Extrapolate=Linear","MultiX=Average","Skip=True","Sort=True")</f>
        <v>#N/A Invalid Parameter: Interpolation value</v>
      </c>
      <c r="AJ2550" s="43" t="str">
        <f ca="1">_xll.BInterpol('Base IPCA'!$C$3:$C$14,'Base IPCA'!$D$3:$D$14,AH2550,"Cubic","Extrapolate=Linear","MultiX=Average","Skip=True","Sort=True")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2"/>
        <v>#REF!</v>
      </c>
      <c r="AI2551" s="43" t="str">
        <f ca="1">_xll.BInterpol('Base IPCA'!$C$3:$C$14,'Base IPCA'!$E$3:$E$14,AH2551,"Cubic","Extrapolate=Linear","MultiX=Average","Skip=True","Sort=True")</f>
        <v>#N/A Invalid Parameter: Interpolation value</v>
      </c>
      <c r="AJ2551" s="43" t="str">
        <f ca="1">_xll.BInterpol('Base IPCA'!$C$3:$C$14,'Base IPCA'!$D$3:$D$14,AH2551,"Cubic","Extrapolate=Linear","MultiX=Average","Skip=True","Sort=True")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2"/>
        <v>#REF!</v>
      </c>
      <c r="AI2552" s="43" t="str">
        <f ca="1">_xll.BInterpol('Base IPCA'!$C$3:$C$14,'Base IPCA'!$E$3:$E$14,AH2552,"Cubic","Extrapolate=Linear","MultiX=Average","Skip=True","Sort=True")</f>
        <v>#N/A Invalid Parameter: Interpolation value</v>
      </c>
      <c r="AJ2552" s="43" t="str">
        <f ca="1">_xll.BInterpol('Base IPCA'!$C$3:$C$14,'Base IPCA'!$D$3:$D$14,AH2552,"Cubic","Extrapolate=Linear","MultiX=Average","Skip=True","Sort=True")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2"/>
        <v>#REF!</v>
      </c>
      <c r="AI2553" s="43" t="str">
        <f ca="1">_xll.BInterpol('Base IPCA'!$C$3:$C$14,'Base IPCA'!$E$3:$E$14,AH2553,"Cubic","Extrapolate=Linear","MultiX=Average","Skip=True","Sort=True")</f>
        <v>#N/A Invalid Parameter: Interpolation value</v>
      </c>
      <c r="AJ2553" s="43" t="str">
        <f ca="1">_xll.BInterpol('Base IPCA'!$C$3:$C$14,'Base IPCA'!$D$3:$D$14,AH2553,"Cubic","Extrapolate=Linear","MultiX=Average","Skip=True","Sort=True")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2"/>
        <v>#REF!</v>
      </c>
      <c r="AI2554" s="43" t="str">
        <f ca="1">_xll.BInterpol('Base IPCA'!$C$3:$C$14,'Base IPCA'!$E$3:$E$14,AH2554,"Cubic","Extrapolate=Linear","MultiX=Average","Skip=True","Sort=True")</f>
        <v>#N/A Invalid Parameter: Interpolation value</v>
      </c>
      <c r="AJ2554" s="43" t="str">
        <f ca="1">_xll.BInterpol('Base IPCA'!$C$3:$C$14,'Base IPCA'!$D$3:$D$14,AH2554,"Cubic","Extrapolate=Linear","MultiX=Average","Skip=True","Sort=True")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2"/>
        <v>#REF!</v>
      </c>
      <c r="AI2555" s="43" t="str">
        <f ca="1">_xll.BInterpol('Base IPCA'!$C$3:$C$14,'Base IPCA'!$E$3:$E$14,AH2555,"Cubic","Extrapolate=Linear","MultiX=Average","Skip=True","Sort=True")</f>
        <v>#N/A Invalid Parameter: Interpolation value</v>
      </c>
      <c r="AJ2555" s="43" t="str">
        <f ca="1">_xll.BInterpol('Base IPCA'!$C$3:$C$14,'Base IPCA'!$D$3:$D$14,AH2555,"Cubic","Extrapolate=Linear","MultiX=Average","Skip=True","Sort=True")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2"/>
        <v>#REF!</v>
      </c>
      <c r="AI2556" s="43" t="str">
        <f ca="1">_xll.BInterpol('Base IPCA'!$C$3:$C$14,'Base IPCA'!$E$3:$E$14,AH2556,"Cubic","Extrapolate=Linear","MultiX=Average","Skip=True","Sort=True")</f>
        <v>#N/A Invalid Parameter: Interpolation value</v>
      </c>
      <c r="AJ2556" s="43" t="str">
        <f ca="1">_xll.BInterpol('Base IPCA'!$C$3:$C$14,'Base IPCA'!$D$3:$D$14,AH2556,"Cubic","Extrapolate=Linear","MultiX=Average","Skip=True","Sort=True")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2"/>
        <v>#REF!</v>
      </c>
      <c r="AI2557" s="43" t="str">
        <f ca="1">_xll.BInterpol('Base IPCA'!$C$3:$C$14,'Base IPCA'!$E$3:$E$14,AH2557,"Cubic","Extrapolate=Linear","MultiX=Average","Skip=True","Sort=True")</f>
        <v>#N/A Invalid Parameter: Interpolation value</v>
      </c>
      <c r="AJ2557" s="43" t="str">
        <f ca="1">_xll.BInterpol('Base IPCA'!$C$3:$C$14,'Base IPCA'!$D$3:$D$14,AH2557,"Cubic","Extrapolate=Linear","MultiX=Average","Skip=True","Sort=True")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2"/>
        <v>#REF!</v>
      </c>
      <c r="AI2558" s="43" t="str">
        <f ca="1">_xll.BInterpol('Base IPCA'!$C$3:$C$14,'Base IPCA'!$E$3:$E$14,AH2558,"Cubic","Extrapolate=Linear","MultiX=Average","Skip=True","Sort=True")</f>
        <v>#N/A Invalid Parameter: Interpolation value</v>
      </c>
      <c r="AJ2558" s="43" t="str">
        <f ca="1">_xll.BInterpol('Base IPCA'!$C$3:$C$14,'Base IPCA'!$D$3:$D$14,AH2558,"Cubic","Extrapolate=Linear","MultiX=Average","Skip=True","Sort=True")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2"/>
        <v>#REF!</v>
      </c>
      <c r="AI2559" s="43" t="str">
        <f ca="1">_xll.BInterpol('Base IPCA'!$C$3:$C$14,'Base IPCA'!$E$3:$E$14,AH2559,"Cubic","Extrapolate=Linear","MultiX=Average","Skip=True","Sort=True")</f>
        <v>#N/A Invalid Parameter: Interpolation value</v>
      </c>
      <c r="AJ2559" s="43" t="str">
        <f ca="1">_xll.BInterpol('Base IPCA'!$C$3:$C$14,'Base IPCA'!$D$3:$D$14,AH2559,"Cubic","Extrapolate=Linear","MultiX=Average","Skip=True","Sort=True")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2"/>
        <v>#REF!</v>
      </c>
      <c r="AI2560" s="43" t="str">
        <f ca="1">_xll.BInterpol('Base IPCA'!$C$3:$C$14,'Base IPCA'!$E$3:$E$14,AH2560,"Cubic","Extrapolate=Linear","MultiX=Average","Skip=True","Sort=True")</f>
        <v>#N/A Invalid Parameter: Interpolation value</v>
      </c>
      <c r="AJ2560" s="43" t="str">
        <f ca="1">_xll.BInterpol('Base IPCA'!$C$3:$C$14,'Base IPCA'!$D$3:$D$14,AH2560,"Cubic","Extrapolate=Linear","MultiX=Average","Skip=True","Sort=True")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2"/>
        <v>#REF!</v>
      </c>
      <c r="AI2561" s="43" t="str">
        <f ca="1">_xll.BInterpol('Base IPCA'!$C$3:$C$14,'Base IPCA'!$E$3:$E$14,AH2561,"Cubic","Extrapolate=Linear","MultiX=Average","Skip=True","Sort=True")</f>
        <v>#N/A Invalid Parameter: Interpolation value</v>
      </c>
      <c r="AJ2561" s="43" t="str">
        <f ca="1">_xll.BInterpol('Base IPCA'!$C$3:$C$14,'Base IPCA'!$D$3:$D$14,AH2561,"Cubic","Extrapolate=Linear","MultiX=Average","Skip=True","Sort=True")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2"/>
        <v>#REF!</v>
      </c>
      <c r="AI2562" s="43" t="str">
        <f ca="1">_xll.BInterpol('Base IPCA'!$C$3:$C$14,'Base IPCA'!$E$3:$E$14,AH2562,"Cubic","Extrapolate=Linear","MultiX=Average","Skip=True","Sort=True")</f>
        <v>#N/A Invalid Parameter: Interpolation value</v>
      </c>
      <c r="AJ2562" s="43" t="str">
        <f ca="1">_xll.BInterpol('Base IPCA'!$C$3:$C$14,'Base IPCA'!$D$3:$D$14,AH2562,"Cubic","Extrapolate=Linear","MultiX=Average","Skip=True","Sort=True")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2"/>
        <v>#REF!</v>
      </c>
      <c r="AI2563" s="43" t="str">
        <f ca="1">_xll.BInterpol('Base IPCA'!$C$3:$C$14,'Base IPCA'!$E$3:$E$14,AH2563,"Cubic","Extrapolate=Linear","MultiX=Average","Skip=True","Sort=True")</f>
        <v>#N/A Invalid Parameter: Interpolation value</v>
      </c>
      <c r="AJ2563" s="43" t="str">
        <f ca="1">_xll.BInterpol('Base IPCA'!$C$3:$C$14,'Base IPCA'!$D$3:$D$14,AH2563,"Cubic","Extrapolate=Linear","MultiX=Average","Skip=True","Sort=True")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2"/>
        <v>#REF!</v>
      </c>
      <c r="AI2564" s="43" t="str">
        <f ca="1">_xll.BInterpol('Base IPCA'!$C$3:$C$14,'Base IPCA'!$E$3:$E$14,AH2564,"Cubic","Extrapolate=Linear","MultiX=Average","Skip=True","Sort=True")</f>
        <v>#N/A Invalid Parameter: Interpolation value</v>
      </c>
      <c r="AJ2564" s="43" t="str">
        <f ca="1">_xll.BInterpol('Base IPCA'!$C$3:$C$14,'Base IPCA'!$D$3:$D$14,AH2564,"Cubic","Extrapolate=Linear","MultiX=Average","Skip=True","Sort=True")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2"/>
        <v>#REF!</v>
      </c>
      <c r="AI2565" s="43" t="str">
        <f ca="1">_xll.BInterpol('Base IPCA'!$C$3:$C$14,'Base IPCA'!$E$3:$E$14,AH2565,"Cubic","Extrapolate=Linear","MultiX=Average","Skip=True","Sort=True")</f>
        <v>#N/A Invalid Parameter: Interpolation value</v>
      </c>
      <c r="AJ2565" s="43" t="str">
        <f ca="1">_xll.BInterpol('Base IPCA'!$C$3:$C$14,'Base IPCA'!$D$3:$D$14,AH2565,"Cubic","Extrapolate=Linear","MultiX=Average","Skip=True","Sort=True")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3">AH2565+1</f>
        <v>#REF!</v>
      </c>
      <c r="AI2566" s="43" t="str">
        <f ca="1">_xll.BInterpol('Base IPCA'!$C$3:$C$14,'Base IPCA'!$E$3:$E$14,AH2566,"Cubic","Extrapolate=Linear","MultiX=Average","Skip=True","Sort=True")</f>
        <v>#N/A Invalid Parameter: Interpolation value</v>
      </c>
      <c r="AJ2566" s="43" t="str">
        <f ca="1">_xll.BInterpol('Base IPCA'!$C$3:$C$14,'Base IPCA'!$D$3:$D$14,AH2566,"Cubic","Extrapolate=Linear","MultiX=Average","Skip=True","Sort=True")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3"/>
        <v>#REF!</v>
      </c>
      <c r="AI2567" s="43" t="str">
        <f ca="1">_xll.BInterpol('Base IPCA'!$C$3:$C$14,'Base IPCA'!$E$3:$E$14,AH2567,"Cubic","Extrapolate=Linear","MultiX=Average","Skip=True","Sort=True")</f>
        <v>#N/A Invalid Parameter: Interpolation value</v>
      </c>
      <c r="AJ2567" s="43" t="str">
        <f ca="1">_xll.BInterpol('Base IPCA'!$C$3:$C$14,'Base IPCA'!$D$3:$D$14,AH2567,"Cubic","Extrapolate=Linear","MultiX=Average","Skip=True","Sort=True")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3"/>
        <v>#REF!</v>
      </c>
      <c r="AI2568" s="43" t="str">
        <f ca="1">_xll.BInterpol('Base IPCA'!$C$3:$C$14,'Base IPCA'!$E$3:$E$14,AH2568,"Cubic","Extrapolate=Linear","MultiX=Average","Skip=True","Sort=True")</f>
        <v>#N/A Invalid Parameter: Interpolation value</v>
      </c>
      <c r="AJ2568" s="43" t="str">
        <f ca="1">_xll.BInterpol('Base IPCA'!$C$3:$C$14,'Base IPCA'!$D$3:$D$14,AH2568,"Cubic","Extrapolate=Linear","MultiX=Average","Skip=True","Sort=True")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3"/>
        <v>#REF!</v>
      </c>
      <c r="AI2569" s="43" t="str">
        <f ca="1">_xll.BInterpol('Base IPCA'!$C$3:$C$14,'Base IPCA'!$E$3:$E$14,AH2569,"Cubic","Extrapolate=Linear","MultiX=Average","Skip=True","Sort=True")</f>
        <v>#N/A Invalid Parameter: Interpolation value</v>
      </c>
      <c r="AJ2569" s="43" t="str">
        <f ca="1">_xll.BInterpol('Base IPCA'!$C$3:$C$14,'Base IPCA'!$D$3:$D$14,AH2569,"Cubic","Extrapolate=Linear","MultiX=Average","Skip=True","Sort=True")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3"/>
        <v>#REF!</v>
      </c>
      <c r="AI2570" s="43" t="str">
        <f ca="1">_xll.BInterpol('Base IPCA'!$C$3:$C$14,'Base IPCA'!$E$3:$E$14,AH2570,"Cubic","Extrapolate=Linear","MultiX=Average","Skip=True","Sort=True")</f>
        <v>#N/A Invalid Parameter: Interpolation value</v>
      </c>
      <c r="AJ2570" s="43" t="str">
        <f ca="1">_xll.BInterpol('Base IPCA'!$C$3:$C$14,'Base IPCA'!$D$3:$D$14,AH2570,"Cubic","Extrapolate=Linear","MultiX=Average","Skip=True","Sort=True")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3"/>
        <v>#REF!</v>
      </c>
      <c r="AI2571" s="43" t="str">
        <f ca="1">_xll.BInterpol('Base IPCA'!$C$3:$C$14,'Base IPCA'!$E$3:$E$14,AH2571,"Cubic","Extrapolate=Linear","MultiX=Average","Skip=True","Sort=True")</f>
        <v>#N/A Invalid Parameter: Interpolation value</v>
      </c>
      <c r="AJ2571" s="43" t="str">
        <f ca="1">_xll.BInterpol('Base IPCA'!$C$3:$C$14,'Base IPCA'!$D$3:$D$14,AH2571,"Cubic","Extrapolate=Linear","MultiX=Average","Skip=True","Sort=True")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3"/>
        <v>#REF!</v>
      </c>
      <c r="AI2572" s="43" t="str">
        <f ca="1">_xll.BInterpol('Base IPCA'!$C$3:$C$14,'Base IPCA'!$E$3:$E$14,AH2572,"Cubic","Extrapolate=Linear","MultiX=Average","Skip=True","Sort=True")</f>
        <v>#N/A Invalid Parameter: Interpolation value</v>
      </c>
      <c r="AJ2572" s="43" t="str">
        <f ca="1">_xll.BInterpol('Base IPCA'!$C$3:$C$14,'Base IPCA'!$D$3:$D$14,AH2572,"Cubic","Extrapolate=Linear","MultiX=Average","Skip=True","Sort=True")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3"/>
        <v>#REF!</v>
      </c>
      <c r="AI2573" s="43" t="str">
        <f ca="1">_xll.BInterpol('Base IPCA'!$C$3:$C$14,'Base IPCA'!$E$3:$E$14,AH2573,"Cubic","Extrapolate=Linear","MultiX=Average","Skip=True","Sort=True")</f>
        <v>#N/A Invalid Parameter: Interpolation value</v>
      </c>
      <c r="AJ2573" s="43" t="str">
        <f ca="1">_xll.BInterpol('Base IPCA'!$C$3:$C$14,'Base IPCA'!$D$3:$D$14,AH2573,"Cubic","Extrapolate=Linear","MultiX=Average","Skip=True","Sort=True")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3"/>
        <v>#REF!</v>
      </c>
      <c r="AI2574" s="43" t="str">
        <f ca="1">_xll.BInterpol('Base IPCA'!$C$3:$C$14,'Base IPCA'!$E$3:$E$14,AH2574,"Cubic","Extrapolate=Linear","MultiX=Average","Skip=True","Sort=True")</f>
        <v>#N/A Invalid Parameter: Interpolation value</v>
      </c>
      <c r="AJ2574" s="43" t="str">
        <f ca="1">_xll.BInterpol('Base IPCA'!$C$3:$C$14,'Base IPCA'!$D$3:$D$14,AH2574,"Cubic","Extrapolate=Linear","MultiX=Average","Skip=True","Sort=True")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3"/>
        <v>#REF!</v>
      </c>
      <c r="AI2575" s="43" t="str">
        <f ca="1">_xll.BInterpol('Base IPCA'!$C$3:$C$14,'Base IPCA'!$E$3:$E$14,AH2575,"Cubic","Extrapolate=Linear","MultiX=Average","Skip=True","Sort=True")</f>
        <v>#N/A Invalid Parameter: Interpolation value</v>
      </c>
      <c r="AJ2575" s="43" t="str">
        <f ca="1">_xll.BInterpol('Base IPCA'!$C$3:$C$14,'Base IPCA'!$D$3:$D$14,AH2575,"Cubic","Extrapolate=Linear","MultiX=Average","Skip=True","Sort=True")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3"/>
        <v>#REF!</v>
      </c>
      <c r="AI2576" s="43" t="str">
        <f ca="1">_xll.BInterpol('Base IPCA'!$C$3:$C$14,'Base IPCA'!$E$3:$E$14,AH2576,"Cubic","Extrapolate=Linear","MultiX=Average","Skip=True","Sort=True")</f>
        <v>#N/A Invalid Parameter: Interpolation value</v>
      </c>
      <c r="AJ2576" s="43" t="str">
        <f ca="1">_xll.BInterpol('Base IPCA'!$C$3:$C$14,'Base IPCA'!$D$3:$D$14,AH2576,"Cubic","Extrapolate=Linear","MultiX=Average","Skip=True","Sort=True")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3"/>
        <v>#REF!</v>
      </c>
      <c r="AI2577" s="43" t="str">
        <f ca="1">_xll.BInterpol('Base IPCA'!$C$3:$C$14,'Base IPCA'!$E$3:$E$14,AH2577,"Cubic","Extrapolate=Linear","MultiX=Average","Skip=True","Sort=True")</f>
        <v>#N/A Invalid Parameter: Interpolation value</v>
      </c>
      <c r="AJ2577" s="43" t="str">
        <f ca="1">_xll.BInterpol('Base IPCA'!$C$3:$C$14,'Base IPCA'!$D$3:$D$14,AH2577,"Cubic","Extrapolate=Linear","MultiX=Average","Skip=True","Sort=True")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3"/>
        <v>#REF!</v>
      </c>
      <c r="AI2578" s="43" t="str">
        <f ca="1">_xll.BInterpol('Base IPCA'!$C$3:$C$14,'Base IPCA'!$E$3:$E$14,AH2578,"Cubic","Extrapolate=Linear","MultiX=Average","Skip=True","Sort=True")</f>
        <v>#N/A Invalid Parameter: Interpolation value</v>
      </c>
      <c r="AJ2578" s="43" t="str">
        <f ca="1">_xll.BInterpol('Base IPCA'!$C$3:$C$14,'Base IPCA'!$D$3:$D$14,AH2578,"Cubic","Extrapolate=Linear","MultiX=Average","Skip=True","Sort=True")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3"/>
        <v>#REF!</v>
      </c>
      <c r="AI2579" s="43" t="str">
        <f ca="1">_xll.BInterpol('Base IPCA'!$C$3:$C$14,'Base IPCA'!$E$3:$E$14,AH2579,"Cubic","Extrapolate=Linear","MultiX=Average","Skip=True","Sort=True")</f>
        <v>#N/A Invalid Parameter: Interpolation value</v>
      </c>
      <c r="AJ2579" s="43" t="str">
        <f ca="1">_xll.BInterpol('Base IPCA'!$C$3:$C$14,'Base IPCA'!$D$3:$D$14,AH2579,"Cubic","Extrapolate=Linear","MultiX=Average","Skip=True","Sort=True")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3"/>
        <v>#REF!</v>
      </c>
      <c r="AI2580" s="43" t="str">
        <f ca="1">_xll.BInterpol('Base IPCA'!$C$3:$C$14,'Base IPCA'!$E$3:$E$14,AH2580,"Cubic","Extrapolate=Linear","MultiX=Average","Skip=True","Sort=True")</f>
        <v>#N/A Invalid Parameter: Interpolation value</v>
      </c>
      <c r="AJ2580" s="43" t="str">
        <f ca="1">_xll.BInterpol('Base IPCA'!$C$3:$C$14,'Base IPCA'!$D$3:$D$14,AH2580,"Cubic","Extrapolate=Linear","MultiX=Average","Skip=True","Sort=True")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3"/>
        <v>#REF!</v>
      </c>
      <c r="AI2581" s="43" t="str">
        <f ca="1">_xll.BInterpol('Base IPCA'!$C$3:$C$14,'Base IPCA'!$E$3:$E$14,AH2581,"Cubic","Extrapolate=Linear","MultiX=Average","Skip=True","Sort=True")</f>
        <v>#N/A Invalid Parameter: Interpolation value</v>
      </c>
      <c r="AJ2581" s="43" t="str">
        <f ca="1">_xll.BInterpol('Base IPCA'!$C$3:$C$14,'Base IPCA'!$D$3:$D$14,AH2581,"Cubic","Extrapolate=Linear","MultiX=Average","Skip=True","Sort=True")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3"/>
        <v>#REF!</v>
      </c>
      <c r="AI2582" s="43" t="str">
        <f ca="1">_xll.BInterpol('Base IPCA'!$C$3:$C$14,'Base IPCA'!$E$3:$E$14,AH2582,"Cubic","Extrapolate=Linear","MultiX=Average","Skip=True","Sort=True")</f>
        <v>#N/A Invalid Parameter: Interpolation value</v>
      </c>
      <c r="AJ2582" s="43" t="str">
        <f ca="1">_xll.BInterpol('Base IPCA'!$C$3:$C$14,'Base IPCA'!$D$3:$D$14,AH2582,"Cubic","Extrapolate=Linear","MultiX=Average","Skip=True","Sort=True")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3"/>
        <v>#REF!</v>
      </c>
      <c r="AI2583" s="43" t="str">
        <f ca="1">_xll.BInterpol('Base IPCA'!$C$3:$C$14,'Base IPCA'!$E$3:$E$14,AH2583,"Cubic","Extrapolate=Linear","MultiX=Average","Skip=True","Sort=True")</f>
        <v>#N/A Invalid Parameter: Interpolation value</v>
      </c>
      <c r="AJ2583" s="43" t="str">
        <f ca="1">_xll.BInterpol('Base IPCA'!$C$3:$C$14,'Base IPCA'!$D$3:$D$14,AH2583,"Cubic","Extrapolate=Linear","MultiX=Average","Skip=True","Sort=True")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3"/>
        <v>#REF!</v>
      </c>
      <c r="AI2584" s="43" t="str">
        <f ca="1">_xll.BInterpol('Base IPCA'!$C$3:$C$14,'Base IPCA'!$E$3:$E$14,AH2584,"Cubic","Extrapolate=Linear","MultiX=Average","Skip=True","Sort=True")</f>
        <v>#N/A Invalid Parameter: Interpolation value</v>
      </c>
      <c r="AJ2584" s="43" t="str">
        <f ca="1">_xll.BInterpol('Base IPCA'!$C$3:$C$14,'Base IPCA'!$D$3:$D$14,AH2584,"Cubic","Extrapolate=Linear","MultiX=Average","Skip=True","Sort=True")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3"/>
        <v>#REF!</v>
      </c>
      <c r="AI2585" s="43" t="str">
        <f ca="1">_xll.BInterpol('Base IPCA'!$C$3:$C$14,'Base IPCA'!$E$3:$E$14,AH2585,"Cubic","Extrapolate=Linear","MultiX=Average","Skip=True","Sort=True")</f>
        <v>#N/A Invalid Parameter: Interpolation value</v>
      </c>
      <c r="AJ2585" s="43" t="str">
        <f ca="1">_xll.BInterpol('Base IPCA'!$C$3:$C$14,'Base IPCA'!$D$3:$D$14,AH2585,"Cubic","Extrapolate=Linear","MultiX=Average","Skip=True","Sort=True")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3"/>
        <v>#REF!</v>
      </c>
      <c r="AI2586" s="43" t="str">
        <f ca="1">_xll.BInterpol('Base IPCA'!$C$3:$C$14,'Base IPCA'!$E$3:$E$14,AH2586,"Cubic","Extrapolate=Linear","MultiX=Average","Skip=True","Sort=True")</f>
        <v>#N/A Invalid Parameter: Interpolation value</v>
      </c>
      <c r="AJ2586" s="43" t="str">
        <f ca="1">_xll.BInterpol('Base IPCA'!$C$3:$C$14,'Base IPCA'!$D$3:$D$14,AH2586,"Cubic","Extrapolate=Linear","MultiX=Average","Skip=True","Sort=True")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3"/>
        <v>#REF!</v>
      </c>
      <c r="AI2587" s="43" t="str">
        <f ca="1">_xll.BInterpol('Base IPCA'!$C$3:$C$14,'Base IPCA'!$E$3:$E$14,AH2587,"Cubic","Extrapolate=Linear","MultiX=Average","Skip=True","Sort=True")</f>
        <v>#N/A Invalid Parameter: Interpolation value</v>
      </c>
      <c r="AJ2587" s="43" t="str">
        <f ca="1">_xll.BInterpol('Base IPCA'!$C$3:$C$14,'Base IPCA'!$D$3:$D$14,AH2587,"Cubic","Extrapolate=Linear","MultiX=Average","Skip=True","Sort=True")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3"/>
        <v>#REF!</v>
      </c>
      <c r="AI2588" s="43" t="str">
        <f ca="1">_xll.BInterpol('Base IPCA'!$C$3:$C$14,'Base IPCA'!$E$3:$E$14,AH2588,"Cubic","Extrapolate=Linear","MultiX=Average","Skip=True","Sort=True")</f>
        <v>#N/A Invalid Parameter: Interpolation value</v>
      </c>
      <c r="AJ2588" s="43" t="str">
        <f ca="1">_xll.BInterpol('Base IPCA'!$C$3:$C$14,'Base IPCA'!$D$3:$D$14,AH2588,"Cubic","Extrapolate=Linear","MultiX=Average","Skip=True","Sort=True")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3"/>
        <v>#REF!</v>
      </c>
      <c r="AI2589" s="43" t="str">
        <f ca="1">_xll.BInterpol('Base IPCA'!$C$3:$C$14,'Base IPCA'!$E$3:$E$14,AH2589,"Cubic","Extrapolate=Linear","MultiX=Average","Skip=True","Sort=True")</f>
        <v>#N/A Invalid Parameter: Interpolation value</v>
      </c>
      <c r="AJ2589" s="43" t="str">
        <f ca="1">_xll.BInterpol('Base IPCA'!$C$3:$C$14,'Base IPCA'!$D$3:$D$14,AH2589,"Cubic","Extrapolate=Linear","MultiX=Average","Skip=True","Sort=True")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3"/>
        <v>#REF!</v>
      </c>
      <c r="AI2590" s="43" t="str">
        <f ca="1">_xll.BInterpol('Base IPCA'!$C$3:$C$14,'Base IPCA'!$E$3:$E$14,AH2590,"Cubic","Extrapolate=Linear","MultiX=Average","Skip=True","Sort=True")</f>
        <v>#N/A Invalid Parameter: Interpolation value</v>
      </c>
      <c r="AJ2590" s="43" t="str">
        <f ca="1">_xll.BInterpol('Base IPCA'!$C$3:$C$14,'Base IPCA'!$D$3:$D$14,AH2590,"Cubic","Extrapolate=Linear","MultiX=Average","Skip=True","Sort=True")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3"/>
        <v>#REF!</v>
      </c>
      <c r="AI2591" s="43" t="str">
        <f ca="1">_xll.BInterpol('Base IPCA'!$C$3:$C$14,'Base IPCA'!$E$3:$E$14,AH2591,"Cubic","Extrapolate=Linear","MultiX=Average","Skip=True","Sort=True")</f>
        <v>#N/A Invalid Parameter: Interpolation value</v>
      </c>
      <c r="AJ2591" s="43" t="str">
        <f ca="1">_xll.BInterpol('Base IPCA'!$C$3:$C$14,'Base IPCA'!$D$3:$D$14,AH2591,"Cubic","Extrapolate=Linear","MultiX=Average","Skip=True","Sort=True")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3"/>
        <v>#REF!</v>
      </c>
      <c r="AI2592" s="43" t="str">
        <f ca="1">_xll.BInterpol('Base IPCA'!$C$3:$C$14,'Base IPCA'!$E$3:$E$14,AH2592,"Cubic","Extrapolate=Linear","MultiX=Average","Skip=True","Sort=True")</f>
        <v>#N/A Invalid Parameter: Interpolation value</v>
      </c>
      <c r="AJ2592" s="43" t="str">
        <f ca="1">_xll.BInterpol('Base IPCA'!$C$3:$C$14,'Base IPCA'!$D$3:$D$14,AH2592,"Cubic","Extrapolate=Linear","MultiX=Average","Skip=True","Sort=True")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3"/>
        <v>#REF!</v>
      </c>
      <c r="AI2593" s="43" t="str">
        <f ca="1">_xll.BInterpol('Base IPCA'!$C$3:$C$14,'Base IPCA'!$E$3:$E$14,AH2593,"Cubic","Extrapolate=Linear","MultiX=Average","Skip=True","Sort=True")</f>
        <v>#N/A Invalid Parameter: Interpolation value</v>
      </c>
      <c r="AJ2593" s="43" t="str">
        <f ca="1">_xll.BInterpol('Base IPCA'!$C$3:$C$14,'Base IPCA'!$D$3:$D$14,AH2593,"Cubic","Extrapolate=Linear","MultiX=Average","Skip=True","Sort=True")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3"/>
        <v>#REF!</v>
      </c>
      <c r="AI2594" s="43" t="str">
        <f ca="1">_xll.BInterpol('Base IPCA'!$C$3:$C$14,'Base IPCA'!$E$3:$E$14,AH2594,"Cubic","Extrapolate=Linear","MultiX=Average","Skip=True","Sort=True")</f>
        <v>#N/A Invalid Parameter: Interpolation value</v>
      </c>
      <c r="AJ2594" s="43" t="str">
        <f ca="1">_xll.BInterpol('Base IPCA'!$C$3:$C$14,'Base IPCA'!$D$3:$D$14,AH2594,"Cubic","Extrapolate=Linear","MultiX=Average","Skip=True","Sort=True")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3"/>
        <v>#REF!</v>
      </c>
      <c r="AI2595" s="43" t="str">
        <f ca="1">_xll.BInterpol('Base IPCA'!$C$3:$C$14,'Base IPCA'!$E$3:$E$14,AH2595,"Cubic","Extrapolate=Linear","MultiX=Average","Skip=True","Sort=True")</f>
        <v>#N/A Invalid Parameter: Interpolation value</v>
      </c>
      <c r="AJ2595" s="43" t="str">
        <f ca="1">_xll.BInterpol('Base IPCA'!$C$3:$C$14,'Base IPCA'!$D$3:$D$14,AH2595,"Cubic","Extrapolate=Linear","MultiX=Average","Skip=True","Sort=True")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3"/>
        <v>#REF!</v>
      </c>
      <c r="AI2596" s="43" t="str">
        <f ca="1">_xll.BInterpol('Base IPCA'!$C$3:$C$14,'Base IPCA'!$E$3:$E$14,AH2596,"Cubic","Extrapolate=Linear","MultiX=Average","Skip=True","Sort=True")</f>
        <v>#N/A Invalid Parameter: Interpolation value</v>
      </c>
      <c r="AJ2596" s="43" t="str">
        <f ca="1">_xll.BInterpol('Base IPCA'!$C$3:$C$14,'Base IPCA'!$D$3:$D$14,AH2596,"Cubic","Extrapolate=Linear","MultiX=Average","Skip=True","Sort=True")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3"/>
        <v>#REF!</v>
      </c>
      <c r="AI2597" s="43" t="str">
        <f ca="1">_xll.BInterpol('Base IPCA'!$C$3:$C$14,'Base IPCA'!$E$3:$E$14,AH2597,"Cubic","Extrapolate=Linear","MultiX=Average","Skip=True","Sort=True")</f>
        <v>#N/A Invalid Parameter: Interpolation value</v>
      </c>
      <c r="AJ2597" s="43" t="str">
        <f ca="1">_xll.BInterpol('Base IPCA'!$C$3:$C$14,'Base IPCA'!$D$3:$D$14,AH2597,"Cubic","Extrapolate=Linear","MultiX=Average","Skip=True","Sort=True")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3"/>
        <v>#REF!</v>
      </c>
      <c r="AI2598" s="43" t="str">
        <f ca="1">_xll.BInterpol('Base IPCA'!$C$3:$C$14,'Base IPCA'!$E$3:$E$14,AH2598,"Cubic","Extrapolate=Linear","MultiX=Average","Skip=True","Sort=True")</f>
        <v>#N/A Invalid Parameter: Interpolation value</v>
      </c>
      <c r="AJ2598" s="43" t="str">
        <f ca="1">_xll.BInterpol('Base IPCA'!$C$3:$C$14,'Base IPCA'!$D$3:$D$14,AH2598,"Cubic","Extrapolate=Linear","MultiX=Average","Skip=True","Sort=True")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3"/>
        <v>#REF!</v>
      </c>
      <c r="AI2599" s="43" t="str">
        <f ca="1">_xll.BInterpol('Base IPCA'!$C$3:$C$14,'Base IPCA'!$E$3:$E$14,AH2599,"Cubic","Extrapolate=Linear","MultiX=Average","Skip=True","Sort=True")</f>
        <v>#N/A Invalid Parameter: Interpolation value</v>
      </c>
      <c r="AJ2599" s="43" t="str">
        <f ca="1">_xll.BInterpol('Base IPCA'!$C$3:$C$14,'Base IPCA'!$D$3:$D$14,AH2599,"Cubic","Extrapolate=Linear","MultiX=Average","Skip=True","Sort=True")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3"/>
        <v>#REF!</v>
      </c>
      <c r="AI2600" s="43" t="str">
        <f ca="1">_xll.BInterpol('Base IPCA'!$C$3:$C$14,'Base IPCA'!$E$3:$E$14,AH2600,"Cubic","Extrapolate=Linear","MultiX=Average","Skip=True","Sort=True")</f>
        <v>#N/A Invalid Parameter: Interpolation value</v>
      </c>
      <c r="AJ2600" s="43" t="str">
        <f ca="1">_xll.BInterpol('Base IPCA'!$C$3:$C$14,'Base IPCA'!$D$3:$D$14,AH2600,"Cubic","Extrapolate=Linear","MultiX=Average","Skip=True","Sort=True")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3"/>
        <v>#REF!</v>
      </c>
      <c r="AI2601" s="43" t="str">
        <f ca="1">_xll.BInterpol('Base IPCA'!$C$3:$C$14,'Base IPCA'!$E$3:$E$14,AH2601,"Cubic","Extrapolate=Linear","MultiX=Average","Skip=True","Sort=True")</f>
        <v>#N/A Invalid Parameter: Interpolation value</v>
      </c>
      <c r="AJ2601" s="43" t="str">
        <f ca="1">_xll.BInterpol('Base IPCA'!$C$3:$C$14,'Base IPCA'!$D$3:$D$14,AH2601,"Cubic","Extrapolate=Linear","MultiX=Average","Skip=True","Sort=True")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3"/>
        <v>#REF!</v>
      </c>
      <c r="AI2602" s="43" t="str">
        <f ca="1">_xll.BInterpol('Base IPCA'!$C$3:$C$14,'Base IPCA'!$E$3:$E$14,AH2602,"Cubic","Extrapolate=Linear","MultiX=Average","Skip=True","Sort=True")</f>
        <v>#N/A Invalid Parameter: Interpolation value</v>
      </c>
      <c r="AJ2602" s="43" t="str">
        <f ca="1">_xll.BInterpol('Base IPCA'!$C$3:$C$14,'Base IPCA'!$D$3:$D$14,AH2602,"Cubic","Extrapolate=Linear","MultiX=Average","Skip=True","Sort=True")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3"/>
        <v>#REF!</v>
      </c>
      <c r="AI2603" s="43" t="str">
        <f ca="1">_xll.BInterpol('Base IPCA'!$C$3:$C$14,'Base IPCA'!$E$3:$E$14,AH2603,"Cubic","Extrapolate=Linear","MultiX=Average","Skip=True","Sort=True")</f>
        <v>#N/A Invalid Parameter: Interpolation value</v>
      </c>
      <c r="AJ2603" s="43" t="str">
        <f ca="1">_xll.BInterpol('Base IPCA'!$C$3:$C$14,'Base IPCA'!$D$3:$D$14,AH2603,"Cubic","Extrapolate=Linear","MultiX=Average","Skip=True","Sort=True")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3"/>
        <v>#REF!</v>
      </c>
      <c r="AI2604" s="43" t="str">
        <f ca="1">_xll.BInterpol('Base IPCA'!$C$3:$C$14,'Base IPCA'!$E$3:$E$14,AH2604,"Cubic","Extrapolate=Linear","MultiX=Average","Skip=True","Sort=True")</f>
        <v>#N/A Invalid Parameter: Interpolation value</v>
      </c>
      <c r="AJ2604" s="43" t="str">
        <f ca="1">_xll.BInterpol('Base IPCA'!$C$3:$C$14,'Base IPCA'!$D$3:$D$14,AH2604,"Cubic","Extrapolate=Linear","MultiX=Average","Skip=True","Sort=True")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3"/>
        <v>#REF!</v>
      </c>
      <c r="AI2605" s="43" t="str">
        <f ca="1">_xll.BInterpol('Base IPCA'!$C$3:$C$14,'Base IPCA'!$E$3:$E$14,AH2605,"Cubic","Extrapolate=Linear","MultiX=Average","Skip=True","Sort=True")</f>
        <v>#N/A Invalid Parameter: Interpolation value</v>
      </c>
      <c r="AJ2605" s="43" t="str">
        <f ca="1">_xll.BInterpol('Base IPCA'!$C$3:$C$14,'Base IPCA'!$D$3:$D$14,AH2605,"Cubic","Extrapolate=Linear","MultiX=Average","Skip=True","Sort=True")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3"/>
        <v>#REF!</v>
      </c>
      <c r="AI2606" s="43" t="str">
        <f ca="1">_xll.BInterpol('Base IPCA'!$C$3:$C$14,'Base IPCA'!$E$3:$E$14,AH2606,"Cubic","Extrapolate=Linear","MultiX=Average","Skip=True","Sort=True")</f>
        <v>#N/A Invalid Parameter: Interpolation value</v>
      </c>
      <c r="AJ2606" s="43" t="str">
        <f ca="1">_xll.BInterpol('Base IPCA'!$C$3:$C$14,'Base IPCA'!$D$3:$D$14,AH2606,"Cubic","Extrapolate=Linear","MultiX=Average","Skip=True","Sort=True")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3"/>
        <v>#REF!</v>
      </c>
      <c r="AI2607" s="43" t="str">
        <f ca="1">_xll.BInterpol('Base IPCA'!$C$3:$C$14,'Base IPCA'!$E$3:$E$14,AH2607,"Cubic","Extrapolate=Linear","MultiX=Average","Skip=True","Sort=True")</f>
        <v>#N/A Invalid Parameter: Interpolation value</v>
      </c>
      <c r="AJ2607" s="43" t="str">
        <f ca="1">_xll.BInterpol('Base IPCA'!$C$3:$C$14,'Base IPCA'!$D$3:$D$14,AH2607,"Cubic","Extrapolate=Linear","MultiX=Average","Skip=True","Sort=True")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3"/>
        <v>#REF!</v>
      </c>
      <c r="AI2608" s="43" t="str">
        <f ca="1">_xll.BInterpol('Base IPCA'!$C$3:$C$14,'Base IPCA'!$E$3:$E$14,AH2608,"Cubic","Extrapolate=Linear","MultiX=Average","Skip=True","Sort=True")</f>
        <v>#N/A Invalid Parameter: Interpolation value</v>
      </c>
      <c r="AJ2608" s="43" t="str">
        <f ca="1">_xll.BInterpol('Base IPCA'!$C$3:$C$14,'Base IPCA'!$D$3:$D$14,AH2608,"Cubic","Extrapolate=Linear","MultiX=Average","Skip=True","Sort=True")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3"/>
        <v>#REF!</v>
      </c>
      <c r="AI2609" s="43" t="str">
        <f ca="1">_xll.BInterpol('Base IPCA'!$C$3:$C$14,'Base IPCA'!$E$3:$E$14,AH2609,"Cubic","Extrapolate=Linear","MultiX=Average","Skip=True","Sort=True")</f>
        <v>#N/A Invalid Parameter: Interpolation value</v>
      </c>
      <c r="AJ2609" s="43" t="str">
        <f ca="1">_xll.BInterpol('Base IPCA'!$C$3:$C$14,'Base IPCA'!$D$3:$D$14,AH2609,"Cubic","Extrapolate=Linear","MultiX=Average","Skip=True","Sort=True")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3"/>
        <v>#REF!</v>
      </c>
      <c r="AI2610" s="43" t="str">
        <f ca="1">_xll.BInterpol('Base IPCA'!$C$3:$C$14,'Base IPCA'!$E$3:$E$14,AH2610,"Cubic","Extrapolate=Linear","MultiX=Average","Skip=True","Sort=True")</f>
        <v>#N/A Invalid Parameter: Interpolation value</v>
      </c>
      <c r="AJ2610" s="43" t="str">
        <f ca="1">_xll.BInterpol('Base IPCA'!$C$3:$C$14,'Base IPCA'!$D$3:$D$14,AH2610,"Cubic","Extrapolate=Linear","MultiX=Average","Skip=True","Sort=True")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3"/>
        <v>#REF!</v>
      </c>
      <c r="AI2611" s="43" t="str">
        <f ca="1">_xll.BInterpol('Base IPCA'!$C$3:$C$14,'Base IPCA'!$E$3:$E$14,AH2611,"Cubic","Extrapolate=Linear","MultiX=Average","Skip=True","Sort=True")</f>
        <v>#N/A Invalid Parameter: Interpolation value</v>
      </c>
      <c r="AJ2611" s="43" t="str">
        <f ca="1">_xll.BInterpol('Base IPCA'!$C$3:$C$14,'Base IPCA'!$D$3:$D$14,AH2611,"Cubic","Extrapolate=Linear","MultiX=Average","Skip=True","Sort=True")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3"/>
        <v>#REF!</v>
      </c>
      <c r="AI2612" s="43" t="str">
        <f ca="1">_xll.BInterpol('Base IPCA'!$C$3:$C$14,'Base IPCA'!$E$3:$E$14,AH2612,"Cubic","Extrapolate=Linear","MultiX=Average","Skip=True","Sort=True")</f>
        <v>#N/A Invalid Parameter: Interpolation value</v>
      </c>
      <c r="AJ2612" s="43" t="str">
        <f ca="1">_xll.BInterpol('Base IPCA'!$C$3:$C$14,'Base IPCA'!$D$3:$D$14,AH2612,"Cubic","Extrapolate=Linear","MultiX=Average","Skip=True","Sort=True")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3"/>
        <v>#REF!</v>
      </c>
      <c r="AI2613" s="43" t="str">
        <f ca="1">_xll.BInterpol('Base IPCA'!$C$3:$C$14,'Base IPCA'!$E$3:$E$14,AH2613,"Cubic","Extrapolate=Linear","MultiX=Average","Skip=True","Sort=True")</f>
        <v>#N/A Invalid Parameter: Interpolation value</v>
      </c>
      <c r="AJ2613" s="43" t="str">
        <f ca="1">_xll.BInterpol('Base IPCA'!$C$3:$C$14,'Base IPCA'!$D$3:$D$14,AH2613,"Cubic","Extrapolate=Linear","MultiX=Average","Skip=True","Sort=True")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3"/>
        <v>#REF!</v>
      </c>
      <c r="AI2614" s="43" t="str">
        <f ca="1">_xll.BInterpol('Base IPCA'!$C$3:$C$14,'Base IPCA'!$E$3:$E$14,AH2614,"Cubic","Extrapolate=Linear","MultiX=Average","Skip=True","Sort=True")</f>
        <v>#N/A Invalid Parameter: Interpolation value</v>
      </c>
      <c r="AJ2614" s="43" t="str">
        <f ca="1">_xll.BInterpol('Base IPCA'!$C$3:$C$14,'Base IPCA'!$D$3:$D$14,AH2614,"Cubic","Extrapolate=Linear","MultiX=Average","Skip=True","Sort=True")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3"/>
        <v>#REF!</v>
      </c>
      <c r="AI2615" s="43" t="str">
        <f ca="1">_xll.BInterpol('Base IPCA'!$C$3:$C$14,'Base IPCA'!$E$3:$E$14,AH2615,"Cubic","Extrapolate=Linear","MultiX=Average","Skip=True","Sort=True")</f>
        <v>#N/A Invalid Parameter: Interpolation value</v>
      </c>
      <c r="AJ2615" s="43" t="str">
        <f ca="1">_xll.BInterpol('Base IPCA'!$C$3:$C$14,'Base IPCA'!$D$3:$D$14,AH2615,"Cubic","Extrapolate=Linear","MultiX=Average","Skip=True","Sort=True")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3"/>
        <v>#REF!</v>
      </c>
      <c r="AI2616" s="43" t="str">
        <f ca="1">_xll.BInterpol('Base IPCA'!$C$3:$C$14,'Base IPCA'!$E$3:$E$14,AH2616,"Cubic","Extrapolate=Linear","MultiX=Average","Skip=True","Sort=True")</f>
        <v>#N/A Invalid Parameter: Interpolation value</v>
      </c>
      <c r="AJ2616" s="43" t="str">
        <f ca="1">_xll.BInterpol('Base IPCA'!$C$3:$C$14,'Base IPCA'!$D$3:$D$14,AH2616,"Cubic","Extrapolate=Linear","MultiX=Average","Skip=True","Sort=True")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3"/>
        <v>#REF!</v>
      </c>
      <c r="AI2617" s="43" t="str">
        <f ca="1">_xll.BInterpol('Base IPCA'!$C$3:$C$14,'Base IPCA'!$E$3:$E$14,AH2617,"Cubic","Extrapolate=Linear","MultiX=Average","Skip=True","Sort=True")</f>
        <v>#N/A Invalid Parameter: Interpolation value</v>
      </c>
      <c r="AJ2617" s="43" t="str">
        <f ca="1">_xll.BInterpol('Base IPCA'!$C$3:$C$14,'Base IPCA'!$D$3:$D$14,AH2617,"Cubic","Extrapolate=Linear","MultiX=Average","Skip=True","Sort=True")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3"/>
        <v>#REF!</v>
      </c>
      <c r="AI2618" s="43" t="str">
        <f ca="1">_xll.BInterpol('Base IPCA'!$C$3:$C$14,'Base IPCA'!$E$3:$E$14,AH2618,"Cubic","Extrapolate=Linear","MultiX=Average","Skip=True","Sort=True")</f>
        <v>#N/A Invalid Parameter: Interpolation value</v>
      </c>
      <c r="AJ2618" s="43" t="str">
        <f ca="1">_xll.BInterpol('Base IPCA'!$C$3:$C$14,'Base IPCA'!$D$3:$D$14,AH2618,"Cubic","Extrapolate=Linear","MultiX=Average","Skip=True","Sort=True")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3"/>
        <v>#REF!</v>
      </c>
      <c r="AI2619" s="43" t="str">
        <f ca="1">_xll.BInterpol('Base IPCA'!$C$3:$C$14,'Base IPCA'!$E$3:$E$14,AH2619,"Cubic","Extrapolate=Linear","MultiX=Average","Skip=True","Sort=True")</f>
        <v>#N/A Invalid Parameter: Interpolation value</v>
      </c>
      <c r="AJ2619" s="43" t="str">
        <f ca="1">_xll.BInterpol('Base IPCA'!$C$3:$C$14,'Base IPCA'!$D$3:$D$14,AH2619,"Cubic","Extrapolate=Linear","MultiX=Average","Skip=True","Sort=True")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3"/>
        <v>#REF!</v>
      </c>
      <c r="AI2620" s="43" t="str">
        <f ca="1">_xll.BInterpol('Base IPCA'!$C$3:$C$14,'Base IPCA'!$E$3:$E$14,AH2620,"Cubic","Extrapolate=Linear","MultiX=Average","Skip=True","Sort=True")</f>
        <v>#N/A Invalid Parameter: Interpolation value</v>
      </c>
      <c r="AJ2620" s="43" t="str">
        <f ca="1">_xll.BInterpol('Base IPCA'!$C$3:$C$14,'Base IPCA'!$D$3:$D$14,AH2620,"Cubic","Extrapolate=Linear","MultiX=Average","Skip=True","Sort=True")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3"/>
        <v>#REF!</v>
      </c>
      <c r="AI2621" s="43" t="str">
        <f ca="1">_xll.BInterpol('Base IPCA'!$C$3:$C$14,'Base IPCA'!$E$3:$E$14,AH2621,"Cubic","Extrapolate=Linear","MultiX=Average","Skip=True","Sort=True")</f>
        <v>#N/A Invalid Parameter: Interpolation value</v>
      </c>
      <c r="AJ2621" s="43" t="str">
        <f ca="1">_xll.BInterpol('Base IPCA'!$C$3:$C$14,'Base IPCA'!$D$3:$D$14,AH2621,"Cubic","Extrapolate=Linear","MultiX=Average","Skip=True","Sort=True")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3"/>
        <v>#REF!</v>
      </c>
      <c r="AI2622" s="43" t="str">
        <f ca="1">_xll.BInterpol('Base IPCA'!$C$3:$C$14,'Base IPCA'!$E$3:$E$14,AH2622,"Cubic","Extrapolate=Linear","MultiX=Average","Skip=True","Sort=True")</f>
        <v>#N/A Invalid Parameter: Interpolation value</v>
      </c>
      <c r="AJ2622" s="43" t="str">
        <f ca="1">_xll.BInterpol('Base IPCA'!$C$3:$C$14,'Base IPCA'!$D$3:$D$14,AH2622,"Cubic","Extrapolate=Linear","MultiX=Average","Skip=True","Sort=True")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3"/>
        <v>#REF!</v>
      </c>
      <c r="AI2623" s="43" t="str">
        <f ca="1">_xll.BInterpol('Base IPCA'!$C$3:$C$14,'Base IPCA'!$E$3:$E$14,AH2623,"Cubic","Extrapolate=Linear","MultiX=Average","Skip=True","Sort=True")</f>
        <v>#N/A Invalid Parameter: Interpolation value</v>
      </c>
      <c r="AJ2623" s="43" t="str">
        <f ca="1">_xll.BInterpol('Base IPCA'!$C$3:$C$14,'Base IPCA'!$D$3:$D$14,AH2623,"Cubic","Extrapolate=Linear","MultiX=Average","Skip=True","Sort=True")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3"/>
        <v>#REF!</v>
      </c>
      <c r="AI2624" s="43" t="str">
        <f ca="1">_xll.BInterpol('Base IPCA'!$C$3:$C$14,'Base IPCA'!$E$3:$E$14,AH2624,"Cubic","Extrapolate=Linear","MultiX=Average","Skip=True","Sort=True")</f>
        <v>#N/A Invalid Parameter: Interpolation value</v>
      </c>
      <c r="AJ2624" s="43" t="str">
        <f ca="1">_xll.BInterpol('Base IPCA'!$C$3:$C$14,'Base IPCA'!$D$3:$D$14,AH2624,"Cubic","Extrapolate=Linear","MultiX=Average","Skip=True","Sort=True")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3"/>
        <v>#REF!</v>
      </c>
      <c r="AI2625" s="43" t="str">
        <f ca="1">_xll.BInterpol('Base IPCA'!$C$3:$C$14,'Base IPCA'!$E$3:$E$14,AH2625,"Cubic","Extrapolate=Linear","MultiX=Average","Skip=True","Sort=True")</f>
        <v>#N/A Invalid Parameter: Interpolation value</v>
      </c>
      <c r="AJ2625" s="43" t="str">
        <f ca="1">_xll.BInterpol('Base IPCA'!$C$3:$C$14,'Base IPCA'!$D$3:$D$14,AH2625,"Cubic","Extrapolate=Linear","MultiX=Average","Skip=True","Sort=True")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3"/>
        <v>#REF!</v>
      </c>
      <c r="AI2626" s="43" t="str">
        <f ca="1">_xll.BInterpol('Base IPCA'!$C$3:$C$14,'Base IPCA'!$E$3:$E$14,AH2626,"Cubic","Extrapolate=Linear","MultiX=Average","Skip=True","Sort=True")</f>
        <v>#N/A Invalid Parameter: Interpolation value</v>
      </c>
      <c r="AJ2626" s="43" t="str">
        <f ca="1">_xll.BInterpol('Base IPCA'!$C$3:$C$14,'Base IPCA'!$D$3:$D$14,AH2626,"Cubic","Extrapolate=Linear","MultiX=Average","Skip=True","Sort=True")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3"/>
        <v>#REF!</v>
      </c>
      <c r="AI2627" s="43" t="str">
        <f ca="1">_xll.BInterpol('Base IPCA'!$C$3:$C$14,'Base IPCA'!$E$3:$E$14,AH2627,"Cubic","Extrapolate=Linear","MultiX=Average","Skip=True","Sort=True")</f>
        <v>#N/A Invalid Parameter: Interpolation value</v>
      </c>
      <c r="AJ2627" s="43" t="str">
        <f ca="1">_xll.BInterpol('Base IPCA'!$C$3:$C$14,'Base IPCA'!$D$3:$D$14,AH2627,"Cubic","Extrapolate=Linear","MultiX=Average","Skip=True","Sort=True")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3"/>
        <v>#REF!</v>
      </c>
      <c r="AI2628" s="43" t="str">
        <f ca="1">_xll.BInterpol('Base IPCA'!$C$3:$C$14,'Base IPCA'!$E$3:$E$14,AH2628,"Cubic","Extrapolate=Linear","MultiX=Average","Skip=True","Sort=True")</f>
        <v>#N/A Invalid Parameter: Interpolation value</v>
      </c>
      <c r="AJ2628" s="43" t="str">
        <f ca="1">_xll.BInterpol('Base IPCA'!$C$3:$C$14,'Base IPCA'!$D$3:$D$14,AH2628,"Cubic","Extrapolate=Linear","MultiX=Average","Skip=True","Sort=True")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3"/>
        <v>#REF!</v>
      </c>
      <c r="AI2629" s="43" t="str">
        <f ca="1">_xll.BInterpol('Base IPCA'!$C$3:$C$14,'Base IPCA'!$E$3:$E$14,AH2629,"Cubic","Extrapolate=Linear","MultiX=Average","Skip=True","Sort=True")</f>
        <v>#N/A Invalid Parameter: Interpolation value</v>
      </c>
      <c r="AJ2629" s="43" t="str">
        <f ca="1">_xll.BInterpol('Base IPCA'!$C$3:$C$14,'Base IPCA'!$D$3:$D$14,AH2629,"Cubic","Extrapolate=Linear","MultiX=Average","Skip=True","Sort=True")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4">AH2629+1</f>
        <v>#REF!</v>
      </c>
      <c r="AI2630" s="43" t="str">
        <f ca="1">_xll.BInterpol('Base IPCA'!$C$3:$C$14,'Base IPCA'!$E$3:$E$14,AH2630,"Cubic","Extrapolate=Linear","MultiX=Average","Skip=True","Sort=True")</f>
        <v>#N/A Invalid Parameter: Interpolation value</v>
      </c>
      <c r="AJ2630" s="43" t="str">
        <f ca="1">_xll.BInterpol('Base IPCA'!$C$3:$C$14,'Base IPCA'!$D$3:$D$14,AH2630,"Cubic","Extrapolate=Linear","MultiX=Average","Skip=True","Sort=True")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4"/>
        <v>#REF!</v>
      </c>
      <c r="AI2631" s="43" t="str">
        <f ca="1">_xll.BInterpol('Base IPCA'!$C$3:$C$14,'Base IPCA'!$E$3:$E$14,AH2631,"Cubic","Extrapolate=Linear","MultiX=Average","Skip=True","Sort=True")</f>
        <v>#N/A Invalid Parameter: Interpolation value</v>
      </c>
      <c r="AJ2631" s="43" t="str">
        <f ca="1">_xll.BInterpol('Base IPCA'!$C$3:$C$14,'Base IPCA'!$D$3:$D$14,AH2631,"Cubic","Extrapolate=Linear","MultiX=Average","Skip=True","Sort=True")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4"/>
        <v>#REF!</v>
      </c>
      <c r="AI2632" s="43" t="str">
        <f ca="1">_xll.BInterpol('Base IPCA'!$C$3:$C$14,'Base IPCA'!$E$3:$E$14,AH2632,"Cubic","Extrapolate=Linear","MultiX=Average","Skip=True","Sort=True")</f>
        <v>#N/A Invalid Parameter: Interpolation value</v>
      </c>
      <c r="AJ2632" s="43" t="str">
        <f ca="1">_xll.BInterpol('Base IPCA'!$C$3:$C$14,'Base IPCA'!$D$3:$D$14,AH2632,"Cubic","Extrapolate=Linear","MultiX=Average","Skip=True","Sort=True")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4"/>
        <v>#REF!</v>
      </c>
      <c r="AI2633" s="43" t="str">
        <f ca="1">_xll.BInterpol('Base IPCA'!$C$3:$C$14,'Base IPCA'!$E$3:$E$14,AH2633,"Cubic","Extrapolate=Linear","MultiX=Average","Skip=True","Sort=True")</f>
        <v>#N/A Invalid Parameter: Interpolation value</v>
      </c>
      <c r="AJ2633" s="43" t="str">
        <f ca="1">_xll.BInterpol('Base IPCA'!$C$3:$C$14,'Base IPCA'!$D$3:$D$14,AH2633,"Cubic","Extrapolate=Linear","MultiX=Average","Skip=True","Sort=True")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4"/>
        <v>#REF!</v>
      </c>
      <c r="AI2634" s="43" t="str">
        <f ca="1">_xll.BInterpol('Base IPCA'!$C$3:$C$14,'Base IPCA'!$E$3:$E$14,AH2634,"Cubic","Extrapolate=Linear","MultiX=Average","Skip=True","Sort=True")</f>
        <v>#N/A Invalid Parameter: Interpolation value</v>
      </c>
      <c r="AJ2634" s="43" t="str">
        <f ca="1">_xll.BInterpol('Base IPCA'!$C$3:$C$14,'Base IPCA'!$D$3:$D$14,AH2634,"Cubic","Extrapolate=Linear","MultiX=Average","Skip=True","Sort=True")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4"/>
        <v>#REF!</v>
      </c>
      <c r="AI2635" s="43" t="str">
        <f ca="1">_xll.BInterpol('Base IPCA'!$C$3:$C$14,'Base IPCA'!$E$3:$E$14,AH2635,"Cubic","Extrapolate=Linear","MultiX=Average","Skip=True","Sort=True")</f>
        <v>#N/A Invalid Parameter: Interpolation value</v>
      </c>
      <c r="AJ2635" s="43" t="str">
        <f ca="1">_xll.BInterpol('Base IPCA'!$C$3:$C$14,'Base IPCA'!$D$3:$D$14,AH2635,"Cubic","Extrapolate=Linear","MultiX=Average","Skip=True","Sort=True")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4"/>
        <v>#REF!</v>
      </c>
      <c r="AI2636" s="43" t="str">
        <f ca="1">_xll.BInterpol('Base IPCA'!$C$3:$C$14,'Base IPCA'!$E$3:$E$14,AH2636,"Cubic","Extrapolate=Linear","MultiX=Average","Skip=True","Sort=True")</f>
        <v>#N/A Invalid Parameter: Interpolation value</v>
      </c>
      <c r="AJ2636" s="43" t="str">
        <f ca="1">_xll.BInterpol('Base IPCA'!$C$3:$C$14,'Base IPCA'!$D$3:$D$14,AH2636,"Cubic","Extrapolate=Linear","MultiX=Average","Skip=True","Sort=True")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4"/>
        <v>#REF!</v>
      </c>
      <c r="AI2637" s="43" t="str">
        <f ca="1">_xll.BInterpol('Base IPCA'!$C$3:$C$14,'Base IPCA'!$E$3:$E$14,AH2637,"Cubic","Extrapolate=Linear","MultiX=Average","Skip=True","Sort=True")</f>
        <v>#N/A Invalid Parameter: Interpolation value</v>
      </c>
      <c r="AJ2637" s="43" t="str">
        <f ca="1">_xll.BInterpol('Base IPCA'!$C$3:$C$14,'Base IPCA'!$D$3:$D$14,AH2637,"Cubic","Extrapolate=Linear","MultiX=Average","Skip=True","Sort=True")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4"/>
        <v>#REF!</v>
      </c>
      <c r="AI2638" s="43" t="str">
        <f ca="1">_xll.BInterpol('Base IPCA'!$C$3:$C$14,'Base IPCA'!$E$3:$E$14,AH2638,"Cubic","Extrapolate=Linear","MultiX=Average","Skip=True","Sort=True")</f>
        <v>#N/A Invalid Parameter: Interpolation value</v>
      </c>
      <c r="AJ2638" s="43" t="str">
        <f ca="1">_xll.BInterpol('Base IPCA'!$C$3:$C$14,'Base IPCA'!$D$3:$D$14,AH2638,"Cubic","Extrapolate=Linear","MultiX=Average","Skip=True","Sort=True")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4"/>
        <v>#REF!</v>
      </c>
      <c r="AI2639" s="43" t="str">
        <f ca="1">_xll.BInterpol('Base IPCA'!$C$3:$C$14,'Base IPCA'!$E$3:$E$14,AH2639,"Cubic","Extrapolate=Linear","MultiX=Average","Skip=True","Sort=True")</f>
        <v>#N/A Invalid Parameter: Interpolation value</v>
      </c>
      <c r="AJ2639" s="43" t="str">
        <f ca="1">_xll.BInterpol('Base IPCA'!$C$3:$C$14,'Base IPCA'!$D$3:$D$14,AH2639,"Cubic","Extrapolate=Linear","MultiX=Average","Skip=True","Sort=True")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4"/>
        <v>#REF!</v>
      </c>
      <c r="AI2640" s="43" t="str">
        <f ca="1">_xll.BInterpol('Base IPCA'!$C$3:$C$14,'Base IPCA'!$E$3:$E$14,AH2640,"Cubic","Extrapolate=Linear","MultiX=Average","Skip=True","Sort=True")</f>
        <v>#N/A Invalid Parameter: Interpolation value</v>
      </c>
      <c r="AJ2640" s="43" t="str">
        <f ca="1">_xll.BInterpol('Base IPCA'!$C$3:$C$14,'Base IPCA'!$D$3:$D$14,AH2640,"Cubic","Extrapolate=Linear","MultiX=Average","Skip=True","Sort=True")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4"/>
        <v>#REF!</v>
      </c>
      <c r="AI2641" s="43" t="str">
        <f ca="1">_xll.BInterpol('Base IPCA'!$C$3:$C$14,'Base IPCA'!$E$3:$E$14,AH2641,"Cubic","Extrapolate=Linear","MultiX=Average","Skip=True","Sort=True")</f>
        <v>#N/A Invalid Parameter: Interpolation value</v>
      </c>
      <c r="AJ2641" s="43" t="str">
        <f ca="1">_xll.BInterpol('Base IPCA'!$C$3:$C$14,'Base IPCA'!$D$3:$D$14,AH2641,"Cubic","Extrapolate=Linear","MultiX=Average","Skip=True","Sort=True")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4"/>
        <v>#REF!</v>
      </c>
      <c r="AI2642" s="43" t="str">
        <f ca="1">_xll.BInterpol('Base IPCA'!$C$3:$C$14,'Base IPCA'!$E$3:$E$14,AH2642,"Cubic","Extrapolate=Linear","MultiX=Average","Skip=True","Sort=True")</f>
        <v>#N/A Invalid Parameter: Interpolation value</v>
      </c>
      <c r="AJ2642" s="43" t="str">
        <f ca="1">_xll.BInterpol('Base IPCA'!$C$3:$C$14,'Base IPCA'!$D$3:$D$14,AH2642,"Cubic","Extrapolate=Linear","MultiX=Average","Skip=True","Sort=True")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4"/>
        <v>#REF!</v>
      </c>
      <c r="AI2643" s="43" t="str">
        <f ca="1">_xll.BInterpol('Base IPCA'!$C$3:$C$14,'Base IPCA'!$E$3:$E$14,AH2643,"Cubic","Extrapolate=Linear","MultiX=Average","Skip=True","Sort=True")</f>
        <v>#N/A Invalid Parameter: Interpolation value</v>
      </c>
      <c r="AJ2643" s="43" t="str">
        <f ca="1">_xll.BInterpol('Base IPCA'!$C$3:$C$14,'Base IPCA'!$D$3:$D$14,AH2643,"Cubic","Extrapolate=Linear","MultiX=Average","Skip=True","Sort=True")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4"/>
        <v>#REF!</v>
      </c>
      <c r="AI2644" s="43" t="str">
        <f ca="1">_xll.BInterpol('Base IPCA'!$C$3:$C$14,'Base IPCA'!$E$3:$E$14,AH2644,"Cubic","Extrapolate=Linear","MultiX=Average","Skip=True","Sort=True")</f>
        <v>#N/A Invalid Parameter: Interpolation value</v>
      </c>
      <c r="AJ2644" s="43" t="str">
        <f ca="1">_xll.BInterpol('Base IPCA'!$C$3:$C$14,'Base IPCA'!$D$3:$D$14,AH2644,"Cubic","Extrapolate=Linear","MultiX=Average","Skip=True","Sort=True")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4"/>
        <v>#REF!</v>
      </c>
      <c r="AI2645" s="43" t="str">
        <f ca="1">_xll.BInterpol('Base IPCA'!$C$3:$C$14,'Base IPCA'!$E$3:$E$14,AH2645,"Cubic","Extrapolate=Linear","MultiX=Average","Skip=True","Sort=True")</f>
        <v>#N/A Invalid Parameter: Interpolation value</v>
      </c>
      <c r="AJ2645" s="43" t="str">
        <f ca="1">_xll.BInterpol('Base IPCA'!$C$3:$C$14,'Base IPCA'!$D$3:$D$14,AH2645,"Cubic","Extrapolate=Linear","MultiX=Average","Skip=True","Sort=True")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4"/>
        <v>#REF!</v>
      </c>
      <c r="AI2646" s="43" t="str">
        <f ca="1">_xll.BInterpol('Base IPCA'!$C$3:$C$14,'Base IPCA'!$E$3:$E$14,AH2646,"Cubic","Extrapolate=Linear","MultiX=Average","Skip=True","Sort=True")</f>
        <v>#N/A Invalid Parameter: Interpolation value</v>
      </c>
      <c r="AJ2646" s="43" t="str">
        <f ca="1">_xll.BInterpol('Base IPCA'!$C$3:$C$14,'Base IPCA'!$D$3:$D$14,AH2646,"Cubic","Extrapolate=Linear","MultiX=Average","Skip=True","Sort=True")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4"/>
        <v>#REF!</v>
      </c>
      <c r="AI2647" s="43" t="str">
        <f ca="1">_xll.BInterpol('Base IPCA'!$C$3:$C$14,'Base IPCA'!$E$3:$E$14,AH2647,"Cubic","Extrapolate=Linear","MultiX=Average","Skip=True","Sort=True")</f>
        <v>#N/A Invalid Parameter: Interpolation value</v>
      </c>
      <c r="AJ2647" s="43" t="str">
        <f ca="1">_xll.BInterpol('Base IPCA'!$C$3:$C$14,'Base IPCA'!$D$3:$D$14,AH2647,"Cubic","Extrapolate=Linear","MultiX=Average","Skip=True","Sort=True")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4"/>
        <v>#REF!</v>
      </c>
      <c r="AI2648" s="43" t="str">
        <f ca="1">_xll.BInterpol('Base IPCA'!$C$3:$C$14,'Base IPCA'!$E$3:$E$14,AH2648,"Cubic","Extrapolate=Linear","MultiX=Average","Skip=True","Sort=True")</f>
        <v>#N/A Invalid Parameter: Interpolation value</v>
      </c>
      <c r="AJ2648" s="43" t="str">
        <f ca="1">_xll.BInterpol('Base IPCA'!$C$3:$C$14,'Base IPCA'!$D$3:$D$14,AH2648,"Cubic","Extrapolate=Linear","MultiX=Average","Skip=True","Sort=True")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4"/>
        <v>#REF!</v>
      </c>
      <c r="AI2649" s="43" t="str">
        <f ca="1">_xll.BInterpol('Base IPCA'!$C$3:$C$14,'Base IPCA'!$E$3:$E$14,AH2649,"Cubic","Extrapolate=Linear","MultiX=Average","Skip=True","Sort=True")</f>
        <v>#N/A Invalid Parameter: Interpolation value</v>
      </c>
      <c r="AJ2649" s="43" t="str">
        <f ca="1">_xll.BInterpol('Base IPCA'!$C$3:$C$14,'Base IPCA'!$D$3:$D$14,AH2649,"Cubic","Extrapolate=Linear","MultiX=Average","Skip=True","Sort=True")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4"/>
        <v>#REF!</v>
      </c>
      <c r="AI2650" s="43" t="str">
        <f ca="1">_xll.BInterpol('Base IPCA'!$C$3:$C$14,'Base IPCA'!$E$3:$E$14,AH2650,"Cubic","Extrapolate=Linear","MultiX=Average","Skip=True","Sort=True")</f>
        <v>#N/A Invalid Parameter: Interpolation value</v>
      </c>
      <c r="AJ2650" s="43" t="str">
        <f ca="1">_xll.BInterpol('Base IPCA'!$C$3:$C$14,'Base IPCA'!$D$3:$D$14,AH2650,"Cubic","Extrapolate=Linear","MultiX=Average","Skip=True","Sort=True")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4"/>
        <v>#REF!</v>
      </c>
      <c r="AI2651" s="43" t="str">
        <f ca="1">_xll.BInterpol('Base IPCA'!$C$3:$C$14,'Base IPCA'!$E$3:$E$14,AH2651,"Cubic","Extrapolate=Linear","MultiX=Average","Skip=True","Sort=True")</f>
        <v>#N/A Invalid Parameter: Interpolation value</v>
      </c>
      <c r="AJ2651" s="43" t="str">
        <f ca="1">_xll.BInterpol('Base IPCA'!$C$3:$C$14,'Base IPCA'!$D$3:$D$14,AH2651,"Cubic","Extrapolate=Linear","MultiX=Average","Skip=True","Sort=True")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4"/>
        <v>#REF!</v>
      </c>
      <c r="AI2652" s="43" t="str">
        <f ca="1">_xll.BInterpol('Base IPCA'!$C$3:$C$14,'Base IPCA'!$E$3:$E$14,AH2652,"Cubic","Extrapolate=Linear","MultiX=Average","Skip=True","Sort=True")</f>
        <v>#N/A Invalid Parameter: Interpolation value</v>
      </c>
      <c r="AJ2652" s="43" t="str">
        <f ca="1">_xll.BInterpol('Base IPCA'!$C$3:$C$14,'Base IPCA'!$D$3:$D$14,AH2652,"Cubic","Extrapolate=Linear","MultiX=Average","Skip=True","Sort=True")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4"/>
        <v>#REF!</v>
      </c>
      <c r="AI2653" s="43" t="str">
        <f ca="1">_xll.BInterpol('Base IPCA'!$C$3:$C$14,'Base IPCA'!$E$3:$E$14,AH2653,"Cubic","Extrapolate=Linear","MultiX=Average","Skip=True","Sort=True")</f>
        <v>#N/A Invalid Parameter: Interpolation value</v>
      </c>
      <c r="AJ2653" s="43" t="str">
        <f ca="1">_xll.BInterpol('Base IPCA'!$C$3:$C$14,'Base IPCA'!$D$3:$D$14,AH2653,"Cubic","Extrapolate=Linear","MultiX=Average","Skip=True","Sort=True")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4"/>
        <v>#REF!</v>
      </c>
      <c r="AI2654" s="43" t="str">
        <f ca="1">_xll.BInterpol('Base IPCA'!$C$3:$C$14,'Base IPCA'!$E$3:$E$14,AH2654,"Cubic","Extrapolate=Linear","MultiX=Average","Skip=True","Sort=True")</f>
        <v>#N/A Invalid Parameter: Interpolation value</v>
      </c>
      <c r="AJ2654" s="43" t="str">
        <f ca="1">_xll.BInterpol('Base IPCA'!$C$3:$C$14,'Base IPCA'!$D$3:$D$14,AH2654,"Cubic","Extrapolate=Linear","MultiX=Average","Skip=True","Sort=True")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4"/>
        <v>#REF!</v>
      </c>
      <c r="AI2655" s="43" t="str">
        <f ca="1">_xll.BInterpol('Base IPCA'!$C$3:$C$14,'Base IPCA'!$E$3:$E$14,AH2655,"Cubic","Extrapolate=Linear","MultiX=Average","Skip=True","Sort=True")</f>
        <v>#N/A Invalid Parameter: Interpolation value</v>
      </c>
      <c r="AJ2655" s="43" t="str">
        <f ca="1">_xll.BInterpol('Base IPCA'!$C$3:$C$14,'Base IPCA'!$D$3:$D$14,AH2655,"Cubic","Extrapolate=Linear","MultiX=Average","Skip=True","Sort=True")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4"/>
        <v>#REF!</v>
      </c>
      <c r="AI2656" s="43" t="str">
        <f ca="1">_xll.BInterpol('Base IPCA'!$C$3:$C$14,'Base IPCA'!$E$3:$E$14,AH2656,"Cubic","Extrapolate=Linear","MultiX=Average","Skip=True","Sort=True")</f>
        <v>#N/A Invalid Parameter: Interpolation value</v>
      </c>
      <c r="AJ2656" s="43" t="str">
        <f ca="1">_xll.BInterpol('Base IPCA'!$C$3:$C$14,'Base IPCA'!$D$3:$D$14,AH2656,"Cubic","Extrapolate=Linear","MultiX=Average","Skip=True","Sort=True")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4"/>
        <v>#REF!</v>
      </c>
      <c r="AI2657" s="43" t="str">
        <f ca="1">_xll.BInterpol('Base IPCA'!$C$3:$C$14,'Base IPCA'!$E$3:$E$14,AH2657,"Cubic","Extrapolate=Linear","MultiX=Average","Skip=True","Sort=True")</f>
        <v>#N/A Invalid Parameter: Interpolation value</v>
      </c>
      <c r="AJ2657" s="43" t="str">
        <f ca="1">_xll.BInterpol('Base IPCA'!$C$3:$C$14,'Base IPCA'!$D$3:$D$14,AH2657,"Cubic","Extrapolate=Linear","MultiX=Average","Skip=True","Sort=True")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4"/>
        <v>#REF!</v>
      </c>
      <c r="AI2658" s="43" t="str">
        <f ca="1">_xll.BInterpol('Base IPCA'!$C$3:$C$14,'Base IPCA'!$E$3:$E$14,AH2658,"Cubic","Extrapolate=Linear","MultiX=Average","Skip=True","Sort=True")</f>
        <v>#N/A Invalid Parameter: Interpolation value</v>
      </c>
      <c r="AJ2658" s="43" t="str">
        <f ca="1">_xll.BInterpol('Base IPCA'!$C$3:$C$14,'Base IPCA'!$D$3:$D$14,AH2658,"Cubic","Extrapolate=Linear","MultiX=Average","Skip=True","Sort=True")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4"/>
        <v>#REF!</v>
      </c>
      <c r="AI2659" s="43" t="str">
        <f ca="1">_xll.BInterpol('Base IPCA'!$C$3:$C$14,'Base IPCA'!$E$3:$E$14,AH2659,"Cubic","Extrapolate=Linear","MultiX=Average","Skip=True","Sort=True")</f>
        <v>#N/A Invalid Parameter: Interpolation value</v>
      </c>
      <c r="AJ2659" s="43" t="str">
        <f ca="1">_xll.BInterpol('Base IPCA'!$C$3:$C$14,'Base IPCA'!$D$3:$D$14,AH2659,"Cubic","Extrapolate=Linear","MultiX=Average","Skip=True","Sort=True")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4"/>
        <v>#REF!</v>
      </c>
      <c r="AI2660" s="43" t="str">
        <f ca="1">_xll.BInterpol('Base IPCA'!$C$3:$C$14,'Base IPCA'!$E$3:$E$14,AH2660,"Cubic","Extrapolate=Linear","MultiX=Average","Skip=True","Sort=True")</f>
        <v>#N/A Invalid Parameter: Interpolation value</v>
      </c>
      <c r="AJ2660" s="43" t="str">
        <f ca="1">_xll.BInterpol('Base IPCA'!$C$3:$C$14,'Base IPCA'!$D$3:$D$14,AH2660,"Cubic","Extrapolate=Linear","MultiX=Average","Skip=True","Sort=True")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4"/>
        <v>#REF!</v>
      </c>
      <c r="AI2661" s="43" t="str">
        <f ca="1">_xll.BInterpol('Base IPCA'!$C$3:$C$14,'Base IPCA'!$E$3:$E$14,AH2661,"Cubic","Extrapolate=Linear","MultiX=Average","Skip=True","Sort=True")</f>
        <v>#N/A Invalid Parameter: Interpolation value</v>
      </c>
      <c r="AJ2661" s="43" t="str">
        <f ca="1">_xll.BInterpol('Base IPCA'!$C$3:$C$14,'Base IPCA'!$D$3:$D$14,AH2661,"Cubic","Extrapolate=Linear","MultiX=Average","Skip=True","Sort=True")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4"/>
        <v>#REF!</v>
      </c>
      <c r="AI2662" s="43" t="str">
        <f ca="1">_xll.BInterpol('Base IPCA'!$C$3:$C$14,'Base IPCA'!$E$3:$E$14,AH2662,"Cubic","Extrapolate=Linear","MultiX=Average","Skip=True","Sort=True")</f>
        <v>#N/A Invalid Parameter: Interpolation value</v>
      </c>
      <c r="AJ2662" s="43" t="str">
        <f ca="1">_xll.BInterpol('Base IPCA'!$C$3:$C$14,'Base IPCA'!$D$3:$D$14,AH2662,"Cubic","Extrapolate=Linear","MultiX=Average","Skip=True","Sort=True")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4"/>
        <v>#REF!</v>
      </c>
      <c r="AI2663" s="43" t="str">
        <f ca="1">_xll.BInterpol('Base IPCA'!$C$3:$C$14,'Base IPCA'!$E$3:$E$14,AH2663,"Cubic","Extrapolate=Linear","MultiX=Average","Skip=True","Sort=True")</f>
        <v>#N/A Invalid Parameter: Interpolation value</v>
      </c>
      <c r="AJ2663" s="43" t="str">
        <f ca="1">_xll.BInterpol('Base IPCA'!$C$3:$C$14,'Base IPCA'!$D$3:$D$14,AH2663,"Cubic","Extrapolate=Linear","MultiX=Average","Skip=True","Sort=True")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4"/>
        <v>#REF!</v>
      </c>
      <c r="AI2664" s="43" t="str">
        <f ca="1">_xll.BInterpol('Base IPCA'!$C$3:$C$14,'Base IPCA'!$E$3:$E$14,AH2664,"Cubic","Extrapolate=Linear","MultiX=Average","Skip=True","Sort=True")</f>
        <v>#N/A Invalid Parameter: Interpolation value</v>
      </c>
      <c r="AJ2664" s="43" t="str">
        <f ca="1">_xll.BInterpol('Base IPCA'!$C$3:$C$14,'Base IPCA'!$D$3:$D$14,AH2664,"Cubic","Extrapolate=Linear","MultiX=Average","Skip=True","Sort=True")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4"/>
        <v>#REF!</v>
      </c>
      <c r="AI2665" s="43" t="str">
        <f ca="1">_xll.BInterpol('Base IPCA'!$C$3:$C$14,'Base IPCA'!$E$3:$E$14,AH2665,"Cubic","Extrapolate=Linear","MultiX=Average","Skip=True","Sort=True")</f>
        <v>#N/A Invalid Parameter: Interpolation value</v>
      </c>
      <c r="AJ2665" s="43" t="str">
        <f ca="1">_xll.BInterpol('Base IPCA'!$C$3:$C$14,'Base IPCA'!$D$3:$D$14,AH2665,"Cubic","Extrapolate=Linear","MultiX=Average","Skip=True","Sort=True")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4"/>
        <v>#REF!</v>
      </c>
      <c r="AI2666" s="43" t="str">
        <f ca="1">_xll.BInterpol('Base IPCA'!$C$3:$C$14,'Base IPCA'!$E$3:$E$14,AH2666,"Cubic","Extrapolate=Linear","MultiX=Average","Skip=True","Sort=True")</f>
        <v>#N/A Invalid Parameter: Interpolation value</v>
      </c>
      <c r="AJ2666" s="43" t="str">
        <f ca="1">_xll.BInterpol('Base IPCA'!$C$3:$C$14,'Base IPCA'!$D$3:$D$14,AH2666,"Cubic","Extrapolate=Linear","MultiX=Average","Skip=True","Sort=True")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4"/>
        <v>#REF!</v>
      </c>
      <c r="AI2667" s="43" t="str">
        <f ca="1">_xll.BInterpol('Base IPCA'!$C$3:$C$14,'Base IPCA'!$E$3:$E$14,AH2667,"Cubic","Extrapolate=Linear","MultiX=Average","Skip=True","Sort=True")</f>
        <v>#N/A Invalid Parameter: Interpolation value</v>
      </c>
      <c r="AJ2667" s="43" t="str">
        <f ca="1">_xll.BInterpol('Base IPCA'!$C$3:$C$14,'Base IPCA'!$D$3:$D$14,AH2667,"Cubic","Extrapolate=Linear","MultiX=Average","Skip=True","Sort=True")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4"/>
        <v>#REF!</v>
      </c>
      <c r="AI2668" s="43" t="str">
        <f ca="1">_xll.BInterpol('Base IPCA'!$C$3:$C$14,'Base IPCA'!$E$3:$E$14,AH2668,"Cubic","Extrapolate=Linear","MultiX=Average","Skip=True","Sort=True")</f>
        <v>#N/A Invalid Parameter: Interpolation value</v>
      </c>
      <c r="AJ2668" s="43" t="str">
        <f ca="1">_xll.BInterpol('Base IPCA'!$C$3:$C$14,'Base IPCA'!$D$3:$D$14,AH2668,"Cubic","Extrapolate=Linear","MultiX=Average","Skip=True","Sort=True")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4"/>
        <v>#REF!</v>
      </c>
      <c r="AI2669" s="43" t="str">
        <f ca="1">_xll.BInterpol('Base IPCA'!$C$3:$C$14,'Base IPCA'!$E$3:$E$14,AH2669,"Cubic","Extrapolate=Linear","MultiX=Average","Skip=True","Sort=True")</f>
        <v>#N/A Invalid Parameter: Interpolation value</v>
      </c>
      <c r="AJ2669" s="43" t="str">
        <f ca="1">_xll.BInterpol('Base IPCA'!$C$3:$C$14,'Base IPCA'!$D$3:$D$14,AH2669,"Cubic","Extrapolate=Linear","MultiX=Average","Skip=True","Sort=True")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4"/>
        <v>#REF!</v>
      </c>
      <c r="AI2670" s="43" t="str">
        <f ca="1">_xll.BInterpol('Base IPCA'!$C$3:$C$14,'Base IPCA'!$E$3:$E$14,AH2670,"Cubic","Extrapolate=Linear","MultiX=Average","Skip=True","Sort=True")</f>
        <v>#N/A Invalid Parameter: Interpolation value</v>
      </c>
      <c r="AJ2670" s="43" t="str">
        <f ca="1">_xll.BInterpol('Base IPCA'!$C$3:$C$14,'Base IPCA'!$D$3:$D$14,AH2670,"Cubic","Extrapolate=Linear","MultiX=Average","Skip=True","Sort=True")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4"/>
        <v>#REF!</v>
      </c>
      <c r="AI2671" s="43" t="str">
        <f ca="1">_xll.BInterpol('Base IPCA'!$C$3:$C$14,'Base IPCA'!$E$3:$E$14,AH2671,"Cubic","Extrapolate=Linear","MultiX=Average","Skip=True","Sort=True")</f>
        <v>#N/A Invalid Parameter: Interpolation value</v>
      </c>
      <c r="AJ2671" s="43" t="str">
        <f ca="1">_xll.BInterpol('Base IPCA'!$C$3:$C$14,'Base IPCA'!$D$3:$D$14,AH2671,"Cubic","Extrapolate=Linear","MultiX=Average","Skip=True","Sort=True")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4"/>
        <v>#REF!</v>
      </c>
      <c r="AI2672" s="43" t="str">
        <f ca="1">_xll.BInterpol('Base IPCA'!$C$3:$C$14,'Base IPCA'!$E$3:$E$14,AH2672,"Cubic","Extrapolate=Linear","MultiX=Average","Skip=True","Sort=True")</f>
        <v>#N/A Invalid Parameter: Interpolation value</v>
      </c>
      <c r="AJ2672" s="43" t="str">
        <f ca="1">_xll.BInterpol('Base IPCA'!$C$3:$C$14,'Base IPCA'!$D$3:$D$14,AH2672,"Cubic","Extrapolate=Linear","MultiX=Average","Skip=True","Sort=True")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4"/>
        <v>#REF!</v>
      </c>
      <c r="AI2673" s="43" t="str">
        <f ca="1">_xll.BInterpol('Base IPCA'!$C$3:$C$14,'Base IPCA'!$E$3:$E$14,AH2673,"Cubic","Extrapolate=Linear","MultiX=Average","Skip=True","Sort=True")</f>
        <v>#N/A Invalid Parameter: Interpolation value</v>
      </c>
      <c r="AJ2673" s="43" t="str">
        <f ca="1">_xll.BInterpol('Base IPCA'!$C$3:$C$14,'Base IPCA'!$D$3:$D$14,AH2673,"Cubic","Extrapolate=Linear","MultiX=Average","Skip=True","Sort=True")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4"/>
        <v>#REF!</v>
      </c>
      <c r="AI2674" s="43" t="str">
        <f ca="1">_xll.BInterpol('Base IPCA'!$C$3:$C$14,'Base IPCA'!$E$3:$E$14,AH2674,"Cubic","Extrapolate=Linear","MultiX=Average","Skip=True","Sort=True")</f>
        <v>#N/A Invalid Parameter: Interpolation value</v>
      </c>
      <c r="AJ2674" s="43" t="str">
        <f ca="1">_xll.BInterpol('Base IPCA'!$C$3:$C$14,'Base IPCA'!$D$3:$D$14,AH2674,"Cubic","Extrapolate=Linear","MultiX=Average","Skip=True","Sort=True")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4"/>
        <v>#REF!</v>
      </c>
      <c r="AI2675" s="43" t="str">
        <f ca="1">_xll.BInterpol('Base IPCA'!$C$3:$C$14,'Base IPCA'!$E$3:$E$14,AH2675,"Cubic","Extrapolate=Linear","MultiX=Average","Skip=True","Sort=True")</f>
        <v>#N/A Invalid Parameter: Interpolation value</v>
      </c>
      <c r="AJ2675" s="43" t="str">
        <f ca="1">_xll.BInterpol('Base IPCA'!$C$3:$C$14,'Base IPCA'!$D$3:$D$14,AH2675,"Cubic","Extrapolate=Linear","MultiX=Average","Skip=True","Sort=True")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4"/>
        <v>#REF!</v>
      </c>
      <c r="AI2676" s="43" t="str">
        <f ca="1">_xll.BInterpol('Base IPCA'!$C$3:$C$14,'Base IPCA'!$E$3:$E$14,AH2676,"Cubic","Extrapolate=Linear","MultiX=Average","Skip=True","Sort=True")</f>
        <v>#N/A Invalid Parameter: Interpolation value</v>
      </c>
      <c r="AJ2676" s="43" t="str">
        <f ca="1">_xll.BInterpol('Base IPCA'!$C$3:$C$14,'Base IPCA'!$D$3:$D$14,AH2676,"Cubic","Extrapolate=Linear","MultiX=Average","Skip=True","Sort=True")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4"/>
        <v>#REF!</v>
      </c>
      <c r="AI2677" s="43" t="str">
        <f ca="1">_xll.BInterpol('Base IPCA'!$C$3:$C$14,'Base IPCA'!$E$3:$E$14,AH2677,"Cubic","Extrapolate=Linear","MultiX=Average","Skip=True","Sort=True")</f>
        <v>#N/A Invalid Parameter: Interpolation value</v>
      </c>
      <c r="AJ2677" s="43" t="str">
        <f ca="1">_xll.BInterpol('Base IPCA'!$C$3:$C$14,'Base IPCA'!$D$3:$D$14,AH2677,"Cubic","Extrapolate=Linear","MultiX=Average","Skip=True","Sort=True")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4"/>
        <v>#REF!</v>
      </c>
      <c r="AI2678" s="43" t="str">
        <f ca="1">_xll.BInterpol('Base IPCA'!$C$3:$C$14,'Base IPCA'!$E$3:$E$14,AH2678,"Cubic","Extrapolate=Linear","MultiX=Average","Skip=True","Sort=True")</f>
        <v>#N/A Invalid Parameter: Interpolation value</v>
      </c>
      <c r="AJ2678" s="43" t="str">
        <f ca="1">_xll.BInterpol('Base IPCA'!$C$3:$C$14,'Base IPCA'!$D$3:$D$14,AH2678,"Cubic","Extrapolate=Linear","MultiX=Average","Skip=True","Sort=True")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4"/>
        <v>#REF!</v>
      </c>
      <c r="AI2679" s="43" t="str">
        <f ca="1">_xll.BInterpol('Base IPCA'!$C$3:$C$14,'Base IPCA'!$E$3:$E$14,AH2679,"Cubic","Extrapolate=Linear","MultiX=Average","Skip=True","Sort=True")</f>
        <v>#N/A Invalid Parameter: Interpolation value</v>
      </c>
      <c r="AJ2679" s="43" t="str">
        <f ca="1">_xll.BInterpol('Base IPCA'!$C$3:$C$14,'Base IPCA'!$D$3:$D$14,AH2679,"Cubic","Extrapolate=Linear","MultiX=Average","Skip=True","Sort=True")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4"/>
        <v>#REF!</v>
      </c>
      <c r="AI2680" s="43" t="str">
        <f ca="1">_xll.BInterpol('Base IPCA'!$C$3:$C$14,'Base IPCA'!$E$3:$E$14,AH2680,"Cubic","Extrapolate=Linear","MultiX=Average","Skip=True","Sort=True")</f>
        <v>#N/A Invalid Parameter: Interpolation value</v>
      </c>
      <c r="AJ2680" s="43" t="str">
        <f ca="1">_xll.BInterpol('Base IPCA'!$C$3:$C$14,'Base IPCA'!$D$3:$D$14,AH2680,"Cubic","Extrapolate=Linear","MultiX=Average","Skip=True","Sort=True")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4"/>
        <v>#REF!</v>
      </c>
      <c r="AI2681" s="43" t="str">
        <f ca="1">_xll.BInterpol('Base IPCA'!$C$3:$C$14,'Base IPCA'!$E$3:$E$14,AH2681,"Cubic","Extrapolate=Linear","MultiX=Average","Skip=True","Sort=True")</f>
        <v>#N/A Invalid Parameter: Interpolation value</v>
      </c>
      <c r="AJ2681" s="43" t="str">
        <f ca="1">_xll.BInterpol('Base IPCA'!$C$3:$C$14,'Base IPCA'!$D$3:$D$14,AH2681,"Cubic","Extrapolate=Linear","MultiX=Average","Skip=True","Sort=True")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4"/>
        <v>#REF!</v>
      </c>
      <c r="AI2682" s="43" t="str">
        <f ca="1">_xll.BInterpol('Base IPCA'!$C$3:$C$14,'Base IPCA'!$E$3:$E$14,AH2682,"Cubic","Extrapolate=Linear","MultiX=Average","Skip=True","Sort=True")</f>
        <v>#N/A Invalid Parameter: Interpolation value</v>
      </c>
      <c r="AJ2682" s="43" t="str">
        <f ca="1">_xll.BInterpol('Base IPCA'!$C$3:$C$14,'Base IPCA'!$D$3:$D$14,AH2682,"Cubic","Extrapolate=Linear","MultiX=Average","Skip=True","Sort=True")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4"/>
        <v>#REF!</v>
      </c>
      <c r="AI2683" s="43" t="str">
        <f ca="1">_xll.BInterpol('Base IPCA'!$C$3:$C$14,'Base IPCA'!$E$3:$E$14,AH2683,"Cubic","Extrapolate=Linear","MultiX=Average","Skip=True","Sort=True")</f>
        <v>#N/A Invalid Parameter: Interpolation value</v>
      </c>
      <c r="AJ2683" s="43" t="str">
        <f ca="1">_xll.BInterpol('Base IPCA'!$C$3:$C$14,'Base IPCA'!$D$3:$D$14,AH2683,"Cubic","Extrapolate=Linear","MultiX=Average","Skip=True","Sort=True")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4"/>
        <v>#REF!</v>
      </c>
      <c r="AI2684" s="43" t="str">
        <f ca="1">_xll.BInterpol('Base IPCA'!$C$3:$C$14,'Base IPCA'!$E$3:$E$14,AH2684,"Cubic","Extrapolate=Linear","MultiX=Average","Skip=True","Sort=True")</f>
        <v>#N/A Invalid Parameter: Interpolation value</v>
      </c>
      <c r="AJ2684" s="43" t="str">
        <f ca="1">_xll.BInterpol('Base IPCA'!$C$3:$C$14,'Base IPCA'!$D$3:$D$14,AH2684,"Cubic","Extrapolate=Linear","MultiX=Average","Skip=True","Sort=True")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4"/>
        <v>#REF!</v>
      </c>
      <c r="AI2685" s="43" t="str">
        <f ca="1">_xll.BInterpol('Base IPCA'!$C$3:$C$14,'Base IPCA'!$E$3:$E$14,AH2685,"Cubic","Extrapolate=Linear","MultiX=Average","Skip=True","Sort=True")</f>
        <v>#N/A Invalid Parameter: Interpolation value</v>
      </c>
      <c r="AJ2685" s="43" t="str">
        <f ca="1">_xll.BInterpol('Base IPCA'!$C$3:$C$14,'Base IPCA'!$D$3:$D$14,AH2685,"Cubic","Extrapolate=Linear","MultiX=Average","Skip=True","Sort=True")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4"/>
        <v>#REF!</v>
      </c>
      <c r="AI2686" s="43" t="str">
        <f ca="1">_xll.BInterpol('Base IPCA'!$C$3:$C$14,'Base IPCA'!$E$3:$E$14,AH2686,"Cubic","Extrapolate=Linear","MultiX=Average","Skip=True","Sort=True")</f>
        <v>#N/A Invalid Parameter: Interpolation value</v>
      </c>
      <c r="AJ2686" s="43" t="str">
        <f ca="1">_xll.BInterpol('Base IPCA'!$C$3:$C$14,'Base IPCA'!$D$3:$D$14,AH2686,"Cubic","Extrapolate=Linear","MultiX=Average","Skip=True","Sort=True")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4"/>
        <v>#REF!</v>
      </c>
      <c r="AI2687" s="43" t="str">
        <f ca="1">_xll.BInterpol('Base IPCA'!$C$3:$C$14,'Base IPCA'!$E$3:$E$14,AH2687,"Cubic","Extrapolate=Linear","MultiX=Average","Skip=True","Sort=True")</f>
        <v>#N/A Invalid Parameter: Interpolation value</v>
      </c>
      <c r="AJ2687" s="43" t="str">
        <f ca="1">_xll.BInterpol('Base IPCA'!$C$3:$C$14,'Base IPCA'!$D$3:$D$14,AH2687,"Cubic","Extrapolate=Linear","MultiX=Average","Skip=True","Sort=True")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4"/>
        <v>#REF!</v>
      </c>
      <c r="AI2688" s="43" t="str">
        <f ca="1">_xll.BInterpol('Base IPCA'!$C$3:$C$14,'Base IPCA'!$E$3:$E$14,AH2688,"Cubic","Extrapolate=Linear","MultiX=Average","Skip=True","Sort=True")</f>
        <v>#N/A Invalid Parameter: Interpolation value</v>
      </c>
      <c r="AJ2688" s="43" t="str">
        <f ca="1">_xll.BInterpol('Base IPCA'!$C$3:$C$14,'Base IPCA'!$D$3:$D$14,AH2688,"Cubic","Extrapolate=Linear","MultiX=Average","Skip=True","Sort=True")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4"/>
        <v>#REF!</v>
      </c>
      <c r="AI2689" s="43" t="str">
        <f ca="1">_xll.BInterpol('Base IPCA'!$C$3:$C$14,'Base IPCA'!$E$3:$E$14,AH2689,"Cubic","Extrapolate=Linear","MultiX=Average","Skip=True","Sort=True")</f>
        <v>#N/A Invalid Parameter: Interpolation value</v>
      </c>
      <c r="AJ2689" s="43" t="str">
        <f ca="1">_xll.BInterpol('Base IPCA'!$C$3:$C$14,'Base IPCA'!$D$3:$D$14,AH2689,"Cubic","Extrapolate=Linear","MultiX=Average","Skip=True","Sort=True")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4"/>
        <v>#REF!</v>
      </c>
      <c r="AI2690" s="43" t="str">
        <f ca="1">_xll.BInterpol('Base IPCA'!$C$3:$C$14,'Base IPCA'!$E$3:$E$14,AH2690,"Cubic","Extrapolate=Linear","MultiX=Average","Skip=True","Sort=True")</f>
        <v>#N/A Invalid Parameter: Interpolation value</v>
      </c>
      <c r="AJ2690" s="43" t="str">
        <f ca="1">_xll.BInterpol('Base IPCA'!$C$3:$C$14,'Base IPCA'!$D$3:$D$14,AH2690,"Cubic","Extrapolate=Linear","MultiX=Average","Skip=True","Sort=True")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4"/>
        <v>#REF!</v>
      </c>
      <c r="AI2691" s="43" t="str">
        <f ca="1">_xll.BInterpol('Base IPCA'!$C$3:$C$14,'Base IPCA'!$E$3:$E$14,AH2691,"Cubic","Extrapolate=Linear","MultiX=Average","Skip=True","Sort=True")</f>
        <v>#N/A Invalid Parameter: Interpolation value</v>
      </c>
      <c r="AJ2691" s="43" t="str">
        <f ca="1">_xll.BInterpol('Base IPCA'!$C$3:$C$14,'Base IPCA'!$D$3:$D$14,AH2691,"Cubic","Extrapolate=Linear","MultiX=Average","Skip=True","Sort=True")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4"/>
        <v>#REF!</v>
      </c>
      <c r="AI2692" s="43" t="str">
        <f ca="1">_xll.BInterpol('Base IPCA'!$C$3:$C$14,'Base IPCA'!$E$3:$E$14,AH2692,"Cubic","Extrapolate=Linear","MultiX=Average","Skip=True","Sort=True")</f>
        <v>#N/A Invalid Parameter: Interpolation value</v>
      </c>
      <c r="AJ2692" s="43" t="str">
        <f ca="1">_xll.BInterpol('Base IPCA'!$C$3:$C$14,'Base IPCA'!$D$3:$D$14,AH2692,"Cubic","Extrapolate=Linear","MultiX=Average","Skip=True","Sort=True")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4"/>
        <v>#REF!</v>
      </c>
      <c r="AI2693" s="43" t="str">
        <f ca="1">_xll.BInterpol('Base IPCA'!$C$3:$C$14,'Base IPCA'!$E$3:$E$14,AH2693,"Cubic","Extrapolate=Linear","MultiX=Average","Skip=True","Sort=True")</f>
        <v>#N/A Invalid Parameter: Interpolation value</v>
      </c>
      <c r="AJ2693" s="43" t="str">
        <f ca="1">_xll.BInterpol('Base IPCA'!$C$3:$C$14,'Base IPCA'!$D$3:$D$14,AH2693,"Cubic","Extrapolate=Linear","MultiX=Average","Skip=True","Sort=True")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5">AH2693+1</f>
        <v>#REF!</v>
      </c>
      <c r="AI2694" s="43" t="str">
        <f ca="1">_xll.BInterpol('Base IPCA'!$C$3:$C$14,'Base IPCA'!$E$3:$E$14,AH2694,"Cubic","Extrapolate=Linear","MultiX=Average","Skip=True","Sort=True")</f>
        <v>#N/A Invalid Parameter: Interpolation value</v>
      </c>
      <c r="AJ2694" s="43" t="str">
        <f ca="1">_xll.BInterpol('Base IPCA'!$C$3:$C$14,'Base IPCA'!$D$3:$D$14,AH2694,"Cubic","Extrapolate=Linear","MultiX=Average","Skip=True","Sort=True")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5"/>
        <v>#REF!</v>
      </c>
      <c r="AI2695" s="43" t="str">
        <f ca="1">_xll.BInterpol('Base IPCA'!$C$3:$C$14,'Base IPCA'!$E$3:$E$14,AH2695,"Cubic","Extrapolate=Linear","MultiX=Average","Skip=True","Sort=True")</f>
        <v>#N/A Invalid Parameter: Interpolation value</v>
      </c>
      <c r="AJ2695" s="43" t="str">
        <f ca="1">_xll.BInterpol('Base IPCA'!$C$3:$C$14,'Base IPCA'!$D$3:$D$14,AH2695,"Cubic","Extrapolate=Linear","MultiX=Average","Skip=True","Sort=True")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5"/>
        <v>#REF!</v>
      </c>
      <c r="AI2696" s="43" t="str">
        <f ca="1">_xll.BInterpol('Base IPCA'!$C$3:$C$14,'Base IPCA'!$E$3:$E$14,AH2696,"Cubic","Extrapolate=Linear","MultiX=Average","Skip=True","Sort=True")</f>
        <v>#N/A Invalid Parameter: Interpolation value</v>
      </c>
      <c r="AJ2696" s="43" t="str">
        <f ca="1">_xll.BInterpol('Base IPCA'!$C$3:$C$14,'Base IPCA'!$D$3:$D$14,AH2696,"Cubic","Extrapolate=Linear","MultiX=Average","Skip=True","Sort=True")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5"/>
        <v>#REF!</v>
      </c>
      <c r="AI2697" s="43" t="str">
        <f ca="1">_xll.BInterpol('Base IPCA'!$C$3:$C$14,'Base IPCA'!$E$3:$E$14,AH2697,"Cubic","Extrapolate=Linear","MultiX=Average","Skip=True","Sort=True")</f>
        <v>#N/A Invalid Parameter: Interpolation value</v>
      </c>
      <c r="AJ2697" s="43" t="str">
        <f ca="1">_xll.BInterpol('Base IPCA'!$C$3:$C$14,'Base IPCA'!$D$3:$D$14,AH2697,"Cubic","Extrapolate=Linear","MultiX=Average","Skip=True","Sort=True")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5"/>
        <v>#REF!</v>
      </c>
      <c r="AI2698" s="43" t="str">
        <f ca="1">_xll.BInterpol('Base IPCA'!$C$3:$C$14,'Base IPCA'!$E$3:$E$14,AH2698,"Cubic","Extrapolate=Linear","MultiX=Average","Skip=True","Sort=True")</f>
        <v>#N/A Invalid Parameter: Interpolation value</v>
      </c>
      <c r="AJ2698" s="43" t="str">
        <f ca="1">_xll.BInterpol('Base IPCA'!$C$3:$C$14,'Base IPCA'!$D$3:$D$14,AH2698,"Cubic","Extrapolate=Linear","MultiX=Average","Skip=True","Sort=True")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5"/>
        <v>#REF!</v>
      </c>
      <c r="AI2699" s="43" t="str">
        <f ca="1">_xll.BInterpol('Base IPCA'!$C$3:$C$14,'Base IPCA'!$E$3:$E$14,AH2699,"Cubic","Extrapolate=Linear","MultiX=Average","Skip=True","Sort=True")</f>
        <v>#N/A Invalid Parameter: Interpolation value</v>
      </c>
      <c r="AJ2699" s="43" t="str">
        <f ca="1">_xll.BInterpol('Base IPCA'!$C$3:$C$14,'Base IPCA'!$D$3:$D$14,AH2699,"Cubic","Extrapolate=Linear","MultiX=Average","Skip=True","Sort=True")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5"/>
        <v>#REF!</v>
      </c>
      <c r="AI2700" s="43" t="str">
        <f ca="1">_xll.BInterpol('Base IPCA'!$C$3:$C$14,'Base IPCA'!$E$3:$E$14,AH2700,"Cubic","Extrapolate=Linear","MultiX=Average","Skip=True","Sort=True")</f>
        <v>#N/A Invalid Parameter: Interpolation value</v>
      </c>
      <c r="AJ2700" s="43" t="str">
        <f ca="1">_xll.BInterpol('Base IPCA'!$C$3:$C$14,'Base IPCA'!$D$3:$D$14,AH2700,"Cubic","Extrapolate=Linear","MultiX=Average","Skip=True","Sort=True")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5"/>
        <v>#REF!</v>
      </c>
      <c r="AI2701" s="43" t="str">
        <f ca="1">_xll.BInterpol('Base IPCA'!$C$3:$C$14,'Base IPCA'!$E$3:$E$14,AH2701,"Cubic","Extrapolate=Linear","MultiX=Average","Skip=True","Sort=True")</f>
        <v>#N/A Invalid Parameter: Interpolation value</v>
      </c>
      <c r="AJ2701" s="43" t="str">
        <f ca="1">_xll.BInterpol('Base IPCA'!$C$3:$C$14,'Base IPCA'!$D$3:$D$14,AH2701,"Cubic","Extrapolate=Linear","MultiX=Average","Skip=True","Sort=True")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5"/>
        <v>#REF!</v>
      </c>
      <c r="AI2702" s="43" t="str">
        <f ca="1">_xll.BInterpol('Base IPCA'!$C$3:$C$14,'Base IPCA'!$E$3:$E$14,AH2702,"Cubic","Extrapolate=Linear","MultiX=Average","Skip=True","Sort=True")</f>
        <v>#N/A Invalid Parameter: Interpolation value</v>
      </c>
      <c r="AJ2702" s="43" t="str">
        <f ca="1">_xll.BInterpol('Base IPCA'!$C$3:$C$14,'Base IPCA'!$D$3:$D$14,AH2702,"Cubic","Extrapolate=Linear","MultiX=Average","Skip=True","Sort=True")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5"/>
        <v>#REF!</v>
      </c>
      <c r="AI2703" s="43" t="str">
        <f ca="1">_xll.BInterpol('Base IPCA'!$C$3:$C$14,'Base IPCA'!$E$3:$E$14,AH2703,"Cubic","Extrapolate=Linear","MultiX=Average","Skip=True","Sort=True")</f>
        <v>#N/A Invalid Parameter: Interpolation value</v>
      </c>
      <c r="AJ2703" s="43" t="str">
        <f ca="1">_xll.BInterpol('Base IPCA'!$C$3:$C$14,'Base IPCA'!$D$3:$D$14,AH2703,"Cubic","Extrapolate=Linear","MultiX=Average","Skip=True","Sort=True")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5"/>
        <v>#REF!</v>
      </c>
      <c r="AI2704" s="43" t="str">
        <f ca="1">_xll.BInterpol('Base IPCA'!$C$3:$C$14,'Base IPCA'!$E$3:$E$14,AH2704,"Cubic","Extrapolate=Linear","MultiX=Average","Skip=True","Sort=True")</f>
        <v>#N/A Invalid Parameter: Interpolation value</v>
      </c>
      <c r="AJ2704" s="43" t="str">
        <f ca="1">_xll.BInterpol('Base IPCA'!$C$3:$C$14,'Base IPCA'!$D$3:$D$14,AH2704,"Cubic","Extrapolate=Linear","MultiX=Average","Skip=True","Sort=True")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5"/>
        <v>#REF!</v>
      </c>
      <c r="AI2705" s="43" t="str">
        <f ca="1">_xll.BInterpol('Base IPCA'!$C$3:$C$14,'Base IPCA'!$E$3:$E$14,AH2705,"Cubic","Extrapolate=Linear","MultiX=Average","Skip=True","Sort=True")</f>
        <v>#N/A Invalid Parameter: Interpolation value</v>
      </c>
      <c r="AJ2705" s="43" t="str">
        <f ca="1">_xll.BInterpol('Base IPCA'!$C$3:$C$14,'Base IPCA'!$D$3:$D$14,AH2705,"Cubic","Extrapolate=Linear","MultiX=Average","Skip=True","Sort=True")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5"/>
        <v>#REF!</v>
      </c>
      <c r="AI2706" s="43" t="str">
        <f ca="1">_xll.BInterpol('Base IPCA'!$C$3:$C$14,'Base IPCA'!$E$3:$E$14,AH2706,"Cubic","Extrapolate=Linear","MultiX=Average","Skip=True","Sort=True")</f>
        <v>#N/A Invalid Parameter: Interpolation value</v>
      </c>
      <c r="AJ2706" s="43" t="str">
        <f ca="1">_xll.BInterpol('Base IPCA'!$C$3:$C$14,'Base IPCA'!$D$3:$D$14,AH2706,"Cubic","Extrapolate=Linear","MultiX=Average","Skip=True","Sort=True")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5"/>
        <v>#REF!</v>
      </c>
      <c r="AI2707" s="43" t="str">
        <f ca="1">_xll.BInterpol('Base IPCA'!$C$3:$C$14,'Base IPCA'!$E$3:$E$14,AH2707,"Cubic","Extrapolate=Linear","MultiX=Average","Skip=True","Sort=True")</f>
        <v>#N/A Invalid Parameter: Interpolation value</v>
      </c>
      <c r="AJ2707" s="43" t="str">
        <f ca="1">_xll.BInterpol('Base IPCA'!$C$3:$C$14,'Base IPCA'!$D$3:$D$14,AH2707,"Cubic","Extrapolate=Linear","MultiX=Average","Skip=True","Sort=True")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5"/>
        <v>#REF!</v>
      </c>
      <c r="AI2708" s="43" t="str">
        <f ca="1">_xll.BInterpol('Base IPCA'!$C$3:$C$14,'Base IPCA'!$E$3:$E$14,AH2708,"Cubic","Extrapolate=Linear","MultiX=Average","Skip=True","Sort=True")</f>
        <v>#N/A Invalid Parameter: Interpolation value</v>
      </c>
      <c r="AJ2708" s="43" t="str">
        <f ca="1">_xll.BInterpol('Base IPCA'!$C$3:$C$14,'Base IPCA'!$D$3:$D$14,AH2708,"Cubic","Extrapolate=Linear","MultiX=Average","Skip=True","Sort=True")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5"/>
        <v>#REF!</v>
      </c>
      <c r="AI2709" s="43" t="str">
        <f ca="1">_xll.BInterpol('Base IPCA'!$C$3:$C$14,'Base IPCA'!$E$3:$E$14,AH2709,"Cubic","Extrapolate=Linear","MultiX=Average","Skip=True","Sort=True")</f>
        <v>#N/A Invalid Parameter: Interpolation value</v>
      </c>
      <c r="AJ2709" s="43" t="str">
        <f ca="1">_xll.BInterpol('Base IPCA'!$C$3:$C$14,'Base IPCA'!$D$3:$D$14,AH2709,"Cubic","Extrapolate=Linear","MultiX=Average","Skip=True","Sort=True")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5"/>
        <v>#REF!</v>
      </c>
      <c r="AI2710" s="43" t="str">
        <f ca="1">_xll.BInterpol('Base IPCA'!$C$3:$C$14,'Base IPCA'!$E$3:$E$14,AH2710,"Cubic","Extrapolate=Linear","MultiX=Average","Skip=True","Sort=True")</f>
        <v>#N/A Invalid Parameter: Interpolation value</v>
      </c>
      <c r="AJ2710" s="43" t="str">
        <f ca="1">_xll.BInterpol('Base IPCA'!$C$3:$C$14,'Base IPCA'!$D$3:$D$14,AH2710,"Cubic","Extrapolate=Linear","MultiX=Average","Skip=True","Sort=True")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5"/>
        <v>#REF!</v>
      </c>
      <c r="AI2711" s="43" t="str">
        <f ca="1">_xll.BInterpol('Base IPCA'!$C$3:$C$14,'Base IPCA'!$E$3:$E$14,AH2711,"Cubic","Extrapolate=Linear","MultiX=Average","Skip=True","Sort=True")</f>
        <v>#N/A Invalid Parameter: Interpolation value</v>
      </c>
      <c r="AJ2711" s="43" t="str">
        <f ca="1">_xll.BInterpol('Base IPCA'!$C$3:$C$14,'Base IPCA'!$D$3:$D$14,AH2711,"Cubic","Extrapolate=Linear","MultiX=Average","Skip=True","Sort=True")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5"/>
        <v>#REF!</v>
      </c>
      <c r="AI2712" s="43" t="str">
        <f ca="1">_xll.BInterpol('Base IPCA'!$C$3:$C$14,'Base IPCA'!$E$3:$E$14,AH2712,"Cubic","Extrapolate=Linear","MultiX=Average","Skip=True","Sort=True")</f>
        <v>#N/A Invalid Parameter: Interpolation value</v>
      </c>
      <c r="AJ2712" s="43" t="str">
        <f ca="1">_xll.BInterpol('Base IPCA'!$C$3:$C$14,'Base IPCA'!$D$3:$D$14,AH2712,"Cubic","Extrapolate=Linear","MultiX=Average","Skip=True","Sort=True")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5"/>
        <v>#REF!</v>
      </c>
      <c r="AI2713" s="43" t="str">
        <f ca="1">_xll.BInterpol('Base IPCA'!$C$3:$C$14,'Base IPCA'!$E$3:$E$14,AH2713,"Cubic","Extrapolate=Linear","MultiX=Average","Skip=True","Sort=True")</f>
        <v>#N/A Invalid Parameter: Interpolation value</v>
      </c>
      <c r="AJ2713" s="43" t="str">
        <f ca="1">_xll.BInterpol('Base IPCA'!$C$3:$C$14,'Base IPCA'!$D$3:$D$14,AH2713,"Cubic","Extrapolate=Linear","MultiX=Average","Skip=True","Sort=True")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5"/>
        <v>#REF!</v>
      </c>
      <c r="AI2714" s="43" t="str">
        <f ca="1">_xll.BInterpol('Base IPCA'!$C$3:$C$14,'Base IPCA'!$E$3:$E$14,AH2714,"Cubic","Extrapolate=Linear","MultiX=Average","Skip=True","Sort=True")</f>
        <v>#N/A Invalid Parameter: Interpolation value</v>
      </c>
      <c r="AJ2714" s="43" t="str">
        <f ca="1">_xll.BInterpol('Base IPCA'!$C$3:$C$14,'Base IPCA'!$D$3:$D$14,AH2714,"Cubic","Extrapolate=Linear","MultiX=Average","Skip=True","Sort=True")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5"/>
        <v>#REF!</v>
      </c>
      <c r="AI2715" s="43" t="str">
        <f ca="1">_xll.BInterpol('Base IPCA'!$C$3:$C$14,'Base IPCA'!$E$3:$E$14,AH2715,"Cubic","Extrapolate=Linear","MultiX=Average","Skip=True","Sort=True")</f>
        <v>#N/A Invalid Parameter: Interpolation value</v>
      </c>
      <c r="AJ2715" s="43" t="str">
        <f ca="1">_xll.BInterpol('Base IPCA'!$C$3:$C$14,'Base IPCA'!$D$3:$D$14,AH2715,"Cubic","Extrapolate=Linear","MultiX=Average","Skip=True","Sort=True")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5"/>
        <v>#REF!</v>
      </c>
      <c r="AI2716" s="43" t="str">
        <f ca="1">_xll.BInterpol('Base IPCA'!$C$3:$C$14,'Base IPCA'!$E$3:$E$14,AH2716,"Cubic","Extrapolate=Linear","MultiX=Average","Skip=True","Sort=True")</f>
        <v>#N/A Invalid Parameter: Interpolation value</v>
      </c>
      <c r="AJ2716" s="43" t="str">
        <f ca="1">_xll.BInterpol('Base IPCA'!$C$3:$C$14,'Base IPCA'!$D$3:$D$14,AH2716,"Cubic","Extrapolate=Linear","MultiX=Average","Skip=True","Sort=True")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5"/>
        <v>#REF!</v>
      </c>
      <c r="AI2717" s="43" t="str">
        <f ca="1">_xll.BInterpol('Base IPCA'!$C$3:$C$14,'Base IPCA'!$E$3:$E$14,AH2717,"Cubic","Extrapolate=Linear","MultiX=Average","Skip=True","Sort=True")</f>
        <v>#N/A Invalid Parameter: Interpolation value</v>
      </c>
      <c r="AJ2717" s="43" t="str">
        <f ca="1">_xll.BInterpol('Base IPCA'!$C$3:$C$14,'Base IPCA'!$D$3:$D$14,AH2717,"Cubic","Extrapolate=Linear","MultiX=Average","Skip=True","Sort=True")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5"/>
        <v>#REF!</v>
      </c>
      <c r="AI2718" s="43" t="str">
        <f ca="1">_xll.BInterpol('Base IPCA'!$C$3:$C$14,'Base IPCA'!$E$3:$E$14,AH2718,"Cubic","Extrapolate=Linear","MultiX=Average","Skip=True","Sort=True")</f>
        <v>#N/A Invalid Parameter: Interpolation value</v>
      </c>
      <c r="AJ2718" s="43" t="str">
        <f ca="1">_xll.BInterpol('Base IPCA'!$C$3:$C$14,'Base IPCA'!$D$3:$D$14,AH2718,"Cubic","Extrapolate=Linear","MultiX=Average","Skip=True","Sort=True")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5"/>
        <v>#REF!</v>
      </c>
      <c r="AI2719" s="43" t="str">
        <f ca="1">_xll.BInterpol('Base IPCA'!$C$3:$C$14,'Base IPCA'!$E$3:$E$14,AH2719,"Cubic","Extrapolate=Linear","MultiX=Average","Skip=True","Sort=True")</f>
        <v>#N/A Invalid Parameter: Interpolation value</v>
      </c>
      <c r="AJ2719" s="43" t="str">
        <f ca="1">_xll.BInterpol('Base IPCA'!$C$3:$C$14,'Base IPCA'!$D$3:$D$14,AH2719,"Cubic","Extrapolate=Linear","MultiX=Average","Skip=True","Sort=True")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5"/>
        <v>#REF!</v>
      </c>
      <c r="AI2720" s="43" t="str">
        <f ca="1">_xll.BInterpol('Base IPCA'!$C$3:$C$14,'Base IPCA'!$E$3:$E$14,AH2720,"Cubic","Extrapolate=Linear","MultiX=Average","Skip=True","Sort=True")</f>
        <v>#N/A Invalid Parameter: Interpolation value</v>
      </c>
      <c r="AJ2720" s="43" t="str">
        <f ca="1">_xll.BInterpol('Base IPCA'!$C$3:$C$14,'Base IPCA'!$D$3:$D$14,AH2720,"Cubic","Extrapolate=Linear","MultiX=Average","Skip=True","Sort=True")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5"/>
        <v>#REF!</v>
      </c>
      <c r="AI2721" s="43" t="str">
        <f ca="1">_xll.BInterpol('Base IPCA'!$C$3:$C$14,'Base IPCA'!$E$3:$E$14,AH2721,"Cubic","Extrapolate=Linear","MultiX=Average","Skip=True","Sort=True")</f>
        <v>#N/A Invalid Parameter: Interpolation value</v>
      </c>
      <c r="AJ2721" s="43" t="str">
        <f ca="1">_xll.BInterpol('Base IPCA'!$C$3:$C$14,'Base IPCA'!$D$3:$D$14,AH2721,"Cubic","Extrapolate=Linear","MultiX=Average","Skip=True","Sort=True")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5"/>
        <v>#REF!</v>
      </c>
      <c r="AI2722" s="43" t="str">
        <f ca="1">_xll.BInterpol('Base IPCA'!$C$3:$C$14,'Base IPCA'!$E$3:$E$14,AH2722,"Cubic","Extrapolate=Linear","MultiX=Average","Skip=True","Sort=True")</f>
        <v>#N/A Invalid Parameter: Interpolation value</v>
      </c>
      <c r="AJ2722" s="43" t="str">
        <f ca="1">_xll.BInterpol('Base IPCA'!$C$3:$C$14,'Base IPCA'!$D$3:$D$14,AH2722,"Cubic","Extrapolate=Linear","MultiX=Average","Skip=True","Sort=True")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5"/>
        <v>#REF!</v>
      </c>
      <c r="AI2723" s="43" t="str">
        <f ca="1">_xll.BInterpol('Base IPCA'!$C$3:$C$14,'Base IPCA'!$E$3:$E$14,AH2723,"Cubic","Extrapolate=Linear","MultiX=Average","Skip=True","Sort=True")</f>
        <v>#N/A Invalid Parameter: Interpolation value</v>
      </c>
      <c r="AJ2723" s="43" t="str">
        <f ca="1">_xll.BInterpol('Base IPCA'!$C$3:$C$14,'Base IPCA'!$D$3:$D$14,AH2723,"Cubic","Extrapolate=Linear","MultiX=Average","Skip=True","Sort=True")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5"/>
        <v>#REF!</v>
      </c>
      <c r="AI2724" s="43" t="str">
        <f ca="1">_xll.BInterpol('Base IPCA'!$C$3:$C$14,'Base IPCA'!$E$3:$E$14,AH2724,"Cubic","Extrapolate=Linear","MultiX=Average","Skip=True","Sort=True")</f>
        <v>#N/A Invalid Parameter: Interpolation value</v>
      </c>
      <c r="AJ2724" s="43" t="str">
        <f ca="1">_xll.BInterpol('Base IPCA'!$C$3:$C$14,'Base IPCA'!$D$3:$D$14,AH2724,"Cubic","Extrapolate=Linear","MultiX=Average","Skip=True","Sort=True")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5"/>
        <v>#REF!</v>
      </c>
      <c r="AI2725" s="43" t="str">
        <f ca="1">_xll.BInterpol('Base IPCA'!$C$3:$C$14,'Base IPCA'!$E$3:$E$14,AH2725,"Cubic","Extrapolate=Linear","MultiX=Average","Skip=True","Sort=True")</f>
        <v>#N/A Invalid Parameter: Interpolation value</v>
      </c>
      <c r="AJ2725" s="43" t="str">
        <f ca="1">_xll.BInterpol('Base IPCA'!$C$3:$C$14,'Base IPCA'!$D$3:$D$14,AH2725,"Cubic","Extrapolate=Linear","MultiX=Average","Skip=True","Sort=True")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5"/>
        <v>#REF!</v>
      </c>
      <c r="AI2726" s="43" t="str">
        <f ca="1">_xll.BInterpol('Base IPCA'!$C$3:$C$14,'Base IPCA'!$E$3:$E$14,AH2726,"Cubic","Extrapolate=Linear","MultiX=Average","Skip=True","Sort=True")</f>
        <v>#N/A Invalid Parameter: Interpolation value</v>
      </c>
      <c r="AJ2726" s="43" t="str">
        <f ca="1">_xll.BInterpol('Base IPCA'!$C$3:$C$14,'Base IPCA'!$D$3:$D$14,AH2726,"Cubic","Extrapolate=Linear","MultiX=Average","Skip=True","Sort=True")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5"/>
        <v>#REF!</v>
      </c>
      <c r="AI2727" s="43" t="str">
        <f ca="1">_xll.BInterpol('Base IPCA'!$C$3:$C$14,'Base IPCA'!$E$3:$E$14,AH2727,"Cubic","Extrapolate=Linear","MultiX=Average","Skip=True","Sort=True")</f>
        <v>#N/A Invalid Parameter: Interpolation value</v>
      </c>
      <c r="AJ2727" s="43" t="str">
        <f ca="1">_xll.BInterpol('Base IPCA'!$C$3:$C$14,'Base IPCA'!$D$3:$D$14,AH2727,"Cubic","Extrapolate=Linear","MultiX=Average","Skip=True","Sort=True")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5"/>
        <v>#REF!</v>
      </c>
      <c r="AI2728" s="43" t="str">
        <f ca="1">_xll.BInterpol('Base IPCA'!$C$3:$C$14,'Base IPCA'!$E$3:$E$14,AH2728,"Cubic","Extrapolate=Linear","MultiX=Average","Skip=True","Sort=True")</f>
        <v>#N/A Invalid Parameter: Interpolation value</v>
      </c>
      <c r="AJ2728" s="43" t="str">
        <f ca="1">_xll.BInterpol('Base IPCA'!$C$3:$C$14,'Base IPCA'!$D$3:$D$14,AH2728,"Cubic","Extrapolate=Linear","MultiX=Average","Skip=True","Sort=True")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5"/>
        <v>#REF!</v>
      </c>
      <c r="AI2729" s="43" t="str">
        <f ca="1">_xll.BInterpol('Base IPCA'!$C$3:$C$14,'Base IPCA'!$E$3:$E$14,AH2729,"Cubic","Extrapolate=Linear","MultiX=Average","Skip=True","Sort=True")</f>
        <v>#N/A Invalid Parameter: Interpolation value</v>
      </c>
      <c r="AJ2729" s="43" t="str">
        <f ca="1">_xll.BInterpol('Base IPCA'!$C$3:$C$14,'Base IPCA'!$D$3:$D$14,AH2729,"Cubic","Extrapolate=Linear","MultiX=Average","Skip=True","Sort=True")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5"/>
        <v>#REF!</v>
      </c>
      <c r="AI2730" s="43" t="str">
        <f ca="1">_xll.BInterpol('Base IPCA'!$C$3:$C$14,'Base IPCA'!$E$3:$E$14,AH2730,"Cubic","Extrapolate=Linear","MultiX=Average","Skip=True","Sort=True")</f>
        <v>#N/A Invalid Parameter: Interpolation value</v>
      </c>
      <c r="AJ2730" s="43" t="str">
        <f ca="1">_xll.BInterpol('Base IPCA'!$C$3:$C$14,'Base IPCA'!$D$3:$D$14,AH2730,"Cubic","Extrapolate=Linear","MultiX=Average","Skip=True","Sort=True")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5"/>
        <v>#REF!</v>
      </c>
      <c r="AI2731" s="43" t="str">
        <f ca="1">_xll.BInterpol('Base IPCA'!$C$3:$C$14,'Base IPCA'!$E$3:$E$14,AH2731,"Cubic","Extrapolate=Linear","MultiX=Average","Skip=True","Sort=True")</f>
        <v>#N/A Invalid Parameter: Interpolation value</v>
      </c>
      <c r="AJ2731" s="43" t="str">
        <f ca="1">_xll.BInterpol('Base IPCA'!$C$3:$C$14,'Base IPCA'!$D$3:$D$14,AH2731,"Cubic","Extrapolate=Linear","MultiX=Average","Skip=True","Sort=True")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5"/>
        <v>#REF!</v>
      </c>
      <c r="AI2732" s="43" t="str">
        <f ca="1">_xll.BInterpol('Base IPCA'!$C$3:$C$14,'Base IPCA'!$E$3:$E$14,AH2732,"Cubic","Extrapolate=Linear","MultiX=Average","Skip=True","Sort=True")</f>
        <v>#N/A Invalid Parameter: Interpolation value</v>
      </c>
      <c r="AJ2732" s="43" t="str">
        <f ca="1">_xll.BInterpol('Base IPCA'!$C$3:$C$14,'Base IPCA'!$D$3:$D$14,AH2732,"Cubic","Extrapolate=Linear","MultiX=Average","Skip=True","Sort=True")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5"/>
        <v>#REF!</v>
      </c>
      <c r="AI2733" s="43" t="str">
        <f ca="1">_xll.BInterpol('Base IPCA'!$C$3:$C$14,'Base IPCA'!$E$3:$E$14,AH2733,"Cubic","Extrapolate=Linear","MultiX=Average","Skip=True","Sort=True")</f>
        <v>#N/A Invalid Parameter: Interpolation value</v>
      </c>
      <c r="AJ2733" s="43" t="str">
        <f ca="1">_xll.BInterpol('Base IPCA'!$C$3:$C$14,'Base IPCA'!$D$3:$D$14,AH2733,"Cubic","Extrapolate=Linear","MultiX=Average","Skip=True","Sort=True")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5"/>
        <v>#REF!</v>
      </c>
      <c r="AI2734" s="43" t="str">
        <f ca="1">_xll.BInterpol('Base IPCA'!$C$3:$C$14,'Base IPCA'!$E$3:$E$14,AH2734,"Cubic","Extrapolate=Linear","MultiX=Average","Skip=True","Sort=True")</f>
        <v>#N/A Invalid Parameter: Interpolation value</v>
      </c>
      <c r="AJ2734" s="43" t="str">
        <f ca="1">_xll.BInterpol('Base IPCA'!$C$3:$C$14,'Base IPCA'!$D$3:$D$14,AH2734,"Cubic","Extrapolate=Linear","MultiX=Average","Skip=True","Sort=True")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5"/>
        <v>#REF!</v>
      </c>
      <c r="AI2735" s="43" t="str">
        <f ca="1">_xll.BInterpol('Base IPCA'!$C$3:$C$14,'Base IPCA'!$E$3:$E$14,AH2735,"Cubic","Extrapolate=Linear","MultiX=Average","Skip=True","Sort=True")</f>
        <v>#N/A Invalid Parameter: Interpolation value</v>
      </c>
      <c r="AJ2735" s="43" t="str">
        <f ca="1">_xll.BInterpol('Base IPCA'!$C$3:$C$14,'Base IPCA'!$D$3:$D$14,AH2735,"Cubic","Extrapolate=Linear","MultiX=Average","Skip=True","Sort=True")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5"/>
        <v>#REF!</v>
      </c>
      <c r="AI2736" s="43" t="str">
        <f ca="1">_xll.BInterpol('Base IPCA'!$C$3:$C$14,'Base IPCA'!$E$3:$E$14,AH2736,"Cubic","Extrapolate=Linear","MultiX=Average","Skip=True","Sort=True")</f>
        <v>#N/A Invalid Parameter: Interpolation value</v>
      </c>
      <c r="AJ2736" s="43" t="str">
        <f ca="1">_xll.BInterpol('Base IPCA'!$C$3:$C$14,'Base IPCA'!$D$3:$D$14,AH2736,"Cubic","Extrapolate=Linear","MultiX=Average","Skip=True","Sort=True")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5"/>
        <v>#REF!</v>
      </c>
      <c r="AI2737" s="43" t="str">
        <f ca="1">_xll.BInterpol('Base IPCA'!$C$3:$C$14,'Base IPCA'!$E$3:$E$14,AH2737,"Cubic","Extrapolate=Linear","MultiX=Average","Skip=True","Sort=True")</f>
        <v>#N/A Invalid Parameter: Interpolation value</v>
      </c>
      <c r="AJ2737" s="43" t="str">
        <f ca="1">_xll.BInterpol('Base IPCA'!$C$3:$C$14,'Base IPCA'!$D$3:$D$14,AH2737,"Cubic","Extrapolate=Linear","MultiX=Average","Skip=True","Sort=True")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5"/>
        <v>#REF!</v>
      </c>
      <c r="AI2738" s="43" t="str">
        <f ca="1">_xll.BInterpol('Base IPCA'!$C$3:$C$14,'Base IPCA'!$E$3:$E$14,AH2738,"Cubic","Extrapolate=Linear","MultiX=Average","Skip=True","Sort=True")</f>
        <v>#N/A Invalid Parameter: Interpolation value</v>
      </c>
      <c r="AJ2738" s="43" t="str">
        <f ca="1">_xll.BInterpol('Base IPCA'!$C$3:$C$14,'Base IPCA'!$D$3:$D$14,AH2738,"Cubic","Extrapolate=Linear","MultiX=Average","Skip=True","Sort=True")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5"/>
        <v>#REF!</v>
      </c>
      <c r="AI2739" s="43" t="str">
        <f ca="1">_xll.BInterpol('Base IPCA'!$C$3:$C$14,'Base IPCA'!$E$3:$E$14,AH2739,"Cubic","Extrapolate=Linear","MultiX=Average","Skip=True","Sort=True")</f>
        <v>#N/A Invalid Parameter: Interpolation value</v>
      </c>
      <c r="AJ2739" s="43" t="str">
        <f ca="1">_xll.BInterpol('Base IPCA'!$C$3:$C$14,'Base IPCA'!$D$3:$D$14,AH2739,"Cubic","Extrapolate=Linear","MultiX=Average","Skip=True","Sort=True")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5"/>
        <v>#REF!</v>
      </c>
      <c r="AI2740" s="43" t="str">
        <f ca="1">_xll.BInterpol('Base IPCA'!$C$3:$C$14,'Base IPCA'!$E$3:$E$14,AH2740,"Cubic","Extrapolate=Linear","MultiX=Average","Skip=True","Sort=True")</f>
        <v>#N/A Invalid Parameter: Interpolation value</v>
      </c>
      <c r="AJ2740" s="43" t="str">
        <f ca="1">_xll.BInterpol('Base IPCA'!$C$3:$C$14,'Base IPCA'!$D$3:$D$14,AH2740,"Cubic","Extrapolate=Linear","MultiX=Average","Skip=True","Sort=True")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5"/>
        <v>#REF!</v>
      </c>
      <c r="AI2741" s="43" t="str">
        <f ca="1">_xll.BInterpol('Base IPCA'!$C$3:$C$14,'Base IPCA'!$E$3:$E$14,AH2741,"Cubic","Extrapolate=Linear","MultiX=Average","Skip=True","Sort=True")</f>
        <v>#N/A Invalid Parameter: Interpolation value</v>
      </c>
      <c r="AJ2741" s="43" t="str">
        <f ca="1">_xll.BInterpol('Base IPCA'!$C$3:$C$14,'Base IPCA'!$D$3:$D$14,AH2741,"Cubic","Extrapolate=Linear","MultiX=Average","Skip=True","Sort=True")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5"/>
        <v>#REF!</v>
      </c>
      <c r="AI2742" s="43" t="str">
        <f ca="1">_xll.BInterpol('Base IPCA'!$C$3:$C$14,'Base IPCA'!$E$3:$E$14,AH2742,"Cubic","Extrapolate=Linear","MultiX=Average","Skip=True","Sort=True")</f>
        <v>#N/A Invalid Parameter: Interpolation value</v>
      </c>
      <c r="AJ2742" s="43" t="str">
        <f ca="1">_xll.BInterpol('Base IPCA'!$C$3:$C$14,'Base IPCA'!$D$3:$D$14,AH2742,"Cubic","Extrapolate=Linear","MultiX=Average","Skip=True","Sort=True")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5"/>
        <v>#REF!</v>
      </c>
      <c r="AI2743" s="43" t="str">
        <f ca="1">_xll.BInterpol('Base IPCA'!$C$3:$C$14,'Base IPCA'!$E$3:$E$14,AH2743,"Cubic","Extrapolate=Linear","MultiX=Average","Skip=True","Sort=True")</f>
        <v>#N/A Invalid Parameter: Interpolation value</v>
      </c>
      <c r="AJ2743" s="43" t="str">
        <f ca="1">_xll.BInterpol('Base IPCA'!$C$3:$C$14,'Base IPCA'!$D$3:$D$14,AH2743,"Cubic","Extrapolate=Linear","MultiX=Average","Skip=True","Sort=True")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5"/>
        <v>#REF!</v>
      </c>
      <c r="AI2744" s="43" t="str">
        <f ca="1">_xll.BInterpol('Base IPCA'!$C$3:$C$14,'Base IPCA'!$E$3:$E$14,AH2744,"Cubic","Extrapolate=Linear","MultiX=Average","Skip=True","Sort=True")</f>
        <v>#N/A Invalid Parameter: Interpolation value</v>
      </c>
      <c r="AJ2744" s="43" t="str">
        <f ca="1">_xll.BInterpol('Base IPCA'!$C$3:$C$14,'Base IPCA'!$D$3:$D$14,AH2744,"Cubic","Extrapolate=Linear","MultiX=Average","Skip=True","Sort=True")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5"/>
        <v>#REF!</v>
      </c>
      <c r="AI2745" s="43" t="str">
        <f ca="1">_xll.BInterpol('Base IPCA'!$C$3:$C$14,'Base IPCA'!$E$3:$E$14,AH2745,"Cubic","Extrapolate=Linear","MultiX=Average","Skip=True","Sort=True")</f>
        <v>#N/A Invalid Parameter: Interpolation value</v>
      </c>
      <c r="AJ2745" s="43" t="str">
        <f ca="1">_xll.BInterpol('Base IPCA'!$C$3:$C$14,'Base IPCA'!$D$3:$D$14,AH2745,"Cubic","Extrapolate=Linear","MultiX=Average","Skip=True","Sort=True")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5"/>
        <v>#REF!</v>
      </c>
      <c r="AI2746" s="43" t="str">
        <f ca="1">_xll.BInterpol('Base IPCA'!$C$3:$C$14,'Base IPCA'!$E$3:$E$14,AH2746,"Cubic","Extrapolate=Linear","MultiX=Average","Skip=True","Sort=True")</f>
        <v>#N/A Invalid Parameter: Interpolation value</v>
      </c>
      <c r="AJ2746" s="43" t="str">
        <f ca="1">_xll.BInterpol('Base IPCA'!$C$3:$C$14,'Base IPCA'!$D$3:$D$14,AH2746,"Cubic","Extrapolate=Linear","MultiX=Average","Skip=True","Sort=True")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5"/>
        <v>#REF!</v>
      </c>
      <c r="AI2747" s="43" t="str">
        <f ca="1">_xll.BInterpol('Base IPCA'!$C$3:$C$14,'Base IPCA'!$E$3:$E$14,AH2747,"Cubic","Extrapolate=Linear","MultiX=Average","Skip=True","Sort=True")</f>
        <v>#N/A Invalid Parameter: Interpolation value</v>
      </c>
      <c r="AJ2747" s="43" t="str">
        <f ca="1">_xll.BInterpol('Base IPCA'!$C$3:$C$14,'Base IPCA'!$D$3:$D$14,AH2747,"Cubic","Extrapolate=Linear","MultiX=Average","Skip=True","Sort=True")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5"/>
        <v>#REF!</v>
      </c>
      <c r="AI2748" s="43" t="str">
        <f ca="1">_xll.BInterpol('Base IPCA'!$C$3:$C$14,'Base IPCA'!$E$3:$E$14,AH2748,"Cubic","Extrapolate=Linear","MultiX=Average","Skip=True","Sort=True")</f>
        <v>#N/A Invalid Parameter: Interpolation value</v>
      </c>
      <c r="AJ2748" s="43" t="str">
        <f ca="1">_xll.BInterpol('Base IPCA'!$C$3:$C$14,'Base IPCA'!$D$3:$D$14,AH2748,"Cubic","Extrapolate=Linear","MultiX=Average","Skip=True","Sort=True")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5"/>
        <v>#REF!</v>
      </c>
      <c r="AI2749" s="43" t="str">
        <f ca="1">_xll.BInterpol('Base IPCA'!$C$3:$C$14,'Base IPCA'!$E$3:$E$14,AH2749,"Cubic","Extrapolate=Linear","MultiX=Average","Skip=True","Sort=True")</f>
        <v>#N/A Invalid Parameter: Interpolation value</v>
      </c>
      <c r="AJ2749" s="43" t="str">
        <f ca="1">_xll.BInterpol('Base IPCA'!$C$3:$C$14,'Base IPCA'!$D$3:$D$14,AH2749,"Cubic","Extrapolate=Linear","MultiX=Average","Skip=True","Sort=True")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5"/>
        <v>#REF!</v>
      </c>
      <c r="AI2750" s="43" t="str">
        <f ca="1">_xll.BInterpol('Base IPCA'!$C$3:$C$14,'Base IPCA'!$E$3:$E$14,AH2750,"Cubic","Extrapolate=Linear","MultiX=Average","Skip=True","Sort=True")</f>
        <v>#N/A Invalid Parameter: Interpolation value</v>
      </c>
      <c r="AJ2750" s="43" t="str">
        <f ca="1">_xll.BInterpol('Base IPCA'!$C$3:$C$14,'Base IPCA'!$D$3:$D$14,AH2750,"Cubic","Extrapolate=Linear","MultiX=Average","Skip=True","Sort=True")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5"/>
        <v>#REF!</v>
      </c>
      <c r="AI2751" s="43" t="str">
        <f ca="1">_xll.BInterpol('Base IPCA'!$C$3:$C$14,'Base IPCA'!$E$3:$E$14,AH2751,"Cubic","Extrapolate=Linear","MultiX=Average","Skip=True","Sort=True")</f>
        <v>#N/A Invalid Parameter: Interpolation value</v>
      </c>
      <c r="AJ2751" s="43" t="str">
        <f ca="1">_xll.BInterpol('Base IPCA'!$C$3:$C$14,'Base IPCA'!$D$3:$D$14,AH2751,"Cubic","Extrapolate=Linear","MultiX=Average","Skip=True","Sort=True")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5"/>
        <v>#REF!</v>
      </c>
      <c r="AI2752" s="43" t="str">
        <f ca="1">_xll.BInterpol('Base IPCA'!$C$3:$C$14,'Base IPCA'!$E$3:$E$14,AH2752,"Cubic","Extrapolate=Linear","MultiX=Average","Skip=True","Sort=True")</f>
        <v>#N/A Invalid Parameter: Interpolation value</v>
      </c>
      <c r="AJ2752" s="43" t="str">
        <f ca="1">_xll.BInterpol('Base IPCA'!$C$3:$C$14,'Base IPCA'!$D$3:$D$14,AH2752,"Cubic","Extrapolate=Linear","MultiX=Average","Skip=True","Sort=True")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5"/>
        <v>#REF!</v>
      </c>
      <c r="AI2753" s="43" t="str">
        <f ca="1">_xll.BInterpol('Base IPCA'!$C$3:$C$14,'Base IPCA'!$E$3:$E$14,AH2753,"Cubic","Extrapolate=Linear","MultiX=Average","Skip=True","Sort=True")</f>
        <v>#N/A Invalid Parameter: Interpolation value</v>
      </c>
      <c r="AJ2753" s="43" t="str">
        <f ca="1">_xll.BInterpol('Base IPCA'!$C$3:$C$14,'Base IPCA'!$D$3:$D$14,AH2753,"Cubic","Extrapolate=Linear","MultiX=Average","Skip=True","Sort=True")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5"/>
        <v>#REF!</v>
      </c>
      <c r="AI2754" s="43" t="str">
        <f ca="1">_xll.BInterpol('Base IPCA'!$C$3:$C$14,'Base IPCA'!$E$3:$E$14,AH2754,"Cubic","Extrapolate=Linear","MultiX=Average","Skip=True","Sort=True")</f>
        <v>#N/A Invalid Parameter: Interpolation value</v>
      </c>
      <c r="AJ2754" s="43" t="str">
        <f ca="1">_xll.BInterpol('Base IPCA'!$C$3:$C$14,'Base IPCA'!$D$3:$D$14,AH2754,"Cubic","Extrapolate=Linear","MultiX=Average","Skip=True","Sort=True")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5"/>
        <v>#REF!</v>
      </c>
      <c r="AI2755" s="43" t="str">
        <f ca="1">_xll.BInterpol('Base IPCA'!$C$3:$C$14,'Base IPCA'!$E$3:$E$14,AH2755,"Cubic","Extrapolate=Linear","MultiX=Average","Skip=True","Sort=True")</f>
        <v>#N/A Invalid Parameter: Interpolation value</v>
      </c>
      <c r="AJ2755" s="43" t="str">
        <f ca="1">_xll.BInterpol('Base IPCA'!$C$3:$C$14,'Base IPCA'!$D$3:$D$14,AH2755,"Cubic","Extrapolate=Linear","MultiX=Average","Skip=True","Sort=True")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5"/>
        <v>#REF!</v>
      </c>
      <c r="AI2756" s="43" t="str">
        <f ca="1">_xll.BInterpol('Base IPCA'!$C$3:$C$14,'Base IPCA'!$E$3:$E$14,AH2756,"Cubic","Extrapolate=Linear","MultiX=Average","Skip=True","Sort=True")</f>
        <v>#N/A Invalid Parameter: Interpolation value</v>
      </c>
      <c r="AJ2756" s="43" t="str">
        <f ca="1">_xll.BInterpol('Base IPCA'!$C$3:$C$14,'Base IPCA'!$D$3:$D$14,AH2756,"Cubic","Extrapolate=Linear","MultiX=Average","Skip=True","Sort=True")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5"/>
        <v>#REF!</v>
      </c>
      <c r="AI2757" s="43" t="str">
        <f ca="1">_xll.BInterpol('Base IPCA'!$C$3:$C$14,'Base IPCA'!$E$3:$E$14,AH2757,"Cubic","Extrapolate=Linear","MultiX=Average","Skip=True","Sort=True")</f>
        <v>#N/A Invalid Parameter: Interpolation value</v>
      </c>
      <c r="AJ2757" s="43" t="str">
        <f ca="1">_xll.BInterpol('Base IPCA'!$C$3:$C$14,'Base IPCA'!$D$3:$D$14,AH2757,"Cubic","Extrapolate=Linear","MultiX=Average","Skip=True","Sort=True")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6">AH2757+1</f>
        <v>#REF!</v>
      </c>
      <c r="AI2758" s="43" t="str">
        <f ca="1">_xll.BInterpol('Base IPCA'!$C$3:$C$14,'Base IPCA'!$E$3:$E$14,AH2758,"Cubic","Extrapolate=Linear","MultiX=Average","Skip=True","Sort=True")</f>
        <v>#N/A Invalid Parameter: Interpolation value</v>
      </c>
      <c r="AJ2758" s="43" t="str">
        <f ca="1">_xll.BInterpol('Base IPCA'!$C$3:$C$14,'Base IPCA'!$D$3:$D$14,AH2758,"Cubic","Extrapolate=Linear","MultiX=Average","Skip=True","Sort=True")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6"/>
        <v>#REF!</v>
      </c>
      <c r="AI2759" s="43" t="str">
        <f ca="1">_xll.BInterpol('Base IPCA'!$C$3:$C$14,'Base IPCA'!$E$3:$E$14,AH2759,"Cubic","Extrapolate=Linear","MultiX=Average","Skip=True","Sort=True")</f>
        <v>#N/A Invalid Parameter: Interpolation value</v>
      </c>
      <c r="AJ2759" s="43" t="str">
        <f ca="1">_xll.BInterpol('Base IPCA'!$C$3:$C$14,'Base IPCA'!$D$3:$D$14,AH2759,"Cubic","Extrapolate=Linear","MultiX=Average","Skip=True","Sort=True")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6"/>
        <v>#REF!</v>
      </c>
      <c r="AI2760" s="43" t="str">
        <f ca="1">_xll.BInterpol('Base IPCA'!$C$3:$C$14,'Base IPCA'!$E$3:$E$14,AH2760,"Cubic","Extrapolate=Linear","MultiX=Average","Skip=True","Sort=True")</f>
        <v>#N/A Invalid Parameter: Interpolation value</v>
      </c>
      <c r="AJ2760" s="43" t="str">
        <f ca="1">_xll.BInterpol('Base IPCA'!$C$3:$C$14,'Base IPCA'!$D$3:$D$14,AH2760,"Cubic","Extrapolate=Linear","MultiX=Average","Skip=True","Sort=True")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6"/>
        <v>#REF!</v>
      </c>
      <c r="AI2761" s="43" t="str">
        <f ca="1">_xll.BInterpol('Base IPCA'!$C$3:$C$14,'Base IPCA'!$E$3:$E$14,AH2761,"Cubic","Extrapolate=Linear","MultiX=Average","Skip=True","Sort=True")</f>
        <v>#N/A Invalid Parameter: Interpolation value</v>
      </c>
      <c r="AJ2761" s="43" t="str">
        <f ca="1">_xll.BInterpol('Base IPCA'!$C$3:$C$14,'Base IPCA'!$D$3:$D$14,AH2761,"Cubic","Extrapolate=Linear","MultiX=Average","Skip=True","Sort=True")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6"/>
        <v>#REF!</v>
      </c>
      <c r="AI2762" s="43" t="str">
        <f ca="1">_xll.BInterpol('Base IPCA'!$C$3:$C$14,'Base IPCA'!$E$3:$E$14,AH2762,"Cubic","Extrapolate=Linear","MultiX=Average","Skip=True","Sort=True")</f>
        <v>#N/A Invalid Parameter: Interpolation value</v>
      </c>
      <c r="AJ2762" s="43" t="str">
        <f ca="1">_xll.BInterpol('Base IPCA'!$C$3:$C$14,'Base IPCA'!$D$3:$D$14,AH2762,"Cubic","Extrapolate=Linear","MultiX=Average","Skip=True","Sort=True")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6"/>
        <v>#REF!</v>
      </c>
      <c r="AI2763" s="43" t="str">
        <f ca="1">_xll.BInterpol('Base IPCA'!$C$3:$C$14,'Base IPCA'!$E$3:$E$14,AH2763,"Cubic","Extrapolate=Linear","MultiX=Average","Skip=True","Sort=True")</f>
        <v>#N/A Invalid Parameter: Interpolation value</v>
      </c>
      <c r="AJ2763" s="43" t="str">
        <f ca="1">_xll.BInterpol('Base IPCA'!$C$3:$C$14,'Base IPCA'!$D$3:$D$14,AH2763,"Cubic","Extrapolate=Linear","MultiX=Average","Skip=True","Sort=True")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6"/>
        <v>#REF!</v>
      </c>
      <c r="AI2764" s="43" t="str">
        <f ca="1">_xll.BInterpol('Base IPCA'!$C$3:$C$14,'Base IPCA'!$E$3:$E$14,AH2764,"Cubic","Extrapolate=Linear","MultiX=Average","Skip=True","Sort=True")</f>
        <v>#N/A Invalid Parameter: Interpolation value</v>
      </c>
      <c r="AJ2764" s="43" t="str">
        <f ca="1">_xll.BInterpol('Base IPCA'!$C$3:$C$14,'Base IPCA'!$D$3:$D$14,AH2764,"Cubic","Extrapolate=Linear","MultiX=Average","Skip=True","Sort=True")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6"/>
        <v>#REF!</v>
      </c>
      <c r="AI2765" s="43" t="str">
        <f ca="1">_xll.BInterpol('Base IPCA'!$C$3:$C$14,'Base IPCA'!$E$3:$E$14,AH2765,"Cubic","Extrapolate=Linear","MultiX=Average","Skip=True","Sort=True")</f>
        <v>#N/A Invalid Parameter: Interpolation value</v>
      </c>
      <c r="AJ2765" s="43" t="str">
        <f ca="1">_xll.BInterpol('Base IPCA'!$C$3:$C$14,'Base IPCA'!$D$3:$D$14,AH2765,"Cubic","Extrapolate=Linear","MultiX=Average","Skip=True","Sort=True")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6"/>
        <v>#REF!</v>
      </c>
      <c r="AI2766" s="43" t="str">
        <f ca="1">_xll.BInterpol('Base IPCA'!$C$3:$C$14,'Base IPCA'!$E$3:$E$14,AH2766,"Cubic","Extrapolate=Linear","MultiX=Average","Skip=True","Sort=True")</f>
        <v>#N/A Invalid Parameter: Interpolation value</v>
      </c>
      <c r="AJ2766" s="43" t="str">
        <f ca="1">_xll.BInterpol('Base IPCA'!$C$3:$C$14,'Base IPCA'!$D$3:$D$14,AH2766,"Cubic","Extrapolate=Linear","MultiX=Average","Skip=True","Sort=True")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6"/>
        <v>#REF!</v>
      </c>
      <c r="AI2767" s="43" t="str">
        <f ca="1">_xll.BInterpol('Base IPCA'!$C$3:$C$14,'Base IPCA'!$E$3:$E$14,AH2767,"Cubic","Extrapolate=Linear","MultiX=Average","Skip=True","Sort=True")</f>
        <v>#N/A Invalid Parameter: Interpolation value</v>
      </c>
      <c r="AJ2767" s="43" t="str">
        <f ca="1">_xll.BInterpol('Base IPCA'!$C$3:$C$14,'Base IPCA'!$D$3:$D$14,AH2767,"Cubic","Extrapolate=Linear","MultiX=Average","Skip=True","Sort=True")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6"/>
        <v>#REF!</v>
      </c>
      <c r="AI2768" s="43" t="str">
        <f ca="1">_xll.BInterpol('Base IPCA'!$C$3:$C$14,'Base IPCA'!$E$3:$E$14,AH2768,"Cubic","Extrapolate=Linear","MultiX=Average","Skip=True","Sort=True")</f>
        <v>#N/A Invalid Parameter: Interpolation value</v>
      </c>
      <c r="AJ2768" s="43" t="str">
        <f ca="1">_xll.BInterpol('Base IPCA'!$C$3:$C$14,'Base IPCA'!$D$3:$D$14,AH2768,"Cubic","Extrapolate=Linear","MultiX=Average","Skip=True","Sort=True")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6"/>
        <v>#REF!</v>
      </c>
      <c r="AI2769" s="43" t="str">
        <f ca="1">_xll.BInterpol('Base IPCA'!$C$3:$C$14,'Base IPCA'!$E$3:$E$14,AH2769,"Cubic","Extrapolate=Linear","MultiX=Average","Skip=True","Sort=True")</f>
        <v>#N/A Invalid Parameter: Interpolation value</v>
      </c>
      <c r="AJ2769" s="43" t="str">
        <f ca="1">_xll.BInterpol('Base IPCA'!$C$3:$C$14,'Base IPCA'!$D$3:$D$14,AH2769,"Cubic","Extrapolate=Linear","MultiX=Average","Skip=True","Sort=True")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6"/>
        <v>#REF!</v>
      </c>
      <c r="AI2770" s="43" t="str">
        <f ca="1">_xll.BInterpol('Base IPCA'!$C$3:$C$14,'Base IPCA'!$E$3:$E$14,AH2770,"Cubic","Extrapolate=Linear","MultiX=Average","Skip=True","Sort=True")</f>
        <v>#N/A Invalid Parameter: Interpolation value</v>
      </c>
      <c r="AJ2770" s="43" t="str">
        <f ca="1">_xll.BInterpol('Base IPCA'!$C$3:$C$14,'Base IPCA'!$D$3:$D$14,AH2770,"Cubic","Extrapolate=Linear","MultiX=Average","Skip=True","Sort=True")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6"/>
        <v>#REF!</v>
      </c>
      <c r="AI2771" s="43" t="str">
        <f ca="1">_xll.BInterpol('Base IPCA'!$C$3:$C$14,'Base IPCA'!$E$3:$E$14,AH2771,"Cubic","Extrapolate=Linear","MultiX=Average","Skip=True","Sort=True")</f>
        <v>#N/A Invalid Parameter: Interpolation value</v>
      </c>
      <c r="AJ2771" s="43" t="str">
        <f ca="1">_xll.BInterpol('Base IPCA'!$C$3:$C$14,'Base IPCA'!$D$3:$D$14,AH2771,"Cubic","Extrapolate=Linear","MultiX=Average","Skip=True","Sort=True")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6"/>
        <v>#REF!</v>
      </c>
      <c r="AI2772" s="43" t="str">
        <f ca="1">_xll.BInterpol('Base IPCA'!$C$3:$C$14,'Base IPCA'!$E$3:$E$14,AH2772,"Cubic","Extrapolate=Linear","MultiX=Average","Skip=True","Sort=True")</f>
        <v>#N/A Invalid Parameter: Interpolation value</v>
      </c>
      <c r="AJ2772" s="43" t="str">
        <f ca="1">_xll.BInterpol('Base IPCA'!$C$3:$C$14,'Base IPCA'!$D$3:$D$14,AH2772,"Cubic","Extrapolate=Linear","MultiX=Average","Skip=True","Sort=True")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6"/>
        <v>#REF!</v>
      </c>
      <c r="AI2773" s="43" t="str">
        <f ca="1">_xll.BInterpol('Base IPCA'!$C$3:$C$14,'Base IPCA'!$E$3:$E$14,AH2773,"Cubic","Extrapolate=Linear","MultiX=Average","Skip=True","Sort=True")</f>
        <v>#N/A Invalid Parameter: Interpolation value</v>
      </c>
      <c r="AJ2773" s="43" t="str">
        <f ca="1">_xll.BInterpol('Base IPCA'!$C$3:$C$14,'Base IPCA'!$D$3:$D$14,AH2773,"Cubic","Extrapolate=Linear","MultiX=Average","Skip=True","Sort=True")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6"/>
        <v>#REF!</v>
      </c>
      <c r="AI2774" s="43" t="str">
        <f ca="1">_xll.BInterpol('Base IPCA'!$C$3:$C$14,'Base IPCA'!$E$3:$E$14,AH2774,"Cubic","Extrapolate=Linear","MultiX=Average","Skip=True","Sort=True")</f>
        <v>#N/A Invalid Parameter: Interpolation value</v>
      </c>
      <c r="AJ2774" s="43" t="str">
        <f ca="1">_xll.BInterpol('Base IPCA'!$C$3:$C$14,'Base IPCA'!$D$3:$D$14,AH2774,"Cubic","Extrapolate=Linear","MultiX=Average","Skip=True","Sort=True")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6"/>
        <v>#REF!</v>
      </c>
      <c r="AI2775" s="43" t="str">
        <f ca="1">_xll.BInterpol('Base IPCA'!$C$3:$C$14,'Base IPCA'!$E$3:$E$14,AH2775,"Cubic","Extrapolate=Linear","MultiX=Average","Skip=True","Sort=True")</f>
        <v>#N/A Invalid Parameter: Interpolation value</v>
      </c>
      <c r="AJ2775" s="43" t="str">
        <f ca="1">_xll.BInterpol('Base IPCA'!$C$3:$C$14,'Base IPCA'!$D$3:$D$14,AH2775,"Cubic","Extrapolate=Linear","MultiX=Average","Skip=True","Sort=True")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6"/>
        <v>#REF!</v>
      </c>
      <c r="AI2776" s="43" t="str">
        <f ca="1">_xll.BInterpol('Base IPCA'!$C$3:$C$14,'Base IPCA'!$E$3:$E$14,AH2776,"Cubic","Extrapolate=Linear","MultiX=Average","Skip=True","Sort=True")</f>
        <v>#N/A Invalid Parameter: Interpolation value</v>
      </c>
      <c r="AJ2776" s="43" t="str">
        <f ca="1">_xll.BInterpol('Base IPCA'!$C$3:$C$14,'Base IPCA'!$D$3:$D$14,AH2776,"Cubic","Extrapolate=Linear","MultiX=Average","Skip=True","Sort=True")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6"/>
        <v>#REF!</v>
      </c>
      <c r="AI2777" s="43" t="str">
        <f ca="1">_xll.BInterpol('Base IPCA'!$C$3:$C$14,'Base IPCA'!$E$3:$E$14,AH2777,"Cubic","Extrapolate=Linear","MultiX=Average","Skip=True","Sort=True")</f>
        <v>#N/A Invalid Parameter: Interpolation value</v>
      </c>
      <c r="AJ2777" s="43" t="str">
        <f ca="1">_xll.BInterpol('Base IPCA'!$C$3:$C$14,'Base IPCA'!$D$3:$D$14,AH2777,"Cubic","Extrapolate=Linear","MultiX=Average","Skip=True","Sort=True")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6"/>
        <v>#REF!</v>
      </c>
      <c r="AI2778" s="43" t="str">
        <f ca="1">_xll.BInterpol('Base IPCA'!$C$3:$C$14,'Base IPCA'!$E$3:$E$14,AH2778,"Cubic","Extrapolate=Linear","MultiX=Average","Skip=True","Sort=True")</f>
        <v>#N/A Invalid Parameter: Interpolation value</v>
      </c>
      <c r="AJ2778" s="43" t="str">
        <f ca="1">_xll.BInterpol('Base IPCA'!$C$3:$C$14,'Base IPCA'!$D$3:$D$14,AH2778,"Cubic","Extrapolate=Linear","MultiX=Average","Skip=True","Sort=True")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6"/>
        <v>#REF!</v>
      </c>
      <c r="AI2779" s="43" t="str">
        <f ca="1">_xll.BInterpol('Base IPCA'!$C$3:$C$14,'Base IPCA'!$E$3:$E$14,AH2779,"Cubic","Extrapolate=Linear","MultiX=Average","Skip=True","Sort=True")</f>
        <v>#N/A Invalid Parameter: Interpolation value</v>
      </c>
      <c r="AJ2779" s="43" t="str">
        <f ca="1">_xll.BInterpol('Base IPCA'!$C$3:$C$14,'Base IPCA'!$D$3:$D$14,AH2779,"Cubic","Extrapolate=Linear","MultiX=Average","Skip=True","Sort=True")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6"/>
        <v>#REF!</v>
      </c>
      <c r="AI2780" s="43" t="str">
        <f ca="1">_xll.BInterpol('Base IPCA'!$C$3:$C$14,'Base IPCA'!$E$3:$E$14,AH2780,"Cubic","Extrapolate=Linear","MultiX=Average","Skip=True","Sort=True")</f>
        <v>#N/A Invalid Parameter: Interpolation value</v>
      </c>
      <c r="AJ2780" s="43" t="str">
        <f ca="1">_xll.BInterpol('Base IPCA'!$C$3:$C$14,'Base IPCA'!$D$3:$D$14,AH2780,"Cubic","Extrapolate=Linear","MultiX=Average","Skip=True","Sort=True")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6"/>
        <v>#REF!</v>
      </c>
      <c r="AI2781" s="43" t="str">
        <f ca="1">_xll.BInterpol('Base IPCA'!$C$3:$C$14,'Base IPCA'!$E$3:$E$14,AH2781,"Cubic","Extrapolate=Linear","MultiX=Average","Skip=True","Sort=True")</f>
        <v>#N/A Invalid Parameter: Interpolation value</v>
      </c>
      <c r="AJ2781" s="43" t="str">
        <f ca="1">_xll.BInterpol('Base IPCA'!$C$3:$C$14,'Base IPCA'!$D$3:$D$14,AH2781,"Cubic","Extrapolate=Linear","MultiX=Average","Skip=True","Sort=True")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6"/>
        <v>#REF!</v>
      </c>
      <c r="AI2782" s="43" t="str">
        <f ca="1">_xll.BInterpol('Base IPCA'!$C$3:$C$14,'Base IPCA'!$E$3:$E$14,AH2782,"Cubic","Extrapolate=Linear","MultiX=Average","Skip=True","Sort=True")</f>
        <v>#N/A Invalid Parameter: Interpolation value</v>
      </c>
      <c r="AJ2782" s="43" t="str">
        <f ca="1">_xll.BInterpol('Base IPCA'!$C$3:$C$14,'Base IPCA'!$D$3:$D$14,AH2782,"Cubic","Extrapolate=Linear","MultiX=Average","Skip=True","Sort=True")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6"/>
        <v>#REF!</v>
      </c>
      <c r="AI2783" s="43" t="str">
        <f ca="1">_xll.BInterpol('Base IPCA'!$C$3:$C$14,'Base IPCA'!$E$3:$E$14,AH2783,"Cubic","Extrapolate=Linear","MultiX=Average","Skip=True","Sort=True")</f>
        <v>#N/A Invalid Parameter: Interpolation value</v>
      </c>
      <c r="AJ2783" s="43" t="str">
        <f ca="1">_xll.BInterpol('Base IPCA'!$C$3:$C$14,'Base IPCA'!$D$3:$D$14,AH2783,"Cubic","Extrapolate=Linear","MultiX=Average","Skip=True","Sort=True")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6"/>
        <v>#REF!</v>
      </c>
      <c r="AI2784" s="43" t="str">
        <f ca="1">_xll.BInterpol('Base IPCA'!$C$3:$C$14,'Base IPCA'!$E$3:$E$14,AH2784,"Cubic","Extrapolate=Linear","MultiX=Average","Skip=True","Sort=True")</f>
        <v>#N/A Invalid Parameter: Interpolation value</v>
      </c>
      <c r="AJ2784" s="43" t="str">
        <f ca="1">_xll.BInterpol('Base IPCA'!$C$3:$C$14,'Base IPCA'!$D$3:$D$14,AH2784,"Cubic","Extrapolate=Linear","MultiX=Average","Skip=True","Sort=True")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6"/>
        <v>#REF!</v>
      </c>
      <c r="AI2785" s="43" t="str">
        <f ca="1">_xll.BInterpol('Base IPCA'!$C$3:$C$14,'Base IPCA'!$E$3:$E$14,AH2785,"Cubic","Extrapolate=Linear","MultiX=Average","Skip=True","Sort=True")</f>
        <v>#N/A Invalid Parameter: Interpolation value</v>
      </c>
      <c r="AJ2785" s="43" t="str">
        <f ca="1">_xll.BInterpol('Base IPCA'!$C$3:$C$14,'Base IPCA'!$D$3:$D$14,AH2785,"Cubic","Extrapolate=Linear","MultiX=Average","Skip=True","Sort=True")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6"/>
        <v>#REF!</v>
      </c>
      <c r="AI2786" s="43" t="str">
        <f ca="1">_xll.BInterpol('Base IPCA'!$C$3:$C$14,'Base IPCA'!$E$3:$E$14,AH2786,"Cubic","Extrapolate=Linear","MultiX=Average","Skip=True","Sort=True")</f>
        <v>#N/A Invalid Parameter: Interpolation value</v>
      </c>
      <c r="AJ2786" s="43" t="str">
        <f ca="1">_xll.BInterpol('Base IPCA'!$C$3:$C$14,'Base IPCA'!$D$3:$D$14,AH2786,"Cubic","Extrapolate=Linear","MultiX=Average","Skip=True","Sort=True")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6"/>
        <v>#REF!</v>
      </c>
      <c r="AI2787" s="43" t="str">
        <f ca="1">_xll.BInterpol('Base IPCA'!$C$3:$C$14,'Base IPCA'!$E$3:$E$14,AH2787,"Cubic","Extrapolate=Linear","MultiX=Average","Skip=True","Sort=True")</f>
        <v>#N/A Invalid Parameter: Interpolation value</v>
      </c>
      <c r="AJ2787" s="43" t="str">
        <f ca="1">_xll.BInterpol('Base IPCA'!$C$3:$C$14,'Base IPCA'!$D$3:$D$14,AH2787,"Cubic","Extrapolate=Linear","MultiX=Average","Skip=True","Sort=True")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6"/>
        <v>#REF!</v>
      </c>
      <c r="AI2788" s="43" t="str">
        <f ca="1">_xll.BInterpol('Base IPCA'!$C$3:$C$14,'Base IPCA'!$E$3:$E$14,AH2788,"Cubic","Extrapolate=Linear","MultiX=Average","Skip=True","Sort=True")</f>
        <v>#N/A Invalid Parameter: Interpolation value</v>
      </c>
      <c r="AJ2788" s="43" t="str">
        <f ca="1">_xll.BInterpol('Base IPCA'!$C$3:$C$14,'Base IPCA'!$D$3:$D$14,AH2788,"Cubic","Extrapolate=Linear","MultiX=Average","Skip=True","Sort=True")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6"/>
        <v>#REF!</v>
      </c>
      <c r="AI2789" s="43" t="str">
        <f ca="1">_xll.BInterpol('Base IPCA'!$C$3:$C$14,'Base IPCA'!$E$3:$E$14,AH2789,"Cubic","Extrapolate=Linear","MultiX=Average","Skip=True","Sort=True")</f>
        <v>#N/A Invalid Parameter: Interpolation value</v>
      </c>
      <c r="AJ2789" s="43" t="str">
        <f ca="1">_xll.BInterpol('Base IPCA'!$C$3:$C$14,'Base IPCA'!$D$3:$D$14,AH2789,"Cubic","Extrapolate=Linear","MultiX=Average","Skip=True","Sort=True")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6"/>
        <v>#REF!</v>
      </c>
      <c r="AI2790" s="43" t="str">
        <f ca="1">_xll.BInterpol('Base IPCA'!$C$3:$C$14,'Base IPCA'!$E$3:$E$14,AH2790,"Cubic","Extrapolate=Linear","MultiX=Average","Skip=True","Sort=True")</f>
        <v>#N/A Invalid Parameter: Interpolation value</v>
      </c>
      <c r="AJ2790" s="43" t="str">
        <f ca="1">_xll.BInterpol('Base IPCA'!$C$3:$C$14,'Base IPCA'!$D$3:$D$14,AH2790,"Cubic","Extrapolate=Linear","MultiX=Average","Skip=True","Sort=True")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6"/>
        <v>#REF!</v>
      </c>
      <c r="AI2791" s="43" t="str">
        <f ca="1">_xll.BInterpol('Base IPCA'!$C$3:$C$14,'Base IPCA'!$E$3:$E$14,AH2791,"Cubic","Extrapolate=Linear","MultiX=Average","Skip=True","Sort=True")</f>
        <v>#N/A Invalid Parameter: Interpolation value</v>
      </c>
      <c r="AJ2791" s="43" t="str">
        <f ca="1">_xll.BInterpol('Base IPCA'!$C$3:$C$14,'Base IPCA'!$D$3:$D$14,AH2791,"Cubic","Extrapolate=Linear","MultiX=Average","Skip=True","Sort=True")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6"/>
        <v>#REF!</v>
      </c>
      <c r="AI2792" s="43" t="str">
        <f ca="1">_xll.BInterpol('Base IPCA'!$C$3:$C$14,'Base IPCA'!$E$3:$E$14,AH2792,"Cubic","Extrapolate=Linear","MultiX=Average","Skip=True","Sort=True")</f>
        <v>#N/A Invalid Parameter: Interpolation value</v>
      </c>
      <c r="AJ2792" s="43" t="str">
        <f ca="1">_xll.BInterpol('Base IPCA'!$C$3:$C$14,'Base IPCA'!$D$3:$D$14,AH2792,"Cubic","Extrapolate=Linear","MultiX=Average","Skip=True","Sort=True")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6"/>
        <v>#REF!</v>
      </c>
      <c r="AI2793" s="43" t="str">
        <f ca="1">_xll.BInterpol('Base IPCA'!$C$3:$C$14,'Base IPCA'!$E$3:$E$14,AH2793,"Cubic","Extrapolate=Linear","MultiX=Average","Skip=True","Sort=True")</f>
        <v>#N/A Invalid Parameter: Interpolation value</v>
      </c>
      <c r="AJ2793" s="43" t="str">
        <f ca="1">_xll.BInterpol('Base IPCA'!$C$3:$C$14,'Base IPCA'!$D$3:$D$14,AH2793,"Cubic","Extrapolate=Linear","MultiX=Average","Skip=True","Sort=True")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6"/>
        <v>#REF!</v>
      </c>
      <c r="AI2794" s="43" t="str">
        <f ca="1">_xll.BInterpol('Base IPCA'!$C$3:$C$14,'Base IPCA'!$E$3:$E$14,AH2794,"Cubic","Extrapolate=Linear","MultiX=Average","Skip=True","Sort=True")</f>
        <v>#N/A Invalid Parameter: Interpolation value</v>
      </c>
      <c r="AJ2794" s="43" t="str">
        <f ca="1">_xll.BInterpol('Base IPCA'!$C$3:$C$14,'Base IPCA'!$D$3:$D$14,AH2794,"Cubic","Extrapolate=Linear","MultiX=Average","Skip=True","Sort=True")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6"/>
        <v>#REF!</v>
      </c>
      <c r="AI2795" s="43" t="str">
        <f ca="1">_xll.BInterpol('Base IPCA'!$C$3:$C$14,'Base IPCA'!$E$3:$E$14,AH2795,"Cubic","Extrapolate=Linear","MultiX=Average","Skip=True","Sort=True")</f>
        <v>#N/A Invalid Parameter: Interpolation value</v>
      </c>
      <c r="AJ2795" s="43" t="str">
        <f ca="1">_xll.BInterpol('Base IPCA'!$C$3:$C$14,'Base IPCA'!$D$3:$D$14,AH2795,"Cubic","Extrapolate=Linear","MultiX=Average","Skip=True","Sort=True")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6"/>
        <v>#REF!</v>
      </c>
      <c r="AI2796" s="43" t="str">
        <f ca="1">_xll.BInterpol('Base IPCA'!$C$3:$C$14,'Base IPCA'!$E$3:$E$14,AH2796,"Cubic","Extrapolate=Linear","MultiX=Average","Skip=True","Sort=True")</f>
        <v>#N/A Invalid Parameter: Interpolation value</v>
      </c>
      <c r="AJ2796" s="43" t="str">
        <f ca="1">_xll.BInterpol('Base IPCA'!$C$3:$C$14,'Base IPCA'!$D$3:$D$14,AH2796,"Cubic","Extrapolate=Linear","MultiX=Average","Skip=True","Sort=True")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6"/>
        <v>#REF!</v>
      </c>
      <c r="AI2797" s="43" t="str">
        <f ca="1">_xll.BInterpol('Base IPCA'!$C$3:$C$14,'Base IPCA'!$E$3:$E$14,AH2797,"Cubic","Extrapolate=Linear","MultiX=Average","Skip=True","Sort=True")</f>
        <v>#N/A Invalid Parameter: Interpolation value</v>
      </c>
      <c r="AJ2797" s="43" t="str">
        <f ca="1">_xll.BInterpol('Base IPCA'!$C$3:$C$14,'Base IPCA'!$D$3:$D$14,AH2797,"Cubic","Extrapolate=Linear","MultiX=Average","Skip=True","Sort=True")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6"/>
        <v>#REF!</v>
      </c>
      <c r="AI2798" s="43" t="str">
        <f ca="1">_xll.BInterpol('Base IPCA'!$C$3:$C$14,'Base IPCA'!$E$3:$E$14,AH2798,"Cubic","Extrapolate=Linear","MultiX=Average","Skip=True","Sort=True")</f>
        <v>#N/A Invalid Parameter: Interpolation value</v>
      </c>
      <c r="AJ2798" s="43" t="str">
        <f ca="1">_xll.BInterpol('Base IPCA'!$C$3:$C$14,'Base IPCA'!$D$3:$D$14,AH2798,"Cubic","Extrapolate=Linear","MultiX=Average","Skip=True","Sort=True")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6"/>
        <v>#REF!</v>
      </c>
      <c r="AI2799" s="43" t="str">
        <f ca="1">_xll.BInterpol('Base IPCA'!$C$3:$C$14,'Base IPCA'!$E$3:$E$14,AH2799,"Cubic","Extrapolate=Linear","MultiX=Average","Skip=True","Sort=True")</f>
        <v>#N/A Invalid Parameter: Interpolation value</v>
      </c>
      <c r="AJ2799" s="43" t="str">
        <f ca="1">_xll.BInterpol('Base IPCA'!$C$3:$C$14,'Base IPCA'!$D$3:$D$14,AH2799,"Cubic","Extrapolate=Linear","MultiX=Average","Skip=True","Sort=True")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6"/>
        <v>#REF!</v>
      </c>
      <c r="AI2800" s="43" t="str">
        <f ca="1">_xll.BInterpol('Base IPCA'!$C$3:$C$14,'Base IPCA'!$E$3:$E$14,AH2800,"Cubic","Extrapolate=Linear","MultiX=Average","Skip=True","Sort=True")</f>
        <v>#N/A Invalid Parameter: Interpolation value</v>
      </c>
      <c r="AJ2800" s="43" t="str">
        <f ca="1">_xll.BInterpol('Base IPCA'!$C$3:$C$14,'Base IPCA'!$D$3:$D$14,AH2800,"Cubic","Extrapolate=Linear","MultiX=Average","Skip=True","Sort=True")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6"/>
        <v>#REF!</v>
      </c>
      <c r="AI2801" s="43" t="str">
        <f ca="1">_xll.BInterpol('Base IPCA'!$C$3:$C$14,'Base IPCA'!$E$3:$E$14,AH2801,"Cubic","Extrapolate=Linear","MultiX=Average","Skip=True","Sort=True")</f>
        <v>#N/A Invalid Parameter: Interpolation value</v>
      </c>
      <c r="AJ2801" s="43" t="str">
        <f ca="1">_xll.BInterpol('Base IPCA'!$C$3:$C$14,'Base IPCA'!$D$3:$D$14,AH2801,"Cubic","Extrapolate=Linear","MultiX=Average","Skip=True","Sort=True")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6"/>
        <v>#REF!</v>
      </c>
      <c r="AI2802" s="43" t="str">
        <f ca="1">_xll.BInterpol('Base IPCA'!$C$3:$C$14,'Base IPCA'!$E$3:$E$14,AH2802,"Cubic","Extrapolate=Linear","MultiX=Average","Skip=True","Sort=True")</f>
        <v>#N/A Invalid Parameter: Interpolation value</v>
      </c>
      <c r="AJ2802" s="43" t="str">
        <f ca="1">_xll.BInterpol('Base IPCA'!$C$3:$C$14,'Base IPCA'!$D$3:$D$14,AH2802,"Cubic","Extrapolate=Linear","MultiX=Average","Skip=True","Sort=True")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6"/>
        <v>#REF!</v>
      </c>
      <c r="AI2803" s="43" t="str">
        <f ca="1">_xll.BInterpol('Base IPCA'!$C$3:$C$14,'Base IPCA'!$E$3:$E$14,AH2803,"Cubic","Extrapolate=Linear","MultiX=Average","Skip=True","Sort=True")</f>
        <v>#N/A Invalid Parameter: Interpolation value</v>
      </c>
      <c r="AJ2803" s="43" t="str">
        <f ca="1">_xll.BInterpol('Base IPCA'!$C$3:$C$14,'Base IPCA'!$D$3:$D$14,AH2803,"Cubic","Extrapolate=Linear","MultiX=Average","Skip=True","Sort=True")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6"/>
        <v>#REF!</v>
      </c>
      <c r="AI2804" s="43" t="str">
        <f ca="1">_xll.BInterpol('Base IPCA'!$C$3:$C$14,'Base IPCA'!$E$3:$E$14,AH2804,"Cubic","Extrapolate=Linear","MultiX=Average","Skip=True","Sort=True")</f>
        <v>#N/A Invalid Parameter: Interpolation value</v>
      </c>
      <c r="AJ2804" s="43" t="str">
        <f ca="1">_xll.BInterpol('Base IPCA'!$C$3:$C$14,'Base IPCA'!$D$3:$D$14,AH2804,"Cubic","Extrapolate=Linear","MultiX=Average","Skip=True","Sort=True")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6"/>
        <v>#REF!</v>
      </c>
      <c r="AI2805" s="43" t="str">
        <f ca="1">_xll.BInterpol('Base IPCA'!$C$3:$C$14,'Base IPCA'!$E$3:$E$14,AH2805,"Cubic","Extrapolate=Linear","MultiX=Average","Skip=True","Sort=True")</f>
        <v>#N/A Invalid Parameter: Interpolation value</v>
      </c>
      <c r="AJ2805" s="43" t="str">
        <f ca="1">_xll.BInterpol('Base IPCA'!$C$3:$C$14,'Base IPCA'!$D$3:$D$14,AH2805,"Cubic","Extrapolate=Linear","MultiX=Average","Skip=True","Sort=True")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6"/>
        <v>#REF!</v>
      </c>
      <c r="AI2806" s="43" t="str">
        <f ca="1">_xll.BInterpol('Base IPCA'!$C$3:$C$14,'Base IPCA'!$E$3:$E$14,AH2806,"Cubic","Extrapolate=Linear","MultiX=Average","Skip=True","Sort=True")</f>
        <v>#N/A Invalid Parameter: Interpolation value</v>
      </c>
      <c r="AJ2806" s="43" t="str">
        <f ca="1">_xll.BInterpol('Base IPCA'!$C$3:$C$14,'Base IPCA'!$D$3:$D$14,AH2806,"Cubic","Extrapolate=Linear","MultiX=Average","Skip=True","Sort=True")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6"/>
        <v>#REF!</v>
      </c>
      <c r="AI2807" s="43" t="str">
        <f ca="1">_xll.BInterpol('Base IPCA'!$C$3:$C$14,'Base IPCA'!$E$3:$E$14,AH2807,"Cubic","Extrapolate=Linear","MultiX=Average","Skip=True","Sort=True")</f>
        <v>#N/A Invalid Parameter: Interpolation value</v>
      </c>
      <c r="AJ2807" s="43" t="str">
        <f ca="1">_xll.BInterpol('Base IPCA'!$C$3:$C$14,'Base IPCA'!$D$3:$D$14,AH2807,"Cubic","Extrapolate=Linear","MultiX=Average","Skip=True","Sort=True")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6"/>
        <v>#REF!</v>
      </c>
      <c r="AI2808" s="43" t="str">
        <f ca="1">_xll.BInterpol('Base IPCA'!$C$3:$C$14,'Base IPCA'!$E$3:$E$14,AH2808,"Cubic","Extrapolate=Linear","MultiX=Average","Skip=True","Sort=True")</f>
        <v>#N/A Invalid Parameter: Interpolation value</v>
      </c>
      <c r="AJ2808" s="43" t="str">
        <f ca="1">_xll.BInterpol('Base IPCA'!$C$3:$C$14,'Base IPCA'!$D$3:$D$14,AH2808,"Cubic","Extrapolate=Linear","MultiX=Average","Skip=True","Sort=True")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6"/>
        <v>#REF!</v>
      </c>
      <c r="AI2809" s="43" t="str">
        <f ca="1">_xll.BInterpol('Base IPCA'!$C$3:$C$14,'Base IPCA'!$E$3:$E$14,AH2809,"Cubic","Extrapolate=Linear","MultiX=Average","Skip=True","Sort=True")</f>
        <v>#N/A Invalid Parameter: Interpolation value</v>
      </c>
      <c r="AJ2809" s="43" t="str">
        <f ca="1">_xll.BInterpol('Base IPCA'!$C$3:$C$14,'Base IPCA'!$D$3:$D$14,AH2809,"Cubic","Extrapolate=Linear","MultiX=Average","Skip=True","Sort=True")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6"/>
        <v>#REF!</v>
      </c>
      <c r="AI2810" s="43" t="str">
        <f ca="1">_xll.BInterpol('Base IPCA'!$C$3:$C$14,'Base IPCA'!$E$3:$E$14,AH2810,"Cubic","Extrapolate=Linear","MultiX=Average","Skip=True","Sort=True")</f>
        <v>#N/A Invalid Parameter: Interpolation value</v>
      </c>
      <c r="AJ2810" s="43" t="str">
        <f ca="1">_xll.BInterpol('Base IPCA'!$C$3:$C$14,'Base IPCA'!$D$3:$D$14,AH2810,"Cubic","Extrapolate=Linear","MultiX=Average","Skip=True","Sort=True")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6"/>
        <v>#REF!</v>
      </c>
      <c r="AI2811" s="43" t="str">
        <f ca="1">_xll.BInterpol('Base IPCA'!$C$3:$C$14,'Base IPCA'!$E$3:$E$14,AH2811,"Cubic","Extrapolate=Linear","MultiX=Average","Skip=True","Sort=True")</f>
        <v>#N/A Invalid Parameter: Interpolation value</v>
      </c>
      <c r="AJ2811" s="43" t="str">
        <f ca="1">_xll.BInterpol('Base IPCA'!$C$3:$C$14,'Base IPCA'!$D$3:$D$14,AH2811,"Cubic","Extrapolate=Linear","MultiX=Average","Skip=True","Sort=True")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6"/>
        <v>#REF!</v>
      </c>
      <c r="AI2812" s="43" t="str">
        <f ca="1">_xll.BInterpol('Base IPCA'!$C$3:$C$14,'Base IPCA'!$E$3:$E$14,AH2812,"Cubic","Extrapolate=Linear","MultiX=Average","Skip=True","Sort=True")</f>
        <v>#N/A Invalid Parameter: Interpolation value</v>
      </c>
      <c r="AJ2812" s="43" t="str">
        <f ca="1">_xll.BInterpol('Base IPCA'!$C$3:$C$14,'Base IPCA'!$D$3:$D$14,AH2812,"Cubic","Extrapolate=Linear","MultiX=Average","Skip=True","Sort=True")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6"/>
        <v>#REF!</v>
      </c>
      <c r="AI2813" s="43" t="str">
        <f ca="1">_xll.BInterpol('Base IPCA'!$C$3:$C$14,'Base IPCA'!$E$3:$E$14,AH2813,"Cubic","Extrapolate=Linear","MultiX=Average","Skip=True","Sort=True")</f>
        <v>#N/A Invalid Parameter: Interpolation value</v>
      </c>
      <c r="AJ2813" s="43" t="str">
        <f ca="1">_xll.BInterpol('Base IPCA'!$C$3:$C$14,'Base IPCA'!$D$3:$D$14,AH2813,"Cubic","Extrapolate=Linear","MultiX=Average","Skip=True","Sort=True")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6"/>
        <v>#REF!</v>
      </c>
      <c r="AI2814" s="43" t="str">
        <f ca="1">_xll.BInterpol('Base IPCA'!$C$3:$C$14,'Base IPCA'!$E$3:$E$14,AH2814,"Cubic","Extrapolate=Linear","MultiX=Average","Skip=True","Sort=True")</f>
        <v>#N/A Invalid Parameter: Interpolation value</v>
      </c>
      <c r="AJ2814" s="43" t="str">
        <f ca="1">_xll.BInterpol('Base IPCA'!$C$3:$C$14,'Base IPCA'!$D$3:$D$14,AH2814,"Cubic","Extrapolate=Linear","MultiX=Average","Skip=True","Sort=True")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6"/>
        <v>#REF!</v>
      </c>
      <c r="AI2815" s="43" t="str">
        <f ca="1">_xll.BInterpol('Base IPCA'!$C$3:$C$14,'Base IPCA'!$E$3:$E$14,AH2815,"Cubic","Extrapolate=Linear","MultiX=Average","Skip=True","Sort=True")</f>
        <v>#N/A Invalid Parameter: Interpolation value</v>
      </c>
      <c r="AJ2815" s="43" t="str">
        <f ca="1">_xll.BInterpol('Base IPCA'!$C$3:$C$14,'Base IPCA'!$D$3:$D$14,AH2815,"Cubic","Extrapolate=Linear","MultiX=Average","Skip=True","Sort=True")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6"/>
        <v>#REF!</v>
      </c>
      <c r="AI2816" s="43" t="str">
        <f ca="1">_xll.BInterpol('Base IPCA'!$C$3:$C$14,'Base IPCA'!$E$3:$E$14,AH2816,"Cubic","Extrapolate=Linear","MultiX=Average","Skip=True","Sort=True")</f>
        <v>#N/A Invalid Parameter: Interpolation value</v>
      </c>
      <c r="AJ2816" s="43" t="str">
        <f ca="1">_xll.BInterpol('Base IPCA'!$C$3:$C$14,'Base IPCA'!$D$3:$D$14,AH2816,"Cubic","Extrapolate=Linear","MultiX=Average","Skip=True","Sort=True")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6"/>
        <v>#REF!</v>
      </c>
      <c r="AI2817" s="43" t="str">
        <f ca="1">_xll.BInterpol('Base IPCA'!$C$3:$C$14,'Base IPCA'!$E$3:$E$14,AH2817,"Cubic","Extrapolate=Linear","MultiX=Average","Skip=True","Sort=True")</f>
        <v>#N/A Invalid Parameter: Interpolation value</v>
      </c>
      <c r="AJ2817" s="43" t="str">
        <f ca="1">_xll.BInterpol('Base IPCA'!$C$3:$C$14,'Base IPCA'!$D$3:$D$14,AH2817,"Cubic","Extrapolate=Linear","MultiX=Average","Skip=True","Sort=True")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6"/>
        <v>#REF!</v>
      </c>
      <c r="AI2818" s="43" t="str">
        <f ca="1">_xll.BInterpol('Base IPCA'!$C$3:$C$14,'Base IPCA'!$E$3:$E$14,AH2818,"Cubic","Extrapolate=Linear","MultiX=Average","Skip=True","Sort=True")</f>
        <v>#N/A Invalid Parameter: Interpolation value</v>
      </c>
      <c r="AJ2818" s="43" t="str">
        <f ca="1">_xll.BInterpol('Base IPCA'!$C$3:$C$14,'Base IPCA'!$D$3:$D$14,AH2818,"Cubic","Extrapolate=Linear","MultiX=Average","Skip=True","Sort=True")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6"/>
        <v>#REF!</v>
      </c>
      <c r="AI2819" s="43" t="str">
        <f ca="1">_xll.BInterpol('Base IPCA'!$C$3:$C$14,'Base IPCA'!$E$3:$E$14,AH2819,"Cubic","Extrapolate=Linear","MultiX=Average","Skip=True","Sort=True")</f>
        <v>#N/A Invalid Parameter: Interpolation value</v>
      </c>
      <c r="AJ2819" s="43" t="str">
        <f ca="1">_xll.BInterpol('Base IPCA'!$C$3:$C$14,'Base IPCA'!$D$3:$D$14,AH2819,"Cubic","Extrapolate=Linear","MultiX=Average","Skip=True","Sort=True")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6"/>
        <v>#REF!</v>
      </c>
      <c r="AI2820" s="43" t="str">
        <f ca="1">_xll.BInterpol('Base IPCA'!$C$3:$C$14,'Base IPCA'!$E$3:$E$14,AH2820,"Cubic","Extrapolate=Linear","MultiX=Average","Skip=True","Sort=True")</f>
        <v>#N/A Invalid Parameter: Interpolation value</v>
      </c>
      <c r="AJ2820" s="43" t="str">
        <f ca="1">_xll.BInterpol('Base IPCA'!$C$3:$C$14,'Base IPCA'!$D$3:$D$14,AH2820,"Cubic","Extrapolate=Linear","MultiX=Average","Skip=True","Sort=True")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6"/>
        <v>#REF!</v>
      </c>
      <c r="AI2821" s="43" t="str">
        <f ca="1">_xll.BInterpol('Base IPCA'!$C$3:$C$14,'Base IPCA'!$E$3:$E$14,AH2821,"Cubic","Extrapolate=Linear","MultiX=Average","Skip=True","Sort=True")</f>
        <v>#N/A Invalid Parameter: Interpolation value</v>
      </c>
      <c r="AJ2821" s="43" t="str">
        <f ca="1">_xll.BInterpol('Base IPCA'!$C$3:$C$14,'Base IPCA'!$D$3:$D$14,AH2821,"Cubic","Extrapolate=Linear","MultiX=Average","Skip=True","Sort=True")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7">AH2821+1</f>
        <v>#REF!</v>
      </c>
      <c r="AI2822" s="43" t="str">
        <f ca="1">_xll.BInterpol('Base IPCA'!$C$3:$C$14,'Base IPCA'!$E$3:$E$14,AH2822,"Cubic","Extrapolate=Linear","MultiX=Average","Skip=True","Sort=True")</f>
        <v>#N/A Invalid Parameter: Interpolation value</v>
      </c>
      <c r="AJ2822" s="43" t="str">
        <f ca="1">_xll.BInterpol('Base IPCA'!$C$3:$C$14,'Base IPCA'!$D$3:$D$14,AH2822,"Cubic","Extrapolate=Linear","MultiX=Average","Skip=True","Sort=True")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7"/>
        <v>#REF!</v>
      </c>
      <c r="AI2823" s="43" t="str">
        <f ca="1">_xll.BInterpol('Base IPCA'!$C$3:$C$14,'Base IPCA'!$E$3:$E$14,AH2823,"Cubic","Extrapolate=Linear","MultiX=Average","Skip=True","Sort=True")</f>
        <v>#N/A Invalid Parameter: Interpolation value</v>
      </c>
      <c r="AJ2823" s="43" t="str">
        <f ca="1">_xll.BInterpol('Base IPCA'!$C$3:$C$14,'Base IPCA'!$D$3:$D$14,AH2823,"Cubic","Extrapolate=Linear","MultiX=Average","Skip=True","Sort=True")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7"/>
        <v>#REF!</v>
      </c>
      <c r="AI2824" s="43" t="str">
        <f ca="1">_xll.BInterpol('Base IPCA'!$C$3:$C$14,'Base IPCA'!$E$3:$E$14,AH2824,"Cubic","Extrapolate=Linear","MultiX=Average","Skip=True","Sort=True")</f>
        <v>#N/A Invalid Parameter: Interpolation value</v>
      </c>
      <c r="AJ2824" s="43" t="str">
        <f ca="1">_xll.BInterpol('Base IPCA'!$C$3:$C$14,'Base IPCA'!$D$3:$D$14,AH2824,"Cubic","Extrapolate=Linear","MultiX=Average","Skip=True","Sort=True")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7"/>
        <v>#REF!</v>
      </c>
      <c r="AI2825" s="43" t="str">
        <f ca="1">_xll.BInterpol('Base IPCA'!$C$3:$C$14,'Base IPCA'!$E$3:$E$14,AH2825,"Cubic","Extrapolate=Linear","MultiX=Average","Skip=True","Sort=True")</f>
        <v>#N/A Invalid Parameter: Interpolation value</v>
      </c>
      <c r="AJ2825" s="43" t="str">
        <f ca="1">_xll.BInterpol('Base IPCA'!$C$3:$C$14,'Base IPCA'!$D$3:$D$14,AH2825,"Cubic","Extrapolate=Linear","MultiX=Average","Skip=True","Sort=True")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7"/>
        <v>#REF!</v>
      </c>
      <c r="AI2826" s="43" t="str">
        <f ca="1">_xll.BInterpol('Base IPCA'!$C$3:$C$14,'Base IPCA'!$E$3:$E$14,AH2826,"Cubic","Extrapolate=Linear","MultiX=Average","Skip=True","Sort=True")</f>
        <v>#N/A Invalid Parameter: Interpolation value</v>
      </c>
      <c r="AJ2826" s="43" t="str">
        <f ca="1">_xll.BInterpol('Base IPCA'!$C$3:$C$14,'Base IPCA'!$D$3:$D$14,AH2826,"Cubic","Extrapolate=Linear","MultiX=Average","Skip=True","Sort=True")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7"/>
        <v>#REF!</v>
      </c>
      <c r="AI2827" s="43" t="str">
        <f ca="1">_xll.BInterpol('Base IPCA'!$C$3:$C$14,'Base IPCA'!$E$3:$E$14,AH2827,"Cubic","Extrapolate=Linear","MultiX=Average","Skip=True","Sort=True")</f>
        <v>#N/A Invalid Parameter: Interpolation value</v>
      </c>
      <c r="AJ2827" s="43" t="str">
        <f ca="1">_xll.BInterpol('Base IPCA'!$C$3:$C$14,'Base IPCA'!$D$3:$D$14,AH2827,"Cubic","Extrapolate=Linear","MultiX=Average","Skip=True","Sort=True")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7"/>
        <v>#REF!</v>
      </c>
      <c r="AI2828" s="43" t="str">
        <f ca="1">_xll.BInterpol('Base IPCA'!$C$3:$C$14,'Base IPCA'!$E$3:$E$14,AH2828,"Cubic","Extrapolate=Linear","MultiX=Average","Skip=True","Sort=True")</f>
        <v>#N/A Invalid Parameter: Interpolation value</v>
      </c>
      <c r="AJ2828" s="43" t="str">
        <f ca="1">_xll.BInterpol('Base IPCA'!$C$3:$C$14,'Base IPCA'!$D$3:$D$14,AH2828,"Cubic","Extrapolate=Linear","MultiX=Average","Skip=True","Sort=True")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7"/>
        <v>#REF!</v>
      </c>
      <c r="AI2829" s="43" t="str">
        <f ca="1">_xll.BInterpol('Base IPCA'!$C$3:$C$14,'Base IPCA'!$E$3:$E$14,AH2829,"Cubic","Extrapolate=Linear","MultiX=Average","Skip=True","Sort=True")</f>
        <v>#N/A Invalid Parameter: Interpolation value</v>
      </c>
      <c r="AJ2829" s="43" t="str">
        <f ca="1">_xll.BInterpol('Base IPCA'!$C$3:$C$14,'Base IPCA'!$D$3:$D$14,AH2829,"Cubic","Extrapolate=Linear","MultiX=Average","Skip=True","Sort=True")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7"/>
        <v>#REF!</v>
      </c>
      <c r="AI2830" s="43" t="str">
        <f ca="1">_xll.BInterpol('Base IPCA'!$C$3:$C$14,'Base IPCA'!$E$3:$E$14,AH2830,"Cubic","Extrapolate=Linear","MultiX=Average","Skip=True","Sort=True")</f>
        <v>#N/A Invalid Parameter: Interpolation value</v>
      </c>
      <c r="AJ2830" s="43" t="str">
        <f ca="1">_xll.BInterpol('Base IPCA'!$C$3:$C$14,'Base IPCA'!$D$3:$D$14,AH2830,"Cubic","Extrapolate=Linear","MultiX=Average","Skip=True","Sort=True")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7"/>
        <v>#REF!</v>
      </c>
      <c r="AI2831" s="43" t="str">
        <f ca="1">_xll.BInterpol('Base IPCA'!$C$3:$C$14,'Base IPCA'!$E$3:$E$14,AH2831,"Cubic","Extrapolate=Linear","MultiX=Average","Skip=True","Sort=True")</f>
        <v>#N/A Invalid Parameter: Interpolation value</v>
      </c>
      <c r="AJ2831" s="43" t="str">
        <f ca="1">_xll.BInterpol('Base IPCA'!$C$3:$C$14,'Base IPCA'!$D$3:$D$14,AH2831,"Cubic","Extrapolate=Linear","MultiX=Average","Skip=True","Sort=True")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7"/>
        <v>#REF!</v>
      </c>
      <c r="AI2832" s="43" t="str">
        <f ca="1">_xll.BInterpol('Base IPCA'!$C$3:$C$14,'Base IPCA'!$E$3:$E$14,AH2832,"Cubic","Extrapolate=Linear","MultiX=Average","Skip=True","Sort=True")</f>
        <v>#N/A Invalid Parameter: Interpolation value</v>
      </c>
      <c r="AJ2832" s="43" t="str">
        <f ca="1">_xll.BInterpol('Base IPCA'!$C$3:$C$14,'Base IPCA'!$D$3:$D$14,AH2832,"Cubic","Extrapolate=Linear","MultiX=Average","Skip=True","Sort=True")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7"/>
        <v>#REF!</v>
      </c>
      <c r="AI2833" s="43" t="str">
        <f ca="1">_xll.BInterpol('Base IPCA'!$C$3:$C$14,'Base IPCA'!$E$3:$E$14,AH2833,"Cubic","Extrapolate=Linear","MultiX=Average","Skip=True","Sort=True")</f>
        <v>#N/A Invalid Parameter: Interpolation value</v>
      </c>
      <c r="AJ2833" s="43" t="str">
        <f ca="1">_xll.BInterpol('Base IPCA'!$C$3:$C$14,'Base IPCA'!$D$3:$D$14,AH2833,"Cubic","Extrapolate=Linear","MultiX=Average","Skip=True","Sort=True")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7"/>
        <v>#REF!</v>
      </c>
      <c r="AI2834" s="43" t="str">
        <f ca="1">_xll.BInterpol('Base IPCA'!$C$3:$C$14,'Base IPCA'!$E$3:$E$14,AH2834,"Cubic","Extrapolate=Linear","MultiX=Average","Skip=True","Sort=True")</f>
        <v>#N/A Invalid Parameter: Interpolation value</v>
      </c>
      <c r="AJ2834" s="43" t="str">
        <f ca="1">_xll.BInterpol('Base IPCA'!$C$3:$C$14,'Base IPCA'!$D$3:$D$14,AH2834,"Cubic","Extrapolate=Linear","MultiX=Average","Skip=True","Sort=True")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7"/>
        <v>#REF!</v>
      </c>
      <c r="AI2835" s="43" t="str">
        <f ca="1">_xll.BInterpol('Base IPCA'!$C$3:$C$14,'Base IPCA'!$E$3:$E$14,AH2835,"Cubic","Extrapolate=Linear","MultiX=Average","Skip=True","Sort=True")</f>
        <v>#N/A Invalid Parameter: Interpolation value</v>
      </c>
      <c r="AJ2835" s="43" t="str">
        <f ca="1">_xll.BInterpol('Base IPCA'!$C$3:$C$14,'Base IPCA'!$D$3:$D$14,AH2835,"Cubic","Extrapolate=Linear","MultiX=Average","Skip=True","Sort=True")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7"/>
        <v>#REF!</v>
      </c>
      <c r="AI2836" s="43" t="str">
        <f ca="1">_xll.BInterpol('Base IPCA'!$C$3:$C$14,'Base IPCA'!$E$3:$E$14,AH2836,"Cubic","Extrapolate=Linear","MultiX=Average","Skip=True","Sort=True")</f>
        <v>#N/A Invalid Parameter: Interpolation value</v>
      </c>
      <c r="AJ2836" s="43" t="str">
        <f ca="1">_xll.BInterpol('Base IPCA'!$C$3:$C$14,'Base IPCA'!$D$3:$D$14,AH2836,"Cubic","Extrapolate=Linear","MultiX=Average","Skip=True","Sort=True")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7"/>
        <v>#REF!</v>
      </c>
      <c r="AI2837" s="43" t="str">
        <f ca="1">_xll.BInterpol('Base IPCA'!$C$3:$C$14,'Base IPCA'!$E$3:$E$14,AH2837,"Cubic","Extrapolate=Linear","MultiX=Average","Skip=True","Sort=True")</f>
        <v>#N/A Invalid Parameter: Interpolation value</v>
      </c>
      <c r="AJ2837" s="43" t="str">
        <f ca="1">_xll.BInterpol('Base IPCA'!$C$3:$C$14,'Base IPCA'!$D$3:$D$14,AH2837,"Cubic","Extrapolate=Linear","MultiX=Average","Skip=True","Sort=True")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7"/>
        <v>#REF!</v>
      </c>
      <c r="AI2838" s="43" t="str">
        <f ca="1">_xll.BInterpol('Base IPCA'!$C$3:$C$14,'Base IPCA'!$E$3:$E$14,AH2838,"Cubic","Extrapolate=Linear","MultiX=Average","Skip=True","Sort=True")</f>
        <v>#N/A Invalid Parameter: Interpolation value</v>
      </c>
      <c r="AJ2838" s="43" t="str">
        <f ca="1">_xll.BInterpol('Base IPCA'!$C$3:$C$14,'Base IPCA'!$D$3:$D$14,AH2838,"Cubic","Extrapolate=Linear","MultiX=Average","Skip=True","Sort=True")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7"/>
        <v>#REF!</v>
      </c>
      <c r="AI2839" s="43" t="str">
        <f ca="1">_xll.BInterpol('Base IPCA'!$C$3:$C$14,'Base IPCA'!$E$3:$E$14,AH2839,"Cubic","Extrapolate=Linear","MultiX=Average","Skip=True","Sort=True")</f>
        <v>#N/A Invalid Parameter: Interpolation value</v>
      </c>
      <c r="AJ2839" s="43" t="str">
        <f ca="1">_xll.BInterpol('Base IPCA'!$C$3:$C$14,'Base IPCA'!$D$3:$D$14,AH2839,"Cubic","Extrapolate=Linear","MultiX=Average","Skip=True","Sort=True")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7"/>
        <v>#REF!</v>
      </c>
      <c r="AI2840" s="43" t="str">
        <f ca="1">_xll.BInterpol('Base IPCA'!$C$3:$C$14,'Base IPCA'!$E$3:$E$14,AH2840,"Cubic","Extrapolate=Linear","MultiX=Average","Skip=True","Sort=True")</f>
        <v>#N/A Invalid Parameter: Interpolation value</v>
      </c>
      <c r="AJ2840" s="43" t="str">
        <f ca="1">_xll.BInterpol('Base IPCA'!$C$3:$C$14,'Base IPCA'!$D$3:$D$14,AH2840,"Cubic","Extrapolate=Linear","MultiX=Average","Skip=True","Sort=True")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7"/>
        <v>#REF!</v>
      </c>
      <c r="AI2841" s="43" t="str">
        <f ca="1">_xll.BInterpol('Base IPCA'!$C$3:$C$14,'Base IPCA'!$E$3:$E$14,AH2841,"Cubic","Extrapolate=Linear","MultiX=Average","Skip=True","Sort=True")</f>
        <v>#N/A Invalid Parameter: Interpolation value</v>
      </c>
      <c r="AJ2841" s="43" t="str">
        <f ca="1">_xll.BInterpol('Base IPCA'!$C$3:$C$14,'Base IPCA'!$D$3:$D$14,AH2841,"Cubic","Extrapolate=Linear","MultiX=Average","Skip=True","Sort=True")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7"/>
        <v>#REF!</v>
      </c>
      <c r="AI2842" s="43" t="str">
        <f ca="1">_xll.BInterpol('Base IPCA'!$C$3:$C$14,'Base IPCA'!$E$3:$E$14,AH2842,"Cubic","Extrapolate=Linear","MultiX=Average","Skip=True","Sort=True")</f>
        <v>#N/A Invalid Parameter: Interpolation value</v>
      </c>
      <c r="AJ2842" s="43" t="str">
        <f ca="1">_xll.BInterpol('Base IPCA'!$C$3:$C$14,'Base IPCA'!$D$3:$D$14,AH2842,"Cubic","Extrapolate=Linear","MultiX=Average","Skip=True","Sort=True")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7"/>
        <v>#REF!</v>
      </c>
      <c r="AI2843" s="43" t="str">
        <f ca="1">_xll.BInterpol('Base IPCA'!$C$3:$C$14,'Base IPCA'!$E$3:$E$14,AH2843,"Cubic","Extrapolate=Linear","MultiX=Average","Skip=True","Sort=True")</f>
        <v>#N/A Invalid Parameter: Interpolation value</v>
      </c>
      <c r="AJ2843" s="43" t="str">
        <f ca="1">_xll.BInterpol('Base IPCA'!$C$3:$C$14,'Base IPCA'!$D$3:$D$14,AH2843,"Cubic","Extrapolate=Linear","MultiX=Average","Skip=True","Sort=True")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7"/>
        <v>#REF!</v>
      </c>
      <c r="AI2844" s="43" t="str">
        <f ca="1">_xll.BInterpol('Base IPCA'!$C$3:$C$14,'Base IPCA'!$E$3:$E$14,AH2844,"Cubic","Extrapolate=Linear","MultiX=Average","Skip=True","Sort=True")</f>
        <v>#N/A Invalid Parameter: Interpolation value</v>
      </c>
      <c r="AJ2844" s="43" t="str">
        <f ca="1">_xll.BInterpol('Base IPCA'!$C$3:$C$14,'Base IPCA'!$D$3:$D$14,AH2844,"Cubic","Extrapolate=Linear","MultiX=Average","Skip=True","Sort=True")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7"/>
        <v>#REF!</v>
      </c>
      <c r="AI2845" s="43" t="str">
        <f ca="1">_xll.BInterpol('Base IPCA'!$C$3:$C$14,'Base IPCA'!$E$3:$E$14,AH2845,"Cubic","Extrapolate=Linear","MultiX=Average","Skip=True","Sort=True")</f>
        <v>#N/A Invalid Parameter: Interpolation value</v>
      </c>
      <c r="AJ2845" s="43" t="str">
        <f ca="1">_xll.BInterpol('Base IPCA'!$C$3:$C$14,'Base IPCA'!$D$3:$D$14,AH2845,"Cubic","Extrapolate=Linear","MultiX=Average","Skip=True","Sort=True")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7"/>
        <v>#REF!</v>
      </c>
      <c r="AI2846" s="43" t="str">
        <f ca="1">_xll.BInterpol('Base IPCA'!$C$3:$C$14,'Base IPCA'!$E$3:$E$14,AH2846,"Cubic","Extrapolate=Linear","MultiX=Average","Skip=True","Sort=True")</f>
        <v>#N/A Invalid Parameter: Interpolation value</v>
      </c>
      <c r="AJ2846" s="43" t="str">
        <f ca="1">_xll.BInterpol('Base IPCA'!$C$3:$C$14,'Base IPCA'!$D$3:$D$14,AH2846,"Cubic","Extrapolate=Linear","MultiX=Average","Skip=True","Sort=True")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7"/>
        <v>#REF!</v>
      </c>
      <c r="AI2847" s="43" t="str">
        <f ca="1">_xll.BInterpol('Base IPCA'!$C$3:$C$14,'Base IPCA'!$E$3:$E$14,AH2847,"Cubic","Extrapolate=Linear","MultiX=Average","Skip=True","Sort=True")</f>
        <v>#N/A Invalid Parameter: Interpolation value</v>
      </c>
      <c r="AJ2847" s="43" t="str">
        <f ca="1">_xll.BInterpol('Base IPCA'!$C$3:$C$14,'Base IPCA'!$D$3:$D$14,AH2847,"Cubic","Extrapolate=Linear","MultiX=Average","Skip=True","Sort=True")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7"/>
        <v>#REF!</v>
      </c>
      <c r="AI2848" s="43" t="str">
        <f ca="1">_xll.BInterpol('Base IPCA'!$C$3:$C$14,'Base IPCA'!$E$3:$E$14,AH2848,"Cubic","Extrapolate=Linear","MultiX=Average","Skip=True","Sort=True")</f>
        <v>#N/A Invalid Parameter: Interpolation value</v>
      </c>
      <c r="AJ2848" s="43" t="str">
        <f ca="1">_xll.BInterpol('Base IPCA'!$C$3:$C$14,'Base IPCA'!$D$3:$D$14,AH2848,"Cubic","Extrapolate=Linear","MultiX=Average","Skip=True","Sort=True")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7"/>
        <v>#REF!</v>
      </c>
      <c r="AI2849" s="43" t="str">
        <f ca="1">_xll.BInterpol('Base IPCA'!$C$3:$C$14,'Base IPCA'!$E$3:$E$14,AH2849,"Cubic","Extrapolate=Linear","MultiX=Average","Skip=True","Sort=True")</f>
        <v>#N/A Invalid Parameter: Interpolation value</v>
      </c>
      <c r="AJ2849" s="43" t="str">
        <f ca="1">_xll.BInterpol('Base IPCA'!$C$3:$C$14,'Base IPCA'!$D$3:$D$14,AH2849,"Cubic","Extrapolate=Linear","MultiX=Average","Skip=True","Sort=True")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7"/>
        <v>#REF!</v>
      </c>
      <c r="AI2850" s="43" t="str">
        <f ca="1">_xll.BInterpol('Base IPCA'!$C$3:$C$14,'Base IPCA'!$E$3:$E$14,AH2850,"Cubic","Extrapolate=Linear","MultiX=Average","Skip=True","Sort=True")</f>
        <v>#N/A Invalid Parameter: Interpolation value</v>
      </c>
      <c r="AJ2850" s="43" t="str">
        <f ca="1">_xll.BInterpol('Base IPCA'!$C$3:$C$14,'Base IPCA'!$D$3:$D$14,AH2850,"Cubic","Extrapolate=Linear","MultiX=Average","Skip=True","Sort=True")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7"/>
        <v>#REF!</v>
      </c>
      <c r="AI2851" s="43" t="str">
        <f ca="1">_xll.BInterpol('Base IPCA'!$C$3:$C$14,'Base IPCA'!$E$3:$E$14,AH2851,"Cubic","Extrapolate=Linear","MultiX=Average","Skip=True","Sort=True")</f>
        <v>#N/A Invalid Parameter: Interpolation value</v>
      </c>
      <c r="AJ2851" s="43" t="str">
        <f ca="1">_xll.BInterpol('Base IPCA'!$C$3:$C$14,'Base IPCA'!$D$3:$D$14,AH2851,"Cubic","Extrapolate=Linear","MultiX=Average","Skip=True","Sort=True")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7"/>
        <v>#REF!</v>
      </c>
      <c r="AI2852" s="43" t="str">
        <f ca="1">_xll.BInterpol('Base IPCA'!$C$3:$C$14,'Base IPCA'!$E$3:$E$14,AH2852,"Cubic","Extrapolate=Linear","MultiX=Average","Skip=True","Sort=True")</f>
        <v>#N/A Invalid Parameter: Interpolation value</v>
      </c>
      <c r="AJ2852" s="43" t="str">
        <f ca="1">_xll.BInterpol('Base IPCA'!$C$3:$C$14,'Base IPCA'!$D$3:$D$14,AH2852,"Cubic","Extrapolate=Linear","MultiX=Average","Skip=True","Sort=True")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7"/>
        <v>#REF!</v>
      </c>
      <c r="AI2853" s="43" t="str">
        <f ca="1">_xll.BInterpol('Base IPCA'!$C$3:$C$14,'Base IPCA'!$E$3:$E$14,AH2853,"Cubic","Extrapolate=Linear","MultiX=Average","Skip=True","Sort=True")</f>
        <v>#N/A Invalid Parameter: Interpolation value</v>
      </c>
      <c r="AJ2853" s="43" t="str">
        <f ca="1">_xll.BInterpol('Base IPCA'!$C$3:$C$14,'Base IPCA'!$D$3:$D$14,AH2853,"Cubic","Extrapolate=Linear","MultiX=Average","Skip=True","Sort=True")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7"/>
        <v>#REF!</v>
      </c>
      <c r="AI2854" s="43" t="str">
        <f ca="1">_xll.BInterpol('Base IPCA'!$C$3:$C$14,'Base IPCA'!$E$3:$E$14,AH2854,"Cubic","Extrapolate=Linear","MultiX=Average","Skip=True","Sort=True")</f>
        <v>#N/A Invalid Parameter: Interpolation value</v>
      </c>
      <c r="AJ2854" s="43" t="str">
        <f ca="1">_xll.BInterpol('Base IPCA'!$C$3:$C$14,'Base IPCA'!$D$3:$D$14,AH2854,"Cubic","Extrapolate=Linear","MultiX=Average","Skip=True","Sort=True")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7"/>
        <v>#REF!</v>
      </c>
      <c r="AI2855" s="43" t="str">
        <f ca="1">_xll.BInterpol('Base IPCA'!$C$3:$C$14,'Base IPCA'!$E$3:$E$14,AH2855,"Cubic","Extrapolate=Linear","MultiX=Average","Skip=True","Sort=True")</f>
        <v>#N/A Invalid Parameter: Interpolation value</v>
      </c>
      <c r="AJ2855" s="43" t="str">
        <f ca="1">_xll.BInterpol('Base IPCA'!$C$3:$C$14,'Base IPCA'!$D$3:$D$14,AH2855,"Cubic","Extrapolate=Linear","MultiX=Average","Skip=True","Sort=True")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7"/>
        <v>#REF!</v>
      </c>
      <c r="AI2856" s="43" t="str">
        <f ca="1">_xll.BInterpol('Base IPCA'!$C$3:$C$14,'Base IPCA'!$E$3:$E$14,AH2856,"Cubic","Extrapolate=Linear","MultiX=Average","Skip=True","Sort=True")</f>
        <v>#N/A Invalid Parameter: Interpolation value</v>
      </c>
      <c r="AJ2856" s="43" t="str">
        <f ca="1">_xll.BInterpol('Base IPCA'!$C$3:$C$14,'Base IPCA'!$D$3:$D$14,AH2856,"Cubic","Extrapolate=Linear","MultiX=Average","Skip=True","Sort=True")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7"/>
        <v>#REF!</v>
      </c>
      <c r="AI2857" s="43" t="str">
        <f ca="1">_xll.BInterpol('Base IPCA'!$C$3:$C$14,'Base IPCA'!$E$3:$E$14,AH2857,"Cubic","Extrapolate=Linear","MultiX=Average","Skip=True","Sort=True")</f>
        <v>#N/A Invalid Parameter: Interpolation value</v>
      </c>
      <c r="AJ2857" s="43" t="str">
        <f ca="1">_xll.BInterpol('Base IPCA'!$C$3:$C$14,'Base IPCA'!$D$3:$D$14,AH2857,"Cubic","Extrapolate=Linear","MultiX=Average","Skip=True","Sort=True")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7"/>
        <v>#REF!</v>
      </c>
      <c r="AI2858" s="43" t="str">
        <f ca="1">_xll.BInterpol('Base IPCA'!$C$3:$C$14,'Base IPCA'!$E$3:$E$14,AH2858,"Cubic","Extrapolate=Linear","MultiX=Average","Skip=True","Sort=True")</f>
        <v>#N/A Invalid Parameter: Interpolation value</v>
      </c>
      <c r="AJ2858" s="43" t="str">
        <f ca="1">_xll.BInterpol('Base IPCA'!$C$3:$C$14,'Base IPCA'!$D$3:$D$14,AH2858,"Cubic","Extrapolate=Linear","MultiX=Average","Skip=True","Sort=True")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7"/>
        <v>#REF!</v>
      </c>
      <c r="AI2859" s="43" t="str">
        <f ca="1">_xll.BInterpol('Base IPCA'!$C$3:$C$14,'Base IPCA'!$E$3:$E$14,AH2859,"Cubic","Extrapolate=Linear","MultiX=Average","Skip=True","Sort=True")</f>
        <v>#N/A Invalid Parameter: Interpolation value</v>
      </c>
      <c r="AJ2859" s="43" t="str">
        <f ca="1">_xll.BInterpol('Base IPCA'!$C$3:$C$14,'Base IPCA'!$D$3:$D$14,AH2859,"Cubic","Extrapolate=Linear","MultiX=Average","Skip=True","Sort=True")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7"/>
        <v>#REF!</v>
      </c>
      <c r="AI2860" s="43" t="str">
        <f ca="1">_xll.BInterpol('Base IPCA'!$C$3:$C$14,'Base IPCA'!$E$3:$E$14,AH2860,"Cubic","Extrapolate=Linear","MultiX=Average","Skip=True","Sort=True")</f>
        <v>#N/A Invalid Parameter: Interpolation value</v>
      </c>
      <c r="AJ2860" s="43" t="str">
        <f ca="1">_xll.BInterpol('Base IPCA'!$C$3:$C$14,'Base IPCA'!$D$3:$D$14,AH2860,"Cubic","Extrapolate=Linear","MultiX=Average","Skip=True","Sort=True")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7"/>
        <v>#REF!</v>
      </c>
      <c r="AI2861" s="43" t="str">
        <f ca="1">_xll.BInterpol('Base IPCA'!$C$3:$C$14,'Base IPCA'!$E$3:$E$14,AH2861,"Cubic","Extrapolate=Linear","MultiX=Average","Skip=True","Sort=True")</f>
        <v>#N/A Invalid Parameter: Interpolation value</v>
      </c>
      <c r="AJ2861" s="43" t="str">
        <f ca="1">_xll.BInterpol('Base IPCA'!$C$3:$C$14,'Base IPCA'!$D$3:$D$14,AH2861,"Cubic","Extrapolate=Linear","MultiX=Average","Skip=True","Sort=True")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7"/>
        <v>#REF!</v>
      </c>
      <c r="AI2862" s="43" t="str">
        <f ca="1">_xll.BInterpol('Base IPCA'!$C$3:$C$14,'Base IPCA'!$E$3:$E$14,AH2862,"Cubic","Extrapolate=Linear","MultiX=Average","Skip=True","Sort=True")</f>
        <v>#N/A Invalid Parameter: Interpolation value</v>
      </c>
      <c r="AJ2862" s="43" t="str">
        <f ca="1">_xll.BInterpol('Base IPCA'!$C$3:$C$14,'Base IPCA'!$D$3:$D$14,AH2862,"Cubic","Extrapolate=Linear","MultiX=Average","Skip=True","Sort=True")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7"/>
        <v>#REF!</v>
      </c>
      <c r="AI2863" s="43" t="str">
        <f ca="1">_xll.BInterpol('Base IPCA'!$C$3:$C$14,'Base IPCA'!$E$3:$E$14,AH2863,"Cubic","Extrapolate=Linear","MultiX=Average","Skip=True","Sort=True")</f>
        <v>#N/A Invalid Parameter: Interpolation value</v>
      </c>
      <c r="AJ2863" s="43" t="str">
        <f ca="1">_xll.BInterpol('Base IPCA'!$C$3:$C$14,'Base IPCA'!$D$3:$D$14,AH2863,"Cubic","Extrapolate=Linear","MultiX=Average","Skip=True","Sort=True")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7"/>
        <v>#REF!</v>
      </c>
      <c r="AI2864" s="43" t="str">
        <f ca="1">_xll.BInterpol('Base IPCA'!$C$3:$C$14,'Base IPCA'!$E$3:$E$14,AH2864,"Cubic","Extrapolate=Linear","MultiX=Average","Skip=True","Sort=True")</f>
        <v>#N/A Invalid Parameter: Interpolation value</v>
      </c>
      <c r="AJ2864" s="43" t="str">
        <f ca="1">_xll.BInterpol('Base IPCA'!$C$3:$C$14,'Base IPCA'!$D$3:$D$14,AH2864,"Cubic","Extrapolate=Linear","MultiX=Average","Skip=True","Sort=True")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7"/>
        <v>#REF!</v>
      </c>
      <c r="AI2865" s="43" t="str">
        <f ca="1">_xll.BInterpol('Base IPCA'!$C$3:$C$14,'Base IPCA'!$E$3:$E$14,AH2865,"Cubic","Extrapolate=Linear","MultiX=Average","Skip=True","Sort=True")</f>
        <v>#N/A Invalid Parameter: Interpolation value</v>
      </c>
      <c r="AJ2865" s="43" t="str">
        <f ca="1">_xll.BInterpol('Base IPCA'!$C$3:$C$14,'Base IPCA'!$D$3:$D$14,AH2865,"Cubic","Extrapolate=Linear","MultiX=Average","Skip=True","Sort=True")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7"/>
        <v>#REF!</v>
      </c>
      <c r="AI2866" s="43" t="str">
        <f ca="1">_xll.BInterpol('Base IPCA'!$C$3:$C$14,'Base IPCA'!$E$3:$E$14,AH2866,"Cubic","Extrapolate=Linear","MultiX=Average","Skip=True","Sort=True")</f>
        <v>#N/A Invalid Parameter: Interpolation value</v>
      </c>
      <c r="AJ2866" s="43" t="str">
        <f ca="1">_xll.BInterpol('Base IPCA'!$C$3:$C$14,'Base IPCA'!$D$3:$D$14,AH2866,"Cubic","Extrapolate=Linear","MultiX=Average","Skip=True","Sort=True")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7"/>
        <v>#REF!</v>
      </c>
      <c r="AI2867" s="43" t="str">
        <f ca="1">_xll.BInterpol('Base IPCA'!$C$3:$C$14,'Base IPCA'!$E$3:$E$14,AH2867,"Cubic","Extrapolate=Linear","MultiX=Average","Skip=True","Sort=True")</f>
        <v>#N/A Invalid Parameter: Interpolation value</v>
      </c>
      <c r="AJ2867" s="43" t="str">
        <f ca="1">_xll.BInterpol('Base IPCA'!$C$3:$C$14,'Base IPCA'!$D$3:$D$14,AH2867,"Cubic","Extrapolate=Linear","MultiX=Average","Skip=True","Sort=True")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7"/>
        <v>#REF!</v>
      </c>
      <c r="AI2868" s="43" t="str">
        <f ca="1">_xll.BInterpol('Base IPCA'!$C$3:$C$14,'Base IPCA'!$E$3:$E$14,AH2868,"Cubic","Extrapolate=Linear","MultiX=Average","Skip=True","Sort=True")</f>
        <v>#N/A Invalid Parameter: Interpolation value</v>
      </c>
      <c r="AJ2868" s="43" t="str">
        <f ca="1">_xll.BInterpol('Base IPCA'!$C$3:$C$14,'Base IPCA'!$D$3:$D$14,AH2868,"Cubic","Extrapolate=Linear","MultiX=Average","Skip=True","Sort=True")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7"/>
        <v>#REF!</v>
      </c>
      <c r="AI2869" s="43" t="str">
        <f ca="1">_xll.BInterpol('Base IPCA'!$C$3:$C$14,'Base IPCA'!$E$3:$E$14,AH2869,"Cubic","Extrapolate=Linear","MultiX=Average","Skip=True","Sort=True")</f>
        <v>#N/A Invalid Parameter: Interpolation value</v>
      </c>
      <c r="AJ2869" s="43" t="str">
        <f ca="1">_xll.BInterpol('Base IPCA'!$C$3:$C$14,'Base IPCA'!$D$3:$D$14,AH2869,"Cubic","Extrapolate=Linear","MultiX=Average","Skip=True","Sort=True")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7"/>
        <v>#REF!</v>
      </c>
      <c r="AI2870" s="43" t="str">
        <f ca="1">_xll.BInterpol('Base IPCA'!$C$3:$C$14,'Base IPCA'!$E$3:$E$14,AH2870,"Cubic","Extrapolate=Linear","MultiX=Average","Skip=True","Sort=True")</f>
        <v>#N/A Invalid Parameter: Interpolation value</v>
      </c>
      <c r="AJ2870" s="43" t="str">
        <f ca="1">_xll.BInterpol('Base IPCA'!$C$3:$C$14,'Base IPCA'!$D$3:$D$14,AH2870,"Cubic","Extrapolate=Linear","MultiX=Average","Skip=True","Sort=True")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7"/>
        <v>#REF!</v>
      </c>
      <c r="AI2871" s="43" t="str">
        <f ca="1">_xll.BInterpol('Base IPCA'!$C$3:$C$14,'Base IPCA'!$E$3:$E$14,AH2871,"Cubic","Extrapolate=Linear","MultiX=Average","Skip=True","Sort=True")</f>
        <v>#N/A Invalid Parameter: Interpolation value</v>
      </c>
      <c r="AJ2871" s="43" t="str">
        <f ca="1">_xll.BInterpol('Base IPCA'!$C$3:$C$14,'Base IPCA'!$D$3:$D$14,AH2871,"Cubic","Extrapolate=Linear","MultiX=Average","Skip=True","Sort=True")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7"/>
        <v>#REF!</v>
      </c>
      <c r="AI2872" s="43" t="str">
        <f ca="1">_xll.BInterpol('Base IPCA'!$C$3:$C$14,'Base IPCA'!$E$3:$E$14,AH2872,"Cubic","Extrapolate=Linear","MultiX=Average","Skip=True","Sort=True")</f>
        <v>#N/A Invalid Parameter: Interpolation value</v>
      </c>
      <c r="AJ2872" s="43" t="str">
        <f ca="1">_xll.BInterpol('Base IPCA'!$C$3:$C$14,'Base IPCA'!$D$3:$D$14,AH2872,"Cubic","Extrapolate=Linear","MultiX=Average","Skip=True","Sort=True")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7"/>
        <v>#REF!</v>
      </c>
      <c r="AI2873" s="43" t="str">
        <f ca="1">_xll.BInterpol('Base IPCA'!$C$3:$C$14,'Base IPCA'!$E$3:$E$14,AH2873,"Cubic","Extrapolate=Linear","MultiX=Average","Skip=True","Sort=True")</f>
        <v>#N/A Invalid Parameter: Interpolation value</v>
      </c>
      <c r="AJ2873" s="43" t="str">
        <f ca="1">_xll.BInterpol('Base IPCA'!$C$3:$C$14,'Base IPCA'!$D$3:$D$14,AH2873,"Cubic","Extrapolate=Linear","MultiX=Average","Skip=True","Sort=True")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7"/>
        <v>#REF!</v>
      </c>
      <c r="AI2874" s="43" t="str">
        <f ca="1">_xll.BInterpol('Base IPCA'!$C$3:$C$14,'Base IPCA'!$E$3:$E$14,AH2874,"Cubic","Extrapolate=Linear","MultiX=Average","Skip=True","Sort=True")</f>
        <v>#N/A Invalid Parameter: Interpolation value</v>
      </c>
      <c r="AJ2874" s="43" t="str">
        <f ca="1">_xll.BInterpol('Base IPCA'!$C$3:$C$14,'Base IPCA'!$D$3:$D$14,AH2874,"Cubic","Extrapolate=Linear","MultiX=Average","Skip=True","Sort=True")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7"/>
        <v>#REF!</v>
      </c>
      <c r="AI2875" s="43" t="str">
        <f ca="1">_xll.BInterpol('Base IPCA'!$C$3:$C$14,'Base IPCA'!$E$3:$E$14,AH2875,"Cubic","Extrapolate=Linear","MultiX=Average","Skip=True","Sort=True")</f>
        <v>#N/A Invalid Parameter: Interpolation value</v>
      </c>
      <c r="AJ2875" s="43" t="str">
        <f ca="1">_xll.BInterpol('Base IPCA'!$C$3:$C$14,'Base IPCA'!$D$3:$D$14,AH2875,"Cubic","Extrapolate=Linear","MultiX=Average","Skip=True","Sort=True")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7"/>
        <v>#REF!</v>
      </c>
      <c r="AI2876" s="43" t="str">
        <f ca="1">_xll.BInterpol('Base IPCA'!$C$3:$C$14,'Base IPCA'!$E$3:$E$14,AH2876,"Cubic","Extrapolate=Linear","MultiX=Average","Skip=True","Sort=True")</f>
        <v>#N/A Invalid Parameter: Interpolation value</v>
      </c>
      <c r="AJ2876" s="43" t="str">
        <f ca="1">_xll.BInterpol('Base IPCA'!$C$3:$C$14,'Base IPCA'!$D$3:$D$14,AH2876,"Cubic","Extrapolate=Linear","MultiX=Average","Skip=True","Sort=True")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7"/>
        <v>#REF!</v>
      </c>
      <c r="AI2877" s="43" t="str">
        <f ca="1">_xll.BInterpol('Base IPCA'!$C$3:$C$14,'Base IPCA'!$E$3:$E$14,AH2877,"Cubic","Extrapolate=Linear","MultiX=Average","Skip=True","Sort=True")</f>
        <v>#N/A Invalid Parameter: Interpolation value</v>
      </c>
      <c r="AJ2877" s="43" t="str">
        <f ca="1">_xll.BInterpol('Base IPCA'!$C$3:$C$14,'Base IPCA'!$D$3:$D$14,AH2877,"Cubic","Extrapolate=Linear","MultiX=Average","Skip=True","Sort=True")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7"/>
        <v>#REF!</v>
      </c>
      <c r="AI2878" s="43" t="str">
        <f ca="1">_xll.BInterpol('Base IPCA'!$C$3:$C$14,'Base IPCA'!$E$3:$E$14,AH2878,"Cubic","Extrapolate=Linear","MultiX=Average","Skip=True","Sort=True")</f>
        <v>#N/A Invalid Parameter: Interpolation value</v>
      </c>
      <c r="AJ2878" s="43" t="str">
        <f ca="1">_xll.BInterpol('Base IPCA'!$C$3:$C$14,'Base IPCA'!$D$3:$D$14,AH2878,"Cubic","Extrapolate=Linear","MultiX=Average","Skip=True","Sort=True")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7"/>
        <v>#REF!</v>
      </c>
      <c r="AI2879" s="43" t="str">
        <f ca="1">_xll.BInterpol('Base IPCA'!$C$3:$C$14,'Base IPCA'!$E$3:$E$14,AH2879,"Cubic","Extrapolate=Linear","MultiX=Average","Skip=True","Sort=True")</f>
        <v>#N/A Invalid Parameter: Interpolation value</v>
      </c>
      <c r="AJ2879" s="43" t="str">
        <f ca="1">_xll.BInterpol('Base IPCA'!$C$3:$C$14,'Base IPCA'!$D$3:$D$14,AH2879,"Cubic","Extrapolate=Linear","MultiX=Average","Skip=True","Sort=True")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7"/>
        <v>#REF!</v>
      </c>
      <c r="AI2880" s="43" t="str">
        <f ca="1">_xll.BInterpol('Base IPCA'!$C$3:$C$14,'Base IPCA'!$E$3:$E$14,AH2880,"Cubic","Extrapolate=Linear","MultiX=Average","Skip=True","Sort=True")</f>
        <v>#N/A Invalid Parameter: Interpolation value</v>
      </c>
      <c r="AJ2880" s="43" t="str">
        <f ca="1">_xll.BInterpol('Base IPCA'!$C$3:$C$14,'Base IPCA'!$D$3:$D$14,AH2880,"Cubic","Extrapolate=Linear","MultiX=Average","Skip=True","Sort=True")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7"/>
        <v>#REF!</v>
      </c>
      <c r="AI2881" s="43" t="str">
        <f ca="1">_xll.BInterpol('Base IPCA'!$C$3:$C$14,'Base IPCA'!$E$3:$E$14,AH2881,"Cubic","Extrapolate=Linear","MultiX=Average","Skip=True","Sort=True")</f>
        <v>#N/A Invalid Parameter: Interpolation value</v>
      </c>
      <c r="AJ2881" s="43" t="str">
        <f ca="1">_xll.BInterpol('Base IPCA'!$C$3:$C$14,'Base IPCA'!$D$3:$D$14,AH2881,"Cubic","Extrapolate=Linear","MultiX=Average","Skip=True","Sort=True")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7"/>
        <v>#REF!</v>
      </c>
      <c r="AI2882" s="43" t="str">
        <f ca="1">_xll.BInterpol('Base IPCA'!$C$3:$C$14,'Base IPCA'!$E$3:$E$14,AH2882,"Cubic","Extrapolate=Linear","MultiX=Average","Skip=True","Sort=True")</f>
        <v>#N/A Invalid Parameter: Interpolation value</v>
      </c>
      <c r="AJ2882" s="43" t="str">
        <f ca="1">_xll.BInterpol('Base IPCA'!$C$3:$C$14,'Base IPCA'!$D$3:$D$14,AH2882,"Cubic","Extrapolate=Linear","MultiX=Average","Skip=True","Sort=True")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7"/>
        <v>#REF!</v>
      </c>
      <c r="AI2883" s="43" t="str">
        <f ca="1">_xll.BInterpol('Base IPCA'!$C$3:$C$14,'Base IPCA'!$E$3:$E$14,AH2883,"Cubic","Extrapolate=Linear","MultiX=Average","Skip=True","Sort=True")</f>
        <v>#N/A Invalid Parameter: Interpolation value</v>
      </c>
      <c r="AJ2883" s="43" t="str">
        <f ca="1">_xll.BInterpol('Base IPCA'!$C$3:$C$14,'Base IPCA'!$D$3:$D$14,AH2883,"Cubic","Extrapolate=Linear","MultiX=Average","Skip=True","Sort=True")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7"/>
        <v>#REF!</v>
      </c>
      <c r="AI2884" s="43" t="str">
        <f ca="1">_xll.BInterpol('Base IPCA'!$C$3:$C$14,'Base IPCA'!$E$3:$E$14,AH2884,"Cubic","Extrapolate=Linear","MultiX=Average","Skip=True","Sort=True")</f>
        <v>#N/A Invalid Parameter: Interpolation value</v>
      </c>
      <c r="AJ2884" s="43" t="str">
        <f ca="1">_xll.BInterpol('Base IPCA'!$C$3:$C$14,'Base IPCA'!$D$3:$D$14,AH2884,"Cubic","Extrapolate=Linear","MultiX=Average","Skip=True","Sort=True")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7"/>
        <v>#REF!</v>
      </c>
      <c r="AI2885" s="43" t="str">
        <f ca="1">_xll.BInterpol('Base IPCA'!$C$3:$C$14,'Base IPCA'!$E$3:$E$14,AH2885,"Cubic","Extrapolate=Linear","MultiX=Average","Skip=True","Sort=True")</f>
        <v>#N/A Invalid Parameter: Interpolation value</v>
      </c>
      <c r="AJ2885" s="43" t="str">
        <f ca="1">_xll.BInterpol('Base IPCA'!$C$3:$C$14,'Base IPCA'!$D$3:$D$14,AH2885,"Cubic","Extrapolate=Linear","MultiX=Average","Skip=True","Sort=True")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8">AH2885+1</f>
        <v>#REF!</v>
      </c>
      <c r="AI2886" s="43" t="str">
        <f ca="1">_xll.BInterpol('Base IPCA'!$C$3:$C$14,'Base IPCA'!$E$3:$E$14,AH2886,"Cubic","Extrapolate=Linear","MultiX=Average","Skip=True","Sort=True")</f>
        <v>#N/A Invalid Parameter: Interpolation value</v>
      </c>
      <c r="AJ2886" s="43" t="str">
        <f ca="1">_xll.BInterpol('Base IPCA'!$C$3:$C$14,'Base IPCA'!$D$3:$D$14,AH2886,"Cubic","Extrapolate=Linear","MultiX=Average","Skip=True","Sort=True")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8"/>
        <v>#REF!</v>
      </c>
      <c r="AI2887" s="43" t="str">
        <f ca="1">_xll.BInterpol('Base IPCA'!$C$3:$C$14,'Base IPCA'!$E$3:$E$14,AH2887,"Cubic","Extrapolate=Linear","MultiX=Average","Skip=True","Sort=True")</f>
        <v>#N/A Invalid Parameter: Interpolation value</v>
      </c>
      <c r="AJ2887" s="43" t="str">
        <f ca="1">_xll.BInterpol('Base IPCA'!$C$3:$C$14,'Base IPCA'!$D$3:$D$14,AH2887,"Cubic","Extrapolate=Linear","MultiX=Average","Skip=True","Sort=True")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8"/>
        <v>#REF!</v>
      </c>
      <c r="AI2888" s="43" t="str">
        <f ca="1">_xll.BInterpol('Base IPCA'!$C$3:$C$14,'Base IPCA'!$E$3:$E$14,AH2888,"Cubic","Extrapolate=Linear","MultiX=Average","Skip=True","Sort=True")</f>
        <v>#N/A Invalid Parameter: Interpolation value</v>
      </c>
      <c r="AJ2888" s="43" t="str">
        <f ca="1">_xll.BInterpol('Base IPCA'!$C$3:$C$14,'Base IPCA'!$D$3:$D$14,AH2888,"Cubic","Extrapolate=Linear","MultiX=Average","Skip=True","Sort=True")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8"/>
        <v>#REF!</v>
      </c>
      <c r="AI2889" s="43" t="str">
        <f ca="1">_xll.BInterpol('Base IPCA'!$C$3:$C$14,'Base IPCA'!$E$3:$E$14,AH2889,"Cubic","Extrapolate=Linear","MultiX=Average","Skip=True","Sort=True")</f>
        <v>#N/A Invalid Parameter: Interpolation value</v>
      </c>
      <c r="AJ2889" s="43" t="str">
        <f ca="1">_xll.BInterpol('Base IPCA'!$C$3:$C$14,'Base IPCA'!$D$3:$D$14,AH2889,"Cubic","Extrapolate=Linear","MultiX=Average","Skip=True","Sort=True")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8"/>
        <v>#REF!</v>
      </c>
      <c r="AI2890" s="43" t="str">
        <f ca="1">_xll.BInterpol('Base IPCA'!$C$3:$C$14,'Base IPCA'!$E$3:$E$14,AH2890,"Cubic","Extrapolate=Linear","MultiX=Average","Skip=True","Sort=True")</f>
        <v>#N/A Invalid Parameter: Interpolation value</v>
      </c>
      <c r="AJ2890" s="43" t="str">
        <f ca="1">_xll.BInterpol('Base IPCA'!$C$3:$C$14,'Base IPCA'!$D$3:$D$14,AH2890,"Cubic","Extrapolate=Linear","MultiX=Average","Skip=True","Sort=True")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8"/>
        <v>#REF!</v>
      </c>
      <c r="AI2891" s="43" t="str">
        <f ca="1">_xll.BInterpol('Base IPCA'!$C$3:$C$14,'Base IPCA'!$E$3:$E$14,AH2891,"Cubic","Extrapolate=Linear","MultiX=Average","Skip=True","Sort=True")</f>
        <v>#N/A Invalid Parameter: Interpolation value</v>
      </c>
      <c r="AJ2891" s="43" t="str">
        <f ca="1">_xll.BInterpol('Base IPCA'!$C$3:$C$14,'Base IPCA'!$D$3:$D$14,AH2891,"Cubic","Extrapolate=Linear","MultiX=Average","Skip=True","Sort=True")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8"/>
        <v>#REF!</v>
      </c>
      <c r="AI2892" s="43" t="str">
        <f ca="1">_xll.BInterpol('Base IPCA'!$C$3:$C$14,'Base IPCA'!$E$3:$E$14,AH2892,"Cubic","Extrapolate=Linear","MultiX=Average","Skip=True","Sort=True")</f>
        <v>#N/A Invalid Parameter: Interpolation value</v>
      </c>
      <c r="AJ2892" s="43" t="str">
        <f ca="1">_xll.BInterpol('Base IPCA'!$C$3:$C$14,'Base IPCA'!$D$3:$D$14,AH2892,"Cubic","Extrapolate=Linear","MultiX=Average","Skip=True","Sort=True")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8"/>
        <v>#REF!</v>
      </c>
      <c r="AI2893" s="43" t="str">
        <f ca="1">_xll.BInterpol('Base IPCA'!$C$3:$C$14,'Base IPCA'!$E$3:$E$14,AH2893,"Cubic","Extrapolate=Linear","MultiX=Average","Skip=True","Sort=True")</f>
        <v>#N/A Invalid Parameter: Interpolation value</v>
      </c>
      <c r="AJ2893" s="43" t="str">
        <f ca="1">_xll.BInterpol('Base IPCA'!$C$3:$C$14,'Base IPCA'!$D$3:$D$14,AH2893,"Cubic","Extrapolate=Linear","MultiX=Average","Skip=True","Sort=True")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8"/>
        <v>#REF!</v>
      </c>
      <c r="AI2894" s="43" t="str">
        <f ca="1">_xll.BInterpol('Base IPCA'!$C$3:$C$14,'Base IPCA'!$E$3:$E$14,AH2894,"Cubic","Extrapolate=Linear","MultiX=Average","Skip=True","Sort=True")</f>
        <v>#N/A Invalid Parameter: Interpolation value</v>
      </c>
      <c r="AJ2894" s="43" t="str">
        <f ca="1">_xll.BInterpol('Base IPCA'!$C$3:$C$14,'Base IPCA'!$D$3:$D$14,AH2894,"Cubic","Extrapolate=Linear","MultiX=Average","Skip=True","Sort=True")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8"/>
        <v>#REF!</v>
      </c>
      <c r="AI2895" s="43" t="str">
        <f ca="1">_xll.BInterpol('Base IPCA'!$C$3:$C$14,'Base IPCA'!$E$3:$E$14,AH2895,"Cubic","Extrapolate=Linear","MultiX=Average","Skip=True","Sort=True")</f>
        <v>#N/A Invalid Parameter: Interpolation value</v>
      </c>
      <c r="AJ2895" s="43" t="str">
        <f ca="1">_xll.BInterpol('Base IPCA'!$C$3:$C$14,'Base IPCA'!$D$3:$D$14,AH2895,"Cubic","Extrapolate=Linear","MultiX=Average","Skip=True","Sort=True")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8"/>
        <v>#REF!</v>
      </c>
      <c r="AI2896" s="43" t="str">
        <f ca="1">_xll.BInterpol('Base IPCA'!$C$3:$C$14,'Base IPCA'!$E$3:$E$14,AH2896,"Cubic","Extrapolate=Linear","MultiX=Average","Skip=True","Sort=True")</f>
        <v>#N/A Invalid Parameter: Interpolation value</v>
      </c>
      <c r="AJ2896" s="43" t="str">
        <f ca="1">_xll.BInterpol('Base IPCA'!$C$3:$C$14,'Base IPCA'!$D$3:$D$14,AH2896,"Cubic","Extrapolate=Linear","MultiX=Average","Skip=True","Sort=True")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8"/>
        <v>#REF!</v>
      </c>
      <c r="AI2897" s="43" t="str">
        <f ca="1">_xll.BInterpol('Base IPCA'!$C$3:$C$14,'Base IPCA'!$E$3:$E$14,AH2897,"Cubic","Extrapolate=Linear","MultiX=Average","Skip=True","Sort=True")</f>
        <v>#N/A Invalid Parameter: Interpolation value</v>
      </c>
      <c r="AJ2897" s="43" t="str">
        <f ca="1">_xll.BInterpol('Base IPCA'!$C$3:$C$14,'Base IPCA'!$D$3:$D$14,AH2897,"Cubic","Extrapolate=Linear","MultiX=Average","Skip=True","Sort=True")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8"/>
        <v>#REF!</v>
      </c>
      <c r="AI2898" s="43" t="str">
        <f ca="1">_xll.BInterpol('Base IPCA'!$C$3:$C$14,'Base IPCA'!$E$3:$E$14,AH2898,"Cubic","Extrapolate=Linear","MultiX=Average","Skip=True","Sort=True")</f>
        <v>#N/A Invalid Parameter: Interpolation value</v>
      </c>
      <c r="AJ2898" s="43" t="str">
        <f ca="1">_xll.BInterpol('Base IPCA'!$C$3:$C$14,'Base IPCA'!$D$3:$D$14,AH2898,"Cubic","Extrapolate=Linear","MultiX=Average","Skip=True","Sort=True")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8"/>
        <v>#REF!</v>
      </c>
      <c r="AI2899" s="43" t="str">
        <f ca="1">_xll.BInterpol('Base IPCA'!$C$3:$C$14,'Base IPCA'!$E$3:$E$14,AH2899,"Cubic","Extrapolate=Linear","MultiX=Average","Skip=True","Sort=True")</f>
        <v>#N/A Invalid Parameter: Interpolation value</v>
      </c>
      <c r="AJ2899" s="43" t="str">
        <f ca="1">_xll.BInterpol('Base IPCA'!$C$3:$C$14,'Base IPCA'!$D$3:$D$14,AH2899,"Cubic","Extrapolate=Linear","MultiX=Average","Skip=True","Sort=True")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8"/>
        <v>#REF!</v>
      </c>
      <c r="AI2900" s="43" t="str">
        <f ca="1">_xll.BInterpol('Base IPCA'!$C$3:$C$14,'Base IPCA'!$E$3:$E$14,AH2900,"Cubic","Extrapolate=Linear","MultiX=Average","Skip=True","Sort=True")</f>
        <v>#N/A Invalid Parameter: Interpolation value</v>
      </c>
      <c r="AJ2900" s="43" t="str">
        <f ca="1">_xll.BInterpol('Base IPCA'!$C$3:$C$14,'Base IPCA'!$D$3:$D$14,AH2900,"Cubic","Extrapolate=Linear","MultiX=Average","Skip=True","Sort=True")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8"/>
        <v>#REF!</v>
      </c>
      <c r="AI2901" s="43" t="str">
        <f ca="1">_xll.BInterpol('Base IPCA'!$C$3:$C$14,'Base IPCA'!$E$3:$E$14,AH2901,"Cubic","Extrapolate=Linear","MultiX=Average","Skip=True","Sort=True")</f>
        <v>#N/A Invalid Parameter: Interpolation value</v>
      </c>
      <c r="AJ2901" s="43" t="str">
        <f ca="1">_xll.BInterpol('Base IPCA'!$C$3:$C$14,'Base IPCA'!$D$3:$D$14,AH2901,"Cubic","Extrapolate=Linear","MultiX=Average","Skip=True","Sort=True")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8"/>
        <v>#REF!</v>
      </c>
      <c r="AI2902" s="43" t="str">
        <f ca="1">_xll.BInterpol('Base IPCA'!$C$3:$C$14,'Base IPCA'!$E$3:$E$14,AH2902,"Cubic","Extrapolate=Linear","MultiX=Average","Skip=True","Sort=True")</f>
        <v>#N/A Invalid Parameter: Interpolation value</v>
      </c>
      <c r="AJ2902" s="43" t="str">
        <f ca="1">_xll.BInterpol('Base IPCA'!$C$3:$C$14,'Base IPCA'!$D$3:$D$14,AH2902,"Cubic","Extrapolate=Linear","MultiX=Average","Skip=True","Sort=True")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8"/>
        <v>#REF!</v>
      </c>
      <c r="AI2903" s="43" t="str">
        <f ca="1">_xll.BInterpol('Base IPCA'!$C$3:$C$14,'Base IPCA'!$E$3:$E$14,AH2903,"Cubic","Extrapolate=Linear","MultiX=Average","Skip=True","Sort=True")</f>
        <v>#N/A Invalid Parameter: Interpolation value</v>
      </c>
      <c r="AJ2903" s="43" t="str">
        <f ca="1">_xll.BInterpol('Base IPCA'!$C$3:$C$14,'Base IPCA'!$D$3:$D$14,AH2903,"Cubic","Extrapolate=Linear","MultiX=Average","Skip=True","Sort=True")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8"/>
        <v>#REF!</v>
      </c>
      <c r="AI2904" s="43" t="str">
        <f ca="1">_xll.BInterpol('Base IPCA'!$C$3:$C$14,'Base IPCA'!$E$3:$E$14,AH2904,"Cubic","Extrapolate=Linear","MultiX=Average","Skip=True","Sort=True")</f>
        <v>#N/A Invalid Parameter: Interpolation value</v>
      </c>
      <c r="AJ2904" s="43" t="str">
        <f ca="1">_xll.BInterpol('Base IPCA'!$C$3:$C$14,'Base IPCA'!$D$3:$D$14,AH2904,"Cubic","Extrapolate=Linear","MultiX=Average","Skip=True","Sort=True")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8"/>
        <v>#REF!</v>
      </c>
      <c r="AI2905" s="43" t="str">
        <f ca="1">_xll.BInterpol('Base IPCA'!$C$3:$C$14,'Base IPCA'!$E$3:$E$14,AH2905,"Cubic","Extrapolate=Linear","MultiX=Average","Skip=True","Sort=True")</f>
        <v>#N/A Invalid Parameter: Interpolation value</v>
      </c>
      <c r="AJ2905" s="43" t="str">
        <f ca="1">_xll.BInterpol('Base IPCA'!$C$3:$C$14,'Base IPCA'!$D$3:$D$14,AH2905,"Cubic","Extrapolate=Linear","MultiX=Average","Skip=True","Sort=True")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8"/>
        <v>#REF!</v>
      </c>
      <c r="AI2906" s="43" t="str">
        <f ca="1">_xll.BInterpol('Base IPCA'!$C$3:$C$14,'Base IPCA'!$E$3:$E$14,AH2906,"Cubic","Extrapolate=Linear","MultiX=Average","Skip=True","Sort=True")</f>
        <v>#N/A Invalid Parameter: Interpolation value</v>
      </c>
      <c r="AJ2906" s="43" t="str">
        <f ca="1">_xll.BInterpol('Base IPCA'!$C$3:$C$14,'Base IPCA'!$D$3:$D$14,AH2906,"Cubic","Extrapolate=Linear","MultiX=Average","Skip=True","Sort=True")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8"/>
        <v>#REF!</v>
      </c>
      <c r="AI2907" s="43" t="str">
        <f ca="1">_xll.BInterpol('Base IPCA'!$C$3:$C$14,'Base IPCA'!$E$3:$E$14,AH2907,"Cubic","Extrapolate=Linear","MultiX=Average","Skip=True","Sort=True")</f>
        <v>#N/A Invalid Parameter: Interpolation value</v>
      </c>
      <c r="AJ2907" s="43" t="str">
        <f ca="1">_xll.BInterpol('Base IPCA'!$C$3:$C$14,'Base IPCA'!$D$3:$D$14,AH2907,"Cubic","Extrapolate=Linear","MultiX=Average","Skip=True","Sort=True")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8"/>
        <v>#REF!</v>
      </c>
      <c r="AI2908" s="43" t="str">
        <f ca="1">_xll.BInterpol('Base IPCA'!$C$3:$C$14,'Base IPCA'!$E$3:$E$14,AH2908,"Cubic","Extrapolate=Linear","MultiX=Average","Skip=True","Sort=True")</f>
        <v>#N/A Invalid Parameter: Interpolation value</v>
      </c>
      <c r="AJ2908" s="43" t="str">
        <f ca="1">_xll.BInterpol('Base IPCA'!$C$3:$C$14,'Base IPCA'!$D$3:$D$14,AH2908,"Cubic","Extrapolate=Linear","MultiX=Average","Skip=True","Sort=True")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8"/>
        <v>#REF!</v>
      </c>
      <c r="AI2909" s="43" t="str">
        <f ca="1">_xll.BInterpol('Base IPCA'!$C$3:$C$14,'Base IPCA'!$E$3:$E$14,AH2909,"Cubic","Extrapolate=Linear","MultiX=Average","Skip=True","Sort=True")</f>
        <v>#N/A Invalid Parameter: Interpolation value</v>
      </c>
      <c r="AJ2909" s="43" t="str">
        <f ca="1">_xll.BInterpol('Base IPCA'!$C$3:$C$14,'Base IPCA'!$D$3:$D$14,AH2909,"Cubic","Extrapolate=Linear","MultiX=Average","Skip=True","Sort=True")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8"/>
        <v>#REF!</v>
      </c>
      <c r="AI2910" s="43" t="str">
        <f ca="1">_xll.BInterpol('Base IPCA'!$C$3:$C$14,'Base IPCA'!$E$3:$E$14,AH2910,"Cubic","Extrapolate=Linear","MultiX=Average","Skip=True","Sort=True")</f>
        <v>#N/A Invalid Parameter: Interpolation value</v>
      </c>
      <c r="AJ2910" s="43" t="str">
        <f ca="1">_xll.BInterpol('Base IPCA'!$C$3:$C$14,'Base IPCA'!$D$3:$D$14,AH2910,"Cubic","Extrapolate=Linear","MultiX=Average","Skip=True","Sort=True")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8"/>
        <v>#REF!</v>
      </c>
      <c r="AI2911" s="43" t="str">
        <f ca="1">_xll.BInterpol('Base IPCA'!$C$3:$C$14,'Base IPCA'!$E$3:$E$14,AH2911,"Cubic","Extrapolate=Linear","MultiX=Average","Skip=True","Sort=True")</f>
        <v>#N/A Invalid Parameter: Interpolation value</v>
      </c>
      <c r="AJ2911" s="43" t="str">
        <f ca="1">_xll.BInterpol('Base IPCA'!$C$3:$C$14,'Base IPCA'!$D$3:$D$14,AH2911,"Cubic","Extrapolate=Linear","MultiX=Average","Skip=True","Sort=True")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8"/>
        <v>#REF!</v>
      </c>
      <c r="AI2912" s="43" t="str">
        <f ca="1">_xll.BInterpol('Base IPCA'!$C$3:$C$14,'Base IPCA'!$E$3:$E$14,AH2912,"Cubic","Extrapolate=Linear","MultiX=Average","Skip=True","Sort=True")</f>
        <v>#N/A Invalid Parameter: Interpolation value</v>
      </c>
      <c r="AJ2912" s="43" t="str">
        <f ca="1">_xll.BInterpol('Base IPCA'!$C$3:$C$14,'Base IPCA'!$D$3:$D$14,AH2912,"Cubic","Extrapolate=Linear","MultiX=Average","Skip=True","Sort=True")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8"/>
        <v>#REF!</v>
      </c>
      <c r="AI2913" s="43" t="str">
        <f ca="1">_xll.BInterpol('Base IPCA'!$C$3:$C$14,'Base IPCA'!$E$3:$E$14,AH2913,"Cubic","Extrapolate=Linear","MultiX=Average","Skip=True","Sort=True")</f>
        <v>#N/A Invalid Parameter: Interpolation value</v>
      </c>
      <c r="AJ2913" s="43" t="str">
        <f ca="1">_xll.BInterpol('Base IPCA'!$C$3:$C$14,'Base IPCA'!$D$3:$D$14,AH2913,"Cubic","Extrapolate=Linear","MultiX=Average","Skip=True","Sort=True")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8"/>
        <v>#REF!</v>
      </c>
      <c r="AI2914" s="43" t="str">
        <f ca="1">_xll.BInterpol('Base IPCA'!$C$3:$C$14,'Base IPCA'!$E$3:$E$14,AH2914,"Cubic","Extrapolate=Linear","MultiX=Average","Skip=True","Sort=True")</f>
        <v>#N/A Invalid Parameter: Interpolation value</v>
      </c>
      <c r="AJ2914" s="43" t="str">
        <f ca="1">_xll.BInterpol('Base IPCA'!$C$3:$C$14,'Base IPCA'!$D$3:$D$14,AH2914,"Cubic","Extrapolate=Linear","MultiX=Average","Skip=True","Sort=True")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8"/>
        <v>#REF!</v>
      </c>
      <c r="AI2915" s="43" t="str">
        <f ca="1">_xll.BInterpol('Base IPCA'!$C$3:$C$14,'Base IPCA'!$E$3:$E$14,AH2915,"Cubic","Extrapolate=Linear","MultiX=Average","Skip=True","Sort=True")</f>
        <v>#N/A Invalid Parameter: Interpolation value</v>
      </c>
      <c r="AJ2915" s="43" t="str">
        <f ca="1">_xll.BInterpol('Base IPCA'!$C$3:$C$14,'Base IPCA'!$D$3:$D$14,AH2915,"Cubic","Extrapolate=Linear","MultiX=Average","Skip=True","Sort=True")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8"/>
        <v>#REF!</v>
      </c>
      <c r="AI2916" s="43" t="str">
        <f ca="1">_xll.BInterpol('Base IPCA'!$C$3:$C$14,'Base IPCA'!$E$3:$E$14,AH2916,"Cubic","Extrapolate=Linear","MultiX=Average","Skip=True","Sort=True")</f>
        <v>#N/A Invalid Parameter: Interpolation value</v>
      </c>
      <c r="AJ2916" s="43" t="str">
        <f ca="1">_xll.BInterpol('Base IPCA'!$C$3:$C$14,'Base IPCA'!$D$3:$D$14,AH2916,"Cubic","Extrapolate=Linear","MultiX=Average","Skip=True","Sort=True")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8"/>
        <v>#REF!</v>
      </c>
      <c r="AI2917" s="43" t="str">
        <f ca="1">_xll.BInterpol('Base IPCA'!$C$3:$C$14,'Base IPCA'!$E$3:$E$14,AH2917,"Cubic","Extrapolate=Linear","MultiX=Average","Skip=True","Sort=True")</f>
        <v>#N/A Invalid Parameter: Interpolation value</v>
      </c>
      <c r="AJ2917" s="43" t="str">
        <f ca="1">_xll.BInterpol('Base IPCA'!$C$3:$C$14,'Base IPCA'!$D$3:$D$14,AH2917,"Cubic","Extrapolate=Linear","MultiX=Average","Skip=True","Sort=True")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8"/>
        <v>#REF!</v>
      </c>
      <c r="AI2918" s="43" t="str">
        <f ca="1">_xll.BInterpol('Base IPCA'!$C$3:$C$14,'Base IPCA'!$E$3:$E$14,AH2918,"Cubic","Extrapolate=Linear","MultiX=Average","Skip=True","Sort=True")</f>
        <v>#N/A Invalid Parameter: Interpolation value</v>
      </c>
      <c r="AJ2918" s="43" t="str">
        <f ca="1">_xll.BInterpol('Base IPCA'!$C$3:$C$14,'Base IPCA'!$D$3:$D$14,AH2918,"Cubic","Extrapolate=Linear","MultiX=Average","Skip=True","Sort=True")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8"/>
        <v>#REF!</v>
      </c>
      <c r="AI2919" s="43" t="str">
        <f ca="1">_xll.BInterpol('Base IPCA'!$C$3:$C$14,'Base IPCA'!$E$3:$E$14,AH2919,"Cubic","Extrapolate=Linear","MultiX=Average","Skip=True","Sort=True")</f>
        <v>#N/A Invalid Parameter: Interpolation value</v>
      </c>
      <c r="AJ2919" s="43" t="str">
        <f ca="1">_xll.BInterpol('Base IPCA'!$C$3:$C$14,'Base IPCA'!$D$3:$D$14,AH2919,"Cubic","Extrapolate=Linear","MultiX=Average","Skip=True","Sort=True")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8"/>
        <v>#REF!</v>
      </c>
      <c r="AI2920" s="43" t="str">
        <f ca="1">_xll.BInterpol('Base IPCA'!$C$3:$C$14,'Base IPCA'!$E$3:$E$14,AH2920,"Cubic","Extrapolate=Linear","MultiX=Average","Skip=True","Sort=True")</f>
        <v>#N/A Invalid Parameter: Interpolation value</v>
      </c>
      <c r="AJ2920" s="43" t="str">
        <f ca="1">_xll.BInterpol('Base IPCA'!$C$3:$C$14,'Base IPCA'!$D$3:$D$14,AH2920,"Cubic","Extrapolate=Linear","MultiX=Average","Skip=True","Sort=True")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8"/>
        <v>#REF!</v>
      </c>
      <c r="AI2921" s="43" t="str">
        <f ca="1">_xll.BInterpol('Base IPCA'!$C$3:$C$14,'Base IPCA'!$E$3:$E$14,AH2921,"Cubic","Extrapolate=Linear","MultiX=Average","Skip=True","Sort=True")</f>
        <v>#N/A Invalid Parameter: Interpolation value</v>
      </c>
      <c r="AJ2921" s="43" t="str">
        <f ca="1">_xll.BInterpol('Base IPCA'!$C$3:$C$14,'Base IPCA'!$D$3:$D$14,AH2921,"Cubic","Extrapolate=Linear","MultiX=Average","Skip=True","Sort=True")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8"/>
        <v>#REF!</v>
      </c>
      <c r="AI2922" s="43" t="str">
        <f ca="1">_xll.BInterpol('Base IPCA'!$C$3:$C$14,'Base IPCA'!$E$3:$E$14,AH2922,"Cubic","Extrapolate=Linear","MultiX=Average","Skip=True","Sort=True")</f>
        <v>#N/A Invalid Parameter: Interpolation value</v>
      </c>
      <c r="AJ2922" s="43" t="str">
        <f ca="1">_xll.BInterpol('Base IPCA'!$C$3:$C$14,'Base IPCA'!$D$3:$D$14,AH2922,"Cubic","Extrapolate=Linear","MultiX=Average","Skip=True","Sort=True")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8"/>
        <v>#REF!</v>
      </c>
      <c r="AI2923" s="43" t="str">
        <f ca="1">_xll.BInterpol('Base IPCA'!$C$3:$C$14,'Base IPCA'!$E$3:$E$14,AH2923,"Cubic","Extrapolate=Linear","MultiX=Average","Skip=True","Sort=True")</f>
        <v>#N/A Invalid Parameter: Interpolation value</v>
      </c>
      <c r="AJ2923" s="43" t="str">
        <f ca="1">_xll.BInterpol('Base IPCA'!$C$3:$C$14,'Base IPCA'!$D$3:$D$14,AH2923,"Cubic","Extrapolate=Linear","MultiX=Average","Skip=True","Sort=True")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8"/>
        <v>#REF!</v>
      </c>
      <c r="AI2924" s="43" t="str">
        <f ca="1">_xll.BInterpol('Base IPCA'!$C$3:$C$14,'Base IPCA'!$E$3:$E$14,AH2924,"Cubic","Extrapolate=Linear","MultiX=Average","Skip=True","Sort=True")</f>
        <v>#N/A Invalid Parameter: Interpolation value</v>
      </c>
      <c r="AJ2924" s="43" t="str">
        <f ca="1">_xll.BInterpol('Base IPCA'!$C$3:$C$14,'Base IPCA'!$D$3:$D$14,AH2924,"Cubic","Extrapolate=Linear","MultiX=Average","Skip=True","Sort=True")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8"/>
        <v>#REF!</v>
      </c>
      <c r="AI2925" s="43" t="str">
        <f ca="1">_xll.BInterpol('Base IPCA'!$C$3:$C$14,'Base IPCA'!$E$3:$E$14,AH2925,"Cubic","Extrapolate=Linear","MultiX=Average","Skip=True","Sort=True")</f>
        <v>#N/A Invalid Parameter: Interpolation value</v>
      </c>
      <c r="AJ2925" s="43" t="str">
        <f ca="1">_xll.BInterpol('Base IPCA'!$C$3:$C$14,'Base IPCA'!$D$3:$D$14,AH2925,"Cubic","Extrapolate=Linear","MultiX=Average","Skip=True","Sort=True")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8"/>
        <v>#REF!</v>
      </c>
      <c r="AI2926" s="43" t="str">
        <f ca="1">_xll.BInterpol('Base IPCA'!$C$3:$C$14,'Base IPCA'!$E$3:$E$14,AH2926,"Cubic","Extrapolate=Linear","MultiX=Average","Skip=True","Sort=True")</f>
        <v>#N/A Invalid Parameter: Interpolation value</v>
      </c>
      <c r="AJ2926" s="43" t="str">
        <f ca="1">_xll.BInterpol('Base IPCA'!$C$3:$C$14,'Base IPCA'!$D$3:$D$14,AH2926,"Cubic","Extrapolate=Linear","MultiX=Average","Skip=True","Sort=True")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8"/>
        <v>#REF!</v>
      </c>
      <c r="AI2927" s="43" t="str">
        <f ca="1">_xll.BInterpol('Base IPCA'!$C$3:$C$14,'Base IPCA'!$E$3:$E$14,AH2927,"Cubic","Extrapolate=Linear","MultiX=Average","Skip=True","Sort=True")</f>
        <v>#N/A Invalid Parameter: Interpolation value</v>
      </c>
      <c r="AJ2927" s="43" t="str">
        <f ca="1">_xll.BInterpol('Base IPCA'!$C$3:$C$14,'Base IPCA'!$D$3:$D$14,AH2927,"Cubic","Extrapolate=Linear","MultiX=Average","Skip=True","Sort=True")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8"/>
        <v>#REF!</v>
      </c>
      <c r="AI2928" s="43" t="str">
        <f ca="1">_xll.BInterpol('Base IPCA'!$C$3:$C$14,'Base IPCA'!$E$3:$E$14,AH2928,"Cubic","Extrapolate=Linear","MultiX=Average","Skip=True","Sort=True")</f>
        <v>#N/A Invalid Parameter: Interpolation value</v>
      </c>
      <c r="AJ2928" s="43" t="str">
        <f ca="1">_xll.BInterpol('Base IPCA'!$C$3:$C$14,'Base IPCA'!$D$3:$D$14,AH2928,"Cubic","Extrapolate=Linear","MultiX=Average","Skip=True","Sort=True")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8"/>
        <v>#REF!</v>
      </c>
      <c r="AI2929" s="43" t="str">
        <f ca="1">_xll.BInterpol('Base IPCA'!$C$3:$C$14,'Base IPCA'!$E$3:$E$14,AH2929,"Cubic","Extrapolate=Linear","MultiX=Average","Skip=True","Sort=True")</f>
        <v>#N/A Invalid Parameter: Interpolation value</v>
      </c>
      <c r="AJ2929" s="43" t="str">
        <f ca="1">_xll.BInterpol('Base IPCA'!$C$3:$C$14,'Base IPCA'!$D$3:$D$14,AH2929,"Cubic","Extrapolate=Linear","MultiX=Average","Skip=True","Sort=True")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8"/>
        <v>#REF!</v>
      </c>
      <c r="AI2930" s="43" t="str">
        <f ca="1">_xll.BInterpol('Base IPCA'!$C$3:$C$14,'Base IPCA'!$E$3:$E$14,AH2930,"Cubic","Extrapolate=Linear","MultiX=Average","Skip=True","Sort=True")</f>
        <v>#N/A Invalid Parameter: Interpolation value</v>
      </c>
      <c r="AJ2930" s="43" t="str">
        <f ca="1">_xll.BInterpol('Base IPCA'!$C$3:$C$14,'Base IPCA'!$D$3:$D$14,AH2930,"Cubic","Extrapolate=Linear","MultiX=Average","Skip=True","Sort=True")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8"/>
        <v>#REF!</v>
      </c>
      <c r="AI2931" s="43" t="str">
        <f ca="1">_xll.BInterpol('Base IPCA'!$C$3:$C$14,'Base IPCA'!$E$3:$E$14,AH2931,"Cubic","Extrapolate=Linear","MultiX=Average","Skip=True","Sort=True")</f>
        <v>#N/A Invalid Parameter: Interpolation value</v>
      </c>
      <c r="AJ2931" s="43" t="str">
        <f ca="1">_xll.BInterpol('Base IPCA'!$C$3:$C$14,'Base IPCA'!$D$3:$D$14,AH2931,"Cubic","Extrapolate=Linear","MultiX=Average","Skip=True","Sort=True")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8"/>
        <v>#REF!</v>
      </c>
      <c r="AI2932" s="43" t="str">
        <f ca="1">_xll.BInterpol('Base IPCA'!$C$3:$C$14,'Base IPCA'!$E$3:$E$14,AH2932,"Cubic","Extrapolate=Linear","MultiX=Average","Skip=True","Sort=True")</f>
        <v>#N/A Invalid Parameter: Interpolation value</v>
      </c>
      <c r="AJ2932" s="43" t="str">
        <f ca="1">_xll.BInterpol('Base IPCA'!$C$3:$C$14,'Base IPCA'!$D$3:$D$14,AH2932,"Cubic","Extrapolate=Linear","MultiX=Average","Skip=True","Sort=True")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8"/>
        <v>#REF!</v>
      </c>
      <c r="AI2933" s="43" t="str">
        <f ca="1">_xll.BInterpol('Base IPCA'!$C$3:$C$14,'Base IPCA'!$E$3:$E$14,AH2933,"Cubic","Extrapolate=Linear","MultiX=Average","Skip=True","Sort=True")</f>
        <v>#N/A Invalid Parameter: Interpolation value</v>
      </c>
      <c r="AJ2933" s="43" t="str">
        <f ca="1">_xll.BInterpol('Base IPCA'!$C$3:$C$14,'Base IPCA'!$D$3:$D$14,AH2933,"Cubic","Extrapolate=Linear","MultiX=Average","Skip=True","Sort=True")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8"/>
        <v>#REF!</v>
      </c>
      <c r="AI2934" s="43" t="str">
        <f ca="1">_xll.BInterpol('Base IPCA'!$C$3:$C$14,'Base IPCA'!$E$3:$E$14,AH2934,"Cubic","Extrapolate=Linear","MultiX=Average","Skip=True","Sort=True")</f>
        <v>#N/A Invalid Parameter: Interpolation value</v>
      </c>
      <c r="AJ2934" s="43" t="str">
        <f ca="1">_xll.BInterpol('Base IPCA'!$C$3:$C$14,'Base IPCA'!$D$3:$D$14,AH2934,"Cubic","Extrapolate=Linear","MultiX=Average","Skip=True","Sort=True")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8"/>
        <v>#REF!</v>
      </c>
      <c r="AI2935" s="43" t="str">
        <f ca="1">_xll.BInterpol('Base IPCA'!$C$3:$C$14,'Base IPCA'!$E$3:$E$14,AH2935,"Cubic","Extrapolate=Linear","MultiX=Average","Skip=True","Sort=True")</f>
        <v>#N/A Invalid Parameter: Interpolation value</v>
      </c>
      <c r="AJ2935" s="43" t="str">
        <f ca="1">_xll.BInterpol('Base IPCA'!$C$3:$C$14,'Base IPCA'!$D$3:$D$14,AH2935,"Cubic","Extrapolate=Linear","MultiX=Average","Skip=True","Sort=True")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8"/>
        <v>#REF!</v>
      </c>
      <c r="AI2936" s="43" t="str">
        <f ca="1">_xll.BInterpol('Base IPCA'!$C$3:$C$14,'Base IPCA'!$E$3:$E$14,AH2936,"Cubic","Extrapolate=Linear","MultiX=Average","Skip=True","Sort=True")</f>
        <v>#N/A Invalid Parameter: Interpolation value</v>
      </c>
      <c r="AJ2936" s="43" t="str">
        <f ca="1">_xll.BInterpol('Base IPCA'!$C$3:$C$14,'Base IPCA'!$D$3:$D$14,AH2936,"Cubic","Extrapolate=Linear","MultiX=Average","Skip=True","Sort=True")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8"/>
        <v>#REF!</v>
      </c>
      <c r="AI2937" s="43" t="str">
        <f ca="1">_xll.BInterpol('Base IPCA'!$C$3:$C$14,'Base IPCA'!$E$3:$E$14,AH2937,"Cubic","Extrapolate=Linear","MultiX=Average","Skip=True","Sort=True")</f>
        <v>#N/A Invalid Parameter: Interpolation value</v>
      </c>
      <c r="AJ2937" s="43" t="str">
        <f ca="1">_xll.BInterpol('Base IPCA'!$C$3:$C$14,'Base IPCA'!$D$3:$D$14,AH2937,"Cubic","Extrapolate=Linear","MultiX=Average","Skip=True","Sort=True")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8"/>
        <v>#REF!</v>
      </c>
      <c r="AI2938" s="43" t="str">
        <f ca="1">_xll.BInterpol('Base IPCA'!$C$3:$C$14,'Base IPCA'!$E$3:$E$14,AH2938,"Cubic","Extrapolate=Linear","MultiX=Average","Skip=True","Sort=True")</f>
        <v>#N/A Invalid Parameter: Interpolation value</v>
      </c>
      <c r="AJ2938" s="43" t="str">
        <f ca="1">_xll.BInterpol('Base IPCA'!$C$3:$C$14,'Base IPCA'!$D$3:$D$14,AH2938,"Cubic","Extrapolate=Linear","MultiX=Average","Skip=True","Sort=True")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8"/>
        <v>#REF!</v>
      </c>
      <c r="AI2939" s="43" t="str">
        <f ca="1">_xll.BInterpol('Base IPCA'!$C$3:$C$14,'Base IPCA'!$E$3:$E$14,AH2939,"Cubic","Extrapolate=Linear","MultiX=Average","Skip=True","Sort=True")</f>
        <v>#N/A Invalid Parameter: Interpolation value</v>
      </c>
      <c r="AJ2939" s="43" t="str">
        <f ca="1">_xll.BInterpol('Base IPCA'!$C$3:$C$14,'Base IPCA'!$D$3:$D$14,AH2939,"Cubic","Extrapolate=Linear","MultiX=Average","Skip=True","Sort=True")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8"/>
        <v>#REF!</v>
      </c>
      <c r="AI2940" s="43" t="str">
        <f ca="1">_xll.BInterpol('Base IPCA'!$C$3:$C$14,'Base IPCA'!$E$3:$E$14,AH2940,"Cubic","Extrapolate=Linear","MultiX=Average","Skip=True","Sort=True")</f>
        <v>#N/A Invalid Parameter: Interpolation value</v>
      </c>
      <c r="AJ2940" s="43" t="str">
        <f ca="1">_xll.BInterpol('Base IPCA'!$C$3:$C$14,'Base IPCA'!$D$3:$D$14,AH2940,"Cubic","Extrapolate=Linear","MultiX=Average","Skip=True","Sort=True")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8"/>
        <v>#REF!</v>
      </c>
      <c r="AI2941" s="43" t="str">
        <f ca="1">_xll.BInterpol('Base IPCA'!$C$3:$C$14,'Base IPCA'!$E$3:$E$14,AH2941,"Cubic","Extrapolate=Linear","MultiX=Average","Skip=True","Sort=True")</f>
        <v>#N/A Invalid Parameter: Interpolation value</v>
      </c>
      <c r="AJ2941" s="43" t="str">
        <f ca="1">_xll.BInterpol('Base IPCA'!$C$3:$C$14,'Base IPCA'!$D$3:$D$14,AH2941,"Cubic","Extrapolate=Linear","MultiX=Average","Skip=True","Sort=True")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8"/>
        <v>#REF!</v>
      </c>
      <c r="AI2942" s="43" t="str">
        <f ca="1">_xll.BInterpol('Base IPCA'!$C$3:$C$14,'Base IPCA'!$E$3:$E$14,AH2942,"Cubic","Extrapolate=Linear","MultiX=Average","Skip=True","Sort=True")</f>
        <v>#N/A Invalid Parameter: Interpolation value</v>
      </c>
      <c r="AJ2942" s="43" t="str">
        <f ca="1">_xll.BInterpol('Base IPCA'!$C$3:$C$14,'Base IPCA'!$D$3:$D$14,AH2942,"Cubic","Extrapolate=Linear","MultiX=Average","Skip=True","Sort=True")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8"/>
        <v>#REF!</v>
      </c>
      <c r="AI2943" s="43" t="str">
        <f ca="1">_xll.BInterpol('Base IPCA'!$C$3:$C$14,'Base IPCA'!$E$3:$E$14,AH2943,"Cubic","Extrapolate=Linear","MultiX=Average","Skip=True","Sort=True")</f>
        <v>#N/A Invalid Parameter: Interpolation value</v>
      </c>
      <c r="AJ2943" s="43" t="str">
        <f ca="1">_xll.BInterpol('Base IPCA'!$C$3:$C$14,'Base IPCA'!$D$3:$D$14,AH2943,"Cubic","Extrapolate=Linear","MultiX=Average","Skip=True","Sort=True")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8"/>
        <v>#REF!</v>
      </c>
      <c r="AI2944" s="43" t="str">
        <f ca="1">_xll.BInterpol('Base IPCA'!$C$3:$C$14,'Base IPCA'!$E$3:$E$14,AH2944,"Cubic","Extrapolate=Linear","MultiX=Average","Skip=True","Sort=True")</f>
        <v>#N/A Invalid Parameter: Interpolation value</v>
      </c>
      <c r="AJ2944" s="43" t="str">
        <f ca="1">_xll.BInterpol('Base IPCA'!$C$3:$C$14,'Base IPCA'!$D$3:$D$14,AH2944,"Cubic","Extrapolate=Linear","MultiX=Average","Skip=True","Sort=True")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8"/>
        <v>#REF!</v>
      </c>
      <c r="AI2945" s="43" t="str">
        <f ca="1">_xll.BInterpol('Base IPCA'!$C$3:$C$14,'Base IPCA'!$E$3:$E$14,AH2945,"Cubic","Extrapolate=Linear","MultiX=Average","Skip=True","Sort=True")</f>
        <v>#N/A Invalid Parameter: Interpolation value</v>
      </c>
      <c r="AJ2945" s="43" t="str">
        <f ca="1">_xll.BInterpol('Base IPCA'!$C$3:$C$14,'Base IPCA'!$D$3:$D$14,AH2945,"Cubic","Extrapolate=Linear","MultiX=Average","Skip=True","Sort=True")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8"/>
        <v>#REF!</v>
      </c>
      <c r="AI2946" s="43" t="str">
        <f ca="1">_xll.BInterpol('Base IPCA'!$C$3:$C$14,'Base IPCA'!$E$3:$E$14,AH2946,"Cubic","Extrapolate=Linear","MultiX=Average","Skip=True","Sort=True")</f>
        <v>#N/A Invalid Parameter: Interpolation value</v>
      </c>
      <c r="AJ2946" s="43" t="str">
        <f ca="1">_xll.BInterpol('Base IPCA'!$C$3:$C$14,'Base IPCA'!$D$3:$D$14,AH2946,"Cubic","Extrapolate=Linear","MultiX=Average","Skip=True","Sort=True")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8"/>
        <v>#REF!</v>
      </c>
      <c r="AI2947" s="43" t="str">
        <f ca="1">_xll.BInterpol('Base IPCA'!$C$3:$C$14,'Base IPCA'!$E$3:$E$14,AH2947,"Cubic","Extrapolate=Linear","MultiX=Average","Skip=True","Sort=True")</f>
        <v>#N/A Invalid Parameter: Interpolation value</v>
      </c>
      <c r="AJ2947" s="43" t="str">
        <f ca="1">_xll.BInterpol('Base IPCA'!$C$3:$C$14,'Base IPCA'!$D$3:$D$14,AH2947,"Cubic","Extrapolate=Linear","MultiX=Average","Skip=True","Sort=True")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8"/>
        <v>#REF!</v>
      </c>
      <c r="AI2948" s="43" t="str">
        <f ca="1">_xll.BInterpol('Base IPCA'!$C$3:$C$14,'Base IPCA'!$E$3:$E$14,AH2948,"Cubic","Extrapolate=Linear","MultiX=Average","Skip=True","Sort=True")</f>
        <v>#N/A Invalid Parameter: Interpolation value</v>
      </c>
      <c r="AJ2948" s="43" t="str">
        <f ca="1">_xll.BInterpol('Base IPCA'!$C$3:$C$14,'Base IPCA'!$D$3:$D$14,AH2948,"Cubic","Extrapolate=Linear","MultiX=Average","Skip=True","Sort=True")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8"/>
        <v>#REF!</v>
      </c>
      <c r="AI2949" s="43" t="str">
        <f ca="1">_xll.BInterpol('Base IPCA'!$C$3:$C$14,'Base IPCA'!$E$3:$E$14,AH2949,"Cubic","Extrapolate=Linear","MultiX=Average","Skip=True","Sort=True")</f>
        <v>#N/A Invalid Parameter: Interpolation value</v>
      </c>
      <c r="AJ2949" s="43" t="str">
        <f ca="1">_xll.BInterpol('Base IPCA'!$C$3:$C$14,'Base IPCA'!$D$3:$D$14,AH2949,"Cubic","Extrapolate=Linear","MultiX=Average","Skip=True","Sort=True")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39">AH2949+1</f>
        <v>#REF!</v>
      </c>
      <c r="AI2950" s="43" t="str">
        <f ca="1">_xll.BInterpol('Base IPCA'!$C$3:$C$14,'Base IPCA'!$E$3:$E$14,AH2950,"Cubic","Extrapolate=Linear","MultiX=Average","Skip=True","Sort=True")</f>
        <v>#N/A Invalid Parameter: Interpolation value</v>
      </c>
      <c r="AJ2950" s="43" t="str">
        <f ca="1">_xll.BInterpol('Base IPCA'!$C$3:$C$14,'Base IPCA'!$D$3:$D$14,AH2950,"Cubic","Extrapolate=Linear","MultiX=Average","Skip=True","Sort=True")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39"/>
        <v>#REF!</v>
      </c>
      <c r="AI2951" s="43" t="str">
        <f ca="1">_xll.BInterpol('Base IPCA'!$C$3:$C$14,'Base IPCA'!$E$3:$E$14,AH2951,"Cubic","Extrapolate=Linear","MultiX=Average","Skip=True","Sort=True")</f>
        <v>#N/A Invalid Parameter: Interpolation value</v>
      </c>
      <c r="AJ2951" s="43" t="str">
        <f ca="1">_xll.BInterpol('Base IPCA'!$C$3:$C$14,'Base IPCA'!$D$3:$D$14,AH2951,"Cubic","Extrapolate=Linear","MultiX=Average","Skip=True","Sort=True")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39"/>
        <v>#REF!</v>
      </c>
      <c r="AI2952" s="43" t="str">
        <f ca="1">_xll.BInterpol('Base IPCA'!$C$3:$C$14,'Base IPCA'!$E$3:$E$14,AH2952,"Cubic","Extrapolate=Linear","MultiX=Average","Skip=True","Sort=True")</f>
        <v>#N/A Invalid Parameter: Interpolation value</v>
      </c>
      <c r="AJ2952" s="43" t="str">
        <f ca="1">_xll.BInterpol('Base IPCA'!$C$3:$C$14,'Base IPCA'!$D$3:$D$14,AH2952,"Cubic","Extrapolate=Linear","MultiX=Average","Skip=True","Sort=True")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39"/>
        <v>#REF!</v>
      </c>
      <c r="AI2953" s="43" t="str">
        <f ca="1">_xll.BInterpol('Base IPCA'!$C$3:$C$14,'Base IPCA'!$E$3:$E$14,AH2953,"Cubic","Extrapolate=Linear","MultiX=Average","Skip=True","Sort=True")</f>
        <v>#N/A Invalid Parameter: Interpolation value</v>
      </c>
      <c r="AJ2953" s="43" t="str">
        <f ca="1">_xll.BInterpol('Base IPCA'!$C$3:$C$14,'Base IPCA'!$D$3:$D$14,AH2953,"Cubic","Extrapolate=Linear","MultiX=Average","Skip=True","Sort=True")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39"/>
        <v>#REF!</v>
      </c>
      <c r="AI2954" s="43" t="str">
        <f ca="1">_xll.BInterpol('Base IPCA'!$C$3:$C$14,'Base IPCA'!$E$3:$E$14,AH2954,"Cubic","Extrapolate=Linear","MultiX=Average","Skip=True","Sort=True")</f>
        <v>#N/A Invalid Parameter: Interpolation value</v>
      </c>
      <c r="AJ2954" s="43" t="str">
        <f ca="1">_xll.BInterpol('Base IPCA'!$C$3:$C$14,'Base IPCA'!$D$3:$D$14,AH2954,"Cubic","Extrapolate=Linear","MultiX=Average","Skip=True","Sort=True")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39"/>
        <v>#REF!</v>
      </c>
      <c r="AI2955" s="43" t="str">
        <f ca="1">_xll.BInterpol('Base IPCA'!$C$3:$C$14,'Base IPCA'!$E$3:$E$14,AH2955,"Cubic","Extrapolate=Linear","MultiX=Average","Skip=True","Sort=True")</f>
        <v>#N/A Invalid Parameter: Interpolation value</v>
      </c>
      <c r="AJ2955" s="43" t="str">
        <f ca="1">_xll.BInterpol('Base IPCA'!$C$3:$C$14,'Base IPCA'!$D$3:$D$14,AH2955,"Cubic","Extrapolate=Linear","MultiX=Average","Skip=True","Sort=True")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39"/>
        <v>#REF!</v>
      </c>
      <c r="AI2956" s="43" t="str">
        <f ca="1">_xll.BInterpol('Base IPCA'!$C$3:$C$14,'Base IPCA'!$E$3:$E$14,AH2956,"Cubic","Extrapolate=Linear","MultiX=Average","Skip=True","Sort=True")</f>
        <v>#N/A Invalid Parameter: Interpolation value</v>
      </c>
      <c r="AJ2956" s="43" t="str">
        <f ca="1">_xll.BInterpol('Base IPCA'!$C$3:$C$14,'Base IPCA'!$D$3:$D$14,AH2956,"Cubic","Extrapolate=Linear","MultiX=Average","Skip=True","Sort=True")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39"/>
        <v>#REF!</v>
      </c>
      <c r="AI2957" s="43" t="str">
        <f ca="1">_xll.BInterpol('Base IPCA'!$C$3:$C$14,'Base IPCA'!$E$3:$E$14,AH2957,"Cubic","Extrapolate=Linear","MultiX=Average","Skip=True","Sort=True")</f>
        <v>#N/A Invalid Parameter: Interpolation value</v>
      </c>
      <c r="AJ2957" s="43" t="str">
        <f ca="1">_xll.BInterpol('Base IPCA'!$C$3:$C$14,'Base IPCA'!$D$3:$D$14,AH2957,"Cubic","Extrapolate=Linear","MultiX=Average","Skip=True","Sort=True")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39"/>
        <v>#REF!</v>
      </c>
      <c r="AI2958" s="43" t="str">
        <f ca="1">_xll.BInterpol('Base IPCA'!$C$3:$C$14,'Base IPCA'!$E$3:$E$14,AH2958,"Cubic","Extrapolate=Linear","MultiX=Average","Skip=True","Sort=True")</f>
        <v>#N/A Invalid Parameter: Interpolation value</v>
      </c>
      <c r="AJ2958" s="43" t="str">
        <f ca="1">_xll.BInterpol('Base IPCA'!$C$3:$C$14,'Base IPCA'!$D$3:$D$14,AH2958,"Cubic","Extrapolate=Linear","MultiX=Average","Skip=True","Sort=True")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39"/>
        <v>#REF!</v>
      </c>
      <c r="AI2959" s="43" t="str">
        <f ca="1">_xll.BInterpol('Base IPCA'!$C$3:$C$14,'Base IPCA'!$E$3:$E$14,AH2959,"Cubic","Extrapolate=Linear","MultiX=Average","Skip=True","Sort=True")</f>
        <v>#N/A Invalid Parameter: Interpolation value</v>
      </c>
      <c r="AJ2959" s="43" t="str">
        <f ca="1">_xll.BInterpol('Base IPCA'!$C$3:$C$14,'Base IPCA'!$D$3:$D$14,AH2959,"Cubic","Extrapolate=Linear","MultiX=Average","Skip=True","Sort=True")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39"/>
        <v>#REF!</v>
      </c>
      <c r="AI2960" s="43" t="str">
        <f ca="1">_xll.BInterpol('Base IPCA'!$C$3:$C$14,'Base IPCA'!$E$3:$E$14,AH2960,"Cubic","Extrapolate=Linear","MultiX=Average","Skip=True","Sort=True")</f>
        <v>#N/A Invalid Parameter: Interpolation value</v>
      </c>
      <c r="AJ2960" s="43" t="str">
        <f ca="1">_xll.BInterpol('Base IPCA'!$C$3:$C$14,'Base IPCA'!$D$3:$D$14,AH2960,"Cubic","Extrapolate=Linear","MultiX=Average","Skip=True","Sort=True")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39"/>
        <v>#REF!</v>
      </c>
      <c r="AI2961" s="43" t="str">
        <f ca="1">_xll.BInterpol('Base IPCA'!$C$3:$C$14,'Base IPCA'!$E$3:$E$14,AH2961,"Cubic","Extrapolate=Linear","MultiX=Average","Skip=True","Sort=True")</f>
        <v>#N/A Invalid Parameter: Interpolation value</v>
      </c>
      <c r="AJ2961" s="43" t="str">
        <f ca="1">_xll.BInterpol('Base IPCA'!$C$3:$C$14,'Base IPCA'!$D$3:$D$14,AH2961,"Cubic","Extrapolate=Linear","MultiX=Average","Skip=True","Sort=True")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39"/>
        <v>#REF!</v>
      </c>
      <c r="AI2962" s="43" t="str">
        <f ca="1">_xll.BInterpol('Base IPCA'!$C$3:$C$14,'Base IPCA'!$E$3:$E$14,AH2962,"Cubic","Extrapolate=Linear","MultiX=Average","Skip=True","Sort=True")</f>
        <v>#N/A Invalid Parameter: Interpolation value</v>
      </c>
      <c r="AJ2962" s="43" t="str">
        <f ca="1">_xll.BInterpol('Base IPCA'!$C$3:$C$14,'Base IPCA'!$D$3:$D$14,AH2962,"Cubic","Extrapolate=Linear","MultiX=Average","Skip=True","Sort=True")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39"/>
        <v>#REF!</v>
      </c>
      <c r="AI2963" s="43" t="str">
        <f ca="1">_xll.BInterpol('Base IPCA'!$C$3:$C$14,'Base IPCA'!$E$3:$E$14,AH2963,"Cubic","Extrapolate=Linear","MultiX=Average","Skip=True","Sort=True")</f>
        <v>#N/A Invalid Parameter: Interpolation value</v>
      </c>
      <c r="AJ2963" s="43" t="str">
        <f ca="1">_xll.BInterpol('Base IPCA'!$C$3:$C$14,'Base IPCA'!$D$3:$D$14,AH2963,"Cubic","Extrapolate=Linear","MultiX=Average","Skip=True","Sort=True")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39"/>
        <v>#REF!</v>
      </c>
      <c r="AI2964" s="43" t="str">
        <f ca="1">_xll.BInterpol('Base IPCA'!$C$3:$C$14,'Base IPCA'!$E$3:$E$14,AH2964,"Cubic","Extrapolate=Linear","MultiX=Average","Skip=True","Sort=True")</f>
        <v>#N/A Invalid Parameter: Interpolation value</v>
      </c>
      <c r="AJ2964" s="43" t="str">
        <f ca="1">_xll.BInterpol('Base IPCA'!$C$3:$C$14,'Base IPCA'!$D$3:$D$14,AH2964,"Cubic","Extrapolate=Linear","MultiX=Average","Skip=True","Sort=True")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39"/>
        <v>#REF!</v>
      </c>
      <c r="AI2965" s="43" t="str">
        <f ca="1">_xll.BInterpol('Base IPCA'!$C$3:$C$14,'Base IPCA'!$E$3:$E$14,AH2965,"Cubic","Extrapolate=Linear","MultiX=Average","Skip=True","Sort=True")</f>
        <v>#N/A Invalid Parameter: Interpolation value</v>
      </c>
      <c r="AJ2965" s="43" t="str">
        <f ca="1">_xll.BInterpol('Base IPCA'!$C$3:$C$14,'Base IPCA'!$D$3:$D$14,AH2965,"Cubic","Extrapolate=Linear","MultiX=Average","Skip=True","Sort=True")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39"/>
        <v>#REF!</v>
      </c>
      <c r="AI2966" s="43" t="str">
        <f ca="1">_xll.BInterpol('Base IPCA'!$C$3:$C$14,'Base IPCA'!$E$3:$E$14,AH2966,"Cubic","Extrapolate=Linear","MultiX=Average","Skip=True","Sort=True")</f>
        <v>#N/A Invalid Parameter: Interpolation value</v>
      </c>
      <c r="AJ2966" s="43" t="str">
        <f ca="1">_xll.BInterpol('Base IPCA'!$C$3:$C$14,'Base IPCA'!$D$3:$D$14,AH2966,"Cubic","Extrapolate=Linear","MultiX=Average","Skip=True","Sort=True")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39"/>
        <v>#REF!</v>
      </c>
      <c r="AI2967" s="43" t="str">
        <f ca="1">_xll.BInterpol('Base IPCA'!$C$3:$C$14,'Base IPCA'!$E$3:$E$14,AH2967,"Cubic","Extrapolate=Linear","MultiX=Average","Skip=True","Sort=True")</f>
        <v>#N/A Invalid Parameter: Interpolation value</v>
      </c>
      <c r="AJ2967" s="43" t="str">
        <f ca="1">_xll.BInterpol('Base IPCA'!$C$3:$C$14,'Base IPCA'!$D$3:$D$14,AH2967,"Cubic","Extrapolate=Linear","MultiX=Average","Skip=True","Sort=True")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39"/>
        <v>#REF!</v>
      </c>
      <c r="AI2968" s="43" t="str">
        <f ca="1">_xll.BInterpol('Base IPCA'!$C$3:$C$14,'Base IPCA'!$E$3:$E$14,AH2968,"Cubic","Extrapolate=Linear","MultiX=Average","Skip=True","Sort=True")</f>
        <v>#N/A Invalid Parameter: Interpolation value</v>
      </c>
      <c r="AJ2968" s="43" t="str">
        <f ca="1">_xll.BInterpol('Base IPCA'!$C$3:$C$14,'Base IPCA'!$D$3:$D$14,AH2968,"Cubic","Extrapolate=Linear","MultiX=Average","Skip=True","Sort=True")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39"/>
        <v>#REF!</v>
      </c>
      <c r="AI2969" s="43" t="str">
        <f ca="1">_xll.BInterpol('Base IPCA'!$C$3:$C$14,'Base IPCA'!$E$3:$E$14,AH2969,"Cubic","Extrapolate=Linear","MultiX=Average","Skip=True","Sort=True")</f>
        <v>#N/A Invalid Parameter: Interpolation value</v>
      </c>
      <c r="AJ2969" s="43" t="str">
        <f ca="1">_xll.BInterpol('Base IPCA'!$C$3:$C$14,'Base IPCA'!$D$3:$D$14,AH2969,"Cubic","Extrapolate=Linear","MultiX=Average","Skip=True","Sort=True")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39"/>
        <v>#REF!</v>
      </c>
      <c r="AI2970" s="43" t="str">
        <f ca="1">_xll.BInterpol('Base IPCA'!$C$3:$C$14,'Base IPCA'!$E$3:$E$14,AH2970,"Cubic","Extrapolate=Linear","MultiX=Average","Skip=True","Sort=True")</f>
        <v>#N/A Invalid Parameter: Interpolation value</v>
      </c>
      <c r="AJ2970" s="43" t="str">
        <f ca="1">_xll.BInterpol('Base IPCA'!$C$3:$C$14,'Base IPCA'!$D$3:$D$14,AH2970,"Cubic","Extrapolate=Linear","MultiX=Average","Skip=True","Sort=True")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39"/>
        <v>#REF!</v>
      </c>
      <c r="AI2971" s="43" t="str">
        <f ca="1">_xll.BInterpol('Base IPCA'!$C$3:$C$14,'Base IPCA'!$E$3:$E$14,AH2971,"Cubic","Extrapolate=Linear","MultiX=Average","Skip=True","Sort=True")</f>
        <v>#N/A Invalid Parameter: Interpolation value</v>
      </c>
      <c r="AJ2971" s="43" t="str">
        <f ca="1">_xll.BInterpol('Base IPCA'!$C$3:$C$14,'Base IPCA'!$D$3:$D$14,AH2971,"Cubic","Extrapolate=Linear","MultiX=Average","Skip=True","Sort=True")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39"/>
        <v>#REF!</v>
      </c>
      <c r="AI2972" s="43" t="str">
        <f ca="1">_xll.BInterpol('Base IPCA'!$C$3:$C$14,'Base IPCA'!$E$3:$E$14,AH2972,"Cubic","Extrapolate=Linear","MultiX=Average","Skip=True","Sort=True")</f>
        <v>#N/A Invalid Parameter: Interpolation value</v>
      </c>
      <c r="AJ2972" s="43" t="str">
        <f ca="1">_xll.BInterpol('Base IPCA'!$C$3:$C$14,'Base IPCA'!$D$3:$D$14,AH2972,"Cubic","Extrapolate=Linear","MultiX=Average","Skip=True","Sort=True")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39"/>
        <v>#REF!</v>
      </c>
      <c r="AI2973" s="43" t="str">
        <f ca="1">_xll.BInterpol('Base IPCA'!$C$3:$C$14,'Base IPCA'!$E$3:$E$14,AH2973,"Cubic","Extrapolate=Linear","MultiX=Average","Skip=True","Sort=True")</f>
        <v>#N/A Invalid Parameter: Interpolation value</v>
      </c>
      <c r="AJ2973" s="43" t="str">
        <f ca="1">_xll.BInterpol('Base IPCA'!$C$3:$C$14,'Base IPCA'!$D$3:$D$14,AH2973,"Cubic","Extrapolate=Linear","MultiX=Average","Skip=True","Sort=True")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39"/>
        <v>#REF!</v>
      </c>
      <c r="AI2974" s="43" t="str">
        <f ca="1">_xll.BInterpol('Base IPCA'!$C$3:$C$14,'Base IPCA'!$E$3:$E$14,AH2974,"Cubic","Extrapolate=Linear","MultiX=Average","Skip=True","Sort=True")</f>
        <v>#N/A Invalid Parameter: Interpolation value</v>
      </c>
      <c r="AJ2974" s="43" t="str">
        <f ca="1">_xll.BInterpol('Base IPCA'!$C$3:$C$14,'Base IPCA'!$D$3:$D$14,AH2974,"Cubic","Extrapolate=Linear","MultiX=Average","Skip=True","Sort=True")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39"/>
        <v>#REF!</v>
      </c>
      <c r="AI2975" s="43" t="str">
        <f ca="1">_xll.BInterpol('Base IPCA'!$C$3:$C$14,'Base IPCA'!$E$3:$E$14,AH2975,"Cubic","Extrapolate=Linear","MultiX=Average","Skip=True","Sort=True")</f>
        <v>#N/A Invalid Parameter: Interpolation value</v>
      </c>
      <c r="AJ2975" s="43" t="str">
        <f ca="1">_xll.BInterpol('Base IPCA'!$C$3:$C$14,'Base IPCA'!$D$3:$D$14,AH2975,"Cubic","Extrapolate=Linear","MultiX=Average","Skip=True","Sort=True")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39"/>
        <v>#REF!</v>
      </c>
      <c r="AI2976" s="43" t="str">
        <f ca="1">_xll.BInterpol('Base IPCA'!$C$3:$C$14,'Base IPCA'!$E$3:$E$14,AH2976,"Cubic","Extrapolate=Linear","MultiX=Average","Skip=True","Sort=True")</f>
        <v>#N/A Invalid Parameter: Interpolation value</v>
      </c>
      <c r="AJ2976" s="43" t="str">
        <f ca="1">_xll.BInterpol('Base IPCA'!$C$3:$C$14,'Base IPCA'!$D$3:$D$14,AH2976,"Cubic","Extrapolate=Linear","MultiX=Average","Skip=True","Sort=True")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39"/>
        <v>#REF!</v>
      </c>
      <c r="AI2977" s="43" t="str">
        <f ca="1">_xll.BInterpol('Base IPCA'!$C$3:$C$14,'Base IPCA'!$E$3:$E$14,AH2977,"Cubic","Extrapolate=Linear","MultiX=Average","Skip=True","Sort=True")</f>
        <v>#N/A Invalid Parameter: Interpolation value</v>
      </c>
      <c r="AJ2977" s="43" t="str">
        <f ca="1">_xll.BInterpol('Base IPCA'!$C$3:$C$14,'Base IPCA'!$D$3:$D$14,AH2977,"Cubic","Extrapolate=Linear","MultiX=Average","Skip=True","Sort=True")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39"/>
        <v>#REF!</v>
      </c>
      <c r="AI2978" s="43" t="str">
        <f ca="1">_xll.BInterpol('Base IPCA'!$C$3:$C$14,'Base IPCA'!$E$3:$E$14,AH2978,"Cubic","Extrapolate=Linear","MultiX=Average","Skip=True","Sort=True")</f>
        <v>#N/A Invalid Parameter: Interpolation value</v>
      </c>
      <c r="AJ2978" s="43" t="str">
        <f ca="1">_xll.BInterpol('Base IPCA'!$C$3:$C$14,'Base IPCA'!$D$3:$D$14,AH2978,"Cubic","Extrapolate=Linear","MultiX=Average","Skip=True","Sort=True")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39"/>
        <v>#REF!</v>
      </c>
      <c r="AI2979" s="43" t="str">
        <f ca="1">_xll.BInterpol('Base IPCA'!$C$3:$C$14,'Base IPCA'!$E$3:$E$14,AH2979,"Cubic","Extrapolate=Linear","MultiX=Average","Skip=True","Sort=True")</f>
        <v>#N/A Invalid Parameter: Interpolation value</v>
      </c>
      <c r="AJ2979" s="43" t="str">
        <f ca="1">_xll.BInterpol('Base IPCA'!$C$3:$C$14,'Base IPCA'!$D$3:$D$14,AH2979,"Cubic","Extrapolate=Linear","MultiX=Average","Skip=True","Sort=True")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39"/>
        <v>#REF!</v>
      </c>
      <c r="AI2980" s="43" t="str">
        <f ca="1">_xll.BInterpol('Base IPCA'!$C$3:$C$14,'Base IPCA'!$E$3:$E$14,AH2980,"Cubic","Extrapolate=Linear","MultiX=Average","Skip=True","Sort=True")</f>
        <v>#N/A Invalid Parameter: Interpolation value</v>
      </c>
      <c r="AJ2980" s="43" t="str">
        <f ca="1">_xll.BInterpol('Base IPCA'!$C$3:$C$14,'Base IPCA'!$D$3:$D$14,AH2980,"Cubic","Extrapolate=Linear","MultiX=Average","Skip=True","Sort=True")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39"/>
        <v>#REF!</v>
      </c>
      <c r="AI2981" s="43" t="str">
        <f ca="1">_xll.BInterpol('Base IPCA'!$C$3:$C$14,'Base IPCA'!$E$3:$E$14,AH2981,"Cubic","Extrapolate=Linear","MultiX=Average","Skip=True","Sort=True")</f>
        <v>#N/A Invalid Parameter: Interpolation value</v>
      </c>
      <c r="AJ2981" s="43" t="str">
        <f ca="1">_xll.BInterpol('Base IPCA'!$C$3:$C$14,'Base IPCA'!$D$3:$D$14,AH2981,"Cubic","Extrapolate=Linear","MultiX=Average","Skip=True","Sort=True")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39"/>
        <v>#REF!</v>
      </c>
      <c r="AI2982" s="43" t="str">
        <f ca="1">_xll.BInterpol('Base IPCA'!$C$3:$C$14,'Base IPCA'!$E$3:$E$14,AH2982,"Cubic","Extrapolate=Linear","MultiX=Average","Skip=True","Sort=True")</f>
        <v>#N/A Invalid Parameter: Interpolation value</v>
      </c>
      <c r="AJ2982" s="43" t="str">
        <f ca="1">_xll.BInterpol('Base IPCA'!$C$3:$C$14,'Base IPCA'!$D$3:$D$14,AH2982,"Cubic","Extrapolate=Linear","MultiX=Average","Skip=True","Sort=True")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39"/>
        <v>#REF!</v>
      </c>
      <c r="AI2983" s="43" t="str">
        <f ca="1">_xll.BInterpol('Base IPCA'!$C$3:$C$14,'Base IPCA'!$E$3:$E$14,AH2983,"Cubic","Extrapolate=Linear","MultiX=Average","Skip=True","Sort=True")</f>
        <v>#N/A Invalid Parameter: Interpolation value</v>
      </c>
      <c r="AJ2983" s="43" t="str">
        <f ca="1">_xll.BInterpol('Base IPCA'!$C$3:$C$14,'Base IPCA'!$D$3:$D$14,AH2983,"Cubic","Extrapolate=Linear","MultiX=Average","Skip=True","Sort=True")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39"/>
        <v>#REF!</v>
      </c>
      <c r="AI2984" s="43" t="str">
        <f ca="1">_xll.BInterpol('Base IPCA'!$C$3:$C$14,'Base IPCA'!$E$3:$E$14,AH2984,"Cubic","Extrapolate=Linear","MultiX=Average","Skip=True","Sort=True")</f>
        <v>#N/A Invalid Parameter: Interpolation value</v>
      </c>
      <c r="AJ2984" s="43" t="str">
        <f ca="1">_xll.BInterpol('Base IPCA'!$C$3:$C$14,'Base IPCA'!$D$3:$D$14,AH2984,"Cubic","Extrapolate=Linear","MultiX=Average","Skip=True","Sort=True")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39"/>
        <v>#REF!</v>
      </c>
      <c r="AI2985" s="43" t="str">
        <f ca="1">_xll.BInterpol('Base IPCA'!$C$3:$C$14,'Base IPCA'!$E$3:$E$14,AH2985,"Cubic","Extrapolate=Linear","MultiX=Average","Skip=True","Sort=True")</f>
        <v>#N/A Invalid Parameter: Interpolation value</v>
      </c>
      <c r="AJ2985" s="43" t="str">
        <f ca="1">_xll.BInterpol('Base IPCA'!$C$3:$C$14,'Base IPCA'!$D$3:$D$14,AH2985,"Cubic","Extrapolate=Linear","MultiX=Average","Skip=True","Sort=True")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39"/>
        <v>#REF!</v>
      </c>
      <c r="AI2986" s="43" t="str">
        <f ca="1">_xll.BInterpol('Base IPCA'!$C$3:$C$14,'Base IPCA'!$E$3:$E$14,AH2986,"Cubic","Extrapolate=Linear","MultiX=Average","Skip=True","Sort=True")</f>
        <v>#N/A Invalid Parameter: Interpolation value</v>
      </c>
      <c r="AJ2986" s="43" t="str">
        <f ca="1">_xll.BInterpol('Base IPCA'!$C$3:$C$14,'Base IPCA'!$D$3:$D$14,AH2986,"Cubic","Extrapolate=Linear","MultiX=Average","Skip=True","Sort=True")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39"/>
        <v>#REF!</v>
      </c>
      <c r="AI2987" s="43" t="str">
        <f ca="1">_xll.BInterpol('Base IPCA'!$C$3:$C$14,'Base IPCA'!$E$3:$E$14,AH2987,"Cubic","Extrapolate=Linear","MultiX=Average","Skip=True","Sort=True")</f>
        <v>#N/A Invalid Parameter: Interpolation value</v>
      </c>
      <c r="AJ2987" s="43" t="str">
        <f ca="1">_xll.BInterpol('Base IPCA'!$C$3:$C$14,'Base IPCA'!$D$3:$D$14,AH2987,"Cubic","Extrapolate=Linear","MultiX=Average","Skip=True","Sort=True")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39"/>
        <v>#REF!</v>
      </c>
      <c r="AI2988" s="43" t="str">
        <f ca="1">_xll.BInterpol('Base IPCA'!$C$3:$C$14,'Base IPCA'!$E$3:$E$14,AH2988,"Cubic","Extrapolate=Linear","MultiX=Average","Skip=True","Sort=True")</f>
        <v>#N/A Invalid Parameter: Interpolation value</v>
      </c>
      <c r="AJ2988" s="43" t="str">
        <f ca="1">_xll.BInterpol('Base IPCA'!$C$3:$C$14,'Base IPCA'!$D$3:$D$14,AH2988,"Cubic","Extrapolate=Linear","MultiX=Average","Skip=True","Sort=True")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39"/>
        <v>#REF!</v>
      </c>
      <c r="AI2989" s="43" t="str">
        <f ca="1">_xll.BInterpol('Base IPCA'!$C$3:$C$14,'Base IPCA'!$E$3:$E$14,AH2989,"Cubic","Extrapolate=Linear","MultiX=Average","Skip=True","Sort=True")</f>
        <v>#N/A Invalid Parameter: Interpolation value</v>
      </c>
      <c r="AJ2989" s="43" t="str">
        <f ca="1">_xll.BInterpol('Base IPCA'!$C$3:$C$14,'Base IPCA'!$D$3:$D$14,AH2989,"Cubic","Extrapolate=Linear","MultiX=Average","Skip=True","Sort=True")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39"/>
        <v>#REF!</v>
      </c>
      <c r="AI2990" s="43" t="str">
        <f ca="1">_xll.BInterpol('Base IPCA'!$C$3:$C$14,'Base IPCA'!$E$3:$E$14,AH2990,"Cubic","Extrapolate=Linear","MultiX=Average","Skip=True","Sort=True")</f>
        <v>#N/A Invalid Parameter: Interpolation value</v>
      </c>
      <c r="AJ2990" s="43" t="str">
        <f ca="1">_xll.BInterpol('Base IPCA'!$C$3:$C$14,'Base IPCA'!$D$3:$D$14,AH2990,"Cubic","Extrapolate=Linear","MultiX=Average","Skip=True","Sort=True")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39"/>
        <v>#REF!</v>
      </c>
      <c r="AI2991" s="43" t="str">
        <f ca="1">_xll.BInterpol('Base IPCA'!$C$3:$C$14,'Base IPCA'!$E$3:$E$14,AH2991,"Cubic","Extrapolate=Linear","MultiX=Average","Skip=True","Sort=True")</f>
        <v>#N/A Invalid Parameter: Interpolation value</v>
      </c>
      <c r="AJ2991" s="43" t="str">
        <f ca="1">_xll.BInterpol('Base IPCA'!$C$3:$C$14,'Base IPCA'!$D$3:$D$14,AH2991,"Cubic","Extrapolate=Linear","MultiX=Average","Skip=True","Sort=True")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39"/>
        <v>#REF!</v>
      </c>
      <c r="AI2992" s="43" t="str">
        <f ca="1">_xll.BInterpol('Base IPCA'!$C$3:$C$14,'Base IPCA'!$E$3:$E$14,AH2992,"Cubic","Extrapolate=Linear","MultiX=Average","Skip=True","Sort=True")</f>
        <v>#N/A Invalid Parameter: Interpolation value</v>
      </c>
      <c r="AJ2992" s="43" t="str">
        <f ca="1">_xll.BInterpol('Base IPCA'!$C$3:$C$14,'Base IPCA'!$D$3:$D$14,AH2992,"Cubic","Extrapolate=Linear","MultiX=Average","Skip=True","Sort=True")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39"/>
        <v>#REF!</v>
      </c>
      <c r="AI2993" s="43" t="str">
        <f ca="1">_xll.BInterpol('Base IPCA'!$C$3:$C$14,'Base IPCA'!$E$3:$E$14,AH2993,"Cubic","Extrapolate=Linear","MultiX=Average","Skip=True","Sort=True")</f>
        <v>#N/A Invalid Parameter: Interpolation value</v>
      </c>
      <c r="AJ2993" s="43" t="str">
        <f ca="1">_xll.BInterpol('Base IPCA'!$C$3:$C$14,'Base IPCA'!$D$3:$D$14,AH2993,"Cubic","Extrapolate=Linear","MultiX=Average","Skip=True","Sort=True")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39"/>
        <v>#REF!</v>
      </c>
      <c r="AI2994" s="43" t="str">
        <f ca="1">_xll.BInterpol('Base IPCA'!$C$3:$C$14,'Base IPCA'!$E$3:$E$14,AH2994,"Cubic","Extrapolate=Linear","MultiX=Average","Skip=True","Sort=True")</f>
        <v>#N/A Invalid Parameter: Interpolation value</v>
      </c>
      <c r="AJ2994" s="43" t="str">
        <f ca="1">_xll.BInterpol('Base IPCA'!$C$3:$C$14,'Base IPCA'!$D$3:$D$14,AH2994,"Cubic","Extrapolate=Linear","MultiX=Average","Skip=True","Sort=True")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39"/>
        <v>#REF!</v>
      </c>
      <c r="AI2995" s="43" t="str">
        <f ca="1">_xll.BInterpol('Base IPCA'!$C$3:$C$14,'Base IPCA'!$E$3:$E$14,AH2995,"Cubic","Extrapolate=Linear","MultiX=Average","Skip=True","Sort=True")</f>
        <v>#N/A Invalid Parameter: Interpolation value</v>
      </c>
      <c r="AJ2995" s="43" t="str">
        <f ca="1">_xll.BInterpol('Base IPCA'!$C$3:$C$14,'Base IPCA'!$D$3:$D$14,AH2995,"Cubic","Extrapolate=Linear","MultiX=Average","Skip=True","Sort=True")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39"/>
        <v>#REF!</v>
      </c>
      <c r="AI2996" s="43" t="str">
        <f ca="1">_xll.BInterpol('Base IPCA'!$C$3:$C$14,'Base IPCA'!$E$3:$E$14,AH2996,"Cubic","Extrapolate=Linear","MultiX=Average","Skip=True","Sort=True")</f>
        <v>#N/A Invalid Parameter: Interpolation value</v>
      </c>
      <c r="AJ2996" s="43" t="str">
        <f ca="1">_xll.BInterpol('Base IPCA'!$C$3:$C$14,'Base IPCA'!$D$3:$D$14,AH2996,"Cubic","Extrapolate=Linear","MultiX=Average","Skip=True","Sort=True")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39"/>
        <v>#REF!</v>
      </c>
      <c r="AI2997" s="43" t="str">
        <f ca="1">_xll.BInterpol('Base IPCA'!$C$3:$C$14,'Base IPCA'!$E$3:$E$14,AH2997,"Cubic","Extrapolate=Linear","MultiX=Average","Skip=True","Sort=True")</f>
        <v>#N/A Invalid Parameter: Interpolation value</v>
      </c>
      <c r="AJ2997" s="43" t="str">
        <f ca="1">_xll.BInterpol('Base IPCA'!$C$3:$C$14,'Base IPCA'!$D$3:$D$14,AH2997,"Cubic","Extrapolate=Linear","MultiX=Average","Skip=True","Sort=True")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39"/>
        <v>#REF!</v>
      </c>
      <c r="AI2998" s="43" t="str">
        <f ca="1">_xll.BInterpol('Base IPCA'!$C$3:$C$14,'Base IPCA'!$E$3:$E$14,AH2998,"Cubic","Extrapolate=Linear","MultiX=Average","Skip=True","Sort=True")</f>
        <v>#N/A Invalid Parameter: Interpolation value</v>
      </c>
      <c r="AJ2998" s="43" t="str">
        <f ca="1">_xll.BInterpol('Base IPCA'!$C$3:$C$14,'Base IPCA'!$D$3:$D$14,AH2998,"Cubic","Extrapolate=Linear","MultiX=Average","Skip=True","Sort=True")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39"/>
        <v>#REF!</v>
      </c>
      <c r="AI2999" s="43" t="str">
        <f ca="1">_xll.BInterpol('Base IPCA'!$C$3:$C$14,'Base IPCA'!$E$3:$E$14,AH2999,"Cubic","Extrapolate=Linear","MultiX=Average","Skip=True","Sort=True")</f>
        <v>#N/A Invalid Parameter: Interpolation value</v>
      </c>
      <c r="AJ2999" s="43" t="str">
        <f ca="1">_xll.BInterpol('Base IPCA'!$C$3:$C$14,'Base IPCA'!$D$3:$D$14,AH2999,"Cubic","Extrapolate=Linear","MultiX=Average","Skip=True","Sort=True")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39"/>
        <v>#REF!</v>
      </c>
      <c r="AI3000" s="43" t="str">
        <f ca="1">_xll.BInterpol('Base IPCA'!$C$3:$C$14,'Base IPCA'!$E$3:$E$14,AH3000,"Cubic","Extrapolate=Linear","MultiX=Average","Skip=True","Sort=True")</f>
        <v>#N/A Invalid Parameter: Interpolation value</v>
      </c>
      <c r="AJ3000" s="43" t="str">
        <f ca="1">_xll.BInterpol('Base IPCA'!$C$3:$C$14,'Base IPCA'!$D$3:$D$14,AH3000,"Cubic","Extrapolate=Linear","MultiX=Average","Skip=True","Sort=True")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39"/>
        <v>#REF!</v>
      </c>
      <c r="AI3001" s="43" t="str">
        <f ca="1">_xll.BInterpol('Base IPCA'!$C$3:$C$14,'Base IPCA'!$E$3:$E$14,AH3001,"Cubic","Extrapolate=Linear","MultiX=Average","Skip=True","Sort=True")</f>
        <v>#N/A Invalid Parameter: Interpolation value</v>
      </c>
      <c r="AJ3001" s="43" t="str">
        <f ca="1">_xll.BInterpol('Base IPCA'!$C$3:$C$14,'Base IPCA'!$D$3:$D$14,AH3001,"Cubic","Extrapolate=Linear","MultiX=Average","Skip=True","Sort=True")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39"/>
        <v>#REF!</v>
      </c>
      <c r="AI3002" s="43" t="str">
        <f ca="1">_xll.BInterpol('Base IPCA'!$C$3:$C$14,'Base IPCA'!$E$3:$E$14,AH3002,"Cubic","Extrapolate=Linear","MultiX=Average","Skip=True","Sort=True")</f>
        <v>#N/A Invalid Parameter: Interpolation value</v>
      </c>
      <c r="AJ3002" s="43" t="str">
        <f ca="1">_xll.BInterpol('Base IPCA'!$C$3:$C$14,'Base IPCA'!$D$3:$D$14,AH3002,"Cubic","Extrapolate=Linear","MultiX=Average","Skip=True","Sort=True")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39"/>
        <v>#REF!</v>
      </c>
      <c r="AI3003" s="43" t="str">
        <f ca="1">_xll.BInterpol('Base IPCA'!$C$3:$C$14,'Base IPCA'!$E$3:$E$14,AH3003,"Cubic","Extrapolate=Linear","MultiX=Average","Skip=True","Sort=True")</f>
        <v>#N/A Invalid Parameter: Interpolation value</v>
      </c>
      <c r="AJ3003" s="43" t="str">
        <f ca="1">_xll.BInterpol('Base IPCA'!$C$3:$C$14,'Base IPCA'!$D$3:$D$14,AH3003,"Cubic","Extrapolate=Linear","MultiX=Average","Skip=True","Sort=True")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39"/>
        <v>#REF!</v>
      </c>
      <c r="AI3004" s="43" t="str">
        <f ca="1">_xll.BInterpol('Base IPCA'!$C$3:$C$14,'Base IPCA'!$E$3:$E$14,AH3004,"Cubic","Extrapolate=Linear","MultiX=Average","Skip=True","Sort=True")</f>
        <v>#N/A Invalid Parameter: Interpolation value</v>
      </c>
      <c r="AJ3004" s="43" t="str">
        <f ca="1">_xll.BInterpol('Base IPCA'!$C$3:$C$14,'Base IPCA'!$D$3:$D$14,AH3004,"Cubic","Extrapolate=Linear","MultiX=Average","Skip=True","Sort=True")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39"/>
        <v>#REF!</v>
      </c>
      <c r="AI3005" s="43" t="str">
        <f ca="1">_xll.BInterpol('Base IPCA'!$C$3:$C$14,'Base IPCA'!$E$3:$E$14,AH3005,"Cubic","Extrapolate=Linear","MultiX=Average","Skip=True","Sort=True")</f>
        <v>#N/A Invalid Parameter: Interpolation value</v>
      </c>
      <c r="AJ3005" s="43" t="str">
        <f ca="1">_xll.BInterpol('Base IPCA'!$C$3:$C$14,'Base IPCA'!$D$3:$D$14,AH3005,"Cubic","Extrapolate=Linear","MultiX=Average","Skip=True","Sort=True")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39"/>
        <v>#REF!</v>
      </c>
      <c r="AI3006" s="43" t="str">
        <f ca="1">_xll.BInterpol('Base IPCA'!$C$3:$C$14,'Base IPCA'!$E$3:$E$14,AH3006,"Cubic","Extrapolate=Linear","MultiX=Average","Skip=True","Sort=True")</f>
        <v>#N/A Invalid Parameter: Interpolation value</v>
      </c>
      <c r="AJ3006" s="43" t="str">
        <f ca="1">_xll.BInterpol('Base IPCA'!$C$3:$C$14,'Base IPCA'!$D$3:$D$14,AH3006,"Cubic","Extrapolate=Linear","MultiX=Average","Skip=True","Sort=True")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39"/>
        <v>#REF!</v>
      </c>
      <c r="AI3007" s="43" t="str">
        <f ca="1">_xll.BInterpol('Base IPCA'!$C$3:$C$14,'Base IPCA'!$E$3:$E$14,AH3007,"Cubic","Extrapolate=Linear","MultiX=Average","Skip=True","Sort=True")</f>
        <v>#N/A Invalid Parameter: Interpolation value</v>
      </c>
      <c r="AJ3007" s="43" t="str">
        <f ca="1">_xll.BInterpol('Base IPCA'!$C$3:$C$14,'Base IPCA'!$D$3:$D$14,AH3007,"Cubic","Extrapolate=Linear","MultiX=Average","Skip=True","Sort=True")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39"/>
        <v>#REF!</v>
      </c>
      <c r="AI3008" s="43" t="str">
        <f ca="1">_xll.BInterpol('Base IPCA'!$C$3:$C$14,'Base IPCA'!$E$3:$E$14,AH3008,"Cubic","Extrapolate=Linear","MultiX=Average","Skip=True","Sort=True")</f>
        <v>#N/A Invalid Parameter: Interpolation value</v>
      </c>
      <c r="AJ3008" s="43" t="str">
        <f ca="1">_xll.BInterpol('Base IPCA'!$C$3:$C$14,'Base IPCA'!$D$3:$D$14,AH3008,"Cubic","Extrapolate=Linear","MultiX=Average","Skip=True","Sort=True")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39"/>
        <v>#REF!</v>
      </c>
      <c r="AI3009" s="43" t="str">
        <f ca="1">_xll.BInterpol('Base IPCA'!$C$3:$C$14,'Base IPCA'!$E$3:$E$14,AH3009,"Cubic","Extrapolate=Linear","MultiX=Average","Skip=True","Sort=True")</f>
        <v>#N/A Invalid Parameter: Interpolation value</v>
      </c>
      <c r="AJ3009" s="43" t="str">
        <f ca="1">_xll.BInterpol('Base IPCA'!$C$3:$C$14,'Base IPCA'!$D$3:$D$14,AH3009,"Cubic","Extrapolate=Linear","MultiX=Average","Skip=True","Sort=True")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39"/>
        <v>#REF!</v>
      </c>
      <c r="AI3010" s="43" t="str">
        <f ca="1">_xll.BInterpol('Base IPCA'!$C$3:$C$14,'Base IPCA'!$E$3:$E$14,AH3010,"Cubic","Extrapolate=Linear","MultiX=Average","Skip=True","Sort=True")</f>
        <v>#N/A Invalid Parameter: Interpolation value</v>
      </c>
      <c r="AJ3010" s="43" t="str">
        <f ca="1">_xll.BInterpol('Base IPCA'!$C$3:$C$14,'Base IPCA'!$D$3:$D$14,AH3010,"Cubic","Extrapolate=Linear","MultiX=Average","Skip=True","Sort=True")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39"/>
        <v>#REF!</v>
      </c>
      <c r="AI3011" s="43" t="str">
        <f ca="1">_xll.BInterpol('Base IPCA'!$C$3:$C$14,'Base IPCA'!$E$3:$E$14,AH3011,"Cubic","Extrapolate=Linear","MultiX=Average","Skip=True","Sort=True")</f>
        <v>#N/A Invalid Parameter: Interpolation value</v>
      </c>
      <c r="AJ3011" s="43" t="str">
        <f ca="1">_xll.BInterpol('Base IPCA'!$C$3:$C$14,'Base IPCA'!$D$3:$D$14,AH3011,"Cubic","Extrapolate=Linear","MultiX=Average","Skip=True","Sort=True")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39"/>
        <v>#REF!</v>
      </c>
      <c r="AI3012" s="43" t="str">
        <f ca="1">_xll.BInterpol('Base IPCA'!$C$3:$C$14,'Base IPCA'!$E$3:$E$14,AH3012,"Cubic","Extrapolate=Linear","MultiX=Average","Skip=True","Sort=True")</f>
        <v>#N/A Invalid Parameter: Interpolation value</v>
      </c>
      <c r="AJ3012" s="43" t="str">
        <f ca="1">_xll.BInterpol('Base IPCA'!$C$3:$C$14,'Base IPCA'!$D$3:$D$14,AH3012,"Cubic","Extrapolate=Linear","MultiX=Average","Skip=True","Sort=True")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39"/>
        <v>#REF!</v>
      </c>
      <c r="AI3013" s="43" t="str">
        <f ca="1">_xll.BInterpol('Base IPCA'!$C$3:$C$14,'Base IPCA'!$E$3:$E$14,AH3013,"Cubic","Extrapolate=Linear","MultiX=Average","Skip=True","Sort=True")</f>
        <v>#N/A Invalid Parameter: Interpolation value</v>
      </c>
      <c r="AJ3013" s="43" t="str">
        <f ca="1">_xll.BInterpol('Base IPCA'!$C$3:$C$14,'Base IPCA'!$D$3:$D$14,AH3013,"Cubic","Extrapolate=Linear","MultiX=Average","Skip=True","Sort=True")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0">AH3013+1</f>
        <v>#REF!</v>
      </c>
      <c r="AI3014" s="43" t="str">
        <f ca="1">_xll.BInterpol('Base IPCA'!$C$3:$C$14,'Base IPCA'!$E$3:$E$14,AH3014,"Cubic","Extrapolate=Linear","MultiX=Average","Skip=True","Sort=True")</f>
        <v>#N/A Invalid Parameter: Interpolation value</v>
      </c>
      <c r="AJ3014" s="43" t="str">
        <f ca="1">_xll.BInterpol('Base IPCA'!$C$3:$C$14,'Base IPCA'!$D$3:$D$14,AH3014,"Cubic","Extrapolate=Linear","MultiX=Average","Skip=True","Sort=True")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0"/>
        <v>#REF!</v>
      </c>
      <c r="AI3015" s="43" t="str">
        <f ca="1">_xll.BInterpol('Base IPCA'!$C$3:$C$14,'Base IPCA'!$E$3:$E$14,AH3015,"Cubic","Extrapolate=Linear","MultiX=Average","Skip=True","Sort=True")</f>
        <v>#N/A Invalid Parameter: Interpolation value</v>
      </c>
      <c r="AJ3015" s="43" t="str">
        <f ca="1">_xll.BInterpol('Base IPCA'!$C$3:$C$14,'Base IPCA'!$D$3:$D$14,AH3015,"Cubic","Extrapolate=Linear","MultiX=Average","Skip=True","Sort=True")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0"/>
        <v>#REF!</v>
      </c>
      <c r="AI3016" s="43" t="str">
        <f ca="1">_xll.BInterpol('Base IPCA'!$C$3:$C$14,'Base IPCA'!$E$3:$E$14,AH3016,"Cubic","Extrapolate=Linear","MultiX=Average","Skip=True","Sort=True")</f>
        <v>#N/A Invalid Parameter: Interpolation value</v>
      </c>
      <c r="AJ3016" s="43" t="str">
        <f ca="1">_xll.BInterpol('Base IPCA'!$C$3:$C$14,'Base IPCA'!$D$3:$D$14,AH3016,"Cubic","Extrapolate=Linear","MultiX=Average","Skip=True","Sort=True")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0"/>
        <v>#REF!</v>
      </c>
      <c r="AI3017" s="43" t="str">
        <f ca="1">_xll.BInterpol('Base IPCA'!$C$3:$C$14,'Base IPCA'!$E$3:$E$14,AH3017,"Cubic","Extrapolate=Linear","MultiX=Average","Skip=True","Sort=True")</f>
        <v>#N/A Invalid Parameter: Interpolation value</v>
      </c>
      <c r="AJ3017" s="43" t="str">
        <f ca="1">_xll.BInterpol('Base IPCA'!$C$3:$C$14,'Base IPCA'!$D$3:$D$14,AH3017,"Cubic","Extrapolate=Linear","MultiX=Average","Skip=True","Sort=True")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0"/>
        <v>#REF!</v>
      </c>
      <c r="AI3018" s="43" t="str">
        <f ca="1">_xll.BInterpol('Base IPCA'!$C$3:$C$14,'Base IPCA'!$E$3:$E$14,AH3018,"Cubic","Extrapolate=Linear","MultiX=Average","Skip=True","Sort=True")</f>
        <v>#N/A Invalid Parameter: Interpolation value</v>
      </c>
      <c r="AJ3018" s="43" t="str">
        <f ca="1">_xll.BInterpol('Base IPCA'!$C$3:$C$14,'Base IPCA'!$D$3:$D$14,AH3018,"Cubic","Extrapolate=Linear","MultiX=Average","Skip=True","Sort=True")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0"/>
        <v>#REF!</v>
      </c>
      <c r="AI3019" s="43" t="str">
        <f ca="1">_xll.BInterpol('Base IPCA'!$C$3:$C$14,'Base IPCA'!$E$3:$E$14,AH3019,"Cubic","Extrapolate=Linear","MultiX=Average","Skip=True","Sort=True")</f>
        <v>#N/A Invalid Parameter: Interpolation value</v>
      </c>
      <c r="AJ3019" s="43" t="str">
        <f ca="1">_xll.BInterpol('Base IPCA'!$C$3:$C$14,'Base IPCA'!$D$3:$D$14,AH3019,"Cubic","Extrapolate=Linear","MultiX=Average","Skip=True","Sort=True")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0"/>
        <v>#REF!</v>
      </c>
      <c r="AI3020" s="43" t="str">
        <f ca="1">_xll.BInterpol('Base IPCA'!$C$3:$C$14,'Base IPCA'!$E$3:$E$14,AH3020,"Cubic","Extrapolate=Linear","MultiX=Average","Skip=True","Sort=True")</f>
        <v>#N/A Invalid Parameter: Interpolation value</v>
      </c>
      <c r="AJ3020" s="43" t="str">
        <f ca="1">_xll.BInterpol('Base IPCA'!$C$3:$C$14,'Base IPCA'!$D$3:$D$14,AH3020,"Cubic","Extrapolate=Linear","MultiX=Average","Skip=True","Sort=True")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0"/>
        <v>#REF!</v>
      </c>
      <c r="AI3021" s="43" t="str">
        <f ca="1">_xll.BInterpol('Base IPCA'!$C$3:$C$14,'Base IPCA'!$E$3:$E$14,AH3021,"Cubic","Extrapolate=Linear","MultiX=Average","Skip=True","Sort=True")</f>
        <v>#N/A Invalid Parameter: Interpolation value</v>
      </c>
      <c r="AJ3021" s="43" t="str">
        <f ca="1">_xll.BInterpol('Base IPCA'!$C$3:$C$14,'Base IPCA'!$D$3:$D$14,AH3021,"Cubic","Extrapolate=Linear","MultiX=Average","Skip=True","Sort=True")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0"/>
        <v>#REF!</v>
      </c>
      <c r="AI3022" s="43" t="str">
        <f ca="1">_xll.BInterpol('Base IPCA'!$C$3:$C$14,'Base IPCA'!$E$3:$E$14,AH3022,"Cubic","Extrapolate=Linear","MultiX=Average","Skip=True","Sort=True")</f>
        <v>#N/A Invalid Parameter: Interpolation value</v>
      </c>
      <c r="AJ3022" s="43" t="str">
        <f ca="1">_xll.BInterpol('Base IPCA'!$C$3:$C$14,'Base IPCA'!$D$3:$D$14,AH3022,"Cubic","Extrapolate=Linear","MultiX=Average","Skip=True","Sort=True")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0"/>
        <v>#REF!</v>
      </c>
      <c r="AI3023" s="43" t="str">
        <f ca="1">_xll.BInterpol('Base IPCA'!$C$3:$C$14,'Base IPCA'!$E$3:$E$14,AH3023,"Cubic","Extrapolate=Linear","MultiX=Average","Skip=True","Sort=True")</f>
        <v>#N/A Invalid Parameter: Interpolation value</v>
      </c>
      <c r="AJ3023" s="43" t="str">
        <f ca="1">_xll.BInterpol('Base IPCA'!$C$3:$C$14,'Base IPCA'!$D$3:$D$14,AH3023,"Cubic","Extrapolate=Linear","MultiX=Average","Skip=True","Sort=True")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0"/>
        <v>#REF!</v>
      </c>
      <c r="AI3024" s="43" t="str">
        <f ca="1">_xll.BInterpol('Base IPCA'!$C$3:$C$14,'Base IPCA'!$E$3:$E$14,AH3024,"Cubic","Extrapolate=Linear","MultiX=Average","Skip=True","Sort=True")</f>
        <v>#N/A Invalid Parameter: Interpolation value</v>
      </c>
      <c r="AJ3024" s="43" t="str">
        <f ca="1">_xll.BInterpol('Base IPCA'!$C$3:$C$14,'Base IPCA'!$D$3:$D$14,AH3024,"Cubic","Extrapolate=Linear","MultiX=Average","Skip=True","Sort=True")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0"/>
        <v>#REF!</v>
      </c>
      <c r="AI3025" s="43" t="str">
        <f ca="1">_xll.BInterpol('Base IPCA'!$C$3:$C$14,'Base IPCA'!$E$3:$E$14,AH3025,"Cubic","Extrapolate=Linear","MultiX=Average","Skip=True","Sort=True")</f>
        <v>#N/A Invalid Parameter: Interpolation value</v>
      </c>
      <c r="AJ3025" s="43" t="str">
        <f ca="1">_xll.BInterpol('Base IPCA'!$C$3:$C$14,'Base IPCA'!$D$3:$D$14,AH3025,"Cubic","Extrapolate=Linear","MultiX=Average","Skip=True","Sort=True")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0"/>
        <v>#REF!</v>
      </c>
      <c r="AI3026" s="43" t="str">
        <f ca="1">_xll.BInterpol('Base IPCA'!$C$3:$C$14,'Base IPCA'!$E$3:$E$14,AH3026,"Cubic","Extrapolate=Linear","MultiX=Average","Skip=True","Sort=True")</f>
        <v>#N/A Invalid Parameter: Interpolation value</v>
      </c>
      <c r="AJ3026" s="43" t="str">
        <f ca="1">_xll.BInterpol('Base IPCA'!$C$3:$C$14,'Base IPCA'!$D$3:$D$14,AH3026,"Cubic","Extrapolate=Linear","MultiX=Average","Skip=True","Sort=True")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0"/>
        <v>#REF!</v>
      </c>
      <c r="AI3027" s="43" t="str">
        <f ca="1">_xll.BInterpol('Base IPCA'!$C$3:$C$14,'Base IPCA'!$E$3:$E$14,AH3027,"Cubic","Extrapolate=Linear","MultiX=Average","Skip=True","Sort=True")</f>
        <v>#N/A Invalid Parameter: Interpolation value</v>
      </c>
      <c r="AJ3027" s="43" t="str">
        <f ca="1">_xll.BInterpol('Base IPCA'!$C$3:$C$14,'Base IPCA'!$D$3:$D$14,AH3027,"Cubic","Extrapolate=Linear","MultiX=Average","Skip=True","Sort=True")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0"/>
        <v>#REF!</v>
      </c>
      <c r="AI3028" s="43" t="str">
        <f ca="1">_xll.BInterpol('Base IPCA'!$C$3:$C$14,'Base IPCA'!$E$3:$E$14,AH3028,"Cubic","Extrapolate=Linear","MultiX=Average","Skip=True","Sort=True")</f>
        <v>#N/A Invalid Parameter: Interpolation value</v>
      </c>
      <c r="AJ3028" s="43" t="str">
        <f ca="1">_xll.BInterpol('Base IPCA'!$C$3:$C$14,'Base IPCA'!$D$3:$D$14,AH3028,"Cubic","Extrapolate=Linear","MultiX=Average","Skip=True","Sort=True")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0"/>
        <v>#REF!</v>
      </c>
      <c r="AI3029" s="43" t="str">
        <f ca="1">_xll.BInterpol('Base IPCA'!$C$3:$C$14,'Base IPCA'!$E$3:$E$14,AH3029,"Cubic","Extrapolate=Linear","MultiX=Average","Skip=True","Sort=True")</f>
        <v>#N/A Invalid Parameter: Interpolation value</v>
      </c>
      <c r="AJ3029" s="43" t="str">
        <f ca="1">_xll.BInterpol('Base IPCA'!$C$3:$C$14,'Base IPCA'!$D$3:$D$14,AH3029,"Cubic","Extrapolate=Linear","MultiX=Average","Skip=True","Sort=True")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0"/>
        <v>#REF!</v>
      </c>
      <c r="AI3030" s="43" t="str">
        <f ca="1">_xll.BInterpol('Base IPCA'!$C$3:$C$14,'Base IPCA'!$E$3:$E$14,AH3030,"Cubic","Extrapolate=Linear","MultiX=Average","Skip=True","Sort=True")</f>
        <v>#N/A Invalid Parameter: Interpolation value</v>
      </c>
      <c r="AJ3030" s="43" t="str">
        <f ca="1">_xll.BInterpol('Base IPCA'!$C$3:$C$14,'Base IPCA'!$D$3:$D$14,AH3030,"Cubic","Extrapolate=Linear","MultiX=Average","Skip=True","Sort=True")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0"/>
        <v>#REF!</v>
      </c>
      <c r="AI3031" s="43" t="str">
        <f ca="1">_xll.BInterpol('Base IPCA'!$C$3:$C$14,'Base IPCA'!$E$3:$E$14,AH3031,"Cubic","Extrapolate=Linear","MultiX=Average","Skip=True","Sort=True")</f>
        <v>#N/A Invalid Parameter: Interpolation value</v>
      </c>
      <c r="AJ3031" s="43" t="str">
        <f ca="1">_xll.BInterpol('Base IPCA'!$C$3:$C$14,'Base IPCA'!$D$3:$D$14,AH3031,"Cubic","Extrapolate=Linear","MultiX=Average","Skip=True","Sort=True")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0"/>
        <v>#REF!</v>
      </c>
      <c r="AI3032" s="43" t="str">
        <f ca="1">_xll.BInterpol('Base IPCA'!$C$3:$C$14,'Base IPCA'!$E$3:$E$14,AH3032,"Cubic","Extrapolate=Linear","MultiX=Average","Skip=True","Sort=True")</f>
        <v>#N/A Invalid Parameter: Interpolation value</v>
      </c>
      <c r="AJ3032" s="43" t="str">
        <f ca="1">_xll.BInterpol('Base IPCA'!$C$3:$C$14,'Base IPCA'!$D$3:$D$14,AH3032,"Cubic","Extrapolate=Linear","MultiX=Average","Skip=True","Sort=True")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0"/>
        <v>#REF!</v>
      </c>
      <c r="AI3033" s="43" t="str">
        <f ca="1">_xll.BInterpol('Base IPCA'!$C$3:$C$14,'Base IPCA'!$E$3:$E$14,AH3033,"Cubic","Extrapolate=Linear","MultiX=Average","Skip=True","Sort=True")</f>
        <v>#N/A Invalid Parameter: Interpolation value</v>
      </c>
      <c r="AJ3033" s="43" t="str">
        <f ca="1">_xll.BInterpol('Base IPCA'!$C$3:$C$14,'Base IPCA'!$D$3:$D$14,AH3033,"Cubic","Extrapolate=Linear","MultiX=Average","Skip=True","Sort=True")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0"/>
        <v>#REF!</v>
      </c>
      <c r="AI3034" s="43" t="str">
        <f ca="1">_xll.BInterpol('Base IPCA'!$C$3:$C$14,'Base IPCA'!$E$3:$E$14,AH3034,"Cubic","Extrapolate=Linear","MultiX=Average","Skip=True","Sort=True")</f>
        <v>#N/A Invalid Parameter: Interpolation value</v>
      </c>
      <c r="AJ3034" s="43" t="str">
        <f ca="1">_xll.BInterpol('Base IPCA'!$C$3:$C$14,'Base IPCA'!$D$3:$D$14,AH3034,"Cubic","Extrapolate=Linear","MultiX=Average","Skip=True","Sort=True")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0"/>
        <v>#REF!</v>
      </c>
      <c r="AI3035" s="43" t="str">
        <f ca="1">_xll.BInterpol('Base IPCA'!$C$3:$C$14,'Base IPCA'!$E$3:$E$14,AH3035,"Cubic","Extrapolate=Linear","MultiX=Average","Skip=True","Sort=True")</f>
        <v>#N/A Invalid Parameter: Interpolation value</v>
      </c>
      <c r="AJ3035" s="43" t="str">
        <f ca="1">_xll.BInterpol('Base IPCA'!$C$3:$C$14,'Base IPCA'!$D$3:$D$14,AH3035,"Cubic","Extrapolate=Linear","MultiX=Average","Skip=True","Sort=True")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0"/>
        <v>#REF!</v>
      </c>
      <c r="AI3036" s="43" t="str">
        <f ca="1">_xll.BInterpol('Base IPCA'!$C$3:$C$14,'Base IPCA'!$E$3:$E$14,AH3036,"Cubic","Extrapolate=Linear","MultiX=Average","Skip=True","Sort=True")</f>
        <v>#N/A Invalid Parameter: Interpolation value</v>
      </c>
      <c r="AJ3036" s="43" t="str">
        <f ca="1">_xll.BInterpol('Base IPCA'!$C$3:$C$14,'Base IPCA'!$D$3:$D$14,AH3036,"Cubic","Extrapolate=Linear","MultiX=Average","Skip=True","Sort=True")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0"/>
        <v>#REF!</v>
      </c>
      <c r="AI3037" s="43" t="str">
        <f ca="1">_xll.BInterpol('Base IPCA'!$C$3:$C$14,'Base IPCA'!$E$3:$E$14,AH3037,"Cubic","Extrapolate=Linear","MultiX=Average","Skip=True","Sort=True")</f>
        <v>#N/A Invalid Parameter: Interpolation value</v>
      </c>
      <c r="AJ3037" s="43" t="str">
        <f ca="1">_xll.BInterpol('Base IPCA'!$C$3:$C$14,'Base IPCA'!$D$3:$D$14,AH3037,"Cubic","Extrapolate=Linear","MultiX=Average","Skip=True","Sort=True")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0"/>
        <v>#REF!</v>
      </c>
      <c r="AI3038" s="43" t="str">
        <f ca="1">_xll.BInterpol('Base IPCA'!$C$3:$C$14,'Base IPCA'!$E$3:$E$14,AH3038,"Cubic","Extrapolate=Linear","MultiX=Average","Skip=True","Sort=True")</f>
        <v>#N/A Invalid Parameter: Interpolation value</v>
      </c>
      <c r="AJ3038" s="43" t="str">
        <f ca="1">_xll.BInterpol('Base IPCA'!$C$3:$C$14,'Base IPCA'!$D$3:$D$14,AH3038,"Cubic","Extrapolate=Linear","MultiX=Average","Skip=True","Sort=True")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0"/>
        <v>#REF!</v>
      </c>
      <c r="AI3039" s="43" t="str">
        <f ca="1">_xll.BInterpol('Base IPCA'!$C$3:$C$14,'Base IPCA'!$E$3:$E$14,AH3039,"Cubic","Extrapolate=Linear","MultiX=Average","Skip=True","Sort=True")</f>
        <v>#N/A Invalid Parameter: Interpolation value</v>
      </c>
      <c r="AJ3039" s="43" t="str">
        <f ca="1">_xll.BInterpol('Base IPCA'!$C$3:$C$14,'Base IPCA'!$D$3:$D$14,AH3039,"Cubic","Extrapolate=Linear","MultiX=Average","Skip=True","Sort=True")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0"/>
        <v>#REF!</v>
      </c>
      <c r="AI3040" s="43" t="str">
        <f ca="1">_xll.BInterpol('Base IPCA'!$C$3:$C$14,'Base IPCA'!$E$3:$E$14,AH3040,"Cubic","Extrapolate=Linear","MultiX=Average","Skip=True","Sort=True")</f>
        <v>#N/A Invalid Parameter: Interpolation value</v>
      </c>
      <c r="AJ3040" s="43" t="str">
        <f ca="1">_xll.BInterpol('Base IPCA'!$C$3:$C$14,'Base IPCA'!$D$3:$D$14,AH3040,"Cubic","Extrapolate=Linear","MultiX=Average","Skip=True","Sort=True")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0"/>
        <v>#REF!</v>
      </c>
      <c r="AI3041" s="43" t="str">
        <f ca="1">_xll.BInterpol('Base IPCA'!$C$3:$C$14,'Base IPCA'!$E$3:$E$14,AH3041,"Cubic","Extrapolate=Linear","MultiX=Average","Skip=True","Sort=True")</f>
        <v>#N/A Invalid Parameter: Interpolation value</v>
      </c>
      <c r="AJ3041" s="43" t="str">
        <f ca="1">_xll.BInterpol('Base IPCA'!$C$3:$C$14,'Base IPCA'!$D$3:$D$14,AH3041,"Cubic","Extrapolate=Linear","MultiX=Average","Skip=True","Sort=True")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0"/>
        <v>#REF!</v>
      </c>
      <c r="AI3042" s="43" t="str">
        <f ca="1">_xll.BInterpol('Base IPCA'!$C$3:$C$14,'Base IPCA'!$E$3:$E$14,AH3042,"Cubic","Extrapolate=Linear","MultiX=Average","Skip=True","Sort=True")</f>
        <v>#N/A Invalid Parameter: Interpolation value</v>
      </c>
      <c r="AJ3042" s="43" t="str">
        <f ca="1">_xll.BInterpol('Base IPCA'!$C$3:$C$14,'Base IPCA'!$D$3:$D$14,AH3042,"Cubic","Extrapolate=Linear","MultiX=Average","Skip=True","Sort=True")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0"/>
        <v>#REF!</v>
      </c>
      <c r="AI3043" s="43" t="str">
        <f ca="1">_xll.BInterpol('Base IPCA'!$C$3:$C$14,'Base IPCA'!$E$3:$E$14,AH3043,"Cubic","Extrapolate=Linear","MultiX=Average","Skip=True","Sort=True")</f>
        <v>#N/A Invalid Parameter: Interpolation value</v>
      </c>
      <c r="AJ3043" s="43" t="str">
        <f ca="1">_xll.BInterpol('Base IPCA'!$C$3:$C$14,'Base IPCA'!$D$3:$D$14,AH3043,"Cubic","Extrapolate=Linear","MultiX=Average","Skip=True","Sort=True")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0"/>
        <v>#REF!</v>
      </c>
      <c r="AI3044" s="43" t="str">
        <f ca="1">_xll.BInterpol('Base IPCA'!$C$3:$C$14,'Base IPCA'!$E$3:$E$14,AH3044,"Cubic","Extrapolate=Linear","MultiX=Average","Skip=True","Sort=True")</f>
        <v>#N/A Invalid Parameter: Interpolation value</v>
      </c>
      <c r="AJ3044" s="43" t="str">
        <f ca="1">_xll.BInterpol('Base IPCA'!$C$3:$C$14,'Base IPCA'!$D$3:$D$14,AH3044,"Cubic","Extrapolate=Linear","MultiX=Average","Skip=True","Sort=True")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0"/>
        <v>#REF!</v>
      </c>
      <c r="AI3045" s="43" t="str">
        <f ca="1">_xll.BInterpol('Base IPCA'!$C$3:$C$14,'Base IPCA'!$E$3:$E$14,AH3045,"Cubic","Extrapolate=Linear","MultiX=Average","Skip=True","Sort=True")</f>
        <v>#N/A Invalid Parameter: Interpolation value</v>
      </c>
      <c r="AJ3045" s="43" t="str">
        <f ca="1">_xll.BInterpol('Base IPCA'!$C$3:$C$14,'Base IPCA'!$D$3:$D$14,AH3045,"Cubic","Extrapolate=Linear","MultiX=Average","Skip=True","Sort=True")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0"/>
        <v>#REF!</v>
      </c>
      <c r="AI3046" s="43" t="str">
        <f ca="1">_xll.BInterpol('Base IPCA'!$C$3:$C$14,'Base IPCA'!$E$3:$E$14,AH3046,"Cubic","Extrapolate=Linear","MultiX=Average","Skip=True","Sort=True")</f>
        <v>#N/A Invalid Parameter: Interpolation value</v>
      </c>
      <c r="AJ3046" s="43" t="str">
        <f ca="1">_xll.BInterpol('Base IPCA'!$C$3:$C$14,'Base IPCA'!$D$3:$D$14,AH3046,"Cubic","Extrapolate=Linear","MultiX=Average","Skip=True","Sort=True")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0"/>
        <v>#REF!</v>
      </c>
      <c r="AI3047" s="43" t="str">
        <f ca="1">_xll.BInterpol('Base IPCA'!$C$3:$C$14,'Base IPCA'!$E$3:$E$14,AH3047,"Cubic","Extrapolate=Linear","MultiX=Average","Skip=True","Sort=True")</f>
        <v>#N/A Invalid Parameter: Interpolation value</v>
      </c>
      <c r="AJ3047" s="43" t="str">
        <f ca="1">_xll.BInterpol('Base IPCA'!$C$3:$C$14,'Base IPCA'!$D$3:$D$14,AH3047,"Cubic","Extrapolate=Linear","MultiX=Average","Skip=True","Sort=True")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0"/>
        <v>#REF!</v>
      </c>
      <c r="AI3048" s="43" t="str">
        <f ca="1">_xll.BInterpol('Base IPCA'!$C$3:$C$14,'Base IPCA'!$E$3:$E$14,AH3048,"Cubic","Extrapolate=Linear","MultiX=Average","Skip=True","Sort=True")</f>
        <v>#N/A Invalid Parameter: Interpolation value</v>
      </c>
      <c r="AJ3048" s="43" t="str">
        <f ca="1">_xll.BInterpol('Base IPCA'!$C$3:$C$14,'Base IPCA'!$D$3:$D$14,AH3048,"Cubic","Extrapolate=Linear","MultiX=Average","Skip=True","Sort=True")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0"/>
        <v>#REF!</v>
      </c>
      <c r="AI3049" s="43" t="str">
        <f ca="1">_xll.BInterpol('Base IPCA'!$C$3:$C$14,'Base IPCA'!$E$3:$E$14,AH3049,"Cubic","Extrapolate=Linear","MultiX=Average","Skip=True","Sort=True")</f>
        <v>#N/A Invalid Parameter: Interpolation value</v>
      </c>
      <c r="AJ3049" s="43" t="str">
        <f ca="1">_xll.BInterpol('Base IPCA'!$C$3:$C$14,'Base IPCA'!$D$3:$D$14,AH3049,"Cubic","Extrapolate=Linear","MultiX=Average","Skip=True","Sort=True")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0"/>
        <v>#REF!</v>
      </c>
      <c r="AI3050" s="43" t="str">
        <f ca="1">_xll.BInterpol('Base IPCA'!$C$3:$C$14,'Base IPCA'!$E$3:$E$14,AH3050,"Cubic","Extrapolate=Linear","MultiX=Average","Skip=True","Sort=True")</f>
        <v>#N/A Invalid Parameter: Interpolation value</v>
      </c>
      <c r="AJ3050" s="43" t="str">
        <f ca="1">_xll.BInterpol('Base IPCA'!$C$3:$C$14,'Base IPCA'!$D$3:$D$14,AH3050,"Cubic","Extrapolate=Linear","MultiX=Average","Skip=True","Sort=True")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0"/>
        <v>#REF!</v>
      </c>
      <c r="AI3051" s="43" t="str">
        <f ca="1">_xll.BInterpol('Base IPCA'!$C$3:$C$14,'Base IPCA'!$E$3:$E$14,AH3051,"Cubic","Extrapolate=Linear","MultiX=Average","Skip=True","Sort=True")</f>
        <v>#N/A Invalid Parameter: Interpolation value</v>
      </c>
      <c r="AJ3051" s="43" t="str">
        <f ca="1">_xll.BInterpol('Base IPCA'!$C$3:$C$14,'Base IPCA'!$D$3:$D$14,AH3051,"Cubic","Extrapolate=Linear","MultiX=Average","Skip=True","Sort=True")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0"/>
        <v>#REF!</v>
      </c>
      <c r="AI3052" s="43" t="str">
        <f ca="1">_xll.BInterpol('Base IPCA'!$C$3:$C$14,'Base IPCA'!$E$3:$E$14,AH3052,"Cubic","Extrapolate=Linear","MultiX=Average","Skip=True","Sort=True")</f>
        <v>#N/A Invalid Parameter: Interpolation value</v>
      </c>
      <c r="AJ3052" s="43" t="str">
        <f ca="1">_xll.BInterpol('Base IPCA'!$C$3:$C$14,'Base IPCA'!$D$3:$D$14,AH3052,"Cubic","Extrapolate=Linear","MultiX=Average","Skip=True","Sort=True")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0"/>
        <v>#REF!</v>
      </c>
      <c r="AI3053" s="43" t="str">
        <f ca="1">_xll.BInterpol('Base IPCA'!$C$3:$C$14,'Base IPCA'!$E$3:$E$14,AH3053,"Cubic","Extrapolate=Linear","MultiX=Average","Skip=True","Sort=True")</f>
        <v>#N/A Invalid Parameter: Interpolation value</v>
      </c>
      <c r="AJ3053" s="43" t="str">
        <f ca="1">_xll.BInterpol('Base IPCA'!$C$3:$C$14,'Base IPCA'!$D$3:$D$14,AH3053,"Cubic","Extrapolate=Linear","MultiX=Average","Skip=True","Sort=True")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0"/>
        <v>#REF!</v>
      </c>
      <c r="AI3054" s="43" t="str">
        <f ca="1">_xll.BInterpol('Base IPCA'!$C$3:$C$14,'Base IPCA'!$E$3:$E$14,AH3054,"Cubic","Extrapolate=Linear","MultiX=Average","Skip=True","Sort=True")</f>
        <v>#N/A Invalid Parameter: Interpolation value</v>
      </c>
      <c r="AJ3054" s="43" t="str">
        <f ca="1">_xll.BInterpol('Base IPCA'!$C$3:$C$14,'Base IPCA'!$D$3:$D$14,AH3054,"Cubic","Extrapolate=Linear","MultiX=Average","Skip=True","Sort=True")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0"/>
        <v>#REF!</v>
      </c>
      <c r="AI3055" s="43" t="str">
        <f ca="1">_xll.BInterpol('Base IPCA'!$C$3:$C$14,'Base IPCA'!$E$3:$E$14,AH3055,"Cubic","Extrapolate=Linear","MultiX=Average","Skip=True","Sort=True")</f>
        <v>#N/A Invalid Parameter: Interpolation value</v>
      </c>
      <c r="AJ3055" s="43" t="str">
        <f ca="1">_xll.BInterpol('Base IPCA'!$C$3:$C$14,'Base IPCA'!$D$3:$D$14,AH3055,"Cubic","Extrapolate=Linear","MultiX=Average","Skip=True","Sort=True")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0"/>
        <v>#REF!</v>
      </c>
      <c r="AI3056" s="43" t="str">
        <f ca="1">_xll.BInterpol('Base IPCA'!$C$3:$C$14,'Base IPCA'!$E$3:$E$14,AH3056,"Cubic","Extrapolate=Linear","MultiX=Average","Skip=True","Sort=True")</f>
        <v>#N/A Invalid Parameter: Interpolation value</v>
      </c>
      <c r="AJ3056" s="43" t="str">
        <f ca="1">_xll.BInterpol('Base IPCA'!$C$3:$C$14,'Base IPCA'!$D$3:$D$14,AH3056,"Cubic","Extrapolate=Linear","MultiX=Average","Skip=True","Sort=True")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0"/>
        <v>#REF!</v>
      </c>
      <c r="AI3057" s="43" t="str">
        <f ca="1">_xll.BInterpol('Base IPCA'!$C$3:$C$14,'Base IPCA'!$E$3:$E$14,AH3057,"Cubic","Extrapolate=Linear","MultiX=Average","Skip=True","Sort=True")</f>
        <v>#N/A Invalid Parameter: Interpolation value</v>
      </c>
      <c r="AJ3057" s="43" t="str">
        <f ca="1">_xll.BInterpol('Base IPCA'!$C$3:$C$14,'Base IPCA'!$D$3:$D$14,AH3057,"Cubic","Extrapolate=Linear","MultiX=Average","Skip=True","Sort=True")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0"/>
        <v>#REF!</v>
      </c>
      <c r="AI3058" s="43" t="str">
        <f ca="1">_xll.BInterpol('Base IPCA'!$C$3:$C$14,'Base IPCA'!$E$3:$E$14,AH3058,"Cubic","Extrapolate=Linear","MultiX=Average","Skip=True","Sort=True")</f>
        <v>#N/A Invalid Parameter: Interpolation value</v>
      </c>
      <c r="AJ3058" s="43" t="str">
        <f ca="1">_xll.BInterpol('Base IPCA'!$C$3:$C$14,'Base IPCA'!$D$3:$D$14,AH3058,"Cubic","Extrapolate=Linear","MultiX=Average","Skip=True","Sort=True")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0"/>
        <v>#REF!</v>
      </c>
      <c r="AI3059" s="43" t="str">
        <f ca="1">_xll.BInterpol('Base IPCA'!$C$3:$C$14,'Base IPCA'!$E$3:$E$14,AH3059,"Cubic","Extrapolate=Linear","MultiX=Average","Skip=True","Sort=True")</f>
        <v>#N/A Invalid Parameter: Interpolation value</v>
      </c>
      <c r="AJ3059" s="43" t="str">
        <f ca="1">_xll.BInterpol('Base IPCA'!$C$3:$C$14,'Base IPCA'!$D$3:$D$14,AH3059,"Cubic","Extrapolate=Linear","MultiX=Average","Skip=True","Sort=True")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0"/>
        <v>#REF!</v>
      </c>
      <c r="AI3060" s="43" t="str">
        <f ca="1">_xll.BInterpol('Base IPCA'!$C$3:$C$14,'Base IPCA'!$E$3:$E$14,AH3060,"Cubic","Extrapolate=Linear","MultiX=Average","Skip=True","Sort=True")</f>
        <v>#N/A Invalid Parameter: Interpolation value</v>
      </c>
      <c r="AJ3060" s="43" t="str">
        <f ca="1">_xll.BInterpol('Base IPCA'!$C$3:$C$14,'Base IPCA'!$D$3:$D$14,AH3060,"Cubic","Extrapolate=Linear","MultiX=Average","Skip=True","Sort=True")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0"/>
        <v>#REF!</v>
      </c>
      <c r="AI3061" s="43" t="str">
        <f ca="1">_xll.BInterpol('Base IPCA'!$C$3:$C$14,'Base IPCA'!$E$3:$E$14,AH3061,"Cubic","Extrapolate=Linear","MultiX=Average","Skip=True","Sort=True")</f>
        <v>#N/A Invalid Parameter: Interpolation value</v>
      </c>
      <c r="AJ3061" s="43" t="str">
        <f ca="1">_xll.BInterpol('Base IPCA'!$C$3:$C$14,'Base IPCA'!$D$3:$D$14,AH3061,"Cubic","Extrapolate=Linear","MultiX=Average","Skip=True","Sort=True")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0"/>
        <v>#REF!</v>
      </c>
      <c r="AI3062" s="43" t="str">
        <f ca="1">_xll.BInterpol('Base IPCA'!$C$3:$C$14,'Base IPCA'!$E$3:$E$14,AH3062,"Cubic","Extrapolate=Linear","MultiX=Average","Skip=True","Sort=True")</f>
        <v>#N/A Invalid Parameter: Interpolation value</v>
      </c>
      <c r="AJ3062" s="43" t="str">
        <f ca="1">_xll.BInterpol('Base IPCA'!$C$3:$C$14,'Base IPCA'!$D$3:$D$14,AH3062,"Cubic","Extrapolate=Linear","MultiX=Average","Skip=True","Sort=True")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0"/>
        <v>#REF!</v>
      </c>
      <c r="AI3063" s="43" t="str">
        <f ca="1">_xll.BInterpol('Base IPCA'!$C$3:$C$14,'Base IPCA'!$E$3:$E$14,AH3063,"Cubic","Extrapolate=Linear","MultiX=Average","Skip=True","Sort=True")</f>
        <v>#N/A Invalid Parameter: Interpolation value</v>
      </c>
      <c r="AJ3063" s="43" t="str">
        <f ca="1">_xll.BInterpol('Base IPCA'!$C$3:$C$14,'Base IPCA'!$D$3:$D$14,AH3063,"Cubic","Extrapolate=Linear","MultiX=Average","Skip=True","Sort=True")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0"/>
        <v>#REF!</v>
      </c>
      <c r="AI3064" s="43" t="str">
        <f ca="1">_xll.BInterpol('Base IPCA'!$C$3:$C$14,'Base IPCA'!$E$3:$E$14,AH3064,"Cubic","Extrapolate=Linear","MultiX=Average","Skip=True","Sort=True")</f>
        <v>#N/A Invalid Parameter: Interpolation value</v>
      </c>
      <c r="AJ3064" s="43" t="str">
        <f ca="1">_xll.BInterpol('Base IPCA'!$C$3:$C$14,'Base IPCA'!$D$3:$D$14,AH3064,"Cubic","Extrapolate=Linear","MultiX=Average","Skip=True","Sort=True")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0"/>
        <v>#REF!</v>
      </c>
      <c r="AI3065" s="43" t="str">
        <f ca="1">_xll.BInterpol('Base IPCA'!$C$3:$C$14,'Base IPCA'!$E$3:$E$14,AH3065,"Cubic","Extrapolate=Linear","MultiX=Average","Skip=True","Sort=True")</f>
        <v>#N/A Invalid Parameter: Interpolation value</v>
      </c>
      <c r="AJ3065" s="43" t="str">
        <f ca="1">_xll.BInterpol('Base IPCA'!$C$3:$C$14,'Base IPCA'!$D$3:$D$14,AH3065,"Cubic","Extrapolate=Linear","MultiX=Average","Skip=True","Sort=True")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0"/>
        <v>#REF!</v>
      </c>
      <c r="AI3066" s="43" t="str">
        <f ca="1">_xll.BInterpol('Base IPCA'!$C$3:$C$14,'Base IPCA'!$E$3:$E$14,AH3066,"Cubic","Extrapolate=Linear","MultiX=Average","Skip=True","Sort=True")</f>
        <v>#N/A Invalid Parameter: Interpolation value</v>
      </c>
      <c r="AJ3066" s="43" t="str">
        <f ca="1">_xll.BInterpol('Base IPCA'!$C$3:$C$14,'Base IPCA'!$D$3:$D$14,AH3066,"Cubic","Extrapolate=Linear","MultiX=Average","Skip=True","Sort=True")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0"/>
        <v>#REF!</v>
      </c>
      <c r="AI3067" s="43" t="str">
        <f ca="1">_xll.BInterpol('Base IPCA'!$C$3:$C$14,'Base IPCA'!$E$3:$E$14,AH3067,"Cubic","Extrapolate=Linear","MultiX=Average","Skip=True","Sort=True")</f>
        <v>#N/A Invalid Parameter: Interpolation value</v>
      </c>
      <c r="AJ3067" s="43" t="str">
        <f ca="1">_xll.BInterpol('Base IPCA'!$C$3:$C$14,'Base IPCA'!$D$3:$D$14,AH3067,"Cubic","Extrapolate=Linear","MultiX=Average","Skip=True","Sort=True")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0"/>
        <v>#REF!</v>
      </c>
      <c r="AI3068" s="43" t="str">
        <f ca="1">_xll.BInterpol('Base IPCA'!$C$3:$C$14,'Base IPCA'!$E$3:$E$14,AH3068,"Cubic","Extrapolate=Linear","MultiX=Average","Skip=True","Sort=True")</f>
        <v>#N/A Invalid Parameter: Interpolation value</v>
      </c>
      <c r="AJ3068" s="43" t="str">
        <f ca="1">_xll.BInterpol('Base IPCA'!$C$3:$C$14,'Base IPCA'!$D$3:$D$14,AH3068,"Cubic","Extrapolate=Linear","MultiX=Average","Skip=True","Sort=True")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0"/>
        <v>#REF!</v>
      </c>
      <c r="AI3069" s="43" t="str">
        <f ca="1">_xll.BInterpol('Base IPCA'!$C$3:$C$14,'Base IPCA'!$E$3:$E$14,AH3069,"Cubic","Extrapolate=Linear","MultiX=Average","Skip=True","Sort=True")</f>
        <v>#N/A Invalid Parameter: Interpolation value</v>
      </c>
      <c r="AJ3069" s="43" t="str">
        <f ca="1">_xll.BInterpol('Base IPCA'!$C$3:$C$14,'Base IPCA'!$D$3:$D$14,AH3069,"Cubic","Extrapolate=Linear","MultiX=Average","Skip=True","Sort=True")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0"/>
        <v>#REF!</v>
      </c>
      <c r="AI3070" s="43" t="str">
        <f ca="1">_xll.BInterpol('Base IPCA'!$C$3:$C$14,'Base IPCA'!$E$3:$E$14,AH3070,"Cubic","Extrapolate=Linear","MultiX=Average","Skip=True","Sort=True")</f>
        <v>#N/A Invalid Parameter: Interpolation value</v>
      </c>
      <c r="AJ3070" s="43" t="str">
        <f ca="1">_xll.BInterpol('Base IPCA'!$C$3:$C$14,'Base IPCA'!$D$3:$D$14,AH3070,"Cubic","Extrapolate=Linear","MultiX=Average","Skip=True","Sort=True")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0"/>
        <v>#REF!</v>
      </c>
      <c r="AI3071" s="43" t="str">
        <f ca="1">_xll.BInterpol('Base IPCA'!$C$3:$C$14,'Base IPCA'!$E$3:$E$14,AH3071,"Cubic","Extrapolate=Linear","MultiX=Average","Skip=True","Sort=True")</f>
        <v>#N/A Invalid Parameter: Interpolation value</v>
      </c>
      <c r="AJ3071" s="43" t="str">
        <f ca="1">_xll.BInterpol('Base IPCA'!$C$3:$C$14,'Base IPCA'!$D$3:$D$14,AH3071,"Cubic","Extrapolate=Linear","MultiX=Average","Skip=True","Sort=True")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0"/>
        <v>#REF!</v>
      </c>
      <c r="AI3072" s="43" t="str">
        <f ca="1">_xll.BInterpol('Base IPCA'!$C$3:$C$14,'Base IPCA'!$E$3:$E$14,AH3072,"Cubic","Extrapolate=Linear","MultiX=Average","Skip=True","Sort=True")</f>
        <v>#N/A Invalid Parameter: Interpolation value</v>
      </c>
      <c r="AJ3072" s="43" t="str">
        <f ca="1">_xll.BInterpol('Base IPCA'!$C$3:$C$14,'Base IPCA'!$D$3:$D$14,AH3072,"Cubic","Extrapolate=Linear","MultiX=Average","Skip=True","Sort=True")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0"/>
        <v>#REF!</v>
      </c>
      <c r="AI3073" s="43" t="str">
        <f ca="1">_xll.BInterpol('Base IPCA'!$C$3:$C$14,'Base IPCA'!$E$3:$E$14,AH3073,"Cubic","Extrapolate=Linear","MultiX=Average","Skip=True","Sort=True")</f>
        <v>#N/A Invalid Parameter: Interpolation value</v>
      </c>
      <c r="AJ3073" s="43" t="str">
        <f ca="1">_xll.BInterpol('Base IPCA'!$C$3:$C$14,'Base IPCA'!$D$3:$D$14,AH3073,"Cubic","Extrapolate=Linear","MultiX=Average","Skip=True","Sort=True")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0"/>
        <v>#REF!</v>
      </c>
      <c r="AI3074" s="43" t="str">
        <f ca="1">_xll.BInterpol('Base IPCA'!$C$3:$C$14,'Base IPCA'!$E$3:$E$14,AH3074,"Cubic","Extrapolate=Linear","MultiX=Average","Skip=True","Sort=True")</f>
        <v>#N/A Invalid Parameter: Interpolation value</v>
      </c>
      <c r="AJ3074" s="43" t="str">
        <f ca="1">_xll.BInterpol('Base IPCA'!$C$3:$C$14,'Base IPCA'!$D$3:$D$14,AH3074,"Cubic","Extrapolate=Linear","MultiX=Average","Skip=True","Sort=True")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0"/>
        <v>#REF!</v>
      </c>
      <c r="AI3075" s="43" t="str">
        <f ca="1">_xll.BInterpol('Base IPCA'!$C$3:$C$14,'Base IPCA'!$E$3:$E$14,AH3075,"Cubic","Extrapolate=Linear","MultiX=Average","Skip=True","Sort=True")</f>
        <v>#N/A Invalid Parameter: Interpolation value</v>
      </c>
      <c r="AJ3075" s="43" t="str">
        <f ca="1">_xll.BInterpol('Base IPCA'!$C$3:$C$14,'Base IPCA'!$D$3:$D$14,AH3075,"Cubic","Extrapolate=Linear","MultiX=Average","Skip=True","Sort=True")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0"/>
        <v>#REF!</v>
      </c>
      <c r="AI3076" s="43" t="str">
        <f ca="1">_xll.BInterpol('Base IPCA'!$C$3:$C$14,'Base IPCA'!$E$3:$E$14,AH3076,"Cubic","Extrapolate=Linear","MultiX=Average","Skip=True","Sort=True")</f>
        <v>#N/A Invalid Parameter: Interpolation value</v>
      </c>
      <c r="AJ3076" s="43" t="str">
        <f ca="1">_xll.BInterpol('Base IPCA'!$C$3:$C$14,'Base IPCA'!$D$3:$D$14,AH3076,"Cubic","Extrapolate=Linear","MultiX=Average","Skip=True","Sort=True")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0"/>
        <v>#REF!</v>
      </c>
      <c r="AI3077" s="43" t="str">
        <f ca="1">_xll.BInterpol('Base IPCA'!$C$3:$C$14,'Base IPCA'!$E$3:$E$14,AH3077,"Cubic","Extrapolate=Linear","MultiX=Average","Skip=True","Sort=True")</f>
        <v>#N/A Invalid Parameter: Interpolation value</v>
      </c>
      <c r="AJ3077" s="43" t="str">
        <f ca="1">_xll.BInterpol('Base IPCA'!$C$3:$C$14,'Base IPCA'!$D$3:$D$14,AH3077,"Cubic","Extrapolate=Linear","MultiX=Average","Skip=True","Sort=True")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1">AH3077+1</f>
        <v>#REF!</v>
      </c>
      <c r="AI3078" s="43" t="str">
        <f ca="1">_xll.BInterpol('Base IPCA'!$C$3:$C$14,'Base IPCA'!$E$3:$E$14,AH3078,"Cubic","Extrapolate=Linear","MultiX=Average","Skip=True","Sort=True")</f>
        <v>#N/A Invalid Parameter: Interpolation value</v>
      </c>
      <c r="AJ3078" s="43" t="str">
        <f ca="1">_xll.BInterpol('Base IPCA'!$C$3:$C$14,'Base IPCA'!$D$3:$D$14,AH3078,"Cubic","Extrapolate=Linear","MultiX=Average","Skip=True","Sort=True")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1"/>
        <v>#REF!</v>
      </c>
      <c r="AI3079" s="43" t="str">
        <f ca="1">_xll.BInterpol('Base IPCA'!$C$3:$C$14,'Base IPCA'!$E$3:$E$14,AH3079,"Cubic","Extrapolate=Linear","MultiX=Average","Skip=True","Sort=True")</f>
        <v>#N/A Invalid Parameter: Interpolation value</v>
      </c>
      <c r="AJ3079" s="43" t="str">
        <f ca="1">_xll.BInterpol('Base IPCA'!$C$3:$C$14,'Base IPCA'!$D$3:$D$14,AH3079,"Cubic","Extrapolate=Linear","MultiX=Average","Skip=True","Sort=True")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1"/>
        <v>#REF!</v>
      </c>
      <c r="AI3080" s="43" t="str">
        <f ca="1">_xll.BInterpol('Base IPCA'!$C$3:$C$14,'Base IPCA'!$E$3:$E$14,AH3080,"Cubic","Extrapolate=Linear","MultiX=Average","Skip=True","Sort=True")</f>
        <v>#N/A Invalid Parameter: Interpolation value</v>
      </c>
      <c r="AJ3080" s="43" t="str">
        <f ca="1">_xll.BInterpol('Base IPCA'!$C$3:$C$14,'Base IPCA'!$D$3:$D$14,AH3080,"Cubic","Extrapolate=Linear","MultiX=Average","Skip=True","Sort=True")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1"/>
        <v>#REF!</v>
      </c>
      <c r="AI3081" s="43" t="str">
        <f ca="1">_xll.BInterpol('Base IPCA'!$C$3:$C$14,'Base IPCA'!$E$3:$E$14,AH3081,"Cubic","Extrapolate=Linear","MultiX=Average","Skip=True","Sort=True")</f>
        <v>#N/A Invalid Parameter: Interpolation value</v>
      </c>
      <c r="AJ3081" s="43" t="str">
        <f ca="1">_xll.BInterpol('Base IPCA'!$C$3:$C$14,'Base IPCA'!$D$3:$D$14,AH3081,"Cubic","Extrapolate=Linear","MultiX=Average","Skip=True","Sort=True")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1"/>
        <v>#REF!</v>
      </c>
      <c r="AI3082" s="43" t="str">
        <f ca="1">_xll.BInterpol('Base IPCA'!$C$3:$C$14,'Base IPCA'!$E$3:$E$14,AH3082,"Cubic","Extrapolate=Linear","MultiX=Average","Skip=True","Sort=True")</f>
        <v>#N/A Invalid Parameter: Interpolation value</v>
      </c>
      <c r="AJ3082" s="43" t="str">
        <f ca="1">_xll.BInterpol('Base IPCA'!$C$3:$C$14,'Base IPCA'!$D$3:$D$14,AH3082,"Cubic","Extrapolate=Linear","MultiX=Average","Skip=True","Sort=True")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1"/>
        <v>#REF!</v>
      </c>
      <c r="AI3083" s="43" t="str">
        <f ca="1">_xll.BInterpol('Base IPCA'!$C$3:$C$14,'Base IPCA'!$E$3:$E$14,AH3083,"Cubic","Extrapolate=Linear","MultiX=Average","Skip=True","Sort=True")</f>
        <v>#N/A Invalid Parameter: Interpolation value</v>
      </c>
      <c r="AJ3083" s="43" t="str">
        <f ca="1">_xll.BInterpol('Base IPCA'!$C$3:$C$14,'Base IPCA'!$D$3:$D$14,AH3083,"Cubic","Extrapolate=Linear","MultiX=Average","Skip=True","Sort=True")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1"/>
        <v>#REF!</v>
      </c>
      <c r="AI3084" s="43" t="str">
        <f ca="1">_xll.BInterpol('Base IPCA'!$C$3:$C$14,'Base IPCA'!$E$3:$E$14,AH3084,"Cubic","Extrapolate=Linear","MultiX=Average","Skip=True","Sort=True")</f>
        <v>#N/A Invalid Parameter: Interpolation value</v>
      </c>
      <c r="AJ3084" s="43" t="str">
        <f ca="1">_xll.BInterpol('Base IPCA'!$C$3:$C$14,'Base IPCA'!$D$3:$D$14,AH3084,"Cubic","Extrapolate=Linear","MultiX=Average","Skip=True","Sort=True")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1"/>
        <v>#REF!</v>
      </c>
      <c r="AI3085" s="43" t="str">
        <f ca="1">_xll.BInterpol('Base IPCA'!$C$3:$C$14,'Base IPCA'!$E$3:$E$14,AH3085,"Cubic","Extrapolate=Linear","MultiX=Average","Skip=True","Sort=True")</f>
        <v>#N/A Invalid Parameter: Interpolation value</v>
      </c>
      <c r="AJ3085" s="43" t="str">
        <f ca="1">_xll.BInterpol('Base IPCA'!$C$3:$C$14,'Base IPCA'!$D$3:$D$14,AH3085,"Cubic","Extrapolate=Linear","MultiX=Average","Skip=True","Sort=True")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1"/>
        <v>#REF!</v>
      </c>
      <c r="AI3086" s="43" t="str">
        <f ca="1">_xll.BInterpol('Base IPCA'!$C$3:$C$14,'Base IPCA'!$E$3:$E$14,AH3086,"Cubic","Extrapolate=Linear","MultiX=Average","Skip=True","Sort=True")</f>
        <v>#N/A Invalid Parameter: Interpolation value</v>
      </c>
      <c r="AJ3086" s="43" t="str">
        <f ca="1">_xll.BInterpol('Base IPCA'!$C$3:$C$14,'Base IPCA'!$D$3:$D$14,AH3086,"Cubic","Extrapolate=Linear","MultiX=Average","Skip=True","Sort=True")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1"/>
        <v>#REF!</v>
      </c>
      <c r="AI3087" s="43" t="str">
        <f ca="1">_xll.BInterpol('Base IPCA'!$C$3:$C$14,'Base IPCA'!$E$3:$E$14,AH3087,"Cubic","Extrapolate=Linear","MultiX=Average","Skip=True","Sort=True")</f>
        <v>#N/A Invalid Parameter: Interpolation value</v>
      </c>
      <c r="AJ3087" s="43" t="str">
        <f ca="1">_xll.BInterpol('Base IPCA'!$C$3:$C$14,'Base IPCA'!$D$3:$D$14,AH3087,"Cubic","Extrapolate=Linear","MultiX=Average","Skip=True","Sort=True")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1"/>
        <v>#REF!</v>
      </c>
      <c r="AI3088" s="43" t="str">
        <f ca="1">_xll.BInterpol('Base IPCA'!$C$3:$C$14,'Base IPCA'!$E$3:$E$14,AH3088,"Cubic","Extrapolate=Linear","MultiX=Average","Skip=True","Sort=True")</f>
        <v>#N/A Invalid Parameter: Interpolation value</v>
      </c>
      <c r="AJ3088" s="43" t="str">
        <f ca="1">_xll.BInterpol('Base IPCA'!$C$3:$C$14,'Base IPCA'!$D$3:$D$14,AH3088,"Cubic","Extrapolate=Linear","MultiX=Average","Skip=True","Sort=True")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1"/>
        <v>#REF!</v>
      </c>
      <c r="AI3089" s="43" t="str">
        <f ca="1">_xll.BInterpol('Base IPCA'!$C$3:$C$14,'Base IPCA'!$E$3:$E$14,AH3089,"Cubic","Extrapolate=Linear","MultiX=Average","Skip=True","Sort=True")</f>
        <v>#N/A Invalid Parameter: Interpolation value</v>
      </c>
      <c r="AJ3089" s="43" t="str">
        <f ca="1">_xll.BInterpol('Base IPCA'!$C$3:$C$14,'Base IPCA'!$D$3:$D$14,AH3089,"Cubic","Extrapolate=Linear","MultiX=Average","Skip=True","Sort=True")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1"/>
        <v>#REF!</v>
      </c>
      <c r="AI3090" s="43" t="str">
        <f ca="1">_xll.BInterpol('Base IPCA'!$C$3:$C$14,'Base IPCA'!$E$3:$E$14,AH3090,"Cubic","Extrapolate=Linear","MultiX=Average","Skip=True","Sort=True")</f>
        <v>#N/A Invalid Parameter: Interpolation value</v>
      </c>
      <c r="AJ3090" s="43" t="str">
        <f ca="1">_xll.BInterpol('Base IPCA'!$C$3:$C$14,'Base IPCA'!$D$3:$D$14,AH3090,"Cubic","Extrapolate=Linear","MultiX=Average","Skip=True","Sort=True")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1"/>
        <v>#REF!</v>
      </c>
      <c r="AI3091" s="43" t="str">
        <f ca="1">_xll.BInterpol('Base IPCA'!$C$3:$C$14,'Base IPCA'!$E$3:$E$14,AH3091,"Cubic","Extrapolate=Linear","MultiX=Average","Skip=True","Sort=True")</f>
        <v>#N/A Invalid Parameter: Interpolation value</v>
      </c>
      <c r="AJ3091" s="43" t="str">
        <f ca="1">_xll.BInterpol('Base IPCA'!$C$3:$C$14,'Base IPCA'!$D$3:$D$14,AH3091,"Cubic","Extrapolate=Linear","MultiX=Average","Skip=True","Sort=True")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1"/>
        <v>#REF!</v>
      </c>
      <c r="AI3092" s="43" t="str">
        <f ca="1">_xll.BInterpol('Base IPCA'!$C$3:$C$14,'Base IPCA'!$E$3:$E$14,AH3092,"Cubic","Extrapolate=Linear","MultiX=Average","Skip=True","Sort=True")</f>
        <v>#N/A Invalid Parameter: Interpolation value</v>
      </c>
      <c r="AJ3092" s="43" t="str">
        <f ca="1">_xll.BInterpol('Base IPCA'!$C$3:$C$14,'Base IPCA'!$D$3:$D$14,AH3092,"Cubic","Extrapolate=Linear","MultiX=Average","Skip=True","Sort=True")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1"/>
        <v>#REF!</v>
      </c>
      <c r="AI3093" s="43" t="str">
        <f ca="1">_xll.BInterpol('Base IPCA'!$C$3:$C$14,'Base IPCA'!$E$3:$E$14,AH3093,"Cubic","Extrapolate=Linear","MultiX=Average","Skip=True","Sort=True")</f>
        <v>#N/A Invalid Parameter: Interpolation value</v>
      </c>
      <c r="AJ3093" s="43" t="str">
        <f ca="1">_xll.BInterpol('Base IPCA'!$C$3:$C$14,'Base IPCA'!$D$3:$D$14,AH3093,"Cubic","Extrapolate=Linear","MultiX=Average","Skip=True","Sort=True")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1"/>
        <v>#REF!</v>
      </c>
      <c r="AI3094" s="43" t="str">
        <f ca="1">_xll.BInterpol('Base IPCA'!$C$3:$C$14,'Base IPCA'!$E$3:$E$14,AH3094,"Cubic","Extrapolate=Linear","MultiX=Average","Skip=True","Sort=True")</f>
        <v>#N/A Invalid Parameter: Interpolation value</v>
      </c>
      <c r="AJ3094" s="43" t="str">
        <f ca="1">_xll.BInterpol('Base IPCA'!$C$3:$C$14,'Base IPCA'!$D$3:$D$14,AH3094,"Cubic","Extrapolate=Linear","MultiX=Average","Skip=True","Sort=True")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1"/>
        <v>#REF!</v>
      </c>
      <c r="AI3095" s="43" t="str">
        <f ca="1">_xll.BInterpol('Base IPCA'!$C$3:$C$14,'Base IPCA'!$E$3:$E$14,AH3095,"Cubic","Extrapolate=Linear","MultiX=Average","Skip=True","Sort=True")</f>
        <v>#N/A Invalid Parameter: Interpolation value</v>
      </c>
      <c r="AJ3095" s="43" t="str">
        <f ca="1">_xll.BInterpol('Base IPCA'!$C$3:$C$14,'Base IPCA'!$D$3:$D$14,AH3095,"Cubic","Extrapolate=Linear","MultiX=Average","Skip=True","Sort=True")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1"/>
        <v>#REF!</v>
      </c>
      <c r="AI3096" s="43" t="str">
        <f ca="1">_xll.BInterpol('Base IPCA'!$C$3:$C$14,'Base IPCA'!$E$3:$E$14,AH3096,"Cubic","Extrapolate=Linear","MultiX=Average","Skip=True","Sort=True")</f>
        <v>#N/A Invalid Parameter: Interpolation value</v>
      </c>
      <c r="AJ3096" s="43" t="str">
        <f ca="1">_xll.BInterpol('Base IPCA'!$C$3:$C$14,'Base IPCA'!$D$3:$D$14,AH3096,"Cubic","Extrapolate=Linear","MultiX=Average","Skip=True","Sort=True")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1"/>
        <v>#REF!</v>
      </c>
      <c r="AI3097" s="43" t="str">
        <f ca="1">_xll.BInterpol('Base IPCA'!$C$3:$C$14,'Base IPCA'!$E$3:$E$14,AH3097,"Cubic","Extrapolate=Linear","MultiX=Average","Skip=True","Sort=True")</f>
        <v>#N/A Invalid Parameter: Interpolation value</v>
      </c>
      <c r="AJ3097" s="43" t="str">
        <f ca="1">_xll.BInterpol('Base IPCA'!$C$3:$C$14,'Base IPCA'!$D$3:$D$14,AH3097,"Cubic","Extrapolate=Linear","MultiX=Average","Skip=True","Sort=True")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1"/>
        <v>#REF!</v>
      </c>
      <c r="AI3098" s="43" t="str">
        <f ca="1">_xll.BInterpol('Base IPCA'!$C$3:$C$14,'Base IPCA'!$E$3:$E$14,AH3098,"Cubic","Extrapolate=Linear","MultiX=Average","Skip=True","Sort=True")</f>
        <v>#N/A Invalid Parameter: Interpolation value</v>
      </c>
      <c r="AJ3098" s="43" t="str">
        <f ca="1">_xll.BInterpol('Base IPCA'!$C$3:$C$14,'Base IPCA'!$D$3:$D$14,AH3098,"Cubic","Extrapolate=Linear","MultiX=Average","Skip=True","Sort=True")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1"/>
        <v>#REF!</v>
      </c>
      <c r="AI3099" s="43" t="str">
        <f ca="1">_xll.BInterpol('Base IPCA'!$C$3:$C$14,'Base IPCA'!$E$3:$E$14,AH3099,"Cubic","Extrapolate=Linear","MultiX=Average","Skip=True","Sort=True")</f>
        <v>#N/A Invalid Parameter: Interpolation value</v>
      </c>
      <c r="AJ3099" s="43" t="str">
        <f ca="1">_xll.BInterpol('Base IPCA'!$C$3:$C$14,'Base IPCA'!$D$3:$D$14,AH3099,"Cubic","Extrapolate=Linear","MultiX=Average","Skip=True","Sort=True")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1"/>
        <v>#REF!</v>
      </c>
      <c r="AI3100" s="43" t="str">
        <f ca="1">_xll.BInterpol('Base IPCA'!$C$3:$C$14,'Base IPCA'!$E$3:$E$14,AH3100,"Cubic","Extrapolate=Linear","MultiX=Average","Skip=True","Sort=True")</f>
        <v>#N/A Invalid Parameter: Interpolation value</v>
      </c>
      <c r="AJ3100" s="43" t="str">
        <f ca="1">_xll.BInterpol('Base IPCA'!$C$3:$C$14,'Base IPCA'!$D$3:$D$14,AH3100,"Cubic","Extrapolate=Linear","MultiX=Average","Skip=True","Sort=True")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1"/>
        <v>#REF!</v>
      </c>
      <c r="AI3101" s="43" t="str">
        <f ca="1">_xll.BInterpol('Base IPCA'!$C$3:$C$14,'Base IPCA'!$E$3:$E$14,AH3101,"Cubic","Extrapolate=Linear","MultiX=Average","Skip=True","Sort=True")</f>
        <v>#N/A Invalid Parameter: Interpolation value</v>
      </c>
      <c r="AJ3101" s="43" t="str">
        <f ca="1">_xll.BInterpol('Base IPCA'!$C$3:$C$14,'Base IPCA'!$D$3:$D$14,AH3101,"Cubic","Extrapolate=Linear","MultiX=Average","Skip=True","Sort=True")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1"/>
        <v>#REF!</v>
      </c>
      <c r="AI3102" s="43" t="str">
        <f ca="1">_xll.BInterpol('Base IPCA'!$C$3:$C$14,'Base IPCA'!$E$3:$E$14,AH3102,"Cubic","Extrapolate=Linear","MultiX=Average","Skip=True","Sort=True")</f>
        <v>#N/A Invalid Parameter: Interpolation value</v>
      </c>
      <c r="AJ3102" s="43" t="str">
        <f ca="1">_xll.BInterpol('Base IPCA'!$C$3:$C$14,'Base IPCA'!$D$3:$D$14,AH3102,"Cubic","Extrapolate=Linear","MultiX=Average","Skip=True","Sort=True")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1"/>
        <v>#REF!</v>
      </c>
      <c r="AI3103" s="43" t="str">
        <f ca="1">_xll.BInterpol('Base IPCA'!$C$3:$C$14,'Base IPCA'!$E$3:$E$14,AH3103,"Cubic","Extrapolate=Linear","MultiX=Average","Skip=True","Sort=True")</f>
        <v>#N/A Invalid Parameter: Interpolation value</v>
      </c>
      <c r="AJ3103" s="43" t="str">
        <f ca="1">_xll.BInterpol('Base IPCA'!$C$3:$C$14,'Base IPCA'!$D$3:$D$14,AH3103,"Cubic","Extrapolate=Linear","MultiX=Average","Skip=True","Sort=True")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1"/>
        <v>#REF!</v>
      </c>
      <c r="AI3104" s="43" t="str">
        <f ca="1">_xll.BInterpol('Base IPCA'!$C$3:$C$14,'Base IPCA'!$E$3:$E$14,AH3104,"Cubic","Extrapolate=Linear","MultiX=Average","Skip=True","Sort=True")</f>
        <v>#N/A Invalid Parameter: Interpolation value</v>
      </c>
      <c r="AJ3104" s="43" t="str">
        <f ca="1">_xll.BInterpol('Base IPCA'!$C$3:$C$14,'Base IPCA'!$D$3:$D$14,AH3104,"Cubic","Extrapolate=Linear","MultiX=Average","Skip=True","Sort=True")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1"/>
        <v>#REF!</v>
      </c>
      <c r="AI3105" s="43" t="str">
        <f ca="1">_xll.BInterpol('Base IPCA'!$C$3:$C$14,'Base IPCA'!$E$3:$E$14,AH3105,"Cubic","Extrapolate=Linear","MultiX=Average","Skip=True","Sort=True")</f>
        <v>#N/A Invalid Parameter: Interpolation value</v>
      </c>
      <c r="AJ3105" s="43" t="str">
        <f ca="1">_xll.BInterpol('Base IPCA'!$C$3:$C$14,'Base IPCA'!$D$3:$D$14,AH3105,"Cubic","Extrapolate=Linear","MultiX=Average","Skip=True","Sort=True")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1"/>
        <v>#REF!</v>
      </c>
      <c r="AI3106" s="43" t="str">
        <f ca="1">_xll.BInterpol('Base IPCA'!$C$3:$C$14,'Base IPCA'!$E$3:$E$14,AH3106,"Cubic","Extrapolate=Linear","MultiX=Average","Skip=True","Sort=True")</f>
        <v>#N/A Invalid Parameter: Interpolation value</v>
      </c>
      <c r="AJ3106" s="43" t="str">
        <f ca="1">_xll.BInterpol('Base IPCA'!$C$3:$C$14,'Base IPCA'!$D$3:$D$14,AH3106,"Cubic","Extrapolate=Linear","MultiX=Average","Skip=True","Sort=True")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1"/>
        <v>#REF!</v>
      </c>
      <c r="AI3107" s="43" t="str">
        <f ca="1">_xll.BInterpol('Base IPCA'!$C$3:$C$14,'Base IPCA'!$E$3:$E$14,AH3107,"Cubic","Extrapolate=Linear","MultiX=Average","Skip=True","Sort=True")</f>
        <v>#N/A Invalid Parameter: Interpolation value</v>
      </c>
      <c r="AJ3107" s="43" t="str">
        <f ca="1">_xll.BInterpol('Base IPCA'!$C$3:$C$14,'Base IPCA'!$D$3:$D$14,AH3107,"Cubic","Extrapolate=Linear","MultiX=Average","Skip=True","Sort=True")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1"/>
        <v>#REF!</v>
      </c>
      <c r="AI3108" s="43" t="str">
        <f ca="1">_xll.BInterpol('Base IPCA'!$C$3:$C$14,'Base IPCA'!$E$3:$E$14,AH3108,"Cubic","Extrapolate=Linear","MultiX=Average","Skip=True","Sort=True")</f>
        <v>#N/A Invalid Parameter: Interpolation value</v>
      </c>
      <c r="AJ3108" s="43" t="str">
        <f ca="1">_xll.BInterpol('Base IPCA'!$C$3:$C$14,'Base IPCA'!$D$3:$D$14,AH3108,"Cubic","Extrapolate=Linear","MultiX=Average","Skip=True","Sort=True")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1"/>
        <v>#REF!</v>
      </c>
      <c r="AI3109" s="43" t="str">
        <f ca="1">_xll.BInterpol('Base IPCA'!$C$3:$C$14,'Base IPCA'!$E$3:$E$14,AH3109,"Cubic","Extrapolate=Linear","MultiX=Average","Skip=True","Sort=True")</f>
        <v>#N/A Invalid Parameter: Interpolation value</v>
      </c>
      <c r="AJ3109" s="43" t="str">
        <f ca="1">_xll.BInterpol('Base IPCA'!$C$3:$C$14,'Base IPCA'!$D$3:$D$14,AH3109,"Cubic","Extrapolate=Linear","MultiX=Average","Skip=True","Sort=True")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1"/>
        <v>#REF!</v>
      </c>
      <c r="AI3110" s="43" t="str">
        <f ca="1">_xll.BInterpol('Base IPCA'!$C$3:$C$14,'Base IPCA'!$E$3:$E$14,AH3110,"Cubic","Extrapolate=Linear","MultiX=Average","Skip=True","Sort=True")</f>
        <v>#N/A Invalid Parameter: Interpolation value</v>
      </c>
      <c r="AJ3110" s="43" t="str">
        <f ca="1">_xll.BInterpol('Base IPCA'!$C$3:$C$14,'Base IPCA'!$D$3:$D$14,AH3110,"Cubic","Extrapolate=Linear","MultiX=Average","Skip=True","Sort=True")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1"/>
        <v>#REF!</v>
      </c>
      <c r="AI3111" s="43" t="str">
        <f ca="1">_xll.BInterpol('Base IPCA'!$C$3:$C$14,'Base IPCA'!$E$3:$E$14,AH3111,"Cubic","Extrapolate=Linear","MultiX=Average","Skip=True","Sort=True")</f>
        <v>#N/A Invalid Parameter: Interpolation value</v>
      </c>
      <c r="AJ3111" s="43" t="str">
        <f ca="1">_xll.BInterpol('Base IPCA'!$C$3:$C$14,'Base IPCA'!$D$3:$D$14,AH3111,"Cubic","Extrapolate=Linear","MultiX=Average","Skip=True","Sort=True")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1"/>
        <v>#REF!</v>
      </c>
      <c r="AI3112" s="43" t="str">
        <f ca="1">_xll.BInterpol('Base IPCA'!$C$3:$C$14,'Base IPCA'!$E$3:$E$14,AH3112,"Cubic","Extrapolate=Linear","MultiX=Average","Skip=True","Sort=True")</f>
        <v>#N/A Invalid Parameter: Interpolation value</v>
      </c>
      <c r="AJ3112" s="43" t="str">
        <f ca="1">_xll.BInterpol('Base IPCA'!$C$3:$C$14,'Base IPCA'!$D$3:$D$14,AH3112,"Cubic","Extrapolate=Linear","MultiX=Average","Skip=True","Sort=True")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1"/>
        <v>#REF!</v>
      </c>
      <c r="AI3113" s="43" t="str">
        <f ca="1">_xll.BInterpol('Base IPCA'!$C$3:$C$14,'Base IPCA'!$E$3:$E$14,AH3113,"Cubic","Extrapolate=Linear","MultiX=Average","Skip=True","Sort=True")</f>
        <v>#N/A Invalid Parameter: Interpolation value</v>
      </c>
      <c r="AJ3113" s="43" t="str">
        <f ca="1">_xll.BInterpol('Base IPCA'!$C$3:$C$14,'Base IPCA'!$D$3:$D$14,AH3113,"Cubic","Extrapolate=Linear","MultiX=Average","Skip=True","Sort=True")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1"/>
        <v>#REF!</v>
      </c>
      <c r="AI3114" s="43" t="str">
        <f ca="1">_xll.BInterpol('Base IPCA'!$C$3:$C$14,'Base IPCA'!$E$3:$E$14,AH3114,"Cubic","Extrapolate=Linear","MultiX=Average","Skip=True","Sort=True")</f>
        <v>#N/A Invalid Parameter: Interpolation value</v>
      </c>
      <c r="AJ3114" s="43" t="str">
        <f ca="1">_xll.BInterpol('Base IPCA'!$C$3:$C$14,'Base IPCA'!$D$3:$D$14,AH3114,"Cubic","Extrapolate=Linear","MultiX=Average","Skip=True","Sort=True")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1"/>
        <v>#REF!</v>
      </c>
      <c r="AI3115" s="43" t="str">
        <f ca="1">_xll.BInterpol('Base IPCA'!$C$3:$C$14,'Base IPCA'!$E$3:$E$14,AH3115,"Cubic","Extrapolate=Linear","MultiX=Average","Skip=True","Sort=True")</f>
        <v>#N/A Invalid Parameter: Interpolation value</v>
      </c>
      <c r="AJ3115" s="43" t="str">
        <f ca="1">_xll.BInterpol('Base IPCA'!$C$3:$C$14,'Base IPCA'!$D$3:$D$14,AH3115,"Cubic","Extrapolate=Linear","MultiX=Average","Skip=True","Sort=True")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1"/>
        <v>#REF!</v>
      </c>
      <c r="AI3116" s="43" t="str">
        <f ca="1">_xll.BInterpol('Base IPCA'!$C$3:$C$14,'Base IPCA'!$E$3:$E$14,AH3116,"Cubic","Extrapolate=Linear","MultiX=Average","Skip=True","Sort=True")</f>
        <v>#N/A Invalid Parameter: Interpolation value</v>
      </c>
      <c r="AJ3116" s="43" t="str">
        <f ca="1">_xll.BInterpol('Base IPCA'!$C$3:$C$14,'Base IPCA'!$D$3:$D$14,AH3116,"Cubic","Extrapolate=Linear","MultiX=Average","Skip=True","Sort=True")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1"/>
        <v>#REF!</v>
      </c>
      <c r="AI3117" s="43" t="str">
        <f ca="1">_xll.BInterpol('Base IPCA'!$C$3:$C$14,'Base IPCA'!$E$3:$E$14,AH3117,"Cubic","Extrapolate=Linear","MultiX=Average","Skip=True","Sort=True")</f>
        <v>#N/A Invalid Parameter: Interpolation value</v>
      </c>
      <c r="AJ3117" s="43" t="str">
        <f ca="1">_xll.BInterpol('Base IPCA'!$C$3:$C$14,'Base IPCA'!$D$3:$D$14,AH3117,"Cubic","Extrapolate=Linear","MultiX=Average","Skip=True","Sort=True")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1"/>
        <v>#REF!</v>
      </c>
      <c r="AI3118" s="43" t="str">
        <f ca="1">_xll.BInterpol('Base IPCA'!$C$3:$C$14,'Base IPCA'!$E$3:$E$14,AH3118,"Cubic","Extrapolate=Linear","MultiX=Average","Skip=True","Sort=True")</f>
        <v>#N/A Invalid Parameter: Interpolation value</v>
      </c>
      <c r="AJ3118" s="43" t="str">
        <f ca="1">_xll.BInterpol('Base IPCA'!$C$3:$C$14,'Base IPCA'!$D$3:$D$14,AH3118,"Cubic","Extrapolate=Linear","MultiX=Average","Skip=True","Sort=True")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1"/>
        <v>#REF!</v>
      </c>
      <c r="AI3119" s="43" t="str">
        <f ca="1">_xll.BInterpol('Base IPCA'!$C$3:$C$14,'Base IPCA'!$E$3:$E$14,AH3119,"Cubic","Extrapolate=Linear","MultiX=Average","Skip=True","Sort=True")</f>
        <v>#N/A Invalid Parameter: Interpolation value</v>
      </c>
      <c r="AJ3119" s="43" t="str">
        <f ca="1">_xll.BInterpol('Base IPCA'!$C$3:$C$14,'Base IPCA'!$D$3:$D$14,AH3119,"Cubic","Extrapolate=Linear","MultiX=Average","Skip=True","Sort=True")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1"/>
        <v>#REF!</v>
      </c>
      <c r="AI3120" s="43" t="str">
        <f ca="1">_xll.BInterpol('Base IPCA'!$C$3:$C$14,'Base IPCA'!$E$3:$E$14,AH3120,"Cubic","Extrapolate=Linear","MultiX=Average","Skip=True","Sort=True")</f>
        <v>#N/A Invalid Parameter: Interpolation value</v>
      </c>
      <c r="AJ3120" s="43" t="str">
        <f ca="1">_xll.BInterpol('Base IPCA'!$C$3:$C$14,'Base IPCA'!$D$3:$D$14,AH3120,"Cubic","Extrapolate=Linear","MultiX=Average","Skip=True","Sort=True")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1"/>
        <v>#REF!</v>
      </c>
      <c r="AI3121" s="43" t="str">
        <f ca="1">_xll.BInterpol('Base IPCA'!$C$3:$C$14,'Base IPCA'!$E$3:$E$14,AH3121,"Cubic","Extrapolate=Linear","MultiX=Average","Skip=True","Sort=True")</f>
        <v>#N/A Invalid Parameter: Interpolation value</v>
      </c>
      <c r="AJ3121" s="43" t="str">
        <f ca="1">_xll.BInterpol('Base IPCA'!$C$3:$C$14,'Base IPCA'!$D$3:$D$14,AH3121,"Cubic","Extrapolate=Linear","MultiX=Average","Skip=True","Sort=True")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1"/>
        <v>#REF!</v>
      </c>
      <c r="AI3122" s="43" t="str">
        <f ca="1">_xll.BInterpol('Base IPCA'!$C$3:$C$14,'Base IPCA'!$E$3:$E$14,AH3122,"Cubic","Extrapolate=Linear","MultiX=Average","Skip=True","Sort=True")</f>
        <v>#N/A Invalid Parameter: Interpolation value</v>
      </c>
      <c r="AJ3122" s="43" t="str">
        <f ca="1">_xll.BInterpol('Base IPCA'!$C$3:$C$14,'Base IPCA'!$D$3:$D$14,AH3122,"Cubic","Extrapolate=Linear","MultiX=Average","Skip=True","Sort=True")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1"/>
        <v>#REF!</v>
      </c>
      <c r="AI3123" s="43" t="str">
        <f ca="1">_xll.BInterpol('Base IPCA'!$C$3:$C$14,'Base IPCA'!$E$3:$E$14,AH3123,"Cubic","Extrapolate=Linear","MultiX=Average","Skip=True","Sort=True")</f>
        <v>#N/A Invalid Parameter: Interpolation value</v>
      </c>
      <c r="AJ3123" s="43" t="str">
        <f ca="1">_xll.BInterpol('Base IPCA'!$C$3:$C$14,'Base IPCA'!$D$3:$D$14,AH3123,"Cubic","Extrapolate=Linear","MultiX=Average","Skip=True","Sort=True")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1"/>
        <v>#REF!</v>
      </c>
      <c r="AI3124" s="43" t="str">
        <f ca="1">_xll.BInterpol('Base IPCA'!$C$3:$C$14,'Base IPCA'!$E$3:$E$14,AH3124,"Cubic","Extrapolate=Linear","MultiX=Average","Skip=True","Sort=True")</f>
        <v>#N/A Invalid Parameter: Interpolation value</v>
      </c>
      <c r="AJ3124" s="43" t="str">
        <f ca="1">_xll.BInterpol('Base IPCA'!$C$3:$C$14,'Base IPCA'!$D$3:$D$14,AH3124,"Cubic","Extrapolate=Linear","MultiX=Average","Skip=True","Sort=True")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1"/>
        <v>#REF!</v>
      </c>
      <c r="AI3125" s="43" t="str">
        <f ca="1">_xll.BInterpol('Base IPCA'!$C$3:$C$14,'Base IPCA'!$E$3:$E$14,AH3125,"Cubic","Extrapolate=Linear","MultiX=Average","Skip=True","Sort=True")</f>
        <v>#N/A Invalid Parameter: Interpolation value</v>
      </c>
      <c r="AJ3125" s="43" t="str">
        <f ca="1">_xll.BInterpol('Base IPCA'!$C$3:$C$14,'Base IPCA'!$D$3:$D$14,AH3125,"Cubic","Extrapolate=Linear","MultiX=Average","Skip=True","Sort=True")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1"/>
        <v>#REF!</v>
      </c>
      <c r="AI3126" s="43" t="str">
        <f ca="1">_xll.BInterpol('Base IPCA'!$C$3:$C$14,'Base IPCA'!$E$3:$E$14,AH3126,"Cubic","Extrapolate=Linear","MultiX=Average","Skip=True","Sort=True")</f>
        <v>#N/A Invalid Parameter: Interpolation value</v>
      </c>
      <c r="AJ3126" s="43" t="str">
        <f ca="1">_xll.BInterpol('Base IPCA'!$C$3:$C$14,'Base IPCA'!$D$3:$D$14,AH3126,"Cubic","Extrapolate=Linear","MultiX=Average","Skip=True","Sort=True")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1"/>
        <v>#REF!</v>
      </c>
      <c r="AI3127" s="43" t="str">
        <f ca="1">_xll.BInterpol('Base IPCA'!$C$3:$C$14,'Base IPCA'!$E$3:$E$14,AH3127,"Cubic","Extrapolate=Linear","MultiX=Average","Skip=True","Sort=True")</f>
        <v>#N/A Invalid Parameter: Interpolation value</v>
      </c>
      <c r="AJ3127" s="43" t="str">
        <f ca="1">_xll.BInterpol('Base IPCA'!$C$3:$C$14,'Base IPCA'!$D$3:$D$14,AH3127,"Cubic","Extrapolate=Linear","MultiX=Average","Skip=True","Sort=True")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1"/>
        <v>#REF!</v>
      </c>
      <c r="AI3128" s="43" t="str">
        <f ca="1">_xll.BInterpol('Base IPCA'!$C$3:$C$14,'Base IPCA'!$E$3:$E$14,AH3128,"Cubic","Extrapolate=Linear","MultiX=Average","Skip=True","Sort=True")</f>
        <v>#N/A Invalid Parameter: Interpolation value</v>
      </c>
      <c r="AJ3128" s="43" t="str">
        <f ca="1">_xll.BInterpol('Base IPCA'!$C$3:$C$14,'Base IPCA'!$D$3:$D$14,AH3128,"Cubic","Extrapolate=Linear","MultiX=Average","Skip=True","Sort=True")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1"/>
        <v>#REF!</v>
      </c>
      <c r="AI3129" s="43" t="str">
        <f ca="1">_xll.BInterpol('Base IPCA'!$C$3:$C$14,'Base IPCA'!$E$3:$E$14,AH3129,"Cubic","Extrapolate=Linear","MultiX=Average","Skip=True","Sort=True")</f>
        <v>#N/A Invalid Parameter: Interpolation value</v>
      </c>
      <c r="AJ3129" s="43" t="str">
        <f ca="1">_xll.BInterpol('Base IPCA'!$C$3:$C$14,'Base IPCA'!$D$3:$D$14,AH3129,"Cubic","Extrapolate=Linear","MultiX=Average","Skip=True","Sort=True")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1"/>
        <v>#REF!</v>
      </c>
      <c r="AI3130" s="43" t="str">
        <f ca="1">_xll.BInterpol('Base IPCA'!$C$3:$C$14,'Base IPCA'!$E$3:$E$14,AH3130,"Cubic","Extrapolate=Linear","MultiX=Average","Skip=True","Sort=True")</f>
        <v>#N/A Invalid Parameter: Interpolation value</v>
      </c>
      <c r="AJ3130" s="43" t="str">
        <f ca="1">_xll.BInterpol('Base IPCA'!$C$3:$C$14,'Base IPCA'!$D$3:$D$14,AH3130,"Cubic","Extrapolate=Linear","MultiX=Average","Skip=True","Sort=True")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1"/>
        <v>#REF!</v>
      </c>
      <c r="AI3131" s="43" t="str">
        <f ca="1">_xll.BInterpol('Base IPCA'!$C$3:$C$14,'Base IPCA'!$E$3:$E$14,AH3131,"Cubic","Extrapolate=Linear","MultiX=Average","Skip=True","Sort=True")</f>
        <v>#N/A Invalid Parameter: Interpolation value</v>
      </c>
      <c r="AJ3131" s="43" t="str">
        <f ca="1">_xll.BInterpol('Base IPCA'!$C$3:$C$14,'Base IPCA'!$D$3:$D$14,AH3131,"Cubic","Extrapolate=Linear","MultiX=Average","Skip=True","Sort=True")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1"/>
        <v>#REF!</v>
      </c>
      <c r="AI3132" s="43" t="str">
        <f ca="1">_xll.BInterpol('Base IPCA'!$C$3:$C$14,'Base IPCA'!$E$3:$E$14,AH3132,"Cubic","Extrapolate=Linear","MultiX=Average","Skip=True","Sort=True")</f>
        <v>#N/A Invalid Parameter: Interpolation value</v>
      </c>
      <c r="AJ3132" s="43" t="str">
        <f ca="1">_xll.BInterpol('Base IPCA'!$C$3:$C$14,'Base IPCA'!$D$3:$D$14,AH3132,"Cubic","Extrapolate=Linear","MultiX=Average","Skip=True","Sort=True")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1"/>
        <v>#REF!</v>
      </c>
      <c r="AI3133" s="43" t="str">
        <f ca="1">_xll.BInterpol('Base IPCA'!$C$3:$C$14,'Base IPCA'!$E$3:$E$14,AH3133,"Cubic","Extrapolate=Linear","MultiX=Average","Skip=True","Sort=True")</f>
        <v>#N/A Invalid Parameter: Interpolation value</v>
      </c>
      <c r="AJ3133" s="43" t="str">
        <f ca="1">_xll.BInterpol('Base IPCA'!$C$3:$C$14,'Base IPCA'!$D$3:$D$14,AH3133,"Cubic","Extrapolate=Linear","MultiX=Average","Skip=True","Sort=True")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1"/>
        <v>#REF!</v>
      </c>
      <c r="AI3134" s="43" t="str">
        <f ca="1">_xll.BInterpol('Base IPCA'!$C$3:$C$14,'Base IPCA'!$E$3:$E$14,AH3134,"Cubic","Extrapolate=Linear","MultiX=Average","Skip=True","Sort=True")</f>
        <v>#N/A Invalid Parameter: Interpolation value</v>
      </c>
      <c r="AJ3134" s="43" t="str">
        <f ca="1">_xll.BInterpol('Base IPCA'!$C$3:$C$14,'Base IPCA'!$D$3:$D$14,AH3134,"Cubic","Extrapolate=Linear","MultiX=Average","Skip=True","Sort=True")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1"/>
        <v>#REF!</v>
      </c>
      <c r="AI3135" s="43" t="str">
        <f ca="1">_xll.BInterpol('Base IPCA'!$C$3:$C$14,'Base IPCA'!$E$3:$E$14,AH3135,"Cubic","Extrapolate=Linear","MultiX=Average","Skip=True","Sort=True")</f>
        <v>#N/A Invalid Parameter: Interpolation value</v>
      </c>
      <c r="AJ3135" s="43" t="str">
        <f ca="1">_xll.BInterpol('Base IPCA'!$C$3:$C$14,'Base IPCA'!$D$3:$D$14,AH3135,"Cubic","Extrapolate=Linear","MultiX=Average","Skip=True","Sort=True")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1"/>
        <v>#REF!</v>
      </c>
      <c r="AI3136" s="43" t="str">
        <f ca="1">_xll.BInterpol('Base IPCA'!$C$3:$C$14,'Base IPCA'!$E$3:$E$14,AH3136,"Cubic","Extrapolate=Linear","MultiX=Average","Skip=True","Sort=True")</f>
        <v>#N/A Invalid Parameter: Interpolation value</v>
      </c>
      <c r="AJ3136" s="43" t="str">
        <f ca="1">_xll.BInterpol('Base IPCA'!$C$3:$C$14,'Base IPCA'!$D$3:$D$14,AH3136,"Cubic","Extrapolate=Linear","MultiX=Average","Skip=True","Sort=True")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1"/>
        <v>#REF!</v>
      </c>
      <c r="AI3137" s="43" t="str">
        <f ca="1">_xll.BInterpol('Base IPCA'!$C$3:$C$14,'Base IPCA'!$E$3:$E$14,AH3137,"Cubic","Extrapolate=Linear","MultiX=Average","Skip=True","Sort=True")</f>
        <v>#N/A Invalid Parameter: Interpolation value</v>
      </c>
      <c r="AJ3137" s="43" t="str">
        <f ca="1">_xll.BInterpol('Base IPCA'!$C$3:$C$14,'Base IPCA'!$D$3:$D$14,AH3137,"Cubic","Extrapolate=Linear","MultiX=Average","Skip=True","Sort=True")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1"/>
        <v>#REF!</v>
      </c>
      <c r="AI3138" s="43" t="str">
        <f ca="1">_xll.BInterpol('Base IPCA'!$C$3:$C$14,'Base IPCA'!$E$3:$E$14,AH3138,"Cubic","Extrapolate=Linear","MultiX=Average","Skip=True","Sort=True")</f>
        <v>#N/A Invalid Parameter: Interpolation value</v>
      </c>
      <c r="AJ3138" s="43" t="str">
        <f ca="1">_xll.BInterpol('Base IPCA'!$C$3:$C$14,'Base IPCA'!$D$3:$D$14,AH3138,"Cubic","Extrapolate=Linear","MultiX=Average","Skip=True","Sort=True")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1"/>
        <v>#REF!</v>
      </c>
      <c r="AI3139" s="43" t="str">
        <f ca="1">_xll.BInterpol('Base IPCA'!$C$3:$C$14,'Base IPCA'!$E$3:$E$14,AH3139,"Cubic","Extrapolate=Linear","MultiX=Average","Skip=True","Sort=True")</f>
        <v>#N/A Invalid Parameter: Interpolation value</v>
      </c>
      <c r="AJ3139" s="43" t="str">
        <f ca="1">_xll.BInterpol('Base IPCA'!$C$3:$C$14,'Base IPCA'!$D$3:$D$14,AH3139,"Cubic","Extrapolate=Linear","MultiX=Average","Skip=True","Sort=True")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1"/>
        <v>#REF!</v>
      </c>
      <c r="AI3140" s="43" t="str">
        <f ca="1">_xll.BInterpol('Base IPCA'!$C$3:$C$14,'Base IPCA'!$E$3:$E$14,AH3140,"Cubic","Extrapolate=Linear","MultiX=Average","Skip=True","Sort=True")</f>
        <v>#N/A Invalid Parameter: Interpolation value</v>
      </c>
      <c r="AJ3140" s="43" t="str">
        <f ca="1">_xll.BInterpol('Base IPCA'!$C$3:$C$14,'Base IPCA'!$D$3:$D$14,AH3140,"Cubic","Extrapolate=Linear","MultiX=Average","Skip=True","Sort=True")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1"/>
        <v>#REF!</v>
      </c>
      <c r="AI3141" s="43" t="str">
        <f ca="1">_xll.BInterpol('Base IPCA'!$C$3:$C$14,'Base IPCA'!$E$3:$E$14,AH3141,"Cubic","Extrapolate=Linear","MultiX=Average","Skip=True","Sort=True")</f>
        <v>#N/A Invalid Parameter: Interpolation value</v>
      </c>
      <c r="AJ3141" s="43" t="str">
        <f ca="1">_xll.BInterpol('Base IPCA'!$C$3:$C$14,'Base IPCA'!$D$3:$D$14,AH3141,"Cubic","Extrapolate=Linear","MultiX=Average","Skip=True","Sort=True")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2">AH3141+1</f>
        <v>#REF!</v>
      </c>
      <c r="AI3142" s="43" t="str">
        <f ca="1">_xll.BInterpol('Base IPCA'!$C$3:$C$14,'Base IPCA'!$E$3:$E$14,AH3142,"Cubic","Extrapolate=Linear","MultiX=Average","Skip=True","Sort=True")</f>
        <v>#N/A Invalid Parameter: Interpolation value</v>
      </c>
      <c r="AJ3142" s="43" t="str">
        <f ca="1">_xll.BInterpol('Base IPCA'!$C$3:$C$14,'Base IPCA'!$D$3:$D$14,AH3142,"Cubic","Extrapolate=Linear","MultiX=Average","Skip=True","Sort=True")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2"/>
        <v>#REF!</v>
      </c>
      <c r="AI3143" s="43" t="str">
        <f ca="1">_xll.BInterpol('Base IPCA'!$C$3:$C$14,'Base IPCA'!$E$3:$E$14,AH3143,"Cubic","Extrapolate=Linear","MultiX=Average","Skip=True","Sort=True")</f>
        <v>#N/A Invalid Parameter: Interpolation value</v>
      </c>
      <c r="AJ3143" s="43" t="str">
        <f ca="1">_xll.BInterpol('Base IPCA'!$C$3:$C$14,'Base IPCA'!$D$3:$D$14,AH3143,"Cubic","Extrapolate=Linear","MultiX=Average","Skip=True","Sort=True")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2"/>
        <v>#REF!</v>
      </c>
      <c r="AI3144" s="43" t="str">
        <f ca="1">_xll.BInterpol('Base IPCA'!$C$3:$C$14,'Base IPCA'!$E$3:$E$14,AH3144,"Cubic","Extrapolate=Linear","MultiX=Average","Skip=True","Sort=True")</f>
        <v>#N/A Invalid Parameter: Interpolation value</v>
      </c>
      <c r="AJ3144" s="43" t="str">
        <f ca="1">_xll.BInterpol('Base IPCA'!$C$3:$C$14,'Base IPCA'!$D$3:$D$14,AH3144,"Cubic","Extrapolate=Linear","MultiX=Average","Skip=True","Sort=True")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2"/>
        <v>#REF!</v>
      </c>
      <c r="AI3145" s="43" t="str">
        <f ca="1">_xll.BInterpol('Base IPCA'!$C$3:$C$14,'Base IPCA'!$E$3:$E$14,AH3145,"Cubic","Extrapolate=Linear","MultiX=Average","Skip=True","Sort=True")</f>
        <v>#N/A Invalid Parameter: Interpolation value</v>
      </c>
      <c r="AJ3145" s="43" t="str">
        <f ca="1">_xll.BInterpol('Base IPCA'!$C$3:$C$14,'Base IPCA'!$D$3:$D$14,AH3145,"Cubic","Extrapolate=Linear","MultiX=Average","Skip=True","Sort=True")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2"/>
        <v>#REF!</v>
      </c>
      <c r="AI3146" s="43" t="str">
        <f ca="1">_xll.BInterpol('Base IPCA'!$C$3:$C$14,'Base IPCA'!$E$3:$E$14,AH3146,"Cubic","Extrapolate=Linear","MultiX=Average","Skip=True","Sort=True")</f>
        <v>#N/A Invalid Parameter: Interpolation value</v>
      </c>
      <c r="AJ3146" s="43" t="str">
        <f ca="1">_xll.BInterpol('Base IPCA'!$C$3:$C$14,'Base IPCA'!$D$3:$D$14,AH3146,"Cubic","Extrapolate=Linear","MultiX=Average","Skip=True","Sort=True")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2"/>
        <v>#REF!</v>
      </c>
      <c r="AI3147" s="43" t="str">
        <f ca="1">_xll.BInterpol('Base IPCA'!$C$3:$C$14,'Base IPCA'!$E$3:$E$14,AH3147,"Cubic","Extrapolate=Linear","MultiX=Average","Skip=True","Sort=True")</f>
        <v>#N/A Invalid Parameter: Interpolation value</v>
      </c>
      <c r="AJ3147" s="43" t="str">
        <f ca="1">_xll.BInterpol('Base IPCA'!$C$3:$C$14,'Base IPCA'!$D$3:$D$14,AH3147,"Cubic","Extrapolate=Linear","MultiX=Average","Skip=True","Sort=True")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2"/>
        <v>#REF!</v>
      </c>
      <c r="AI3148" s="43" t="str">
        <f ca="1">_xll.BInterpol('Base IPCA'!$C$3:$C$14,'Base IPCA'!$E$3:$E$14,AH3148,"Cubic","Extrapolate=Linear","MultiX=Average","Skip=True","Sort=True")</f>
        <v>#N/A Invalid Parameter: Interpolation value</v>
      </c>
      <c r="AJ3148" s="43" t="str">
        <f ca="1">_xll.BInterpol('Base IPCA'!$C$3:$C$14,'Base IPCA'!$D$3:$D$14,AH3148,"Cubic","Extrapolate=Linear","MultiX=Average","Skip=True","Sort=True")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2"/>
        <v>#REF!</v>
      </c>
      <c r="AI3149" s="43" t="str">
        <f ca="1">_xll.BInterpol('Base IPCA'!$C$3:$C$14,'Base IPCA'!$E$3:$E$14,AH3149,"Cubic","Extrapolate=Linear","MultiX=Average","Skip=True","Sort=True")</f>
        <v>#N/A Invalid Parameter: Interpolation value</v>
      </c>
      <c r="AJ3149" s="43" t="str">
        <f ca="1">_xll.BInterpol('Base IPCA'!$C$3:$C$14,'Base IPCA'!$D$3:$D$14,AH3149,"Cubic","Extrapolate=Linear","MultiX=Average","Skip=True","Sort=True")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2"/>
        <v>#REF!</v>
      </c>
      <c r="AI3150" s="43" t="str">
        <f ca="1">_xll.BInterpol('Base IPCA'!$C$3:$C$14,'Base IPCA'!$E$3:$E$14,AH3150,"Cubic","Extrapolate=Linear","MultiX=Average","Skip=True","Sort=True")</f>
        <v>#N/A Invalid Parameter: Interpolation value</v>
      </c>
      <c r="AJ3150" s="43" t="str">
        <f ca="1">_xll.BInterpol('Base IPCA'!$C$3:$C$14,'Base IPCA'!$D$3:$D$14,AH3150,"Cubic","Extrapolate=Linear","MultiX=Average","Skip=True","Sort=True")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2"/>
        <v>#REF!</v>
      </c>
      <c r="AI3151" s="43" t="str">
        <f ca="1">_xll.BInterpol('Base IPCA'!$C$3:$C$14,'Base IPCA'!$E$3:$E$14,AH3151,"Cubic","Extrapolate=Linear","MultiX=Average","Skip=True","Sort=True")</f>
        <v>#N/A Invalid Parameter: Interpolation value</v>
      </c>
      <c r="AJ3151" s="43" t="str">
        <f ca="1">_xll.BInterpol('Base IPCA'!$C$3:$C$14,'Base IPCA'!$D$3:$D$14,AH3151,"Cubic","Extrapolate=Linear","MultiX=Average","Skip=True","Sort=True")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2"/>
        <v>#REF!</v>
      </c>
      <c r="AI3152" s="43" t="str">
        <f ca="1">_xll.BInterpol('Base IPCA'!$C$3:$C$14,'Base IPCA'!$E$3:$E$14,AH3152,"Cubic","Extrapolate=Linear","MultiX=Average","Skip=True","Sort=True")</f>
        <v>#N/A Invalid Parameter: Interpolation value</v>
      </c>
      <c r="AJ3152" s="43" t="str">
        <f ca="1">_xll.BInterpol('Base IPCA'!$C$3:$C$14,'Base IPCA'!$D$3:$D$14,AH3152,"Cubic","Extrapolate=Linear","MultiX=Average","Skip=True","Sort=True")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2"/>
        <v>#REF!</v>
      </c>
      <c r="AI3153" s="43" t="str">
        <f ca="1">_xll.BInterpol('Base IPCA'!$C$3:$C$14,'Base IPCA'!$E$3:$E$14,AH3153,"Cubic","Extrapolate=Linear","MultiX=Average","Skip=True","Sort=True")</f>
        <v>#N/A Invalid Parameter: Interpolation value</v>
      </c>
      <c r="AJ3153" s="43" t="str">
        <f ca="1">_xll.BInterpol('Base IPCA'!$C$3:$C$14,'Base IPCA'!$D$3:$D$14,AH3153,"Cubic","Extrapolate=Linear","MultiX=Average","Skip=True","Sort=True")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2"/>
        <v>#REF!</v>
      </c>
      <c r="AI3154" s="43" t="str">
        <f ca="1">_xll.BInterpol('Base IPCA'!$C$3:$C$14,'Base IPCA'!$E$3:$E$14,AH3154,"Cubic","Extrapolate=Linear","MultiX=Average","Skip=True","Sort=True")</f>
        <v>#N/A Invalid Parameter: Interpolation value</v>
      </c>
      <c r="AJ3154" s="43" t="str">
        <f ca="1">_xll.BInterpol('Base IPCA'!$C$3:$C$14,'Base IPCA'!$D$3:$D$14,AH3154,"Cubic","Extrapolate=Linear","MultiX=Average","Skip=True","Sort=True")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2"/>
        <v>#REF!</v>
      </c>
      <c r="AI3155" s="43" t="str">
        <f ca="1">_xll.BInterpol('Base IPCA'!$C$3:$C$14,'Base IPCA'!$E$3:$E$14,AH3155,"Cubic","Extrapolate=Linear","MultiX=Average","Skip=True","Sort=True")</f>
        <v>#N/A Invalid Parameter: Interpolation value</v>
      </c>
      <c r="AJ3155" s="43" t="str">
        <f ca="1">_xll.BInterpol('Base IPCA'!$C$3:$C$14,'Base IPCA'!$D$3:$D$14,AH3155,"Cubic","Extrapolate=Linear","MultiX=Average","Skip=True","Sort=True")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2"/>
        <v>#REF!</v>
      </c>
      <c r="AI3156" s="43" t="str">
        <f ca="1">_xll.BInterpol('Base IPCA'!$C$3:$C$14,'Base IPCA'!$E$3:$E$14,AH3156,"Cubic","Extrapolate=Linear","MultiX=Average","Skip=True","Sort=True")</f>
        <v>#N/A Invalid Parameter: Interpolation value</v>
      </c>
      <c r="AJ3156" s="43" t="str">
        <f ca="1">_xll.BInterpol('Base IPCA'!$C$3:$C$14,'Base IPCA'!$D$3:$D$14,AH3156,"Cubic","Extrapolate=Linear","MultiX=Average","Skip=True","Sort=True")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2"/>
        <v>#REF!</v>
      </c>
      <c r="AI3157" s="43" t="str">
        <f ca="1">_xll.BInterpol('Base IPCA'!$C$3:$C$14,'Base IPCA'!$E$3:$E$14,AH3157,"Cubic","Extrapolate=Linear","MultiX=Average","Skip=True","Sort=True")</f>
        <v>#N/A Invalid Parameter: Interpolation value</v>
      </c>
      <c r="AJ3157" s="43" t="str">
        <f ca="1">_xll.BInterpol('Base IPCA'!$C$3:$C$14,'Base IPCA'!$D$3:$D$14,AH3157,"Cubic","Extrapolate=Linear","MultiX=Average","Skip=True","Sort=True")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2"/>
        <v>#REF!</v>
      </c>
      <c r="AI3158" s="43" t="str">
        <f ca="1">_xll.BInterpol('Base IPCA'!$C$3:$C$14,'Base IPCA'!$E$3:$E$14,AH3158,"Cubic","Extrapolate=Linear","MultiX=Average","Skip=True","Sort=True")</f>
        <v>#N/A Invalid Parameter: Interpolation value</v>
      </c>
      <c r="AJ3158" s="43" t="str">
        <f ca="1">_xll.BInterpol('Base IPCA'!$C$3:$C$14,'Base IPCA'!$D$3:$D$14,AH3158,"Cubic","Extrapolate=Linear","MultiX=Average","Skip=True","Sort=True")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2"/>
        <v>#REF!</v>
      </c>
      <c r="AI3159" s="43" t="str">
        <f ca="1">_xll.BInterpol('Base IPCA'!$C$3:$C$14,'Base IPCA'!$E$3:$E$14,AH3159,"Cubic","Extrapolate=Linear","MultiX=Average","Skip=True","Sort=True")</f>
        <v>#N/A Invalid Parameter: Interpolation value</v>
      </c>
      <c r="AJ3159" s="43" t="str">
        <f ca="1">_xll.BInterpol('Base IPCA'!$C$3:$C$14,'Base IPCA'!$D$3:$D$14,AH3159,"Cubic","Extrapolate=Linear","MultiX=Average","Skip=True","Sort=True")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2"/>
        <v>#REF!</v>
      </c>
      <c r="AI3160" s="43" t="str">
        <f ca="1">_xll.BInterpol('Base IPCA'!$C$3:$C$14,'Base IPCA'!$E$3:$E$14,AH3160,"Cubic","Extrapolate=Linear","MultiX=Average","Skip=True","Sort=True")</f>
        <v>#N/A Invalid Parameter: Interpolation value</v>
      </c>
      <c r="AJ3160" s="43" t="str">
        <f ca="1">_xll.BInterpol('Base IPCA'!$C$3:$C$14,'Base IPCA'!$D$3:$D$14,AH3160,"Cubic","Extrapolate=Linear","MultiX=Average","Skip=True","Sort=True")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2"/>
        <v>#REF!</v>
      </c>
      <c r="AI3161" s="43" t="str">
        <f ca="1">_xll.BInterpol('Base IPCA'!$C$3:$C$14,'Base IPCA'!$E$3:$E$14,AH3161,"Cubic","Extrapolate=Linear","MultiX=Average","Skip=True","Sort=True")</f>
        <v>#N/A Invalid Parameter: Interpolation value</v>
      </c>
      <c r="AJ3161" s="43" t="str">
        <f ca="1">_xll.BInterpol('Base IPCA'!$C$3:$C$14,'Base IPCA'!$D$3:$D$14,AH3161,"Cubic","Extrapolate=Linear","MultiX=Average","Skip=True","Sort=True")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2"/>
        <v>#REF!</v>
      </c>
      <c r="AI3162" s="43" t="str">
        <f ca="1">_xll.BInterpol('Base IPCA'!$C$3:$C$14,'Base IPCA'!$E$3:$E$14,AH3162,"Cubic","Extrapolate=Linear","MultiX=Average","Skip=True","Sort=True")</f>
        <v>#N/A Invalid Parameter: Interpolation value</v>
      </c>
      <c r="AJ3162" s="43" t="str">
        <f ca="1">_xll.BInterpol('Base IPCA'!$C$3:$C$14,'Base IPCA'!$D$3:$D$14,AH3162,"Cubic","Extrapolate=Linear","MultiX=Average","Skip=True","Sort=True")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2"/>
        <v>#REF!</v>
      </c>
      <c r="AI3163" s="43" t="str">
        <f ca="1">_xll.BInterpol('Base IPCA'!$C$3:$C$14,'Base IPCA'!$E$3:$E$14,AH3163,"Cubic","Extrapolate=Linear","MultiX=Average","Skip=True","Sort=True")</f>
        <v>#N/A Invalid Parameter: Interpolation value</v>
      </c>
      <c r="AJ3163" s="43" t="str">
        <f ca="1">_xll.BInterpol('Base IPCA'!$C$3:$C$14,'Base IPCA'!$D$3:$D$14,AH3163,"Cubic","Extrapolate=Linear","MultiX=Average","Skip=True","Sort=True")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2"/>
        <v>#REF!</v>
      </c>
      <c r="AI3164" s="43" t="str">
        <f ca="1">_xll.BInterpol('Base IPCA'!$C$3:$C$14,'Base IPCA'!$E$3:$E$14,AH3164,"Cubic","Extrapolate=Linear","MultiX=Average","Skip=True","Sort=True")</f>
        <v>#N/A Invalid Parameter: Interpolation value</v>
      </c>
      <c r="AJ3164" s="43" t="str">
        <f ca="1">_xll.BInterpol('Base IPCA'!$C$3:$C$14,'Base IPCA'!$D$3:$D$14,AH3164,"Cubic","Extrapolate=Linear","MultiX=Average","Skip=True","Sort=True")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2"/>
        <v>#REF!</v>
      </c>
      <c r="AI3165" s="43" t="str">
        <f ca="1">_xll.BInterpol('Base IPCA'!$C$3:$C$14,'Base IPCA'!$E$3:$E$14,AH3165,"Cubic","Extrapolate=Linear","MultiX=Average","Skip=True","Sort=True")</f>
        <v>#N/A Invalid Parameter: Interpolation value</v>
      </c>
      <c r="AJ3165" s="43" t="str">
        <f ca="1">_xll.BInterpol('Base IPCA'!$C$3:$C$14,'Base IPCA'!$D$3:$D$14,AH3165,"Cubic","Extrapolate=Linear","MultiX=Average","Skip=True","Sort=True")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2"/>
        <v>#REF!</v>
      </c>
      <c r="AI3166" s="43" t="str">
        <f ca="1">_xll.BInterpol('Base IPCA'!$C$3:$C$14,'Base IPCA'!$E$3:$E$14,AH3166,"Cubic","Extrapolate=Linear","MultiX=Average","Skip=True","Sort=True")</f>
        <v>#N/A Invalid Parameter: Interpolation value</v>
      </c>
      <c r="AJ3166" s="43" t="str">
        <f ca="1">_xll.BInterpol('Base IPCA'!$C$3:$C$14,'Base IPCA'!$D$3:$D$14,AH3166,"Cubic","Extrapolate=Linear","MultiX=Average","Skip=True","Sort=True")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2"/>
        <v>#REF!</v>
      </c>
      <c r="AI3167" s="43" t="str">
        <f ca="1">_xll.BInterpol('Base IPCA'!$C$3:$C$14,'Base IPCA'!$E$3:$E$14,AH3167,"Cubic","Extrapolate=Linear","MultiX=Average","Skip=True","Sort=True")</f>
        <v>#N/A Invalid Parameter: Interpolation value</v>
      </c>
      <c r="AJ3167" s="43" t="str">
        <f ca="1">_xll.BInterpol('Base IPCA'!$C$3:$C$14,'Base IPCA'!$D$3:$D$14,AH3167,"Cubic","Extrapolate=Linear","MultiX=Average","Skip=True","Sort=True")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2"/>
        <v>#REF!</v>
      </c>
      <c r="AI3168" s="43" t="str">
        <f ca="1">_xll.BInterpol('Base IPCA'!$C$3:$C$14,'Base IPCA'!$E$3:$E$14,AH3168,"Cubic","Extrapolate=Linear","MultiX=Average","Skip=True","Sort=True")</f>
        <v>#N/A Invalid Parameter: Interpolation value</v>
      </c>
      <c r="AJ3168" s="43" t="str">
        <f ca="1">_xll.BInterpol('Base IPCA'!$C$3:$C$14,'Base IPCA'!$D$3:$D$14,AH3168,"Cubic","Extrapolate=Linear","MultiX=Average","Skip=True","Sort=True")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2"/>
        <v>#REF!</v>
      </c>
      <c r="AI3169" s="43" t="str">
        <f ca="1">_xll.BInterpol('Base IPCA'!$C$3:$C$14,'Base IPCA'!$E$3:$E$14,AH3169,"Cubic","Extrapolate=Linear","MultiX=Average","Skip=True","Sort=True")</f>
        <v>#N/A Invalid Parameter: Interpolation value</v>
      </c>
      <c r="AJ3169" s="43" t="str">
        <f ca="1">_xll.BInterpol('Base IPCA'!$C$3:$C$14,'Base IPCA'!$D$3:$D$14,AH3169,"Cubic","Extrapolate=Linear","MultiX=Average","Skip=True","Sort=True")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2"/>
        <v>#REF!</v>
      </c>
      <c r="AI3170" s="43" t="str">
        <f ca="1">_xll.BInterpol('Base IPCA'!$C$3:$C$14,'Base IPCA'!$E$3:$E$14,AH3170,"Cubic","Extrapolate=Linear","MultiX=Average","Skip=True","Sort=True")</f>
        <v>#N/A Invalid Parameter: Interpolation value</v>
      </c>
      <c r="AJ3170" s="43" t="str">
        <f ca="1">_xll.BInterpol('Base IPCA'!$C$3:$C$14,'Base IPCA'!$D$3:$D$14,AH3170,"Cubic","Extrapolate=Linear","MultiX=Average","Skip=True","Sort=True")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2"/>
        <v>#REF!</v>
      </c>
      <c r="AI3171" s="43" t="str">
        <f ca="1">_xll.BInterpol('Base IPCA'!$C$3:$C$14,'Base IPCA'!$E$3:$E$14,AH3171,"Cubic","Extrapolate=Linear","MultiX=Average","Skip=True","Sort=True")</f>
        <v>#N/A Invalid Parameter: Interpolation value</v>
      </c>
      <c r="AJ3171" s="43" t="str">
        <f ca="1">_xll.BInterpol('Base IPCA'!$C$3:$C$14,'Base IPCA'!$D$3:$D$14,AH3171,"Cubic","Extrapolate=Linear","MultiX=Average","Skip=True","Sort=True")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2"/>
        <v>#REF!</v>
      </c>
      <c r="AI3172" s="43" t="str">
        <f ca="1">_xll.BInterpol('Base IPCA'!$C$3:$C$14,'Base IPCA'!$E$3:$E$14,AH3172,"Cubic","Extrapolate=Linear","MultiX=Average","Skip=True","Sort=True")</f>
        <v>#N/A Invalid Parameter: Interpolation value</v>
      </c>
      <c r="AJ3172" s="43" t="str">
        <f ca="1">_xll.BInterpol('Base IPCA'!$C$3:$C$14,'Base IPCA'!$D$3:$D$14,AH3172,"Cubic","Extrapolate=Linear","MultiX=Average","Skip=True","Sort=True")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2"/>
        <v>#REF!</v>
      </c>
      <c r="AI3173" s="43" t="str">
        <f ca="1">_xll.BInterpol('Base IPCA'!$C$3:$C$14,'Base IPCA'!$E$3:$E$14,AH3173,"Cubic","Extrapolate=Linear","MultiX=Average","Skip=True","Sort=True")</f>
        <v>#N/A Invalid Parameter: Interpolation value</v>
      </c>
      <c r="AJ3173" s="43" t="str">
        <f ca="1">_xll.BInterpol('Base IPCA'!$C$3:$C$14,'Base IPCA'!$D$3:$D$14,AH3173,"Cubic","Extrapolate=Linear","MultiX=Average","Skip=True","Sort=True")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2"/>
        <v>#REF!</v>
      </c>
      <c r="AI3174" s="43" t="str">
        <f ca="1">_xll.BInterpol('Base IPCA'!$C$3:$C$14,'Base IPCA'!$E$3:$E$14,AH3174,"Cubic","Extrapolate=Linear","MultiX=Average","Skip=True","Sort=True")</f>
        <v>#N/A Invalid Parameter: Interpolation value</v>
      </c>
      <c r="AJ3174" s="43" t="str">
        <f ca="1">_xll.BInterpol('Base IPCA'!$C$3:$C$14,'Base IPCA'!$D$3:$D$14,AH3174,"Cubic","Extrapolate=Linear","MultiX=Average","Skip=True","Sort=True")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2"/>
        <v>#REF!</v>
      </c>
      <c r="AI3175" s="43" t="str">
        <f ca="1">_xll.BInterpol('Base IPCA'!$C$3:$C$14,'Base IPCA'!$E$3:$E$14,AH3175,"Cubic","Extrapolate=Linear","MultiX=Average","Skip=True","Sort=True")</f>
        <v>#N/A Invalid Parameter: Interpolation value</v>
      </c>
      <c r="AJ3175" s="43" t="str">
        <f ca="1">_xll.BInterpol('Base IPCA'!$C$3:$C$14,'Base IPCA'!$D$3:$D$14,AH3175,"Cubic","Extrapolate=Linear","MultiX=Average","Skip=True","Sort=True")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2"/>
        <v>#REF!</v>
      </c>
      <c r="AI3176" s="43" t="str">
        <f ca="1">_xll.BInterpol('Base IPCA'!$C$3:$C$14,'Base IPCA'!$E$3:$E$14,AH3176,"Cubic","Extrapolate=Linear","MultiX=Average","Skip=True","Sort=True")</f>
        <v>#N/A Invalid Parameter: Interpolation value</v>
      </c>
      <c r="AJ3176" s="43" t="str">
        <f ca="1">_xll.BInterpol('Base IPCA'!$C$3:$C$14,'Base IPCA'!$D$3:$D$14,AH3176,"Cubic","Extrapolate=Linear","MultiX=Average","Skip=True","Sort=True")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2"/>
        <v>#REF!</v>
      </c>
      <c r="AI3177" s="43" t="str">
        <f ca="1">_xll.BInterpol('Base IPCA'!$C$3:$C$14,'Base IPCA'!$E$3:$E$14,AH3177,"Cubic","Extrapolate=Linear","MultiX=Average","Skip=True","Sort=True")</f>
        <v>#N/A Invalid Parameter: Interpolation value</v>
      </c>
      <c r="AJ3177" s="43" t="str">
        <f ca="1">_xll.BInterpol('Base IPCA'!$C$3:$C$14,'Base IPCA'!$D$3:$D$14,AH3177,"Cubic","Extrapolate=Linear","MultiX=Average","Skip=True","Sort=True")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2"/>
        <v>#REF!</v>
      </c>
      <c r="AI3178" s="43" t="str">
        <f ca="1">_xll.BInterpol('Base IPCA'!$C$3:$C$14,'Base IPCA'!$E$3:$E$14,AH3178,"Cubic","Extrapolate=Linear","MultiX=Average","Skip=True","Sort=True")</f>
        <v>#N/A Invalid Parameter: Interpolation value</v>
      </c>
      <c r="AJ3178" s="43" t="str">
        <f ca="1">_xll.BInterpol('Base IPCA'!$C$3:$C$14,'Base IPCA'!$D$3:$D$14,AH3178,"Cubic","Extrapolate=Linear","MultiX=Average","Skip=True","Sort=True")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2"/>
        <v>#REF!</v>
      </c>
      <c r="AI3179" s="43" t="str">
        <f ca="1">_xll.BInterpol('Base IPCA'!$C$3:$C$14,'Base IPCA'!$E$3:$E$14,AH3179,"Cubic","Extrapolate=Linear","MultiX=Average","Skip=True","Sort=True")</f>
        <v>#N/A Invalid Parameter: Interpolation value</v>
      </c>
      <c r="AJ3179" s="43" t="str">
        <f ca="1">_xll.BInterpol('Base IPCA'!$C$3:$C$14,'Base IPCA'!$D$3:$D$14,AH3179,"Cubic","Extrapolate=Linear","MultiX=Average","Skip=True","Sort=True")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2"/>
        <v>#REF!</v>
      </c>
      <c r="AI3180" s="43" t="str">
        <f ca="1">_xll.BInterpol('Base IPCA'!$C$3:$C$14,'Base IPCA'!$E$3:$E$14,AH3180,"Cubic","Extrapolate=Linear","MultiX=Average","Skip=True","Sort=True")</f>
        <v>#N/A Invalid Parameter: Interpolation value</v>
      </c>
      <c r="AJ3180" s="43" t="str">
        <f ca="1">_xll.BInterpol('Base IPCA'!$C$3:$C$14,'Base IPCA'!$D$3:$D$14,AH3180,"Cubic","Extrapolate=Linear","MultiX=Average","Skip=True","Sort=True")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2"/>
        <v>#REF!</v>
      </c>
      <c r="AI3181" s="43" t="str">
        <f ca="1">_xll.BInterpol('Base IPCA'!$C$3:$C$14,'Base IPCA'!$E$3:$E$14,AH3181,"Cubic","Extrapolate=Linear","MultiX=Average","Skip=True","Sort=True")</f>
        <v>#N/A Invalid Parameter: Interpolation value</v>
      </c>
      <c r="AJ3181" s="43" t="str">
        <f ca="1">_xll.BInterpol('Base IPCA'!$C$3:$C$14,'Base IPCA'!$D$3:$D$14,AH3181,"Cubic","Extrapolate=Linear","MultiX=Average","Skip=True","Sort=True")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2"/>
        <v>#REF!</v>
      </c>
      <c r="AI3182" s="43" t="str">
        <f ca="1">_xll.BInterpol('Base IPCA'!$C$3:$C$14,'Base IPCA'!$E$3:$E$14,AH3182,"Cubic","Extrapolate=Linear","MultiX=Average","Skip=True","Sort=True")</f>
        <v>#N/A Invalid Parameter: Interpolation value</v>
      </c>
      <c r="AJ3182" s="43" t="str">
        <f ca="1">_xll.BInterpol('Base IPCA'!$C$3:$C$14,'Base IPCA'!$D$3:$D$14,AH3182,"Cubic","Extrapolate=Linear","MultiX=Average","Skip=True","Sort=True")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2"/>
        <v>#REF!</v>
      </c>
      <c r="AI3183" s="43" t="str">
        <f ca="1">_xll.BInterpol('Base IPCA'!$C$3:$C$14,'Base IPCA'!$E$3:$E$14,AH3183,"Cubic","Extrapolate=Linear","MultiX=Average","Skip=True","Sort=True")</f>
        <v>#N/A Invalid Parameter: Interpolation value</v>
      </c>
      <c r="AJ3183" s="43" t="str">
        <f ca="1">_xll.BInterpol('Base IPCA'!$C$3:$C$14,'Base IPCA'!$D$3:$D$14,AH3183,"Cubic","Extrapolate=Linear","MultiX=Average","Skip=True","Sort=True")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2"/>
        <v>#REF!</v>
      </c>
      <c r="AI3184" s="43" t="str">
        <f ca="1">_xll.BInterpol('Base IPCA'!$C$3:$C$14,'Base IPCA'!$E$3:$E$14,AH3184,"Cubic","Extrapolate=Linear","MultiX=Average","Skip=True","Sort=True")</f>
        <v>#N/A Invalid Parameter: Interpolation value</v>
      </c>
      <c r="AJ3184" s="43" t="str">
        <f ca="1">_xll.BInterpol('Base IPCA'!$C$3:$C$14,'Base IPCA'!$D$3:$D$14,AH3184,"Cubic","Extrapolate=Linear","MultiX=Average","Skip=True","Sort=True")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2"/>
        <v>#REF!</v>
      </c>
      <c r="AI3185" s="43" t="str">
        <f ca="1">_xll.BInterpol('Base IPCA'!$C$3:$C$14,'Base IPCA'!$E$3:$E$14,AH3185,"Cubic","Extrapolate=Linear","MultiX=Average","Skip=True","Sort=True")</f>
        <v>#N/A Invalid Parameter: Interpolation value</v>
      </c>
      <c r="AJ3185" s="43" t="str">
        <f ca="1">_xll.BInterpol('Base IPCA'!$C$3:$C$14,'Base IPCA'!$D$3:$D$14,AH3185,"Cubic","Extrapolate=Linear","MultiX=Average","Skip=True","Sort=True")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2"/>
        <v>#REF!</v>
      </c>
      <c r="AI3186" s="43" t="str">
        <f ca="1">_xll.BInterpol('Base IPCA'!$C$3:$C$14,'Base IPCA'!$E$3:$E$14,AH3186,"Cubic","Extrapolate=Linear","MultiX=Average","Skip=True","Sort=True")</f>
        <v>#N/A Invalid Parameter: Interpolation value</v>
      </c>
      <c r="AJ3186" s="43" t="str">
        <f ca="1">_xll.BInterpol('Base IPCA'!$C$3:$C$14,'Base IPCA'!$D$3:$D$14,AH3186,"Cubic","Extrapolate=Linear","MultiX=Average","Skip=True","Sort=True")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2"/>
        <v>#REF!</v>
      </c>
      <c r="AI3187" s="43" t="str">
        <f ca="1">_xll.BInterpol('Base IPCA'!$C$3:$C$14,'Base IPCA'!$E$3:$E$14,AH3187,"Cubic","Extrapolate=Linear","MultiX=Average","Skip=True","Sort=True")</f>
        <v>#N/A Invalid Parameter: Interpolation value</v>
      </c>
      <c r="AJ3187" s="43" t="str">
        <f ca="1">_xll.BInterpol('Base IPCA'!$C$3:$C$14,'Base IPCA'!$D$3:$D$14,AH3187,"Cubic","Extrapolate=Linear","MultiX=Average","Skip=True","Sort=True")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2"/>
        <v>#REF!</v>
      </c>
      <c r="AI3188" s="43" t="str">
        <f ca="1">_xll.BInterpol('Base IPCA'!$C$3:$C$14,'Base IPCA'!$E$3:$E$14,AH3188,"Cubic","Extrapolate=Linear","MultiX=Average","Skip=True","Sort=True")</f>
        <v>#N/A Invalid Parameter: Interpolation value</v>
      </c>
      <c r="AJ3188" s="43" t="str">
        <f ca="1">_xll.BInterpol('Base IPCA'!$C$3:$C$14,'Base IPCA'!$D$3:$D$14,AH3188,"Cubic","Extrapolate=Linear","MultiX=Average","Skip=True","Sort=True")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2"/>
        <v>#REF!</v>
      </c>
      <c r="AI3189" s="43" t="str">
        <f ca="1">_xll.BInterpol('Base IPCA'!$C$3:$C$14,'Base IPCA'!$E$3:$E$14,AH3189,"Cubic","Extrapolate=Linear","MultiX=Average","Skip=True","Sort=True")</f>
        <v>#N/A Invalid Parameter: Interpolation value</v>
      </c>
      <c r="AJ3189" s="43" t="str">
        <f ca="1">_xll.BInterpol('Base IPCA'!$C$3:$C$14,'Base IPCA'!$D$3:$D$14,AH3189,"Cubic","Extrapolate=Linear","MultiX=Average","Skip=True","Sort=True")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2"/>
        <v>#REF!</v>
      </c>
      <c r="AI3190" s="43" t="str">
        <f ca="1">_xll.BInterpol('Base IPCA'!$C$3:$C$14,'Base IPCA'!$E$3:$E$14,AH3190,"Cubic","Extrapolate=Linear","MultiX=Average","Skip=True","Sort=True")</f>
        <v>#N/A Invalid Parameter: Interpolation value</v>
      </c>
      <c r="AJ3190" s="43" t="str">
        <f ca="1">_xll.BInterpol('Base IPCA'!$C$3:$C$14,'Base IPCA'!$D$3:$D$14,AH3190,"Cubic","Extrapolate=Linear","MultiX=Average","Skip=True","Sort=True")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2"/>
        <v>#REF!</v>
      </c>
      <c r="AI3191" s="43" t="str">
        <f ca="1">_xll.BInterpol('Base IPCA'!$C$3:$C$14,'Base IPCA'!$E$3:$E$14,AH3191,"Cubic","Extrapolate=Linear","MultiX=Average","Skip=True","Sort=True")</f>
        <v>#N/A Invalid Parameter: Interpolation value</v>
      </c>
      <c r="AJ3191" s="43" t="str">
        <f ca="1">_xll.BInterpol('Base IPCA'!$C$3:$C$14,'Base IPCA'!$D$3:$D$14,AH3191,"Cubic","Extrapolate=Linear","MultiX=Average","Skip=True","Sort=True")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2"/>
        <v>#REF!</v>
      </c>
      <c r="AI3192" s="43" t="str">
        <f ca="1">_xll.BInterpol('Base IPCA'!$C$3:$C$14,'Base IPCA'!$E$3:$E$14,AH3192,"Cubic","Extrapolate=Linear","MultiX=Average","Skip=True","Sort=True")</f>
        <v>#N/A Invalid Parameter: Interpolation value</v>
      </c>
      <c r="AJ3192" s="43" t="str">
        <f ca="1">_xll.BInterpol('Base IPCA'!$C$3:$C$14,'Base IPCA'!$D$3:$D$14,AH3192,"Cubic","Extrapolate=Linear","MultiX=Average","Skip=True","Sort=True")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2"/>
        <v>#REF!</v>
      </c>
      <c r="AI3193" s="43" t="str">
        <f ca="1">_xll.BInterpol('Base IPCA'!$C$3:$C$14,'Base IPCA'!$E$3:$E$14,AH3193,"Cubic","Extrapolate=Linear","MultiX=Average","Skip=True","Sort=True")</f>
        <v>#N/A Invalid Parameter: Interpolation value</v>
      </c>
      <c r="AJ3193" s="43" t="str">
        <f ca="1">_xll.BInterpol('Base IPCA'!$C$3:$C$14,'Base IPCA'!$D$3:$D$14,AH3193,"Cubic","Extrapolate=Linear","MultiX=Average","Skip=True","Sort=True")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2"/>
        <v>#REF!</v>
      </c>
      <c r="AI3194" s="43" t="str">
        <f ca="1">_xll.BInterpol('Base IPCA'!$C$3:$C$14,'Base IPCA'!$E$3:$E$14,AH3194,"Cubic","Extrapolate=Linear","MultiX=Average","Skip=True","Sort=True")</f>
        <v>#N/A Invalid Parameter: Interpolation value</v>
      </c>
      <c r="AJ3194" s="43" t="str">
        <f ca="1">_xll.BInterpol('Base IPCA'!$C$3:$C$14,'Base IPCA'!$D$3:$D$14,AH3194,"Cubic","Extrapolate=Linear","MultiX=Average","Skip=True","Sort=True")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2"/>
        <v>#REF!</v>
      </c>
      <c r="AI3195" s="43" t="str">
        <f ca="1">_xll.BInterpol('Base IPCA'!$C$3:$C$14,'Base IPCA'!$E$3:$E$14,AH3195,"Cubic","Extrapolate=Linear","MultiX=Average","Skip=True","Sort=True")</f>
        <v>#N/A Invalid Parameter: Interpolation value</v>
      </c>
      <c r="AJ3195" s="43" t="str">
        <f ca="1">_xll.BInterpol('Base IPCA'!$C$3:$C$14,'Base IPCA'!$D$3:$D$14,AH3195,"Cubic","Extrapolate=Linear","MultiX=Average","Skip=True","Sort=True")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2"/>
        <v>#REF!</v>
      </c>
      <c r="AI3196" s="43" t="str">
        <f ca="1">_xll.BInterpol('Base IPCA'!$C$3:$C$14,'Base IPCA'!$E$3:$E$14,AH3196,"Cubic","Extrapolate=Linear","MultiX=Average","Skip=True","Sort=True")</f>
        <v>#N/A Invalid Parameter: Interpolation value</v>
      </c>
      <c r="AJ3196" s="43" t="str">
        <f ca="1">_xll.BInterpol('Base IPCA'!$C$3:$C$14,'Base IPCA'!$D$3:$D$14,AH3196,"Cubic","Extrapolate=Linear","MultiX=Average","Skip=True","Sort=True")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2"/>
        <v>#REF!</v>
      </c>
      <c r="AI3197" s="43" t="str">
        <f ca="1">_xll.BInterpol('Base IPCA'!$C$3:$C$14,'Base IPCA'!$E$3:$E$14,AH3197,"Cubic","Extrapolate=Linear","MultiX=Average","Skip=True","Sort=True")</f>
        <v>#N/A Invalid Parameter: Interpolation value</v>
      </c>
      <c r="AJ3197" s="43" t="str">
        <f ca="1">_xll.BInterpol('Base IPCA'!$C$3:$C$14,'Base IPCA'!$D$3:$D$14,AH3197,"Cubic","Extrapolate=Linear","MultiX=Average","Skip=True","Sort=True")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2"/>
        <v>#REF!</v>
      </c>
      <c r="AI3198" s="43" t="str">
        <f ca="1">_xll.BInterpol('Base IPCA'!$C$3:$C$14,'Base IPCA'!$E$3:$E$14,AH3198,"Cubic","Extrapolate=Linear","MultiX=Average","Skip=True","Sort=True")</f>
        <v>#N/A Invalid Parameter: Interpolation value</v>
      </c>
      <c r="AJ3198" s="43" t="str">
        <f ca="1">_xll.BInterpol('Base IPCA'!$C$3:$C$14,'Base IPCA'!$D$3:$D$14,AH3198,"Cubic","Extrapolate=Linear","MultiX=Average","Skip=True","Sort=True")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2"/>
        <v>#REF!</v>
      </c>
      <c r="AI3199" s="43" t="str">
        <f ca="1">_xll.BInterpol('Base IPCA'!$C$3:$C$14,'Base IPCA'!$E$3:$E$14,AH3199,"Cubic","Extrapolate=Linear","MultiX=Average","Skip=True","Sort=True")</f>
        <v>#N/A Invalid Parameter: Interpolation value</v>
      </c>
      <c r="AJ3199" s="43" t="str">
        <f ca="1">_xll.BInterpol('Base IPCA'!$C$3:$C$14,'Base IPCA'!$D$3:$D$14,AH3199,"Cubic","Extrapolate=Linear","MultiX=Average","Skip=True","Sort=True")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2"/>
        <v>#REF!</v>
      </c>
      <c r="AI3200" s="43" t="str">
        <f ca="1">_xll.BInterpol('Base IPCA'!$C$3:$C$14,'Base IPCA'!$E$3:$E$14,AH3200,"Cubic","Extrapolate=Linear","MultiX=Average","Skip=True","Sort=True")</f>
        <v>#N/A Invalid Parameter: Interpolation value</v>
      </c>
      <c r="AJ3200" s="43" t="str">
        <f ca="1">_xll.BInterpol('Base IPCA'!$C$3:$C$14,'Base IPCA'!$D$3:$D$14,AH3200,"Cubic","Extrapolate=Linear","MultiX=Average","Skip=True","Sort=True")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2"/>
        <v>#REF!</v>
      </c>
      <c r="AI3201" s="43" t="str">
        <f ca="1">_xll.BInterpol('Base IPCA'!$C$3:$C$14,'Base IPCA'!$E$3:$E$14,AH3201,"Cubic","Extrapolate=Linear","MultiX=Average","Skip=True","Sort=True")</f>
        <v>#N/A Invalid Parameter: Interpolation value</v>
      </c>
      <c r="AJ3201" s="43" t="str">
        <f ca="1">_xll.BInterpol('Base IPCA'!$C$3:$C$14,'Base IPCA'!$D$3:$D$14,AH3201,"Cubic","Extrapolate=Linear","MultiX=Average","Skip=True","Sort=True")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2"/>
        <v>#REF!</v>
      </c>
      <c r="AI3202" s="43" t="str">
        <f ca="1">_xll.BInterpol('Base IPCA'!$C$3:$C$14,'Base IPCA'!$E$3:$E$14,AH3202,"Cubic","Extrapolate=Linear","MultiX=Average","Skip=True","Sort=True")</f>
        <v>#N/A Invalid Parameter: Interpolation value</v>
      </c>
      <c r="AJ3202" s="43" t="str">
        <f ca="1">_xll.BInterpol('Base IPCA'!$C$3:$C$14,'Base IPCA'!$D$3:$D$14,AH3202,"Cubic","Extrapolate=Linear","MultiX=Average","Skip=True","Sort=True")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2"/>
        <v>#REF!</v>
      </c>
      <c r="AI3203" s="43" t="str">
        <f ca="1">_xll.BInterpol('Base IPCA'!$C$3:$C$14,'Base IPCA'!$E$3:$E$14,AH3203,"Cubic","Extrapolate=Linear","MultiX=Average","Skip=True","Sort=True")</f>
        <v>#N/A Invalid Parameter: Interpolation value</v>
      </c>
      <c r="AJ3203" s="43" t="str">
        <f ca="1">_xll.BInterpol('Base IPCA'!$C$3:$C$14,'Base IPCA'!$D$3:$D$14,AH3203,"Cubic","Extrapolate=Linear","MultiX=Average","Skip=True","Sort=True")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2"/>
        <v>#REF!</v>
      </c>
      <c r="AI3204" s="43" t="str">
        <f ca="1">_xll.BInterpol('Base IPCA'!$C$3:$C$14,'Base IPCA'!$E$3:$E$14,AH3204,"Cubic","Extrapolate=Linear","MultiX=Average","Skip=True","Sort=True")</f>
        <v>#N/A Invalid Parameter: Interpolation value</v>
      </c>
      <c r="AJ3204" s="43" t="str">
        <f ca="1">_xll.BInterpol('Base IPCA'!$C$3:$C$14,'Base IPCA'!$D$3:$D$14,AH3204,"Cubic","Extrapolate=Linear","MultiX=Average","Skip=True","Sort=True")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2"/>
        <v>#REF!</v>
      </c>
      <c r="AI3205" s="43" t="str">
        <f ca="1">_xll.BInterpol('Base IPCA'!$C$3:$C$14,'Base IPCA'!$E$3:$E$14,AH3205,"Cubic","Extrapolate=Linear","MultiX=Average","Skip=True","Sort=True")</f>
        <v>#N/A Invalid Parameter: Interpolation value</v>
      </c>
      <c r="AJ3205" s="43" t="str">
        <f ca="1">_xll.BInterpol('Base IPCA'!$C$3:$C$14,'Base IPCA'!$D$3:$D$14,AH3205,"Cubic","Extrapolate=Linear","MultiX=Average","Skip=True","Sort=True")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3">AH3205+1</f>
        <v>#REF!</v>
      </c>
      <c r="AI3206" s="43" t="str">
        <f ca="1">_xll.BInterpol('Base IPCA'!$C$3:$C$14,'Base IPCA'!$E$3:$E$14,AH3206,"Cubic","Extrapolate=Linear","MultiX=Average","Skip=True","Sort=True")</f>
        <v>#N/A Invalid Parameter: Interpolation value</v>
      </c>
      <c r="AJ3206" s="43" t="str">
        <f ca="1">_xll.BInterpol('Base IPCA'!$C$3:$C$14,'Base IPCA'!$D$3:$D$14,AH3206,"Cubic","Extrapolate=Linear","MultiX=Average","Skip=True","Sort=True")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3"/>
        <v>#REF!</v>
      </c>
      <c r="AI3207" s="43" t="str">
        <f ca="1">_xll.BInterpol('Base IPCA'!$C$3:$C$14,'Base IPCA'!$E$3:$E$14,AH3207,"Cubic","Extrapolate=Linear","MultiX=Average","Skip=True","Sort=True")</f>
        <v>#N/A Invalid Parameter: Interpolation value</v>
      </c>
      <c r="AJ3207" s="43" t="str">
        <f ca="1">_xll.BInterpol('Base IPCA'!$C$3:$C$14,'Base IPCA'!$D$3:$D$14,AH3207,"Cubic","Extrapolate=Linear","MultiX=Average","Skip=True","Sort=True")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3"/>
        <v>#REF!</v>
      </c>
      <c r="AI3208" s="43" t="str">
        <f ca="1">_xll.BInterpol('Base IPCA'!$C$3:$C$14,'Base IPCA'!$E$3:$E$14,AH3208,"Cubic","Extrapolate=Linear","MultiX=Average","Skip=True","Sort=True")</f>
        <v>#N/A Invalid Parameter: Interpolation value</v>
      </c>
      <c r="AJ3208" s="43" t="str">
        <f ca="1">_xll.BInterpol('Base IPCA'!$C$3:$C$14,'Base IPCA'!$D$3:$D$14,AH3208,"Cubic","Extrapolate=Linear","MultiX=Average","Skip=True","Sort=True")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3"/>
        <v>#REF!</v>
      </c>
      <c r="AI3209" s="43" t="str">
        <f ca="1">_xll.BInterpol('Base IPCA'!$C$3:$C$14,'Base IPCA'!$E$3:$E$14,AH3209,"Cubic","Extrapolate=Linear","MultiX=Average","Skip=True","Sort=True")</f>
        <v>#N/A Invalid Parameter: Interpolation value</v>
      </c>
      <c r="AJ3209" s="43" t="str">
        <f ca="1">_xll.BInterpol('Base IPCA'!$C$3:$C$14,'Base IPCA'!$D$3:$D$14,AH3209,"Cubic","Extrapolate=Linear","MultiX=Average","Skip=True","Sort=True")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3"/>
        <v>#REF!</v>
      </c>
      <c r="AI3210" s="43" t="str">
        <f ca="1">_xll.BInterpol('Base IPCA'!$C$3:$C$14,'Base IPCA'!$E$3:$E$14,AH3210,"Cubic","Extrapolate=Linear","MultiX=Average","Skip=True","Sort=True")</f>
        <v>#N/A Invalid Parameter: Interpolation value</v>
      </c>
      <c r="AJ3210" s="43" t="str">
        <f ca="1">_xll.BInterpol('Base IPCA'!$C$3:$C$14,'Base IPCA'!$D$3:$D$14,AH3210,"Cubic","Extrapolate=Linear","MultiX=Average","Skip=True","Sort=True")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3"/>
        <v>#REF!</v>
      </c>
      <c r="AI3211" s="43" t="str">
        <f ca="1">_xll.BInterpol('Base IPCA'!$C$3:$C$14,'Base IPCA'!$E$3:$E$14,AH3211,"Cubic","Extrapolate=Linear","MultiX=Average","Skip=True","Sort=True")</f>
        <v>#N/A Invalid Parameter: Interpolation value</v>
      </c>
      <c r="AJ3211" s="43" t="str">
        <f ca="1">_xll.BInterpol('Base IPCA'!$C$3:$C$14,'Base IPCA'!$D$3:$D$14,AH3211,"Cubic","Extrapolate=Linear","MultiX=Average","Skip=True","Sort=True")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3"/>
        <v>#REF!</v>
      </c>
      <c r="AI3212" s="43" t="str">
        <f ca="1">_xll.BInterpol('Base IPCA'!$C$3:$C$14,'Base IPCA'!$E$3:$E$14,AH3212,"Cubic","Extrapolate=Linear","MultiX=Average","Skip=True","Sort=True")</f>
        <v>#N/A Invalid Parameter: Interpolation value</v>
      </c>
      <c r="AJ3212" s="43" t="str">
        <f ca="1">_xll.BInterpol('Base IPCA'!$C$3:$C$14,'Base IPCA'!$D$3:$D$14,AH3212,"Cubic","Extrapolate=Linear","MultiX=Average","Skip=True","Sort=True")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3"/>
        <v>#REF!</v>
      </c>
      <c r="AI3213" s="43" t="str">
        <f ca="1">_xll.BInterpol('Base IPCA'!$C$3:$C$14,'Base IPCA'!$E$3:$E$14,AH3213,"Cubic","Extrapolate=Linear","MultiX=Average","Skip=True","Sort=True")</f>
        <v>#N/A Invalid Parameter: Interpolation value</v>
      </c>
      <c r="AJ3213" s="43" t="str">
        <f ca="1">_xll.BInterpol('Base IPCA'!$C$3:$C$14,'Base IPCA'!$D$3:$D$14,AH3213,"Cubic","Extrapolate=Linear","MultiX=Average","Skip=True","Sort=True")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3"/>
        <v>#REF!</v>
      </c>
      <c r="AI3214" s="43" t="str">
        <f ca="1">_xll.BInterpol('Base IPCA'!$C$3:$C$14,'Base IPCA'!$E$3:$E$14,AH3214,"Cubic","Extrapolate=Linear","MultiX=Average","Skip=True","Sort=True")</f>
        <v>#N/A Invalid Parameter: Interpolation value</v>
      </c>
      <c r="AJ3214" s="43" t="str">
        <f ca="1">_xll.BInterpol('Base IPCA'!$C$3:$C$14,'Base IPCA'!$D$3:$D$14,AH3214,"Cubic","Extrapolate=Linear","MultiX=Average","Skip=True","Sort=True")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3"/>
        <v>#REF!</v>
      </c>
      <c r="AI3215" s="43" t="str">
        <f ca="1">_xll.BInterpol('Base IPCA'!$C$3:$C$14,'Base IPCA'!$E$3:$E$14,AH3215,"Cubic","Extrapolate=Linear","MultiX=Average","Skip=True","Sort=True")</f>
        <v>#N/A Invalid Parameter: Interpolation value</v>
      </c>
      <c r="AJ3215" s="43" t="str">
        <f ca="1">_xll.BInterpol('Base IPCA'!$C$3:$C$14,'Base IPCA'!$D$3:$D$14,AH3215,"Cubic","Extrapolate=Linear","MultiX=Average","Skip=True","Sort=True")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3"/>
        <v>#REF!</v>
      </c>
      <c r="AI3216" s="43" t="str">
        <f ca="1">_xll.BInterpol('Base IPCA'!$C$3:$C$14,'Base IPCA'!$E$3:$E$14,AH3216,"Cubic","Extrapolate=Linear","MultiX=Average","Skip=True","Sort=True")</f>
        <v>#N/A Invalid Parameter: Interpolation value</v>
      </c>
      <c r="AJ3216" s="43" t="str">
        <f ca="1">_xll.BInterpol('Base IPCA'!$C$3:$C$14,'Base IPCA'!$D$3:$D$14,AH3216,"Cubic","Extrapolate=Linear","MultiX=Average","Skip=True","Sort=True")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3"/>
        <v>#REF!</v>
      </c>
      <c r="AI3217" s="43" t="str">
        <f ca="1">_xll.BInterpol('Base IPCA'!$C$3:$C$14,'Base IPCA'!$E$3:$E$14,AH3217,"Cubic","Extrapolate=Linear","MultiX=Average","Skip=True","Sort=True")</f>
        <v>#N/A Invalid Parameter: Interpolation value</v>
      </c>
      <c r="AJ3217" s="43" t="str">
        <f ca="1">_xll.BInterpol('Base IPCA'!$C$3:$C$14,'Base IPCA'!$D$3:$D$14,AH3217,"Cubic","Extrapolate=Linear","MultiX=Average","Skip=True","Sort=True")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3"/>
        <v>#REF!</v>
      </c>
      <c r="AI3218" s="43" t="str">
        <f ca="1">_xll.BInterpol('Base IPCA'!$C$3:$C$14,'Base IPCA'!$E$3:$E$14,AH3218,"Cubic","Extrapolate=Linear","MultiX=Average","Skip=True","Sort=True")</f>
        <v>#N/A Invalid Parameter: Interpolation value</v>
      </c>
      <c r="AJ3218" s="43" t="str">
        <f ca="1">_xll.BInterpol('Base IPCA'!$C$3:$C$14,'Base IPCA'!$D$3:$D$14,AH3218,"Cubic","Extrapolate=Linear","MultiX=Average","Skip=True","Sort=True")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3"/>
        <v>#REF!</v>
      </c>
      <c r="AI3219" s="43" t="str">
        <f ca="1">_xll.BInterpol('Base IPCA'!$C$3:$C$14,'Base IPCA'!$E$3:$E$14,AH3219,"Cubic","Extrapolate=Linear","MultiX=Average","Skip=True","Sort=True")</f>
        <v>#N/A Invalid Parameter: Interpolation value</v>
      </c>
      <c r="AJ3219" s="43" t="str">
        <f ca="1">_xll.BInterpol('Base IPCA'!$C$3:$C$14,'Base IPCA'!$D$3:$D$14,AH3219,"Cubic","Extrapolate=Linear","MultiX=Average","Skip=True","Sort=True")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3"/>
        <v>#REF!</v>
      </c>
      <c r="AI3220" s="43" t="str">
        <f ca="1">_xll.BInterpol('Base IPCA'!$C$3:$C$14,'Base IPCA'!$E$3:$E$14,AH3220,"Cubic","Extrapolate=Linear","MultiX=Average","Skip=True","Sort=True")</f>
        <v>#N/A Invalid Parameter: Interpolation value</v>
      </c>
      <c r="AJ3220" s="43" t="str">
        <f ca="1">_xll.BInterpol('Base IPCA'!$C$3:$C$14,'Base IPCA'!$D$3:$D$14,AH3220,"Cubic","Extrapolate=Linear","MultiX=Average","Skip=True","Sort=True")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3"/>
        <v>#REF!</v>
      </c>
      <c r="AI3221" s="43" t="str">
        <f ca="1">_xll.BInterpol('Base IPCA'!$C$3:$C$14,'Base IPCA'!$E$3:$E$14,AH3221,"Cubic","Extrapolate=Linear","MultiX=Average","Skip=True","Sort=True")</f>
        <v>#N/A Invalid Parameter: Interpolation value</v>
      </c>
      <c r="AJ3221" s="43" t="str">
        <f ca="1">_xll.BInterpol('Base IPCA'!$C$3:$C$14,'Base IPCA'!$D$3:$D$14,AH3221,"Cubic","Extrapolate=Linear","MultiX=Average","Skip=True","Sort=True")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3"/>
        <v>#REF!</v>
      </c>
      <c r="AI3222" s="43" t="str">
        <f ca="1">_xll.BInterpol('Base IPCA'!$C$3:$C$14,'Base IPCA'!$E$3:$E$14,AH3222,"Cubic","Extrapolate=Linear","MultiX=Average","Skip=True","Sort=True")</f>
        <v>#N/A Invalid Parameter: Interpolation value</v>
      </c>
      <c r="AJ3222" s="43" t="str">
        <f ca="1">_xll.BInterpol('Base IPCA'!$C$3:$C$14,'Base IPCA'!$D$3:$D$14,AH3222,"Cubic","Extrapolate=Linear","MultiX=Average","Skip=True","Sort=True")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3"/>
        <v>#REF!</v>
      </c>
      <c r="AI3223" s="43" t="str">
        <f ca="1">_xll.BInterpol('Base IPCA'!$C$3:$C$14,'Base IPCA'!$E$3:$E$14,AH3223,"Cubic","Extrapolate=Linear","MultiX=Average","Skip=True","Sort=True")</f>
        <v>#N/A Invalid Parameter: Interpolation value</v>
      </c>
      <c r="AJ3223" s="43" t="str">
        <f ca="1">_xll.BInterpol('Base IPCA'!$C$3:$C$14,'Base IPCA'!$D$3:$D$14,AH3223,"Cubic","Extrapolate=Linear","MultiX=Average","Skip=True","Sort=True")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3"/>
        <v>#REF!</v>
      </c>
      <c r="AI3224" s="43" t="str">
        <f ca="1">_xll.BInterpol('Base IPCA'!$C$3:$C$14,'Base IPCA'!$E$3:$E$14,AH3224,"Cubic","Extrapolate=Linear","MultiX=Average","Skip=True","Sort=True")</f>
        <v>#N/A Invalid Parameter: Interpolation value</v>
      </c>
      <c r="AJ3224" s="43" t="str">
        <f ca="1">_xll.BInterpol('Base IPCA'!$C$3:$C$14,'Base IPCA'!$D$3:$D$14,AH3224,"Cubic","Extrapolate=Linear","MultiX=Average","Skip=True","Sort=True")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3"/>
        <v>#REF!</v>
      </c>
      <c r="AI3225" s="43" t="str">
        <f ca="1">_xll.BInterpol('Base IPCA'!$C$3:$C$14,'Base IPCA'!$E$3:$E$14,AH3225,"Cubic","Extrapolate=Linear","MultiX=Average","Skip=True","Sort=True")</f>
        <v>#N/A Invalid Parameter: Interpolation value</v>
      </c>
      <c r="AJ3225" s="43" t="str">
        <f ca="1">_xll.BInterpol('Base IPCA'!$C$3:$C$14,'Base IPCA'!$D$3:$D$14,AH3225,"Cubic","Extrapolate=Linear","MultiX=Average","Skip=True","Sort=True")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3"/>
        <v>#REF!</v>
      </c>
      <c r="AI3226" s="43" t="str">
        <f ca="1">_xll.BInterpol('Base IPCA'!$C$3:$C$14,'Base IPCA'!$E$3:$E$14,AH3226,"Cubic","Extrapolate=Linear","MultiX=Average","Skip=True","Sort=True")</f>
        <v>#N/A Invalid Parameter: Interpolation value</v>
      </c>
      <c r="AJ3226" s="43" t="str">
        <f ca="1">_xll.BInterpol('Base IPCA'!$C$3:$C$14,'Base IPCA'!$D$3:$D$14,AH3226,"Cubic","Extrapolate=Linear","MultiX=Average","Skip=True","Sort=True")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3"/>
        <v>#REF!</v>
      </c>
      <c r="AI3227" s="43" t="str">
        <f ca="1">_xll.BInterpol('Base IPCA'!$C$3:$C$14,'Base IPCA'!$E$3:$E$14,AH3227,"Cubic","Extrapolate=Linear","MultiX=Average","Skip=True","Sort=True")</f>
        <v>#N/A Invalid Parameter: Interpolation value</v>
      </c>
      <c r="AJ3227" s="43" t="str">
        <f ca="1">_xll.BInterpol('Base IPCA'!$C$3:$C$14,'Base IPCA'!$D$3:$D$14,AH3227,"Cubic","Extrapolate=Linear","MultiX=Average","Skip=True","Sort=True")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3"/>
        <v>#REF!</v>
      </c>
      <c r="AI3228" s="43" t="str">
        <f ca="1">_xll.BInterpol('Base IPCA'!$C$3:$C$14,'Base IPCA'!$E$3:$E$14,AH3228,"Cubic","Extrapolate=Linear","MultiX=Average","Skip=True","Sort=True")</f>
        <v>#N/A Invalid Parameter: Interpolation value</v>
      </c>
      <c r="AJ3228" s="43" t="str">
        <f ca="1">_xll.BInterpol('Base IPCA'!$C$3:$C$14,'Base IPCA'!$D$3:$D$14,AH3228,"Cubic","Extrapolate=Linear","MultiX=Average","Skip=True","Sort=True")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3"/>
        <v>#REF!</v>
      </c>
      <c r="AI3229" s="43" t="str">
        <f ca="1">_xll.BInterpol('Base IPCA'!$C$3:$C$14,'Base IPCA'!$E$3:$E$14,AH3229,"Cubic","Extrapolate=Linear","MultiX=Average","Skip=True","Sort=True")</f>
        <v>#N/A Invalid Parameter: Interpolation value</v>
      </c>
      <c r="AJ3229" s="43" t="str">
        <f ca="1">_xll.BInterpol('Base IPCA'!$C$3:$C$14,'Base IPCA'!$D$3:$D$14,AH3229,"Cubic","Extrapolate=Linear","MultiX=Average","Skip=True","Sort=True")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3"/>
        <v>#REF!</v>
      </c>
      <c r="AI3230" s="43" t="str">
        <f ca="1">_xll.BInterpol('Base IPCA'!$C$3:$C$14,'Base IPCA'!$E$3:$E$14,AH3230,"Cubic","Extrapolate=Linear","MultiX=Average","Skip=True","Sort=True")</f>
        <v>#N/A Invalid Parameter: Interpolation value</v>
      </c>
      <c r="AJ3230" s="43" t="str">
        <f ca="1">_xll.BInterpol('Base IPCA'!$C$3:$C$14,'Base IPCA'!$D$3:$D$14,AH3230,"Cubic","Extrapolate=Linear","MultiX=Average","Skip=True","Sort=True")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3"/>
        <v>#REF!</v>
      </c>
      <c r="AI3231" s="43" t="str">
        <f ca="1">_xll.BInterpol('Base IPCA'!$C$3:$C$14,'Base IPCA'!$E$3:$E$14,AH3231,"Cubic","Extrapolate=Linear","MultiX=Average","Skip=True","Sort=True")</f>
        <v>#N/A Invalid Parameter: Interpolation value</v>
      </c>
      <c r="AJ3231" s="43" t="str">
        <f ca="1">_xll.BInterpol('Base IPCA'!$C$3:$C$14,'Base IPCA'!$D$3:$D$14,AH3231,"Cubic","Extrapolate=Linear","MultiX=Average","Skip=True","Sort=True")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3"/>
        <v>#REF!</v>
      </c>
      <c r="AI3232" s="43" t="str">
        <f ca="1">_xll.BInterpol('Base IPCA'!$C$3:$C$14,'Base IPCA'!$E$3:$E$14,AH3232,"Cubic","Extrapolate=Linear","MultiX=Average","Skip=True","Sort=True")</f>
        <v>#N/A Invalid Parameter: Interpolation value</v>
      </c>
      <c r="AJ3232" s="43" t="str">
        <f ca="1">_xll.BInterpol('Base IPCA'!$C$3:$C$14,'Base IPCA'!$D$3:$D$14,AH3232,"Cubic","Extrapolate=Linear","MultiX=Average","Skip=True","Sort=True")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3"/>
        <v>#REF!</v>
      </c>
      <c r="AI3233" s="43" t="str">
        <f ca="1">_xll.BInterpol('Base IPCA'!$C$3:$C$14,'Base IPCA'!$E$3:$E$14,AH3233,"Cubic","Extrapolate=Linear","MultiX=Average","Skip=True","Sort=True")</f>
        <v>#N/A Invalid Parameter: Interpolation value</v>
      </c>
      <c r="AJ3233" s="43" t="str">
        <f ca="1">_xll.BInterpol('Base IPCA'!$C$3:$C$14,'Base IPCA'!$D$3:$D$14,AH3233,"Cubic","Extrapolate=Linear","MultiX=Average","Skip=True","Sort=True")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3"/>
        <v>#REF!</v>
      </c>
      <c r="AI3234" s="43" t="str">
        <f ca="1">_xll.BInterpol('Base IPCA'!$C$3:$C$14,'Base IPCA'!$E$3:$E$14,AH3234,"Cubic","Extrapolate=Linear","MultiX=Average","Skip=True","Sort=True")</f>
        <v>#N/A Invalid Parameter: Interpolation value</v>
      </c>
      <c r="AJ3234" s="43" t="str">
        <f ca="1">_xll.BInterpol('Base IPCA'!$C$3:$C$14,'Base IPCA'!$D$3:$D$14,AH3234,"Cubic","Extrapolate=Linear","MultiX=Average","Skip=True","Sort=True")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3"/>
        <v>#REF!</v>
      </c>
      <c r="AI3235" s="43" t="str">
        <f ca="1">_xll.BInterpol('Base IPCA'!$C$3:$C$14,'Base IPCA'!$E$3:$E$14,AH3235,"Cubic","Extrapolate=Linear","MultiX=Average","Skip=True","Sort=True")</f>
        <v>#N/A Invalid Parameter: Interpolation value</v>
      </c>
      <c r="AJ3235" s="43" t="str">
        <f ca="1">_xll.BInterpol('Base IPCA'!$C$3:$C$14,'Base IPCA'!$D$3:$D$14,AH3235,"Cubic","Extrapolate=Linear","MultiX=Average","Skip=True","Sort=True")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3"/>
        <v>#REF!</v>
      </c>
      <c r="AI3236" s="43" t="str">
        <f ca="1">_xll.BInterpol('Base IPCA'!$C$3:$C$14,'Base IPCA'!$E$3:$E$14,AH3236,"Cubic","Extrapolate=Linear","MultiX=Average","Skip=True","Sort=True")</f>
        <v>#N/A Invalid Parameter: Interpolation value</v>
      </c>
      <c r="AJ3236" s="43" t="str">
        <f ca="1">_xll.BInterpol('Base IPCA'!$C$3:$C$14,'Base IPCA'!$D$3:$D$14,AH3236,"Cubic","Extrapolate=Linear","MultiX=Average","Skip=True","Sort=True")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3"/>
        <v>#REF!</v>
      </c>
      <c r="AI3237" s="43" t="str">
        <f ca="1">_xll.BInterpol('Base IPCA'!$C$3:$C$14,'Base IPCA'!$E$3:$E$14,AH3237,"Cubic","Extrapolate=Linear","MultiX=Average","Skip=True","Sort=True")</f>
        <v>#N/A Invalid Parameter: Interpolation value</v>
      </c>
      <c r="AJ3237" s="43" t="str">
        <f ca="1">_xll.BInterpol('Base IPCA'!$C$3:$C$14,'Base IPCA'!$D$3:$D$14,AH3237,"Cubic","Extrapolate=Linear","MultiX=Average","Skip=True","Sort=True")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3"/>
        <v>#REF!</v>
      </c>
      <c r="AI3238" s="43" t="str">
        <f ca="1">_xll.BInterpol('Base IPCA'!$C$3:$C$14,'Base IPCA'!$E$3:$E$14,AH3238,"Cubic","Extrapolate=Linear","MultiX=Average","Skip=True","Sort=True")</f>
        <v>#N/A Invalid Parameter: Interpolation value</v>
      </c>
      <c r="AJ3238" s="43" t="str">
        <f ca="1">_xll.BInterpol('Base IPCA'!$C$3:$C$14,'Base IPCA'!$D$3:$D$14,AH3238,"Cubic","Extrapolate=Linear","MultiX=Average","Skip=True","Sort=True")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3"/>
        <v>#REF!</v>
      </c>
      <c r="AI3239" s="43" t="str">
        <f ca="1">_xll.BInterpol('Base IPCA'!$C$3:$C$14,'Base IPCA'!$E$3:$E$14,AH3239,"Cubic","Extrapolate=Linear","MultiX=Average","Skip=True","Sort=True")</f>
        <v>#N/A Invalid Parameter: Interpolation value</v>
      </c>
      <c r="AJ3239" s="43" t="str">
        <f ca="1">_xll.BInterpol('Base IPCA'!$C$3:$C$14,'Base IPCA'!$D$3:$D$14,AH3239,"Cubic","Extrapolate=Linear","MultiX=Average","Skip=True","Sort=True")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3"/>
        <v>#REF!</v>
      </c>
      <c r="AI3240" s="43" t="str">
        <f ca="1">_xll.BInterpol('Base IPCA'!$C$3:$C$14,'Base IPCA'!$E$3:$E$14,AH3240,"Cubic","Extrapolate=Linear","MultiX=Average","Skip=True","Sort=True")</f>
        <v>#N/A Invalid Parameter: Interpolation value</v>
      </c>
      <c r="AJ3240" s="43" t="str">
        <f ca="1">_xll.BInterpol('Base IPCA'!$C$3:$C$14,'Base IPCA'!$D$3:$D$14,AH3240,"Cubic","Extrapolate=Linear","MultiX=Average","Skip=True","Sort=True")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3"/>
        <v>#REF!</v>
      </c>
      <c r="AI3241" s="43" t="str">
        <f ca="1">_xll.BInterpol('Base IPCA'!$C$3:$C$14,'Base IPCA'!$E$3:$E$14,AH3241,"Cubic","Extrapolate=Linear","MultiX=Average","Skip=True","Sort=True")</f>
        <v>#N/A Invalid Parameter: Interpolation value</v>
      </c>
      <c r="AJ3241" s="43" t="str">
        <f ca="1">_xll.BInterpol('Base IPCA'!$C$3:$C$14,'Base IPCA'!$D$3:$D$14,AH3241,"Cubic","Extrapolate=Linear","MultiX=Average","Skip=True","Sort=True")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3"/>
        <v>#REF!</v>
      </c>
      <c r="AI3242" s="43" t="str">
        <f ca="1">_xll.BInterpol('Base IPCA'!$C$3:$C$14,'Base IPCA'!$E$3:$E$14,AH3242,"Cubic","Extrapolate=Linear","MultiX=Average","Skip=True","Sort=True")</f>
        <v>#N/A Invalid Parameter: Interpolation value</v>
      </c>
      <c r="AJ3242" s="43" t="str">
        <f ca="1">_xll.BInterpol('Base IPCA'!$C$3:$C$14,'Base IPCA'!$D$3:$D$14,AH3242,"Cubic","Extrapolate=Linear","MultiX=Average","Skip=True","Sort=True")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3"/>
        <v>#REF!</v>
      </c>
      <c r="AI3243" s="43" t="str">
        <f ca="1">_xll.BInterpol('Base IPCA'!$C$3:$C$14,'Base IPCA'!$E$3:$E$14,AH3243,"Cubic","Extrapolate=Linear","MultiX=Average","Skip=True","Sort=True")</f>
        <v>#N/A Invalid Parameter: Interpolation value</v>
      </c>
      <c r="AJ3243" s="43" t="str">
        <f ca="1">_xll.BInterpol('Base IPCA'!$C$3:$C$14,'Base IPCA'!$D$3:$D$14,AH3243,"Cubic","Extrapolate=Linear","MultiX=Average","Skip=True","Sort=True")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3"/>
        <v>#REF!</v>
      </c>
      <c r="AI3244" s="43" t="str">
        <f ca="1">_xll.BInterpol('Base IPCA'!$C$3:$C$14,'Base IPCA'!$E$3:$E$14,AH3244,"Cubic","Extrapolate=Linear","MultiX=Average","Skip=True","Sort=True")</f>
        <v>#N/A Invalid Parameter: Interpolation value</v>
      </c>
      <c r="AJ3244" s="43" t="str">
        <f ca="1">_xll.BInterpol('Base IPCA'!$C$3:$C$14,'Base IPCA'!$D$3:$D$14,AH3244,"Cubic","Extrapolate=Linear","MultiX=Average","Skip=True","Sort=True")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3"/>
        <v>#REF!</v>
      </c>
      <c r="AI3245" s="43" t="str">
        <f ca="1">_xll.BInterpol('Base IPCA'!$C$3:$C$14,'Base IPCA'!$E$3:$E$14,AH3245,"Cubic","Extrapolate=Linear","MultiX=Average","Skip=True","Sort=True")</f>
        <v>#N/A Invalid Parameter: Interpolation value</v>
      </c>
      <c r="AJ3245" s="43" t="str">
        <f ca="1">_xll.BInterpol('Base IPCA'!$C$3:$C$14,'Base IPCA'!$D$3:$D$14,AH3245,"Cubic","Extrapolate=Linear","MultiX=Average","Skip=True","Sort=True")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3"/>
        <v>#REF!</v>
      </c>
      <c r="AI3246" s="43" t="str">
        <f ca="1">_xll.BInterpol('Base IPCA'!$C$3:$C$14,'Base IPCA'!$E$3:$E$14,AH3246,"Cubic","Extrapolate=Linear","MultiX=Average","Skip=True","Sort=True")</f>
        <v>#N/A Invalid Parameter: Interpolation value</v>
      </c>
      <c r="AJ3246" s="43" t="str">
        <f ca="1">_xll.BInterpol('Base IPCA'!$C$3:$C$14,'Base IPCA'!$D$3:$D$14,AH3246,"Cubic","Extrapolate=Linear","MultiX=Average","Skip=True","Sort=True")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3"/>
        <v>#REF!</v>
      </c>
      <c r="AI3247" s="43" t="str">
        <f ca="1">_xll.BInterpol('Base IPCA'!$C$3:$C$14,'Base IPCA'!$E$3:$E$14,AH3247,"Cubic","Extrapolate=Linear","MultiX=Average","Skip=True","Sort=True")</f>
        <v>#N/A Invalid Parameter: Interpolation value</v>
      </c>
      <c r="AJ3247" s="43" t="str">
        <f ca="1">_xll.BInterpol('Base IPCA'!$C$3:$C$14,'Base IPCA'!$D$3:$D$14,AH3247,"Cubic","Extrapolate=Linear","MultiX=Average","Skip=True","Sort=True")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3"/>
        <v>#REF!</v>
      </c>
      <c r="AI3248" s="43" t="str">
        <f ca="1">_xll.BInterpol('Base IPCA'!$C$3:$C$14,'Base IPCA'!$E$3:$E$14,AH3248,"Cubic","Extrapolate=Linear","MultiX=Average","Skip=True","Sort=True")</f>
        <v>#N/A Invalid Parameter: Interpolation value</v>
      </c>
      <c r="AJ3248" s="43" t="str">
        <f ca="1">_xll.BInterpol('Base IPCA'!$C$3:$C$14,'Base IPCA'!$D$3:$D$14,AH3248,"Cubic","Extrapolate=Linear","MultiX=Average","Skip=True","Sort=True")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3"/>
        <v>#REF!</v>
      </c>
      <c r="AI3249" s="43" t="str">
        <f ca="1">_xll.BInterpol('Base IPCA'!$C$3:$C$14,'Base IPCA'!$E$3:$E$14,AH3249,"Cubic","Extrapolate=Linear","MultiX=Average","Skip=True","Sort=True")</f>
        <v>#N/A Invalid Parameter: Interpolation value</v>
      </c>
      <c r="AJ3249" s="43" t="str">
        <f ca="1">_xll.BInterpol('Base IPCA'!$C$3:$C$14,'Base IPCA'!$D$3:$D$14,AH3249,"Cubic","Extrapolate=Linear","MultiX=Average","Skip=True","Sort=True")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3"/>
        <v>#REF!</v>
      </c>
      <c r="AI3250" s="43" t="str">
        <f ca="1">_xll.BInterpol('Base IPCA'!$C$3:$C$14,'Base IPCA'!$E$3:$E$14,AH3250,"Cubic","Extrapolate=Linear","MultiX=Average","Skip=True","Sort=True")</f>
        <v>#N/A Invalid Parameter: Interpolation value</v>
      </c>
      <c r="AJ3250" s="43" t="str">
        <f ca="1">_xll.BInterpol('Base IPCA'!$C$3:$C$14,'Base IPCA'!$D$3:$D$14,AH3250,"Cubic","Extrapolate=Linear","MultiX=Average","Skip=True","Sort=True")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3"/>
        <v>#REF!</v>
      </c>
      <c r="AI3251" s="43" t="str">
        <f ca="1">_xll.BInterpol('Base IPCA'!$C$3:$C$14,'Base IPCA'!$E$3:$E$14,AH3251,"Cubic","Extrapolate=Linear","MultiX=Average","Skip=True","Sort=True")</f>
        <v>#N/A Invalid Parameter: Interpolation value</v>
      </c>
      <c r="AJ3251" s="43" t="str">
        <f ca="1">_xll.BInterpol('Base IPCA'!$C$3:$C$14,'Base IPCA'!$D$3:$D$14,AH3251,"Cubic","Extrapolate=Linear","MultiX=Average","Skip=True","Sort=True")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3"/>
        <v>#REF!</v>
      </c>
      <c r="AI3252" s="43" t="str">
        <f ca="1">_xll.BInterpol('Base IPCA'!$C$3:$C$14,'Base IPCA'!$E$3:$E$14,AH3252,"Cubic","Extrapolate=Linear","MultiX=Average","Skip=True","Sort=True")</f>
        <v>#N/A Invalid Parameter: Interpolation value</v>
      </c>
      <c r="AJ3252" s="43" t="str">
        <f ca="1">_xll.BInterpol('Base IPCA'!$C$3:$C$14,'Base IPCA'!$D$3:$D$14,AH3252,"Cubic","Extrapolate=Linear","MultiX=Average","Skip=True","Sort=True")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3"/>
        <v>#REF!</v>
      </c>
      <c r="AI3253" s="43" t="str">
        <f ca="1">_xll.BInterpol('Base IPCA'!$C$3:$C$14,'Base IPCA'!$E$3:$E$14,AH3253,"Cubic","Extrapolate=Linear","MultiX=Average","Skip=True","Sort=True")</f>
        <v>#N/A Invalid Parameter: Interpolation value</v>
      </c>
      <c r="AJ3253" s="43" t="str">
        <f ca="1">_xll.BInterpol('Base IPCA'!$C$3:$C$14,'Base IPCA'!$D$3:$D$14,AH3253,"Cubic","Extrapolate=Linear","MultiX=Average","Skip=True","Sort=True")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3"/>
        <v>#REF!</v>
      </c>
      <c r="AI3254" s="43" t="str">
        <f ca="1">_xll.BInterpol('Base IPCA'!$C$3:$C$14,'Base IPCA'!$E$3:$E$14,AH3254,"Cubic","Extrapolate=Linear","MultiX=Average","Skip=True","Sort=True")</f>
        <v>#N/A Invalid Parameter: Interpolation value</v>
      </c>
      <c r="AJ3254" s="43" t="str">
        <f ca="1">_xll.BInterpol('Base IPCA'!$C$3:$C$14,'Base IPCA'!$D$3:$D$14,AH3254,"Cubic","Extrapolate=Linear","MultiX=Average","Skip=True","Sort=True")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3"/>
        <v>#REF!</v>
      </c>
      <c r="AI3255" s="43" t="str">
        <f ca="1">_xll.BInterpol('Base IPCA'!$C$3:$C$14,'Base IPCA'!$E$3:$E$14,AH3255,"Cubic","Extrapolate=Linear","MultiX=Average","Skip=True","Sort=True")</f>
        <v>#N/A Invalid Parameter: Interpolation value</v>
      </c>
      <c r="AJ3255" s="43" t="str">
        <f ca="1">_xll.BInterpol('Base IPCA'!$C$3:$C$14,'Base IPCA'!$D$3:$D$14,AH3255,"Cubic","Extrapolate=Linear","MultiX=Average","Skip=True","Sort=True")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3"/>
        <v>#REF!</v>
      </c>
      <c r="AI3256" s="43" t="str">
        <f ca="1">_xll.BInterpol('Base IPCA'!$C$3:$C$14,'Base IPCA'!$E$3:$E$14,AH3256,"Cubic","Extrapolate=Linear","MultiX=Average","Skip=True","Sort=True")</f>
        <v>#N/A Invalid Parameter: Interpolation value</v>
      </c>
      <c r="AJ3256" s="43" t="str">
        <f ca="1">_xll.BInterpol('Base IPCA'!$C$3:$C$14,'Base IPCA'!$D$3:$D$14,AH3256,"Cubic","Extrapolate=Linear","MultiX=Average","Skip=True","Sort=True")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3"/>
        <v>#REF!</v>
      </c>
      <c r="AI3257" s="43" t="str">
        <f ca="1">_xll.BInterpol('Base IPCA'!$C$3:$C$14,'Base IPCA'!$E$3:$E$14,AH3257,"Cubic","Extrapolate=Linear","MultiX=Average","Skip=True","Sort=True")</f>
        <v>#N/A Invalid Parameter: Interpolation value</v>
      </c>
      <c r="AJ3257" s="43" t="str">
        <f ca="1">_xll.BInterpol('Base IPCA'!$C$3:$C$14,'Base IPCA'!$D$3:$D$14,AH3257,"Cubic","Extrapolate=Linear","MultiX=Average","Skip=True","Sort=True")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3"/>
        <v>#REF!</v>
      </c>
      <c r="AI3258" s="43" t="str">
        <f ca="1">_xll.BInterpol('Base IPCA'!$C$3:$C$14,'Base IPCA'!$E$3:$E$14,AH3258,"Cubic","Extrapolate=Linear","MultiX=Average","Skip=True","Sort=True")</f>
        <v>#N/A Invalid Parameter: Interpolation value</v>
      </c>
      <c r="AJ3258" s="43" t="str">
        <f ca="1">_xll.BInterpol('Base IPCA'!$C$3:$C$14,'Base IPCA'!$D$3:$D$14,AH3258,"Cubic","Extrapolate=Linear","MultiX=Average","Skip=True","Sort=True")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3"/>
        <v>#REF!</v>
      </c>
      <c r="AI3259" s="43" t="str">
        <f ca="1">_xll.BInterpol('Base IPCA'!$C$3:$C$14,'Base IPCA'!$E$3:$E$14,AH3259,"Cubic","Extrapolate=Linear","MultiX=Average","Skip=True","Sort=True")</f>
        <v>#N/A Invalid Parameter: Interpolation value</v>
      </c>
      <c r="AJ3259" s="43" t="str">
        <f ca="1">_xll.BInterpol('Base IPCA'!$C$3:$C$14,'Base IPCA'!$D$3:$D$14,AH3259,"Cubic","Extrapolate=Linear","MultiX=Average","Skip=True","Sort=True")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3"/>
        <v>#REF!</v>
      </c>
      <c r="AI3260" s="43" t="str">
        <f ca="1">_xll.BInterpol('Base IPCA'!$C$3:$C$14,'Base IPCA'!$E$3:$E$14,AH3260,"Cubic","Extrapolate=Linear","MultiX=Average","Skip=True","Sort=True")</f>
        <v>#N/A Invalid Parameter: Interpolation value</v>
      </c>
      <c r="AJ3260" s="43" t="str">
        <f ca="1">_xll.BInterpol('Base IPCA'!$C$3:$C$14,'Base IPCA'!$D$3:$D$14,AH3260,"Cubic","Extrapolate=Linear","MultiX=Average","Skip=True","Sort=True")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3"/>
        <v>#REF!</v>
      </c>
      <c r="AI3261" s="43" t="str">
        <f ca="1">_xll.BInterpol('Base IPCA'!$C$3:$C$14,'Base IPCA'!$E$3:$E$14,AH3261,"Cubic","Extrapolate=Linear","MultiX=Average","Skip=True","Sort=True")</f>
        <v>#N/A Invalid Parameter: Interpolation value</v>
      </c>
      <c r="AJ3261" s="43" t="str">
        <f ca="1">_xll.BInterpol('Base IPCA'!$C$3:$C$14,'Base IPCA'!$D$3:$D$14,AH3261,"Cubic","Extrapolate=Linear","MultiX=Average","Skip=True","Sort=True")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3"/>
        <v>#REF!</v>
      </c>
      <c r="AI3262" s="43" t="str">
        <f ca="1">_xll.BInterpol('Base IPCA'!$C$3:$C$14,'Base IPCA'!$E$3:$E$14,AH3262,"Cubic","Extrapolate=Linear","MultiX=Average","Skip=True","Sort=True")</f>
        <v>#N/A Invalid Parameter: Interpolation value</v>
      </c>
      <c r="AJ3262" s="43" t="str">
        <f ca="1">_xll.BInterpol('Base IPCA'!$C$3:$C$14,'Base IPCA'!$D$3:$D$14,AH3262,"Cubic","Extrapolate=Linear","MultiX=Average","Skip=True","Sort=True")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3"/>
        <v>#REF!</v>
      </c>
      <c r="AI3263" s="43" t="str">
        <f ca="1">_xll.BInterpol('Base IPCA'!$C$3:$C$14,'Base IPCA'!$E$3:$E$14,AH3263,"Cubic","Extrapolate=Linear","MultiX=Average","Skip=True","Sort=True")</f>
        <v>#N/A Invalid Parameter: Interpolation value</v>
      </c>
      <c r="AJ3263" s="43" t="str">
        <f ca="1">_xll.BInterpol('Base IPCA'!$C$3:$C$14,'Base IPCA'!$D$3:$D$14,AH3263,"Cubic","Extrapolate=Linear","MultiX=Average","Skip=True","Sort=True")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3"/>
        <v>#REF!</v>
      </c>
      <c r="AI3264" s="43" t="str">
        <f ca="1">_xll.BInterpol('Base IPCA'!$C$3:$C$14,'Base IPCA'!$E$3:$E$14,AH3264,"Cubic","Extrapolate=Linear","MultiX=Average","Skip=True","Sort=True")</f>
        <v>#N/A Invalid Parameter: Interpolation value</v>
      </c>
      <c r="AJ3264" s="43" t="str">
        <f ca="1">_xll.BInterpol('Base IPCA'!$C$3:$C$14,'Base IPCA'!$D$3:$D$14,AH3264,"Cubic","Extrapolate=Linear","MultiX=Average","Skip=True","Sort=True")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3"/>
        <v>#REF!</v>
      </c>
      <c r="AI3265" s="43" t="str">
        <f ca="1">_xll.BInterpol('Base IPCA'!$C$3:$C$14,'Base IPCA'!$E$3:$E$14,AH3265,"Cubic","Extrapolate=Linear","MultiX=Average","Skip=True","Sort=True")</f>
        <v>#N/A Invalid Parameter: Interpolation value</v>
      </c>
      <c r="AJ3265" s="43" t="str">
        <f ca="1">_xll.BInterpol('Base IPCA'!$C$3:$C$14,'Base IPCA'!$D$3:$D$14,AH3265,"Cubic","Extrapolate=Linear","MultiX=Average","Skip=True","Sort=True")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3"/>
        <v>#REF!</v>
      </c>
      <c r="AI3266" s="43" t="str">
        <f ca="1">_xll.BInterpol('Base IPCA'!$C$3:$C$14,'Base IPCA'!$E$3:$E$14,AH3266,"Cubic","Extrapolate=Linear","MultiX=Average","Skip=True","Sort=True")</f>
        <v>#N/A Invalid Parameter: Interpolation value</v>
      </c>
      <c r="AJ3266" s="43" t="str">
        <f ca="1">_xll.BInterpol('Base IPCA'!$C$3:$C$14,'Base IPCA'!$D$3:$D$14,AH3266,"Cubic","Extrapolate=Linear","MultiX=Average","Skip=True","Sort=True")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3"/>
        <v>#REF!</v>
      </c>
      <c r="AI3267" s="43" t="str">
        <f ca="1">_xll.BInterpol('Base IPCA'!$C$3:$C$14,'Base IPCA'!$E$3:$E$14,AH3267,"Cubic","Extrapolate=Linear","MultiX=Average","Skip=True","Sort=True")</f>
        <v>#N/A Invalid Parameter: Interpolation value</v>
      </c>
      <c r="AJ3267" s="43" t="str">
        <f ca="1">_xll.BInterpol('Base IPCA'!$C$3:$C$14,'Base IPCA'!$D$3:$D$14,AH3267,"Cubic","Extrapolate=Linear","MultiX=Average","Skip=True","Sort=True")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3"/>
        <v>#REF!</v>
      </c>
      <c r="AI3268" s="43" t="str">
        <f ca="1">_xll.BInterpol('Base IPCA'!$C$3:$C$14,'Base IPCA'!$E$3:$E$14,AH3268,"Cubic","Extrapolate=Linear","MultiX=Average","Skip=True","Sort=True")</f>
        <v>#N/A Invalid Parameter: Interpolation value</v>
      </c>
      <c r="AJ3268" s="43" t="str">
        <f ca="1">_xll.BInterpol('Base IPCA'!$C$3:$C$14,'Base IPCA'!$D$3:$D$14,AH3268,"Cubic","Extrapolate=Linear","MultiX=Average","Skip=True","Sort=True")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3"/>
        <v>#REF!</v>
      </c>
      <c r="AI3269" s="43" t="str">
        <f ca="1">_xll.BInterpol('Base IPCA'!$C$3:$C$14,'Base IPCA'!$E$3:$E$14,AH3269,"Cubic","Extrapolate=Linear","MultiX=Average","Skip=True","Sort=True")</f>
        <v>#N/A Invalid Parameter: Interpolation value</v>
      </c>
      <c r="AJ3269" s="43" t="str">
        <f ca="1">_xll.BInterpol('Base IPCA'!$C$3:$C$14,'Base IPCA'!$D$3:$D$14,AH3269,"Cubic","Extrapolate=Linear","MultiX=Average","Skip=True","Sort=True")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4">AH3269+1</f>
        <v>#REF!</v>
      </c>
      <c r="AI3270" s="43" t="str">
        <f ca="1">_xll.BInterpol('Base IPCA'!$C$3:$C$14,'Base IPCA'!$E$3:$E$14,AH3270,"Cubic","Extrapolate=Linear","MultiX=Average","Skip=True","Sort=True")</f>
        <v>#N/A Invalid Parameter: Interpolation value</v>
      </c>
      <c r="AJ3270" s="43" t="str">
        <f ca="1">_xll.BInterpol('Base IPCA'!$C$3:$C$14,'Base IPCA'!$D$3:$D$14,AH3270,"Cubic","Extrapolate=Linear","MultiX=Average","Skip=True","Sort=True")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4"/>
        <v>#REF!</v>
      </c>
      <c r="AI3271" s="43" t="str">
        <f ca="1">_xll.BInterpol('Base IPCA'!$C$3:$C$14,'Base IPCA'!$E$3:$E$14,AH3271,"Cubic","Extrapolate=Linear","MultiX=Average","Skip=True","Sort=True")</f>
        <v>#N/A Invalid Parameter: Interpolation value</v>
      </c>
      <c r="AJ3271" s="43" t="str">
        <f ca="1">_xll.BInterpol('Base IPCA'!$C$3:$C$14,'Base IPCA'!$D$3:$D$14,AH3271,"Cubic","Extrapolate=Linear","MultiX=Average","Skip=True","Sort=True")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4"/>
        <v>#REF!</v>
      </c>
      <c r="AI3272" s="43" t="str">
        <f ca="1">_xll.BInterpol('Base IPCA'!$C$3:$C$14,'Base IPCA'!$E$3:$E$14,AH3272,"Cubic","Extrapolate=Linear","MultiX=Average","Skip=True","Sort=True")</f>
        <v>#N/A Invalid Parameter: Interpolation value</v>
      </c>
      <c r="AJ3272" s="43" t="str">
        <f ca="1">_xll.BInterpol('Base IPCA'!$C$3:$C$14,'Base IPCA'!$D$3:$D$14,AH3272,"Cubic","Extrapolate=Linear","MultiX=Average","Skip=True","Sort=True")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4"/>
        <v>#REF!</v>
      </c>
      <c r="AI3273" s="43" t="str">
        <f ca="1">_xll.BInterpol('Base IPCA'!$C$3:$C$14,'Base IPCA'!$E$3:$E$14,AH3273,"Cubic","Extrapolate=Linear","MultiX=Average","Skip=True","Sort=True")</f>
        <v>#N/A Invalid Parameter: Interpolation value</v>
      </c>
      <c r="AJ3273" s="43" t="str">
        <f ca="1">_xll.BInterpol('Base IPCA'!$C$3:$C$14,'Base IPCA'!$D$3:$D$14,AH3273,"Cubic","Extrapolate=Linear","MultiX=Average","Skip=True","Sort=True")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4"/>
        <v>#REF!</v>
      </c>
      <c r="AI3274" s="43" t="str">
        <f ca="1">_xll.BInterpol('Base IPCA'!$C$3:$C$14,'Base IPCA'!$E$3:$E$14,AH3274,"Cubic","Extrapolate=Linear","MultiX=Average","Skip=True","Sort=True")</f>
        <v>#N/A Invalid Parameter: Interpolation value</v>
      </c>
      <c r="AJ3274" s="43" t="str">
        <f ca="1">_xll.BInterpol('Base IPCA'!$C$3:$C$14,'Base IPCA'!$D$3:$D$14,AH3274,"Cubic","Extrapolate=Linear","MultiX=Average","Skip=True","Sort=True")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4"/>
        <v>#REF!</v>
      </c>
      <c r="AI3275" s="43" t="str">
        <f ca="1">_xll.BInterpol('Base IPCA'!$C$3:$C$14,'Base IPCA'!$E$3:$E$14,AH3275,"Cubic","Extrapolate=Linear","MultiX=Average","Skip=True","Sort=True")</f>
        <v>#N/A Invalid Parameter: Interpolation value</v>
      </c>
      <c r="AJ3275" s="43" t="str">
        <f ca="1">_xll.BInterpol('Base IPCA'!$C$3:$C$14,'Base IPCA'!$D$3:$D$14,AH3275,"Cubic","Extrapolate=Linear","MultiX=Average","Skip=True","Sort=True")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4"/>
        <v>#REF!</v>
      </c>
      <c r="AI3276" s="43" t="str">
        <f ca="1">_xll.BInterpol('Base IPCA'!$C$3:$C$14,'Base IPCA'!$E$3:$E$14,AH3276,"Cubic","Extrapolate=Linear","MultiX=Average","Skip=True","Sort=True")</f>
        <v>#N/A Invalid Parameter: Interpolation value</v>
      </c>
      <c r="AJ3276" s="43" t="str">
        <f ca="1">_xll.BInterpol('Base IPCA'!$C$3:$C$14,'Base IPCA'!$D$3:$D$14,AH3276,"Cubic","Extrapolate=Linear","MultiX=Average","Skip=True","Sort=True")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4"/>
        <v>#REF!</v>
      </c>
      <c r="AI3277" s="43" t="str">
        <f ca="1">_xll.BInterpol('Base IPCA'!$C$3:$C$14,'Base IPCA'!$E$3:$E$14,AH3277,"Cubic","Extrapolate=Linear","MultiX=Average","Skip=True","Sort=True")</f>
        <v>#N/A Invalid Parameter: Interpolation value</v>
      </c>
      <c r="AJ3277" s="43" t="str">
        <f ca="1">_xll.BInterpol('Base IPCA'!$C$3:$C$14,'Base IPCA'!$D$3:$D$14,AH3277,"Cubic","Extrapolate=Linear","MultiX=Average","Skip=True","Sort=True")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4"/>
        <v>#REF!</v>
      </c>
      <c r="AI3278" s="43" t="str">
        <f ca="1">_xll.BInterpol('Base IPCA'!$C$3:$C$14,'Base IPCA'!$E$3:$E$14,AH3278,"Cubic","Extrapolate=Linear","MultiX=Average","Skip=True","Sort=True")</f>
        <v>#N/A Invalid Parameter: Interpolation value</v>
      </c>
      <c r="AJ3278" s="43" t="str">
        <f ca="1">_xll.BInterpol('Base IPCA'!$C$3:$C$14,'Base IPCA'!$D$3:$D$14,AH3278,"Cubic","Extrapolate=Linear","MultiX=Average","Skip=True","Sort=True")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4"/>
        <v>#REF!</v>
      </c>
      <c r="AI3279" s="43" t="str">
        <f ca="1">_xll.BInterpol('Base IPCA'!$C$3:$C$14,'Base IPCA'!$E$3:$E$14,AH3279,"Cubic","Extrapolate=Linear","MultiX=Average","Skip=True","Sort=True")</f>
        <v>#N/A Invalid Parameter: Interpolation value</v>
      </c>
      <c r="AJ3279" s="43" t="str">
        <f ca="1">_xll.BInterpol('Base IPCA'!$C$3:$C$14,'Base IPCA'!$D$3:$D$14,AH3279,"Cubic","Extrapolate=Linear","MultiX=Average","Skip=True","Sort=True")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4"/>
        <v>#REF!</v>
      </c>
      <c r="AI3280" s="43" t="str">
        <f ca="1">_xll.BInterpol('Base IPCA'!$C$3:$C$14,'Base IPCA'!$E$3:$E$14,AH3280,"Cubic","Extrapolate=Linear","MultiX=Average","Skip=True","Sort=True")</f>
        <v>#N/A Invalid Parameter: Interpolation value</v>
      </c>
      <c r="AJ3280" s="43" t="str">
        <f ca="1">_xll.BInterpol('Base IPCA'!$C$3:$C$14,'Base IPCA'!$D$3:$D$14,AH3280,"Cubic","Extrapolate=Linear","MultiX=Average","Skip=True","Sort=True")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4"/>
        <v>#REF!</v>
      </c>
      <c r="AI3281" s="43" t="str">
        <f ca="1">_xll.BInterpol('Base IPCA'!$C$3:$C$14,'Base IPCA'!$E$3:$E$14,AH3281,"Cubic","Extrapolate=Linear","MultiX=Average","Skip=True","Sort=True")</f>
        <v>#N/A Invalid Parameter: Interpolation value</v>
      </c>
      <c r="AJ3281" s="43" t="str">
        <f ca="1">_xll.BInterpol('Base IPCA'!$C$3:$C$14,'Base IPCA'!$D$3:$D$14,AH3281,"Cubic","Extrapolate=Linear","MultiX=Average","Skip=True","Sort=True")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4"/>
        <v>#REF!</v>
      </c>
      <c r="AI3282" s="43" t="str">
        <f ca="1">_xll.BInterpol('Base IPCA'!$C$3:$C$14,'Base IPCA'!$E$3:$E$14,AH3282,"Cubic","Extrapolate=Linear","MultiX=Average","Skip=True","Sort=True")</f>
        <v>#N/A Invalid Parameter: Interpolation value</v>
      </c>
      <c r="AJ3282" s="43" t="str">
        <f ca="1">_xll.BInterpol('Base IPCA'!$C$3:$C$14,'Base IPCA'!$D$3:$D$14,AH3282,"Cubic","Extrapolate=Linear","MultiX=Average","Skip=True","Sort=True")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4"/>
        <v>#REF!</v>
      </c>
      <c r="AI3283" s="43" t="str">
        <f ca="1">_xll.BInterpol('Base IPCA'!$C$3:$C$14,'Base IPCA'!$E$3:$E$14,AH3283,"Cubic","Extrapolate=Linear","MultiX=Average","Skip=True","Sort=True")</f>
        <v>#N/A Invalid Parameter: Interpolation value</v>
      </c>
      <c r="AJ3283" s="43" t="str">
        <f ca="1">_xll.BInterpol('Base IPCA'!$C$3:$C$14,'Base IPCA'!$D$3:$D$14,AH3283,"Cubic","Extrapolate=Linear","MultiX=Average","Skip=True","Sort=True")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4"/>
        <v>#REF!</v>
      </c>
      <c r="AI3284" s="43" t="str">
        <f ca="1">_xll.BInterpol('Base IPCA'!$C$3:$C$14,'Base IPCA'!$E$3:$E$14,AH3284,"Cubic","Extrapolate=Linear","MultiX=Average","Skip=True","Sort=True")</f>
        <v>#N/A Invalid Parameter: Interpolation value</v>
      </c>
      <c r="AJ3284" s="43" t="str">
        <f ca="1">_xll.BInterpol('Base IPCA'!$C$3:$C$14,'Base IPCA'!$D$3:$D$14,AH3284,"Cubic","Extrapolate=Linear","MultiX=Average","Skip=True","Sort=True")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4"/>
        <v>#REF!</v>
      </c>
      <c r="AI3285" s="43" t="str">
        <f ca="1">_xll.BInterpol('Base IPCA'!$C$3:$C$14,'Base IPCA'!$E$3:$E$14,AH3285,"Cubic","Extrapolate=Linear","MultiX=Average","Skip=True","Sort=True")</f>
        <v>#N/A Invalid Parameter: Interpolation value</v>
      </c>
      <c r="AJ3285" s="43" t="str">
        <f ca="1">_xll.BInterpol('Base IPCA'!$C$3:$C$14,'Base IPCA'!$D$3:$D$14,AH3285,"Cubic","Extrapolate=Linear","MultiX=Average","Skip=True","Sort=True")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4"/>
        <v>#REF!</v>
      </c>
      <c r="AI3286" s="43" t="str">
        <f ca="1">_xll.BInterpol('Base IPCA'!$C$3:$C$14,'Base IPCA'!$E$3:$E$14,AH3286,"Cubic","Extrapolate=Linear","MultiX=Average","Skip=True","Sort=True")</f>
        <v>#N/A Invalid Parameter: Interpolation value</v>
      </c>
      <c r="AJ3286" s="43" t="str">
        <f ca="1">_xll.BInterpol('Base IPCA'!$C$3:$C$14,'Base IPCA'!$D$3:$D$14,AH3286,"Cubic","Extrapolate=Linear","MultiX=Average","Skip=True","Sort=True")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4"/>
        <v>#REF!</v>
      </c>
      <c r="AI3287" s="43" t="str">
        <f ca="1">_xll.BInterpol('Base IPCA'!$C$3:$C$14,'Base IPCA'!$E$3:$E$14,AH3287,"Cubic","Extrapolate=Linear","MultiX=Average","Skip=True","Sort=True")</f>
        <v>#N/A Invalid Parameter: Interpolation value</v>
      </c>
      <c r="AJ3287" s="43" t="str">
        <f ca="1">_xll.BInterpol('Base IPCA'!$C$3:$C$14,'Base IPCA'!$D$3:$D$14,AH3287,"Cubic","Extrapolate=Linear","MultiX=Average","Skip=True","Sort=True")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4"/>
        <v>#REF!</v>
      </c>
      <c r="AI3288" s="43" t="str">
        <f ca="1">_xll.BInterpol('Base IPCA'!$C$3:$C$14,'Base IPCA'!$E$3:$E$14,AH3288,"Cubic","Extrapolate=Linear","MultiX=Average","Skip=True","Sort=True")</f>
        <v>#N/A Invalid Parameter: Interpolation value</v>
      </c>
      <c r="AJ3288" s="43" t="str">
        <f ca="1">_xll.BInterpol('Base IPCA'!$C$3:$C$14,'Base IPCA'!$D$3:$D$14,AH3288,"Cubic","Extrapolate=Linear","MultiX=Average","Skip=True","Sort=True")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4"/>
        <v>#REF!</v>
      </c>
      <c r="AI3289" s="43" t="str">
        <f ca="1">_xll.BInterpol('Base IPCA'!$C$3:$C$14,'Base IPCA'!$E$3:$E$14,AH3289,"Cubic","Extrapolate=Linear","MultiX=Average","Skip=True","Sort=True")</f>
        <v>#N/A Invalid Parameter: Interpolation value</v>
      </c>
      <c r="AJ3289" s="43" t="str">
        <f ca="1">_xll.BInterpol('Base IPCA'!$C$3:$C$14,'Base IPCA'!$D$3:$D$14,AH3289,"Cubic","Extrapolate=Linear","MultiX=Average","Skip=True","Sort=True")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4"/>
        <v>#REF!</v>
      </c>
      <c r="AI3290" s="43" t="str">
        <f ca="1">_xll.BInterpol('Base IPCA'!$C$3:$C$14,'Base IPCA'!$E$3:$E$14,AH3290,"Cubic","Extrapolate=Linear","MultiX=Average","Skip=True","Sort=True")</f>
        <v>#N/A Invalid Parameter: Interpolation value</v>
      </c>
      <c r="AJ3290" s="43" t="str">
        <f ca="1">_xll.BInterpol('Base IPCA'!$C$3:$C$14,'Base IPCA'!$D$3:$D$14,AH3290,"Cubic","Extrapolate=Linear","MultiX=Average","Skip=True","Sort=True")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4"/>
        <v>#REF!</v>
      </c>
      <c r="AI3291" s="43" t="str">
        <f ca="1">_xll.BInterpol('Base IPCA'!$C$3:$C$14,'Base IPCA'!$E$3:$E$14,AH3291,"Cubic","Extrapolate=Linear","MultiX=Average","Skip=True","Sort=True")</f>
        <v>#N/A Invalid Parameter: Interpolation value</v>
      </c>
      <c r="AJ3291" s="43" t="str">
        <f ca="1">_xll.BInterpol('Base IPCA'!$C$3:$C$14,'Base IPCA'!$D$3:$D$14,AH3291,"Cubic","Extrapolate=Linear","MultiX=Average","Skip=True","Sort=True")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4"/>
        <v>#REF!</v>
      </c>
      <c r="AI3292" s="43" t="str">
        <f ca="1">_xll.BInterpol('Base IPCA'!$C$3:$C$14,'Base IPCA'!$E$3:$E$14,AH3292,"Cubic","Extrapolate=Linear","MultiX=Average","Skip=True","Sort=True")</f>
        <v>#N/A Invalid Parameter: Interpolation value</v>
      </c>
      <c r="AJ3292" s="43" t="str">
        <f ca="1">_xll.BInterpol('Base IPCA'!$C$3:$C$14,'Base IPCA'!$D$3:$D$14,AH3292,"Cubic","Extrapolate=Linear","MultiX=Average","Skip=True","Sort=True")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4"/>
        <v>#REF!</v>
      </c>
      <c r="AI3293" s="43" t="str">
        <f ca="1">_xll.BInterpol('Base IPCA'!$C$3:$C$14,'Base IPCA'!$E$3:$E$14,AH3293,"Cubic","Extrapolate=Linear","MultiX=Average","Skip=True","Sort=True")</f>
        <v>#N/A Invalid Parameter: Interpolation value</v>
      </c>
      <c r="AJ3293" s="43" t="str">
        <f ca="1">_xll.BInterpol('Base IPCA'!$C$3:$C$14,'Base IPCA'!$D$3:$D$14,AH3293,"Cubic","Extrapolate=Linear","MultiX=Average","Skip=True","Sort=True")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4"/>
        <v>#REF!</v>
      </c>
      <c r="AI3294" s="43" t="str">
        <f ca="1">_xll.BInterpol('Base IPCA'!$C$3:$C$14,'Base IPCA'!$E$3:$E$14,AH3294,"Cubic","Extrapolate=Linear","MultiX=Average","Skip=True","Sort=True")</f>
        <v>#N/A Invalid Parameter: Interpolation value</v>
      </c>
      <c r="AJ3294" s="43" t="str">
        <f ca="1">_xll.BInterpol('Base IPCA'!$C$3:$C$14,'Base IPCA'!$D$3:$D$14,AH3294,"Cubic","Extrapolate=Linear","MultiX=Average","Skip=True","Sort=True")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4"/>
        <v>#REF!</v>
      </c>
      <c r="AI3295" s="43" t="str">
        <f ca="1">_xll.BInterpol('Base IPCA'!$C$3:$C$14,'Base IPCA'!$E$3:$E$14,AH3295,"Cubic","Extrapolate=Linear","MultiX=Average","Skip=True","Sort=True")</f>
        <v>#N/A Invalid Parameter: Interpolation value</v>
      </c>
      <c r="AJ3295" s="43" t="str">
        <f ca="1">_xll.BInterpol('Base IPCA'!$C$3:$C$14,'Base IPCA'!$D$3:$D$14,AH3295,"Cubic","Extrapolate=Linear","MultiX=Average","Skip=True","Sort=True")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4"/>
        <v>#REF!</v>
      </c>
      <c r="AI3296" s="43" t="str">
        <f ca="1">_xll.BInterpol('Base IPCA'!$C$3:$C$14,'Base IPCA'!$E$3:$E$14,AH3296,"Cubic","Extrapolate=Linear","MultiX=Average","Skip=True","Sort=True")</f>
        <v>#N/A Invalid Parameter: Interpolation value</v>
      </c>
      <c r="AJ3296" s="43" t="str">
        <f ca="1">_xll.BInterpol('Base IPCA'!$C$3:$C$14,'Base IPCA'!$D$3:$D$14,AH3296,"Cubic","Extrapolate=Linear","MultiX=Average","Skip=True","Sort=True")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4"/>
        <v>#REF!</v>
      </c>
      <c r="AI3297" s="43" t="str">
        <f ca="1">_xll.BInterpol('Base IPCA'!$C$3:$C$14,'Base IPCA'!$E$3:$E$14,AH3297,"Cubic","Extrapolate=Linear","MultiX=Average","Skip=True","Sort=True")</f>
        <v>#N/A Invalid Parameter: Interpolation value</v>
      </c>
      <c r="AJ3297" s="43" t="str">
        <f ca="1">_xll.BInterpol('Base IPCA'!$C$3:$C$14,'Base IPCA'!$D$3:$D$14,AH3297,"Cubic","Extrapolate=Linear","MultiX=Average","Skip=True","Sort=True")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4"/>
        <v>#REF!</v>
      </c>
      <c r="AI3298" s="43" t="str">
        <f ca="1">_xll.BInterpol('Base IPCA'!$C$3:$C$14,'Base IPCA'!$E$3:$E$14,AH3298,"Cubic","Extrapolate=Linear","MultiX=Average","Skip=True","Sort=True")</f>
        <v>#N/A Invalid Parameter: Interpolation value</v>
      </c>
      <c r="AJ3298" s="43" t="str">
        <f ca="1">_xll.BInterpol('Base IPCA'!$C$3:$C$14,'Base IPCA'!$D$3:$D$14,AH3298,"Cubic","Extrapolate=Linear","MultiX=Average","Skip=True","Sort=True")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4"/>
        <v>#REF!</v>
      </c>
      <c r="AI3299" s="43" t="str">
        <f ca="1">_xll.BInterpol('Base IPCA'!$C$3:$C$14,'Base IPCA'!$E$3:$E$14,AH3299,"Cubic","Extrapolate=Linear","MultiX=Average","Skip=True","Sort=True")</f>
        <v>#N/A Invalid Parameter: Interpolation value</v>
      </c>
      <c r="AJ3299" s="43" t="str">
        <f ca="1">_xll.BInterpol('Base IPCA'!$C$3:$C$14,'Base IPCA'!$D$3:$D$14,AH3299,"Cubic","Extrapolate=Linear","MultiX=Average","Skip=True","Sort=True")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4"/>
        <v>#REF!</v>
      </c>
      <c r="AI3300" s="43" t="str">
        <f ca="1">_xll.BInterpol('Base IPCA'!$C$3:$C$14,'Base IPCA'!$E$3:$E$14,AH3300,"Cubic","Extrapolate=Linear","MultiX=Average","Skip=True","Sort=True")</f>
        <v>#N/A Invalid Parameter: Interpolation value</v>
      </c>
      <c r="AJ3300" s="43" t="str">
        <f ca="1">_xll.BInterpol('Base IPCA'!$C$3:$C$14,'Base IPCA'!$D$3:$D$14,AH3300,"Cubic","Extrapolate=Linear","MultiX=Average","Skip=True","Sort=True")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4"/>
        <v>#REF!</v>
      </c>
      <c r="AI3301" s="43" t="str">
        <f ca="1">_xll.BInterpol('Base IPCA'!$C$3:$C$14,'Base IPCA'!$E$3:$E$14,AH3301,"Cubic","Extrapolate=Linear","MultiX=Average","Skip=True","Sort=True")</f>
        <v>#N/A Invalid Parameter: Interpolation value</v>
      </c>
      <c r="AJ3301" s="43" t="str">
        <f ca="1">_xll.BInterpol('Base IPCA'!$C$3:$C$14,'Base IPCA'!$D$3:$D$14,AH3301,"Cubic","Extrapolate=Linear","MultiX=Average","Skip=True","Sort=True")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4"/>
        <v>#REF!</v>
      </c>
      <c r="AI3302" s="43" t="str">
        <f ca="1">_xll.BInterpol('Base IPCA'!$C$3:$C$14,'Base IPCA'!$E$3:$E$14,AH3302,"Cubic","Extrapolate=Linear","MultiX=Average","Skip=True","Sort=True")</f>
        <v>#N/A Invalid Parameter: Interpolation value</v>
      </c>
      <c r="AJ3302" s="43" t="str">
        <f ca="1">_xll.BInterpol('Base IPCA'!$C$3:$C$14,'Base IPCA'!$D$3:$D$14,AH3302,"Cubic","Extrapolate=Linear","MultiX=Average","Skip=True","Sort=True")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4"/>
        <v>#REF!</v>
      </c>
      <c r="AI3303" s="43" t="str">
        <f ca="1">_xll.BInterpol('Base IPCA'!$C$3:$C$14,'Base IPCA'!$E$3:$E$14,AH3303,"Cubic","Extrapolate=Linear","MultiX=Average","Skip=True","Sort=True")</f>
        <v>#N/A Invalid Parameter: Interpolation value</v>
      </c>
      <c r="AJ3303" s="43" t="str">
        <f ca="1">_xll.BInterpol('Base IPCA'!$C$3:$C$14,'Base IPCA'!$D$3:$D$14,AH3303,"Cubic","Extrapolate=Linear","MultiX=Average","Skip=True","Sort=True")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4"/>
        <v>#REF!</v>
      </c>
      <c r="AI3304" s="43" t="str">
        <f ca="1">_xll.BInterpol('Base IPCA'!$C$3:$C$14,'Base IPCA'!$E$3:$E$14,AH3304,"Cubic","Extrapolate=Linear","MultiX=Average","Skip=True","Sort=True")</f>
        <v>#N/A Invalid Parameter: Interpolation value</v>
      </c>
      <c r="AJ3304" s="43" t="str">
        <f ca="1">_xll.BInterpol('Base IPCA'!$C$3:$C$14,'Base IPCA'!$D$3:$D$14,AH3304,"Cubic","Extrapolate=Linear","MultiX=Average","Skip=True","Sort=True")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4"/>
        <v>#REF!</v>
      </c>
      <c r="AI3305" s="43" t="str">
        <f ca="1">_xll.BInterpol('Base IPCA'!$C$3:$C$14,'Base IPCA'!$E$3:$E$14,AH3305,"Cubic","Extrapolate=Linear","MultiX=Average","Skip=True","Sort=True")</f>
        <v>#N/A Invalid Parameter: Interpolation value</v>
      </c>
      <c r="AJ3305" s="43" t="str">
        <f ca="1">_xll.BInterpol('Base IPCA'!$C$3:$C$14,'Base IPCA'!$D$3:$D$14,AH3305,"Cubic","Extrapolate=Linear","MultiX=Average","Skip=True","Sort=True")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4"/>
        <v>#REF!</v>
      </c>
      <c r="AI3306" s="43" t="str">
        <f ca="1">_xll.BInterpol('Base IPCA'!$C$3:$C$14,'Base IPCA'!$E$3:$E$14,AH3306,"Cubic","Extrapolate=Linear","MultiX=Average","Skip=True","Sort=True")</f>
        <v>#N/A Invalid Parameter: Interpolation value</v>
      </c>
      <c r="AJ3306" s="43" t="str">
        <f ca="1">_xll.BInterpol('Base IPCA'!$C$3:$C$14,'Base IPCA'!$D$3:$D$14,AH3306,"Cubic","Extrapolate=Linear","MultiX=Average","Skip=True","Sort=True")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4"/>
        <v>#REF!</v>
      </c>
      <c r="AI3307" s="43" t="str">
        <f ca="1">_xll.BInterpol('Base IPCA'!$C$3:$C$14,'Base IPCA'!$E$3:$E$14,AH3307,"Cubic","Extrapolate=Linear","MultiX=Average","Skip=True","Sort=True")</f>
        <v>#N/A Invalid Parameter: Interpolation value</v>
      </c>
      <c r="AJ3307" s="43" t="str">
        <f ca="1">_xll.BInterpol('Base IPCA'!$C$3:$C$14,'Base IPCA'!$D$3:$D$14,AH3307,"Cubic","Extrapolate=Linear","MultiX=Average","Skip=True","Sort=True")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4"/>
        <v>#REF!</v>
      </c>
      <c r="AI3308" s="43" t="str">
        <f ca="1">_xll.BInterpol('Base IPCA'!$C$3:$C$14,'Base IPCA'!$E$3:$E$14,AH3308,"Cubic","Extrapolate=Linear","MultiX=Average","Skip=True","Sort=True")</f>
        <v>#N/A Invalid Parameter: Interpolation value</v>
      </c>
      <c r="AJ3308" s="43" t="str">
        <f ca="1">_xll.BInterpol('Base IPCA'!$C$3:$C$14,'Base IPCA'!$D$3:$D$14,AH3308,"Cubic","Extrapolate=Linear","MultiX=Average","Skip=True","Sort=True")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4"/>
        <v>#REF!</v>
      </c>
      <c r="AI3309" s="43" t="str">
        <f ca="1">_xll.BInterpol('Base IPCA'!$C$3:$C$14,'Base IPCA'!$E$3:$E$14,AH3309,"Cubic","Extrapolate=Linear","MultiX=Average","Skip=True","Sort=True")</f>
        <v>#N/A Invalid Parameter: Interpolation value</v>
      </c>
      <c r="AJ3309" s="43" t="str">
        <f ca="1">_xll.BInterpol('Base IPCA'!$C$3:$C$14,'Base IPCA'!$D$3:$D$14,AH3309,"Cubic","Extrapolate=Linear","MultiX=Average","Skip=True","Sort=True")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4"/>
        <v>#REF!</v>
      </c>
      <c r="AI3310" s="43" t="str">
        <f ca="1">_xll.BInterpol('Base IPCA'!$C$3:$C$14,'Base IPCA'!$E$3:$E$14,AH3310,"Cubic","Extrapolate=Linear","MultiX=Average","Skip=True","Sort=True")</f>
        <v>#N/A Invalid Parameter: Interpolation value</v>
      </c>
      <c r="AJ3310" s="43" t="str">
        <f ca="1">_xll.BInterpol('Base IPCA'!$C$3:$C$14,'Base IPCA'!$D$3:$D$14,AH3310,"Cubic","Extrapolate=Linear","MultiX=Average","Skip=True","Sort=True")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4"/>
        <v>#REF!</v>
      </c>
      <c r="AI3311" s="43" t="str">
        <f ca="1">_xll.BInterpol('Base IPCA'!$C$3:$C$14,'Base IPCA'!$E$3:$E$14,AH3311,"Cubic","Extrapolate=Linear","MultiX=Average","Skip=True","Sort=True")</f>
        <v>#N/A Invalid Parameter: Interpolation value</v>
      </c>
      <c r="AJ3311" s="43" t="str">
        <f ca="1">_xll.BInterpol('Base IPCA'!$C$3:$C$14,'Base IPCA'!$D$3:$D$14,AH3311,"Cubic","Extrapolate=Linear","MultiX=Average","Skip=True","Sort=True")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4"/>
        <v>#REF!</v>
      </c>
      <c r="AI3312" s="43" t="str">
        <f ca="1">_xll.BInterpol('Base IPCA'!$C$3:$C$14,'Base IPCA'!$E$3:$E$14,AH3312,"Cubic","Extrapolate=Linear","MultiX=Average","Skip=True","Sort=True")</f>
        <v>#N/A Invalid Parameter: Interpolation value</v>
      </c>
      <c r="AJ3312" s="43" t="str">
        <f ca="1">_xll.BInterpol('Base IPCA'!$C$3:$C$14,'Base IPCA'!$D$3:$D$14,AH3312,"Cubic","Extrapolate=Linear","MultiX=Average","Skip=True","Sort=True")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4"/>
        <v>#REF!</v>
      </c>
      <c r="AI3313" s="43" t="str">
        <f ca="1">_xll.BInterpol('Base IPCA'!$C$3:$C$14,'Base IPCA'!$E$3:$E$14,AH3313,"Cubic","Extrapolate=Linear","MultiX=Average","Skip=True","Sort=True")</f>
        <v>#N/A Invalid Parameter: Interpolation value</v>
      </c>
      <c r="AJ3313" s="43" t="str">
        <f ca="1">_xll.BInterpol('Base IPCA'!$C$3:$C$14,'Base IPCA'!$D$3:$D$14,AH3313,"Cubic","Extrapolate=Linear","MultiX=Average","Skip=True","Sort=True")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4"/>
        <v>#REF!</v>
      </c>
      <c r="AI3314" s="43" t="str">
        <f ca="1">_xll.BInterpol('Base IPCA'!$C$3:$C$14,'Base IPCA'!$E$3:$E$14,AH3314,"Cubic","Extrapolate=Linear","MultiX=Average","Skip=True","Sort=True")</f>
        <v>#N/A Invalid Parameter: Interpolation value</v>
      </c>
      <c r="AJ3314" s="43" t="str">
        <f ca="1">_xll.BInterpol('Base IPCA'!$C$3:$C$14,'Base IPCA'!$D$3:$D$14,AH3314,"Cubic","Extrapolate=Linear","MultiX=Average","Skip=True","Sort=True")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4"/>
        <v>#REF!</v>
      </c>
      <c r="AI3315" s="43" t="str">
        <f ca="1">_xll.BInterpol('Base IPCA'!$C$3:$C$14,'Base IPCA'!$E$3:$E$14,AH3315,"Cubic","Extrapolate=Linear","MultiX=Average","Skip=True","Sort=True")</f>
        <v>#N/A Invalid Parameter: Interpolation value</v>
      </c>
      <c r="AJ3315" s="43" t="str">
        <f ca="1">_xll.BInterpol('Base IPCA'!$C$3:$C$14,'Base IPCA'!$D$3:$D$14,AH3315,"Cubic","Extrapolate=Linear","MultiX=Average","Skip=True","Sort=True")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4"/>
        <v>#REF!</v>
      </c>
      <c r="AI3316" s="43" t="str">
        <f ca="1">_xll.BInterpol('Base IPCA'!$C$3:$C$14,'Base IPCA'!$E$3:$E$14,AH3316,"Cubic","Extrapolate=Linear","MultiX=Average","Skip=True","Sort=True")</f>
        <v>#N/A Invalid Parameter: Interpolation value</v>
      </c>
      <c r="AJ3316" s="43" t="str">
        <f ca="1">_xll.BInterpol('Base IPCA'!$C$3:$C$14,'Base IPCA'!$D$3:$D$14,AH3316,"Cubic","Extrapolate=Linear","MultiX=Average","Skip=True","Sort=True")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4"/>
        <v>#REF!</v>
      </c>
      <c r="AI3317" s="43" t="str">
        <f ca="1">_xll.BInterpol('Base IPCA'!$C$3:$C$14,'Base IPCA'!$E$3:$E$14,AH3317,"Cubic","Extrapolate=Linear","MultiX=Average","Skip=True","Sort=True")</f>
        <v>#N/A Invalid Parameter: Interpolation value</v>
      </c>
      <c r="AJ3317" s="43" t="str">
        <f ca="1">_xll.BInterpol('Base IPCA'!$C$3:$C$14,'Base IPCA'!$D$3:$D$14,AH3317,"Cubic","Extrapolate=Linear","MultiX=Average","Skip=True","Sort=True")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4"/>
        <v>#REF!</v>
      </c>
      <c r="AI3318" s="43" t="str">
        <f ca="1">_xll.BInterpol('Base IPCA'!$C$3:$C$14,'Base IPCA'!$E$3:$E$14,AH3318,"Cubic","Extrapolate=Linear","MultiX=Average","Skip=True","Sort=True")</f>
        <v>#N/A Invalid Parameter: Interpolation value</v>
      </c>
      <c r="AJ3318" s="43" t="str">
        <f ca="1">_xll.BInterpol('Base IPCA'!$C$3:$C$14,'Base IPCA'!$D$3:$D$14,AH3318,"Cubic","Extrapolate=Linear","MultiX=Average","Skip=True","Sort=True")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4"/>
        <v>#REF!</v>
      </c>
      <c r="AI3319" s="43" t="str">
        <f ca="1">_xll.BInterpol('Base IPCA'!$C$3:$C$14,'Base IPCA'!$E$3:$E$14,AH3319,"Cubic","Extrapolate=Linear","MultiX=Average","Skip=True","Sort=True")</f>
        <v>#N/A Invalid Parameter: Interpolation value</v>
      </c>
      <c r="AJ3319" s="43" t="str">
        <f ca="1">_xll.BInterpol('Base IPCA'!$C$3:$C$14,'Base IPCA'!$D$3:$D$14,AH3319,"Cubic","Extrapolate=Linear","MultiX=Average","Skip=True","Sort=True")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4"/>
        <v>#REF!</v>
      </c>
      <c r="AI3320" s="43" t="str">
        <f ca="1">_xll.BInterpol('Base IPCA'!$C$3:$C$14,'Base IPCA'!$E$3:$E$14,AH3320,"Cubic","Extrapolate=Linear","MultiX=Average","Skip=True","Sort=True")</f>
        <v>#N/A Invalid Parameter: Interpolation value</v>
      </c>
      <c r="AJ3320" s="43" t="str">
        <f ca="1">_xll.BInterpol('Base IPCA'!$C$3:$C$14,'Base IPCA'!$D$3:$D$14,AH3320,"Cubic","Extrapolate=Linear","MultiX=Average","Skip=True","Sort=True")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4"/>
        <v>#REF!</v>
      </c>
      <c r="AI3321" s="43" t="str">
        <f ca="1">_xll.BInterpol('Base IPCA'!$C$3:$C$14,'Base IPCA'!$E$3:$E$14,AH3321,"Cubic","Extrapolate=Linear","MultiX=Average","Skip=True","Sort=True")</f>
        <v>#N/A Invalid Parameter: Interpolation value</v>
      </c>
      <c r="AJ3321" s="43" t="str">
        <f ca="1">_xll.BInterpol('Base IPCA'!$C$3:$C$14,'Base IPCA'!$D$3:$D$14,AH3321,"Cubic","Extrapolate=Linear","MultiX=Average","Skip=True","Sort=True")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4"/>
        <v>#REF!</v>
      </c>
      <c r="AI3322" s="43" t="str">
        <f ca="1">_xll.BInterpol('Base IPCA'!$C$3:$C$14,'Base IPCA'!$E$3:$E$14,AH3322,"Cubic","Extrapolate=Linear","MultiX=Average","Skip=True","Sort=True")</f>
        <v>#N/A Invalid Parameter: Interpolation value</v>
      </c>
      <c r="AJ3322" s="43" t="str">
        <f ca="1">_xll.BInterpol('Base IPCA'!$C$3:$C$14,'Base IPCA'!$D$3:$D$14,AH3322,"Cubic","Extrapolate=Linear","MultiX=Average","Skip=True","Sort=True")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4"/>
        <v>#REF!</v>
      </c>
      <c r="AI3323" s="43" t="str">
        <f ca="1">_xll.BInterpol('Base IPCA'!$C$3:$C$14,'Base IPCA'!$E$3:$E$14,AH3323,"Cubic","Extrapolate=Linear","MultiX=Average","Skip=True","Sort=True")</f>
        <v>#N/A Invalid Parameter: Interpolation value</v>
      </c>
      <c r="AJ3323" s="43" t="str">
        <f ca="1">_xll.BInterpol('Base IPCA'!$C$3:$C$14,'Base IPCA'!$D$3:$D$14,AH3323,"Cubic","Extrapolate=Linear","MultiX=Average","Skip=True","Sort=True")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4"/>
        <v>#REF!</v>
      </c>
      <c r="AI3324" s="43" t="str">
        <f ca="1">_xll.BInterpol('Base IPCA'!$C$3:$C$14,'Base IPCA'!$E$3:$E$14,AH3324,"Cubic","Extrapolate=Linear","MultiX=Average","Skip=True","Sort=True")</f>
        <v>#N/A Invalid Parameter: Interpolation value</v>
      </c>
      <c r="AJ3324" s="43" t="str">
        <f ca="1">_xll.BInterpol('Base IPCA'!$C$3:$C$14,'Base IPCA'!$D$3:$D$14,AH3324,"Cubic","Extrapolate=Linear","MultiX=Average","Skip=True","Sort=True")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4"/>
        <v>#REF!</v>
      </c>
      <c r="AI3325" s="43" t="str">
        <f ca="1">_xll.BInterpol('Base IPCA'!$C$3:$C$14,'Base IPCA'!$E$3:$E$14,AH3325,"Cubic","Extrapolate=Linear","MultiX=Average","Skip=True","Sort=True")</f>
        <v>#N/A Invalid Parameter: Interpolation value</v>
      </c>
      <c r="AJ3325" s="43" t="str">
        <f ca="1">_xll.BInterpol('Base IPCA'!$C$3:$C$14,'Base IPCA'!$D$3:$D$14,AH3325,"Cubic","Extrapolate=Linear","MultiX=Average","Skip=True","Sort=True")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4"/>
        <v>#REF!</v>
      </c>
      <c r="AI3326" s="43" t="str">
        <f ca="1">_xll.BInterpol('Base IPCA'!$C$3:$C$14,'Base IPCA'!$E$3:$E$14,AH3326,"Cubic","Extrapolate=Linear","MultiX=Average","Skip=True","Sort=True")</f>
        <v>#N/A Invalid Parameter: Interpolation value</v>
      </c>
      <c r="AJ3326" s="43" t="str">
        <f ca="1">_xll.BInterpol('Base IPCA'!$C$3:$C$14,'Base IPCA'!$D$3:$D$14,AH3326,"Cubic","Extrapolate=Linear","MultiX=Average","Skip=True","Sort=True")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4"/>
        <v>#REF!</v>
      </c>
      <c r="AI3327" s="43" t="str">
        <f ca="1">_xll.BInterpol('Base IPCA'!$C$3:$C$14,'Base IPCA'!$E$3:$E$14,AH3327,"Cubic","Extrapolate=Linear","MultiX=Average","Skip=True","Sort=True")</f>
        <v>#N/A Invalid Parameter: Interpolation value</v>
      </c>
      <c r="AJ3327" s="43" t="str">
        <f ca="1">_xll.BInterpol('Base IPCA'!$C$3:$C$14,'Base IPCA'!$D$3:$D$14,AH3327,"Cubic","Extrapolate=Linear","MultiX=Average","Skip=True","Sort=True")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4"/>
        <v>#REF!</v>
      </c>
      <c r="AI3328" s="43" t="str">
        <f ca="1">_xll.BInterpol('Base IPCA'!$C$3:$C$14,'Base IPCA'!$E$3:$E$14,AH3328,"Cubic","Extrapolate=Linear","MultiX=Average","Skip=True","Sort=True")</f>
        <v>#N/A Invalid Parameter: Interpolation value</v>
      </c>
      <c r="AJ3328" s="43" t="str">
        <f ca="1">_xll.BInterpol('Base IPCA'!$C$3:$C$14,'Base IPCA'!$D$3:$D$14,AH3328,"Cubic","Extrapolate=Linear","MultiX=Average","Skip=True","Sort=True")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4"/>
        <v>#REF!</v>
      </c>
      <c r="AI3329" s="43" t="str">
        <f ca="1">_xll.BInterpol('Base IPCA'!$C$3:$C$14,'Base IPCA'!$E$3:$E$14,AH3329,"Cubic","Extrapolate=Linear","MultiX=Average","Skip=True","Sort=True")</f>
        <v>#N/A Invalid Parameter: Interpolation value</v>
      </c>
      <c r="AJ3329" s="43" t="str">
        <f ca="1">_xll.BInterpol('Base IPCA'!$C$3:$C$14,'Base IPCA'!$D$3:$D$14,AH3329,"Cubic","Extrapolate=Linear","MultiX=Average","Skip=True","Sort=True")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4"/>
        <v>#REF!</v>
      </c>
      <c r="AI3330" s="43" t="str">
        <f ca="1">_xll.BInterpol('Base IPCA'!$C$3:$C$14,'Base IPCA'!$E$3:$E$14,AH3330,"Cubic","Extrapolate=Linear","MultiX=Average","Skip=True","Sort=True")</f>
        <v>#N/A Invalid Parameter: Interpolation value</v>
      </c>
      <c r="AJ3330" s="43" t="str">
        <f ca="1">_xll.BInterpol('Base IPCA'!$C$3:$C$14,'Base IPCA'!$D$3:$D$14,AH3330,"Cubic","Extrapolate=Linear","MultiX=Average","Skip=True","Sort=True")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4"/>
        <v>#REF!</v>
      </c>
      <c r="AI3331" s="43" t="str">
        <f ca="1">_xll.BInterpol('Base IPCA'!$C$3:$C$14,'Base IPCA'!$E$3:$E$14,AH3331,"Cubic","Extrapolate=Linear","MultiX=Average","Skip=True","Sort=True")</f>
        <v>#N/A Invalid Parameter: Interpolation value</v>
      </c>
      <c r="AJ3331" s="43" t="str">
        <f ca="1">_xll.BInterpol('Base IPCA'!$C$3:$C$14,'Base IPCA'!$D$3:$D$14,AH3331,"Cubic","Extrapolate=Linear","MultiX=Average","Skip=True","Sort=True")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4"/>
        <v>#REF!</v>
      </c>
      <c r="AI3332" s="43" t="str">
        <f ca="1">_xll.BInterpol('Base IPCA'!$C$3:$C$14,'Base IPCA'!$E$3:$E$14,AH3332,"Cubic","Extrapolate=Linear","MultiX=Average","Skip=True","Sort=True")</f>
        <v>#N/A Invalid Parameter: Interpolation value</v>
      </c>
      <c r="AJ3332" s="43" t="str">
        <f ca="1">_xll.BInterpol('Base IPCA'!$C$3:$C$14,'Base IPCA'!$D$3:$D$14,AH3332,"Cubic","Extrapolate=Linear","MultiX=Average","Skip=True","Sort=True")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4"/>
        <v>#REF!</v>
      </c>
      <c r="AI3333" s="43" t="str">
        <f ca="1">_xll.BInterpol('Base IPCA'!$C$3:$C$14,'Base IPCA'!$E$3:$E$14,AH3333,"Cubic","Extrapolate=Linear","MultiX=Average","Skip=True","Sort=True")</f>
        <v>#N/A Invalid Parameter: Interpolation value</v>
      </c>
      <c r="AJ3333" s="43" t="str">
        <f ca="1">_xll.BInterpol('Base IPCA'!$C$3:$C$14,'Base IPCA'!$D$3:$D$14,AH3333,"Cubic","Extrapolate=Linear","MultiX=Average","Skip=True","Sort=True")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5">AH3333+1</f>
        <v>#REF!</v>
      </c>
      <c r="AI3334" s="43" t="str">
        <f ca="1">_xll.BInterpol('Base IPCA'!$C$3:$C$14,'Base IPCA'!$E$3:$E$14,AH3334,"Cubic","Extrapolate=Linear","MultiX=Average","Skip=True","Sort=True")</f>
        <v>#N/A Invalid Parameter: Interpolation value</v>
      </c>
      <c r="AJ3334" s="43" t="str">
        <f ca="1">_xll.BInterpol('Base IPCA'!$C$3:$C$14,'Base IPCA'!$D$3:$D$14,AH3334,"Cubic","Extrapolate=Linear","MultiX=Average","Skip=True","Sort=True")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5"/>
        <v>#REF!</v>
      </c>
      <c r="AI3335" s="43" t="str">
        <f ca="1">_xll.BInterpol('Base IPCA'!$C$3:$C$14,'Base IPCA'!$E$3:$E$14,AH3335,"Cubic","Extrapolate=Linear","MultiX=Average","Skip=True","Sort=True")</f>
        <v>#N/A Invalid Parameter: Interpolation value</v>
      </c>
      <c r="AJ3335" s="43" t="str">
        <f ca="1">_xll.BInterpol('Base IPCA'!$C$3:$C$14,'Base IPCA'!$D$3:$D$14,AH3335,"Cubic","Extrapolate=Linear","MultiX=Average","Skip=True","Sort=True")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5"/>
        <v>#REF!</v>
      </c>
      <c r="AI3336" s="43" t="str">
        <f ca="1">_xll.BInterpol('Base IPCA'!$C$3:$C$14,'Base IPCA'!$E$3:$E$14,AH3336,"Cubic","Extrapolate=Linear","MultiX=Average","Skip=True","Sort=True")</f>
        <v>#N/A Invalid Parameter: Interpolation value</v>
      </c>
      <c r="AJ3336" s="43" t="str">
        <f ca="1">_xll.BInterpol('Base IPCA'!$C$3:$C$14,'Base IPCA'!$D$3:$D$14,AH3336,"Cubic","Extrapolate=Linear","MultiX=Average","Skip=True","Sort=True")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5"/>
        <v>#REF!</v>
      </c>
      <c r="AI3337" s="43" t="str">
        <f ca="1">_xll.BInterpol('Base IPCA'!$C$3:$C$14,'Base IPCA'!$E$3:$E$14,AH3337,"Cubic","Extrapolate=Linear","MultiX=Average","Skip=True","Sort=True")</f>
        <v>#N/A Invalid Parameter: Interpolation value</v>
      </c>
      <c r="AJ3337" s="43" t="str">
        <f ca="1">_xll.BInterpol('Base IPCA'!$C$3:$C$14,'Base IPCA'!$D$3:$D$14,AH3337,"Cubic","Extrapolate=Linear","MultiX=Average","Skip=True","Sort=True")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5"/>
        <v>#REF!</v>
      </c>
      <c r="AI3338" s="43" t="str">
        <f ca="1">_xll.BInterpol('Base IPCA'!$C$3:$C$14,'Base IPCA'!$E$3:$E$14,AH3338,"Cubic","Extrapolate=Linear","MultiX=Average","Skip=True","Sort=True")</f>
        <v>#N/A Invalid Parameter: Interpolation value</v>
      </c>
      <c r="AJ3338" s="43" t="str">
        <f ca="1">_xll.BInterpol('Base IPCA'!$C$3:$C$14,'Base IPCA'!$D$3:$D$14,AH3338,"Cubic","Extrapolate=Linear","MultiX=Average","Skip=True","Sort=True")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5"/>
        <v>#REF!</v>
      </c>
      <c r="AI3339" s="43" t="str">
        <f ca="1">_xll.BInterpol('Base IPCA'!$C$3:$C$14,'Base IPCA'!$E$3:$E$14,AH3339,"Cubic","Extrapolate=Linear","MultiX=Average","Skip=True","Sort=True")</f>
        <v>#N/A Invalid Parameter: Interpolation value</v>
      </c>
      <c r="AJ3339" s="43" t="str">
        <f ca="1">_xll.BInterpol('Base IPCA'!$C$3:$C$14,'Base IPCA'!$D$3:$D$14,AH3339,"Cubic","Extrapolate=Linear","MultiX=Average","Skip=True","Sort=True")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5"/>
        <v>#REF!</v>
      </c>
      <c r="AI3340" s="43" t="str">
        <f ca="1">_xll.BInterpol('Base IPCA'!$C$3:$C$14,'Base IPCA'!$E$3:$E$14,AH3340,"Cubic","Extrapolate=Linear","MultiX=Average","Skip=True","Sort=True")</f>
        <v>#N/A Invalid Parameter: Interpolation value</v>
      </c>
      <c r="AJ3340" s="43" t="str">
        <f ca="1">_xll.BInterpol('Base IPCA'!$C$3:$C$14,'Base IPCA'!$D$3:$D$14,AH3340,"Cubic","Extrapolate=Linear","MultiX=Average","Skip=True","Sort=True")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5"/>
        <v>#REF!</v>
      </c>
      <c r="AI3341" s="43" t="str">
        <f ca="1">_xll.BInterpol('Base IPCA'!$C$3:$C$14,'Base IPCA'!$E$3:$E$14,AH3341,"Cubic","Extrapolate=Linear","MultiX=Average","Skip=True","Sort=True")</f>
        <v>#N/A Invalid Parameter: Interpolation value</v>
      </c>
      <c r="AJ3341" s="43" t="str">
        <f ca="1">_xll.BInterpol('Base IPCA'!$C$3:$C$14,'Base IPCA'!$D$3:$D$14,AH3341,"Cubic","Extrapolate=Linear","MultiX=Average","Skip=True","Sort=True")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5"/>
        <v>#REF!</v>
      </c>
      <c r="AI3342" s="43" t="str">
        <f ca="1">_xll.BInterpol('Base IPCA'!$C$3:$C$14,'Base IPCA'!$E$3:$E$14,AH3342,"Cubic","Extrapolate=Linear","MultiX=Average","Skip=True","Sort=True")</f>
        <v>#N/A Invalid Parameter: Interpolation value</v>
      </c>
      <c r="AJ3342" s="43" t="str">
        <f ca="1">_xll.BInterpol('Base IPCA'!$C$3:$C$14,'Base IPCA'!$D$3:$D$14,AH3342,"Cubic","Extrapolate=Linear","MultiX=Average","Skip=True","Sort=True")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5"/>
        <v>#REF!</v>
      </c>
      <c r="AI3343" s="43" t="str">
        <f ca="1">_xll.BInterpol('Base IPCA'!$C$3:$C$14,'Base IPCA'!$E$3:$E$14,AH3343,"Cubic","Extrapolate=Linear","MultiX=Average","Skip=True","Sort=True")</f>
        <v>#N/A Invalid Parameter: Interpolation value</v>
      </c>
      <c r="AJ3343" s="43" t="str">
        <f ca="1">_xll.BInterpol('Base IPCA'!$C$3:$C$14,'Base IPCA'!$D$3:$D$14,AH3343,"Cubic","Extrapolate=Linear","MultiX=Average","Skip=True","Sort=True")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5"/>
        <v>#REF!</v>
      </c>
      <c r="AI3344" s="43" t="str">
        <f ca="1">_xll.BInterpol('Base IPCA'!$C$3:$C$14,'Base IPCA'!$E$3:$E$14,AH3344,"Cubic","Extrapolate=Linear","MultiX=Average","Skip=True","Sort=True")</f>
        <v>#N/A Invalid Parameter: Interpolation value</v>
      </c>
      <c r="AJ3344" s="43" t="str">
        <f ca="1">_xll.BInterpol('Base IPCA'!$C$3:$C$14,'Base IPCA'!$D$3:$D$14,AH3344,"Cubic","Extrapolate=Linear","MultiX=Average","Skip=True","Sort=True")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5"/>
        <v>#REF!</v>
      </c>
      <c r="AI3345" s="43" t="str">
        <f ca="1">_xll.BInterpol('Base IPCA'!$C$3:$C$14,'Base IPCA'!$E$3:$E$14,AH3345,"Cubic","Extrapolate=Linear","MultiX=Average","Skip=True","Sort=True")</f>
        <v>#N/A Invalid Parameter: Interpolation value</v>
      </c>
      <c r="AJ3345" s="43" t="str">
        <f ca="1">_xll.BInterpol('Base IPCA'!$C$3:$C$14,'Base IPCA'!$D$3:$D$14,AH3345,"Cubic","Extrapolate=Linear","MultiX=Average","Skip=True","Sort=True")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5"/>
        <v>#REF!</v>
      </c>
      <c r="AI3346" s="43" t="str">
        <f ca="1">_xll.BInterpol('Base IPCA'!$C$3:$C$14,'Base IPCA'!$E$3:$E$14,AH3346,"Cubic","Extrapolate=Linear","MultiX=Average","Skip=True","Sort=True")</f>
        <v>#N/A Invalid Parameter: Interpolation value</v>
      </c>
      <c r="AJ3346" s="43" t="str">
        <f ca="1">_xll.BInterpol('Base IPCA'!$C$3:$C$14,'Base IPCA'!$D$3:$D$14,AH3346,"Cubic","Extrapolate=Linear","MultiX=Average","Skip=True","Sort=True")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5"/>
        <v>#REF!</v>
      </c>
      <c r="AI3347" s="43" t="str">
        <f ca="1">_xll.BInterpol('Base IPCA'!$C$3:$C$14,'Base IPCA'!$E$3:$E$14,AH3347,"Cubic","Extrapolate=Linear","MultiX=Average","Skip=True","Sort=True")</f>
        <v>#N/A Invalid Parameter: Interpolation value</v>
      </c>
      <c r="AJ3347" s="43" t="str">
        <f ca="1">_xll.BInterpol('Base IPCA'!$C$3:$C$14,'Base IPCA'!$D$3:$D$14,AH3347,"Cubic","Extrapolate=Linear","MultiX=Average","Skip=True","Sort=True")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5"/>
        <v>#REF!</v>
      </c>
      <c r="AI3348" s="43" t="str">
        <f ca="1">_xll.BInterpol('Base IPCA'!$C$3:$C$14,'Base IPCA'!$E$3:$E$14,AH3348,"Cubic","Extrapolate=Linear","MultiX=Average","Skip=True","Sort=True")</f>
        <v>#N/A Invalid Parameter: Interpolation value</v>
      </c>
      <c r="AJ3348" s="43" t="str">
        <f ca="1">_xll.BInterpol('Base IPCA'!$C$3:$C$14,'Base IPCA'!$D$3:$D$14,AH3348,"Cubic","Extrapolate=Linear","MultiX=Average","Skip=True","Sort=True")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5"/>
        <v>#REF!</v>
      </c>
      <c r="AI3349" s="43" t="str">
        <f ca="1">_xll.BInterpol('Base IPCA'!$C$3:$C$14,'Base IPCA'!$E$3:$E$14,AH3349,"Cubic","Extrapolate=Linear","MultiX=Average","Skip=True","Sort=True")</f>
        <v>#N/A Invalid Parameter: Interpolation value</v>
      </c>
      <c r="AJ3349" s="43" t="str">
        <f ca="1">_xll.BInterpol('Base IPCA'!$C$3:$C$14,'Base IPCA'!$D$3:$D$14,AH3349,"Cubic","Extrapolate=Linear","MultiX=Average","Skip=True","Sort=True")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5"/>
        <v>#REF!</v>
      </c>
      <c r="AI3350" s="43" t="str">
        <f ca="1">_xll.BInterpol('Base IPCA'!$C$3:$C$14,'Base IPCA'!$E$3:$E$14,AH3350,"Cubic","Extrapolate=Linear","MultiX=Average","Skip=True","Sort=True")</f>
        <v>#N/A Invalid Parameter: Interpolation value</v>
      </c>
      <c r="AJ3350" s="43" t="str">
        <f ca="1">_xll.BInterpol('Base IPCA'!$C$3:$C$14,'Base IPCA'!$D$3:$D$14,AH3350,"Cubic","Extrapolate=Linear","MultiX=Average","Skip=True","Sort=True")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5"/>
        <v>#REF!</v>
      </c>
      <c r="AI3351" s="43" t="str">
        <f ca="1">_xll.BInterpol('Base IPCA'!$C$3:$C$14,'Base IPCA'!$E$3:$E$14,AH3351,"Cubic","Extrapolate=Linear","MultiX=Average","Skip=True","Sort=True")</f>
        <v>#N/A Invalid Parameter: Interpolation value</v>
      </c>
      <c r="AJ3351" s="43" t="str">
        <f ca="1">_xll.BInterpol('Base IPCA'!$C$3:$C$14,'Base IPCA'!$D$3:$D$14,AH3351,"Cubic","Extrapolate=Linear","MultiX=Average","Skip=True","Sort=True")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5"/>
        <v>#REF!</v>
      </c>
      <c r="AI3352" s="43" t="str">
        <f ca="1">_xll.BInterpol('Base IPCA'!$C$3:$C$14,'Base IPCA'!$E$3:$E$14,AH3352,"Cubic","Extrapolate=Linear","MultiX=Average","Skip=True","Sort=True")</f>
        <v>#N/A Invalid Parameter: Interpolation value</v>
      </c>
      <c r="AJ3352" s="43" t="str">
        <f ca="1">_xll.BInterpol('Base IPCA'!$C$3:$C$14,'Base IPCA'!$D$3:$D$14,AH3352,"Cubic","Extrapolate=Linear","MultiX=Average","Skip=True","Sort=True")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5"/>
        <v>#REF!</v>
      </c>
      <c r="AI3353" s="43" t="str">
        <f ca="1">_xll.BInterpol('Base IPCA'!$C$3:$C$14,'Base IPCA'!$E$3:$E$14,AH3353,"Cubic","Extrapolate=Linear","MultiX=Average","Skip=True","Sort=True")</f>
        <v>#N/A Invalid Parameter: Interpolation value</v>
      </c>
      <c r="AJ3353" s="43" t="str">
        <f ca="1">_xll.BInterpol('Base IPCA'!$C$3:$C$14,'Base IPCA'!$D$3:$D$14,AH3353,"Cubic","Extrapolate=Linear","MultiX=Average","Skip=True","Sort=True")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5"/>
        <v>#REF!</v>
      </c>
      <c r="AI3354" s="43" t="str">
        <f ca="1">_xll.BInterpol('Base IPCA'!$C$3:$C$14,'Base IPCA'!$E$3:$E$14,AH3354,"Cubic","Extrapolate=Linear","MultiX=Average","Skip=True","Sort=True")</f>
        <v>#N/A Invalid Parameter: Interpolation value</v>
      </c>
      <c r="AJ3354" s="43" t="str">
        <f ca="1">_xll.BInterpol('Base IPCA'!$C$3:$C$14,'Base IPCA'!$D$3:$D$14,AH3354,"Cubic","Extrapolate=Linear","MultiX=Average","Skip=True","Sort=True")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5"/>
        <v>#REF!</v>
      </c>
      <c r="AI3355" s="43" t="str">
        <f ca="1">_xll.BInterpol('Base IPCA'!$C$3:$C$14,'Base IPCA'!$E$3:$E$14,AH3355,"Cubic","Extrapolate=Linear","MultiX=Average","Skip=True","Sort=True")</f>
        <v>#N/A Invalid Parameter: Interpolation value</v>
      </c>
      <c r="AJ3355" s="43" t="str">
        <f ca="1">_xll.BInterpol('Base IPCA'!$C$3:$C$14,'Base IPCA'!$D$3:$D$14,AH3355,"Cubic","Extrapolate=Linear","MultiX=Average","Skip=True","Sort=True")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5"/>
        <v>#REF!</v>
      </c>
      <c r="AI3356" s="43" t="str">
        <f ca="1">_xll.BInterpol('Base IPCA'!$C$3:$C$14,'Base IPCA'!$E$3:$E$14,AH3356,"Cubic","Extrapolate=Linear","MultiX=Average","Skip=True","Sort=True")</f>
        <v>#N/A Invalid Parameter: Interpolation value</v>
      </c>
      <c r="AJ3356" s="43" t="str">
        <f ca="1">_xll.BInterpol('Base IPCA'!$C$3:$C$14,'Base IPCA'!$D$3:$D$14,AH3356,"Cubic","Extrapolate=Linear","MultiX=Average","Skip=True","Sort=True")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5"/>
        <v>#REF!</v>
      </c>
      <c r="AI3357" s="43" t="str">
        <f ca="1">_xll.BInterpol('Base IPCA'!$C$3:$C$14,'Base IPCA'!$E$3:$E$14,AH3357,"Cubic","Extrapolate=Linear","MultiX=Average","Skip=True","Sort=True")</f>
        <v>#N/A Invalid Parameter: Interpolation value</v>
      </c>
      <c r="AJ3357" s="43" t="str">
        <f ca="1">_xll.BInterpol('Base IPCA'!$C$3:$C$14,'Base IPCA'!$D$3:$D$14,AH3357,"Cubic","Extrapolate=Linear","MultiX=Average","Skip=True","Sort=True")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5"/>
        <v>#REF!</v>
      </c>
      <c r="AI3358" s="43" t="str">
        <f ca="1">_xll.BInterpol('Base IPCA'!$C$3:$C$14,'Base IPCA'!$E$3:$E$14,AH3358,"Cubic","Extrapolate=Linear","MultiX=Average","Skip=True","Sort=True")</f>
        <v>#N/A Invalid Parameter: Interpolation value</v>
      </c>
      <c r="AJ3358" s="43" t="str">
        <f ca="1">_xll.BInterpol('Base IPCA'!$C$3:$C$14,'Base IPCA'!$D$3:$D$14,AH3358,"Cubic","Extrapolate=Linear","MultiX=Average","Skip=True","Sort=True")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5"/>
        <v>#REF!</v>
      </c>
      <c r="AI3359" s="43" t="str">
        <f ca="1">_xll.BInterpol('Base IPCA'!$C$3:$C$14,'Base IPCA'!$E$3:$E$14,AH3359,"Cubic","Extrapolate=Linear","MultiX=Average","Skip=True","Sort=True")</f>
        <v>#N/A Invalid Parameter: Interpolation value</v>
      </c>
      <c r="AJ3359" s="43" t="str">
        <f ca="1">_xll.BInterpol('Base IPCA'!$C$3:$C$14,'Base IPCA'!$D$3:$D$14,AH3359,"Cubic","Extrapolate=Linear","MultiX=Average","Skip=True","Sort=True")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5"/>
        <v>#REF!</v>
      </c>
      <c r="AI3360" s="43" t="str">
        <f ca="1">_xll.BInterpol('Base IPCA'!$C$3:$C$14,'Base IPCA'!$E$3:$E$14,AH3360,"Cubic","Extrapolate=Linear","MultiX=Average","Skip=True","Sort=True")</f>
        <v>#N/A Invalid Parameter: Interpolation value</v>
      </c>
      <c r="AJ3360" s="43" t="str">
        <f ca="1">_xll.BInterpol('Base IPCA'!$C$3:$C$14,'Base IPCA'!$D$3:$D$14,AH3360,"Cubic","Extrapolate=Linear","MultiX=Average","Skip=True","Sort=True")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5"/>
        <v>#REF!</v>
      </c>
      <c r="AI3361" s="43" t="str">
        <f ca="1">_xll.BInterpol('Base IPCA'!$C$3:$C$14,'Base IPCA'!$E$3:$E$14,AH3361,"Cubic","Extrapolate=Linear","MultiX=Average","Skip=True","Sort=True")</f>
        <v>#N/A Invalid Parameter: Interpolation value</v>
      </c>
      <c r="AJ3361" s="43" t="str">
        <f ca="1">_xll.BInterpol('Base IPCA'!$C$3:$C$14,'Base IPCA'!$D$3:$D$14,AH3361,"Cubic","Extrapolate=Linear","MultiX=Average","Skip=True","Sort=True")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5"/>
        <v>#REF!</v>
      </c>
      <c r="AI3362" s="43" t="str">
        <f ca="1">_xll.BInterpol('Base IPCA'!$C$3:$C$14,'Base IPCA'!$E$3:$E$14,AH3362,"Cubic","Extrapolate=Linear","MultiX=Average","Skip=True","Sort=True")</f>
        <v>#N/A Invalid Parameter: Interpolation value</v>
      </c>
      <c r="AJ3362" s="43" t="str">
        <f ca="1">_xll.BInterpol('Base IPCA'!$C$3:$C$14,'Base IPCA'!$D$3:$D$14,AH3362,"Cubic","Extrapolate=Linear","MultiX=Average","Skip=True","Sort=True")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5"/>
        <v>#REF!</v>
      </c>
      <c r="AI3363" s="43" t="str">
        <f ca="1">_xll.BInterpol('Base IPCA'!$C$3:$C$14,'Base IPCA'!$E$3:$E$14,AH3363,"Cubic","Extrapolate=Linear","MultiX=Average","Skip=True","Sort=True")</f>
        <v>#N/A Invalid Parameter: Interpolation value</v>
      </c>
      <c r="AJ3363" s="43" t="str">
        <f ca="1">_xll.BInterpol('Base IPCA'!$C$3:$C$14,'Base IPCA'!$D$3:$D$14,AH3363,"Cubic","Extrapolate=Linear","MultiX=Average","Skip=True","Sort=True")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5"/>
        <v>#REF!</v>
      </c>
      <c r="AI3364" s="43" t="str">
        <f ca="1">_xll.BInterpol('Base IPCA'!$C$3:$C$14,'Base IPCA'!$E$3:$E$14,AH3364,"Cubic","Extrapolate=Linear","MultiX=Average","Skip=True","Sort=True")</f>
        <v>#N/A Invalid Parameter: Interpolation value</v>
      </c>
      <c r="AJ3364" s="43" t="str">
        <f ca="1">_xll.BInterpol('Base IPCA'!$C$3:$C$14,'Base IPCA'!$D$3:$D$14,AH3364,"Cubic","Extrapolate=Linear","MultiX=Average","Skip=True","Sort=True")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5"/>
        <v>#REF!</v>
      </c>
      <c r="AI3365" s="43" t="str">
        <f ca="1">_xll.BInterpol('Base IPCA'!$C$3:$C$14,'Base IPCA'!$E$3:$E$14,AH3365,"Cubic","Extrapolate=Linear","MultiX=Average","Skip=True","Sort=True")</f>
        <v>#N/A Invalid Parameter: Interpolation value</v>
      </c>
      <c r="AJ3365" s="43" t="str">
        <f ca="1">_xll.BInterpol('Base IPCA'!$C$3:$C$14,'Base IPCA'!$D$3:$D$14,AH3365,"Cubic","Extrapolate=Linear","MultiX=Average","Skip=True","Sort=True")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5"/>
        <v>#REF!</v>
      </c>
      <c r="AI3366" s="43" t="str">
        <f ca="1">_xll.BInterpol('Base IPCA'!$C$3:$C$14,'Base IPCA'!$E$3:$E$14,AH3366,"Cubic","Extrapolate=Linear","MultiX=Average","Skip=True","Sort=True")</f>
        <v>#N/A Invalid Parameter: Interpolation value</v>
      </c>
      <c r="AJ3366" s="43" t="str">
        <f ca="1">_xll.BInterpol('Base IPCA'!$C$3:$C$14,'Base IPCA'!$D$3:$D$14,AH3366,"Cubic","Extrapolate=Linear","MultiX=Average","Skip=True","Sort=True")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5"/>
        <v>#REF!</v>
      </c>
      <c r="AI3367" s="43" t="str">
        <f ca="1">_xll.BInterpol('Base IPCA'!$C$3:$C$14,'Base IPCA'!$E$3:$E$14,AH3367,"Cubic","Extrapolate=Linear","MultiX=Average","Skip=True","Sort=True")</f>
        <v>#N/A Invalid Parameter: Interpolation value</v>
      </c>
      <c r="AJ3367" s="43" t="str">
        <f ca="1">_xll.BInterpol('Base IPCA'!$C$3:$C$14,'Base IPCA'!$D$3:$D$14,AH3367,"Cubic","Extrapolate=Linear","MultiX=Average","Skip=True","Sort=True")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5"/>
        <v>#REF!</v>
      </c>
      <c r="AI3368" s="43" t="str">
        <f ca="1">_xll.BInterpol('Base IPCA'!$C$3:$C$14,'Base IPCA'!$E$3:$E$14,AH3368,"Cubic","Extrapolate=Linear","MultiX=Average","Skip=True","Sort=True")</f>
        <v>#N/A Invalid Parameter: Interpolation value</v>
      </c>
      <c r="AJ3368" s="43" t="str">
        <f ca="1">_xll.BInterpol('Base IPCA'!$C$3:$C$14,'Base IPCA'!$D$3:$D$14,AH3368,"Cubic","Extrapolate=Linear","MultiX=Average","Skip=True","Sort=True")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5"/>
        <v>#REF!</v>
      </c>
      <c r="AI3369" s="43" t="str">
        <f ca="1">_xll.BInterpol('Base IPCA'!$C$3:$C$14,'Base IPCA'!$E$3:$E$14,AH3369,"Cubic","Extrapolate=Linear","MultiX=Average","Skip=True","Sort=True")</f>
        <v>#N/A Invalid Parameter: Interpolation value</v>
      </c>
      <c r="AJ3369" s="43" t="str">
        <f ca="1">_xll.BInterpol('Base IPCA'!$C$3:$C$14,'Base IPCA'!$D$3:$D$14,AH3369,"Cubic","Extrapolate=Linear","MultiX=Average","Skip=True","Sort=True")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5"/>
        <v>#REF!</v>
      </c>
      <c r="AI3370" s="43" t="str">
        <f ca="1">_xll.BInterpol('Base IPCA'!$C$3:$C$14,'Base IPCA'!$E$3:$E$14,AH3370,"Cubic","Extrapolate=Linear","MultiX=Average","Skip=True","Sort=True")</f>
        <v>#N/A Invalid Parameter: Interpolation value</v>
      </c>
      <c r="AJ3370" s="43" t="str">
        <f ca="1">_xll.BInterpol('Base IPCA'!$C$3:$C$14,'Base IPCA'!$D$3:$D$14,AH3370,"Cubic","Extrapolate=Linear","MultiX=Average","Skip=True","Sort=True")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5"/>
        <v>#REF!</v>
      </c>
      <c r="AI3371" s="43" t="str">
        <f ca="1">_xll.BInterpol('Base IPCA'!$C$3:$C$14,'Base IPCA'!$E$3:$E$14,AH3371,"Cubic","Extrapolate=Linear","MultiX=Average","Skip=True","Sort=True")</f>
        <v>#N/A Invalid Parameter: Interpolation value</v>
      </c>
      <c r="AJ3371" s="43" t="str">
        <f ca="1">_xll.BInterpol('Base IPCA'!$C$3:$C$14,'Base IPCA'!$D$3:$D$14,AH3371,"Cubic","Extrapolate=Linear","MultiX=Average","Skip=True","Sort=True")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5"/>
        <v>#REF!</v>
      </c>
      <c r="AI3372" s="43" t="str">
        <f ca="1">_xll.BInterpol('Base IPCA'!$C$3:$C$14,'Base IPCA'!$E$3:$E$14,AH3372,"Cubic","Extrapolate=Linear","MultiX=Average","Skip=True","Sort=True")</f>
        <v>#N/A Invalid Parameter: Interpolation value</v>
      </c>
      <c r="AJ3372" s="43" t="str">
        <f ca="1">_xll.BInterpol('Base IPCA'!$C$3:$C$14,'Base IPCA'!$D$3:$D$14,AH3372,"Cubic","Extrapolate=Linear","MultiX=Average","Skip=True","Sort=True")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5"/>
        <v>#REF!</v>
      </c>
      <c r="AI3373" s="43" t="str">
        <f ca="1">_xll.BInterpol('Base IPCA'!$C$3:$C$14,'Base IPCA'!$E$3:$E$14,AH3373,"Cubic","Extrapolate=Linear","MultiX=Average","Skip=True","Sort=True")</f>
        <v>#N/A Invalid Parameter: Interpolation value</v>
      </c>
      <c r="AJ3373" s="43" t="str">
        <f ca="1">_xll.BInterpol('Base IPCA'!$C$3:$C$14,'Base IPCA'!$D$3:$D$14,AH3373,"Cubic","Extrapolate=Linear","MultiX=Average","Skip=True","Sort=True")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5"/>
        <v>#REF!</v>
      </c>
      <c r="AI3374" s="43" t="str">
        <f ca="1">_xll.BInterpol('Base IPCA'!$C$3:$C$14,'Base IPCA'!$E$3:$E$14,AH3374,"Cubic","Extrapolate=Linear","MultiX=Average","Skip=True","Sort=True")</f>
        <v>#N/A Invalid Parameter: Interpolation value</v>
      </c>
      <c r="AJ3374" s="43" t="str">
        <f ca="1">_xll.BInterpol('Base IPCA'!$C$3:$C$14,'Base IPCA'!$D$3:$D$14,AH3374,"Cubic","Extrapolate=Linear","MultiX=Average","Skip=True","Sort=True")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5"/>
        <v>#REF!</v>
      </c>
      <c r="AI3375" s="43" t="str">
        <f ca="1">_xll.BInterpol('Base IPCA'!$C$3:$C$14,'Base IPCA'!$E$3:$E$14,AH3375,"Cubic","Extrapolate=Linear","MultiX=Average","Skip=True","Sort=True")</f>
        <v>#N/A Invalid Parameter: Interpolation value</v>
      </c>
      <c r="AJ3375" s="43" t="str">
        <f ca="1">_xll.BInterpol('Base IPCA'!$C$3:$C$14,'Base IPCA'!$D$3:$D$14,AH3375,"Cubic","Extrapolate=Linear","MultiX=Average","Skip=True","Sort=True")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5"/>
        <v>#REF!</v>
      </c>
      <c r="AI3376" s="43" t="str">
        <f ca="1">_xll.BInterpol('Base IPCA'!$C$3:$C$14,'Base IPCA'!$E$3:$E$14,AH3376,"Cubic","Extrapolate=Linear","MultiX=Average","Skip=True","Sort=True")</f>
        <v>#N/A Invalid Parameter: Interpolation value</v>
      </c>
      <c r="AJ3376" s="43" t="str">
        <f ca="1">_xll.BInterpol('Base IPCA'!$C$3:$C$14,'Base IPCA'!$D$3:$D$14,AH3376,"Cubic","Extrapolate=Linear","MultiX=Average","Skip=True","Sort=True")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5"/>
        <v>#REF!</v>
      </c>
      <c r="AI3377" s="43" t="str">
        <f ca="1">_xll.BInterpol('Base IPCA'!$C$3:$C$14,'Base IPCA'!$E$3:$E$14,AH3377,"Cubic","Extrapolate=Linear","MultiX=Average","Skip=True","Sort=True")</f>
        <v>#N/A Invalid Parameter: Interpolation value</v>
      </c>
      <c r="AJ3377" s="43" t="str">
        <f ca="1">_xll.BInterpol('Base IPCA'!$C$3:$C$14,'Base IPCA'!$D$3:$D$14,AH3377,"Cubic","Extrapolate=Linear","MultiX=Average","Skip=True","Sort=True")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5"/>
        <v>#REF!</v>
      </c>
      <c r="AI3378" s="43" t="str">
        <f ca="1">_xll.BInterpol('Base IPCA'!$C$3:$C$14,'Base IPCA'!$E$3:$E$14,AH3378,"Cubic","Extrapolate=Linear","MultiX=Average","Skip=True","Sort=True")</f>
        <v>#N/A Invalid Parameter: Interpolation value</v>
      </c>
      <c r="AJ3378" s="43" t="str">
        <f ca="1">_xll.BInterpol('Base IPCA'!$C$3:$C$14,'Base IPCA'!$D$3:$D$14,AH3378,"Cubic","Extrapolate=Linear","MultiX=Average","Skip=True","Sort=True")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5"/>
        <v>#REF!</v>
      </c>
      <c r="AI3379" s="43" t="str">
        <f ca="1">_xll.BInterpol('Base IPCA'!$C$3:$C$14,'Base IPCA'!$E$3:$E$14,AH3379,"Cubic","Extrapolate=Linear","MultiX=Average","Skip=True","Sort=True")</f>
        <v>#N/A Invalid Parameter: Interpolation value</v>
      </c>
      <c r="AJ3379" s="43" t="str">
        <f ca="1">_xll.BInterpol('Base IPCA'!$C$3:$C$14,'Base IPCA'!$D$3:$D$14,AH3379,"Cubic","Extrapolate=Linear","MultiX=Average","Skip=True","Sort=True")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5"/>
        <v>#REF!</v>
      </c>
      <c r="AI3380" s="43" t="str">
        <f ca="1">_xll.BInterpol('Base IPCA'!$C$3:$C$14,'Base IPCA'!$E$3:$E$14,AH3380,"Cubic","Extrapolate=Linear","MultiX=Average","Skip=True","Sort=True")</f>
        <v>#N/A Invalid Parameter: Interpolation value</v>
      </c>
      <c r="AJ3380" s="43" t="str">
        <f ca="1">_xll.BInterpol('Base IPCA'!$C$3:$C$14,'Base IPCA'!$D$3:$D$14,AH3380,"Cubic","Extrapolate=Linear","MultiX=Average","Skip=True","Sort=True")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5"/>
        <v>#REF!</v>
      </c>
      <c r="AI3381" s="43" t="str">
        <f ca="1">_xll.BInterpol('Base IPCA'!$C$3:$C$14,'Base IPCA'!$E$3:$E$14,AH3381,"Cubic","Extrapolate=Linear","MultiX=Average","Skip=True","Sort=True")</f>
        <v>#N/A Invalid Parameter: Interpolation value</v>
      </c>
      <c r="AJ3381" s="43" t="str">
        <f ca="1">_xll.BInterpol('Base IPCA'!$C$3:$C$14,'Base IPCA'!$D$3:$D$14,AH3381,"Cubic","Extrapolate=Linear","MultiX=Average","Skip=True","Sort=True")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5"/>
        <v>#REF!</v>
      </c>
      <c r="AI3382" s="43" t="str">
        <f ca="1">_xll.BInterpol('Base IPCA'!$C$3:$C$14,'Base IPCA'!$E$3:$E$14,AH3382,"Cubic","Extrapolate=Linear","MultiX=Average","Skip=True","Sort=True")</f>
        <v>#N/A Invalid Parameter: Interpolation value</v>
      </c>
      <c r="AJ3382" s="43" t="str">
        <f ca="1">_xll.BInterpol('Base IPCA'!$C$3:$C$14,'Base IPCA'!$D$3:$D$14,AH3382,"Cubic","Extrapolate=Linear","MultiX=Average","Skip=True","Sort=True")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5"/>
        <v>#REF!</v>
      </c>
      <c r="AI3383" s="43" t="str">
        <f ca="1">_xll.BInterpol('Base IPCA'!$C$3:$C$14,'Base IPCA'!$E$3:$E$14,AH3383,"Cubic","Extrapolate=Linear","MultiX=Average","Skip=True","Sort=True")</f>
        <v>#N/A Invalid Parameter: Interpolation value</v>
      </c>
      <c r="AJ3383" s="43" t="str">
        <f ca="1">_xll.BInterpol('Base IPCA'!$C$3:$C$14,'Base IPCA'!$D$3:$D$14,AH3383,"Cubic","Extrapolate=Linear","MultiX=Average","Skip=True","Sort=True")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5"/>
        <v>#REF!</v>
      </c>
      <c r="AI3384" s="43" t="str">
        <f ca="1">_xll.BInterpol('Base IPCA'!$C$3:$C$14,'Base IPCA'!$E$3:$E$14,AH3384,"Cubic","Extrapolate=Linear","MultiX=Average","Skip=True","Sort=True")</f>
        <v>#N/A Invalid Parameter: Interpolation value</v>
      </c>
      <c r="AJ3384" s="43" t="str">
        <f ca="1">_xll.BInterpol('Base IPCA'!$C$3:$C$14,'Base IPCA'!$D$3:$D$14,AH3384,"Cubic","Extrapolate=Linear","MultiX=Average","Skip=True","Sort=True")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5"/>
        <v>#REF!</v>
      </c>
      <c r="AI3385" s="43" t="str">
        <f ca="1">_xll.BInterpol('Base IPCA'!$C$3:$C$14,'Base IPCA'!$E$3:$E$14,AH3385,"Cubic","Extrapolate=Linear","MultiX=Average","Skip=True","Sort=True")</f>
        <v>#N/A Invalid Parameter: Interpolation value</v>
      </c>
      <c r="AJ3385" s="43" t="str">
        <f ca="1">_xll.BInterpol('Base IPCA'!$C$3:$C$14,'Base IPCA'!$D$3:$D$14,AH3385,"Cubic","Extrapolate=Linear","MultiX=Average","Skip=True","Sort=True")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5"/>
        <v>#REF!</v>
      </c>
      <c r="AI3386" s="43" t="str">
        <f ca="1">_xll.BInterpol('Base IPCA'!$C$3:$C$14,'Base IPCA'!$E$3:$E$14,AH3386,"Cubic","Extrapolate=Linear","MultiX=Average","Skip=True","Sort=True")</f>
        <v>#N/A Invalid Parameter: Interpolation value</v>
      </c>
      <c r="AJ3386" s="43" t="str">
        <f ca="1">_xll.BInterpol('Base IPCA'!$C$3:$C$14,'Base IPCA'!$D$3:$D$14,AH3386,"Cubic","Extrapolate=Linear","MultiX=Average","Skip=True","Sort=True")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5"/>
        <v>#REF!</v>
      </c>
      <c r="AI3387" s="43" t="str">
        <f ca="1">_xll.BInterpol('Base IPCA'!$C$3:$C$14,'Base IPCA'!$E$3:$E$14,AH3387,"Cubic","Extrapolate=Linear","MultiX=Average","Skip=True","Sort=True")</f>
        <v>#N/A Invalid Parameter: Interpolation value</v>
      </c>
      <c r="AJ3387" s="43" t="str">
        <f ca="1">_xll.BInterpol('Base IPCA'!$C$3:$C$14,'Base IPCA'!$D$3:$D$14,AH3387,"Cubic","Extrapolate=Linear","MultiX=Average","Skip=True","Sort=True")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5"/>
        <v>#REF!</v>
      </c>
      <c r="AI3388" s="43" t="str">
        <f ca="1">_xll.BInterpol('Base IPCA'!$C$3:$C$14,'Base IPCA'!$E$3:$E$14,AH3388,"Cubic","Extrapolate=Linear","MultiX=Average","Skip=True","Sort=True")</f>
        <v>#N/A Invalid Parameter: Interpolation value</v>
      </c>
      <c r="AJ3388" s="43" t="str">
        <f ca="1">_xll.BInterpol('Base IPCA'!$C$3:$C$14,'Base IPCA'!$D$3:$D$14,AH3388,"Cubic","Extrapolate=Linear","MultiX=Average","Skip=True","Sort=True")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5"/>
        <v>#REF!</v>
      </c>
      <c r="AI3389" s="43" t="str">
        <f ca="1">_xll.BInterpol('Base IPCA'!$C$3:$C$14,'Base IPCA'!$E$3:$E$14,AH3389,"Cubic","Extrapolate=Linear","MultiX=Average","Skip=True","Sort=True")</f>
        <v>#N/A Invalid Parameter: Interpolation value</v>
      </c>
      <c r="AJ3389" s="43" t="str">
        <f ca="1">_xll.BInterpol('Base IPCA'!$C$3:$C$14,'Base IPCA'!$D$3:$D$14,AH3389,"Cubic","Extrapolate=Linear","MultiX=Average","Skip=True","Sort=True")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5"/>
        <v>#REF!</v>
      </c>
      <c r="AI3390" s="43" t="str">
        <f ca="1">_xll.BInterpol('Base IPCA'!$C$3:$C$14,'Base IPCA'!$E$3:$E$14,AH3390,"Cubic","Extrapolate=Linear","MultiX=Average","Skip=True","Sort=True")</f>
        <v>#N/A Invalid Parameter: Interpolation value</v>
      </c>
      <c r="AJ3390" s="43" t="str">
        <f ca="1">_xll.BInterpol('Base IPCA'!$C$3:$C$14,'Base IPCA'!$D$3:$D$14,AH3390,"Cubic","Extrapolate=Linear","MultiX=Average","Skip=True","Sort=True")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5"/>
        <v>#REF!</v>
      </c>
      <c r="AI3391" s="43" t="str">
        <f ca="1">_xll.BInterpol('Base IPCA'!$C$3:$C$14,'Base IPCA'!$E$3:$E$14,AH3391,"Cubic","Extrapolate=Linear","MultiX=Average","Skip=True","Sort=True")</f>
        <v>#N/A Invalid Parameter: Interpolation value</v>
      </c>
      <c r="AJ3391" s="43" t="str">
        <f ca="1">_xll.BInterpol('Base IPCA'!$C$3:$C$14,'Base IPCA'!$D$3:$D$14,AH3391,"Cubic","Extrapolate=Linear","MultiX=Average","Skip=True","Sort=True")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5"/>
        <v>#REF!</v>
      </c>
      <c r="AI3392" s="43" t="str">
        <f ca="1">_xll.BInterpol('Base IPCA'!$C$3:$C$14,'Base IPCA'!$E$3:$E$14,AH3392,"Cubic","Extrapolate=Linear","MultiX=Average","Skip=True","Sort=True")</f>
        <v>#N/A Invalid Parameter: Interpolation value</v>
      </c>
      <c r="AJ3392" s="43" t="str">
        <f ca="1">_xll.BInterpol('Base IPCA'!$C$3:$C$14,'Base IPCA'!$D$3:$D$14,AH3392,"Cubic","Extrapolate=Linear","MultiX=Average","Skip=True","Sort=True")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5"/>
        <v>#REF!</v>
      </c>
      <c r="AI3393" s="43" t="str">
        <f ca="1">_xll.BInterpol('Base IPCA'!$C$3:$C$14,'Base IPCA'!$E$3:$E$14,AH3393,"Cubic","Extrapolate=Linear","MultiX=Average","Skip=True","Sort=True")</f>
        <v>#N/A Invalid Parameter: Interpolation value</v>
      </c>
      <c r="AJ3393" s="43" t="str">
        <f ca="1">_xll.BInterpol('Base IPCA'!$C$3:$C$14,'Base IPCA'!$D$3:$D$14,AH3393,"Cubic","Extrapolate=Linear","MultiX=Average","Skip=True","Sort=True")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5"/>
        <v>#REF!</v>
      </c>
      <c r="AI3394" s="43" t="str">
        <f ca="1">_xll.BInterpol('Base IPCA'!$C$3:$C$14,'Base IPCA'!$E$3:$E$14,AH3394,"Cubic","Extrapolate=Linear","MultiX=Average","Skip=True","Sort=True")</f>
        <v>#N/A Invalid Parameter: Interpolation value</v>
      </c>
      <c r="AJ3394" s="43" t="str">
        <f ca="1">_xll.BInterpol('Base IPCA'!$C$3:$C$14,'Base IPCA'!$D$3:$D$14,AH3394,"Cubic","Extrapolate=Linear","MultiX=Average","Skip=True","Sort=True")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5"/>
        <v>#REF!</v>
      </c>
      <c r="AI3395" s="43" t="str">
        <f ca="1">_xll.BInterpol('Base IPCA'!$C$3:$C$14,'Base IPCA'!$E$3:$E$14,AH3395,"Cubic","Extrapolate=Linear","MultiX=Average","Skip=True","Sort=True")</f>
        <v>#N/A Invalid Parameter: Interpolation value</v>
      </c>
      <c r="AJ3395" s="43" t="str">
        <f ca="1">_xll.BInterpol('Base IPCA'!$C$3:$C$14,'Base IPCA'!$D$3:$D$14,AH3395,"Cubic","Extrapolate=Linear","MultiX=Average","Skip=True","Sort=True")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5"/>
        <v>#REF!</v>
      </c>
      <c r="AI3396" s="43" t="str">
        <f ca="1">_xll.BInterpol('Base IPCA'!$C$3:$C$14,'Base IPCA'!$E$3:$E$14,AH3396,"Cubic","Extrapolate=Linear","MultiX=Average","Skip=True","Sort=True")</f>
        <v>#N/A Invalid Parameter: Interpolation value</v>
      </c>
      <c r="AJ3396" s="43" t="str">
        <f ca="1">_xll.BInterpol('Base IPCA'!$C$3:$C$14,'Base IPCA'!$D$3:$D$14,AH3396,"Cubic","Extrapolate=Linear","MultiX=Average","Skip=True","Sort=True")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5"/>
        <v>#REF!</v>
      </c>
      <c r="AI3397" s="43" t="str">
        <f ca="1">_xll.BInterpol('Base IPCA'!$C$3:$C$14,'Base IPCA'!$E$3:$E$14,AH3397,"Cubic","Extrapolate=Linear","MultiX=Average","Skip=True","Sort=True")</f>
        <v>#N/A Invalid Parameter: Interpolation value</v>
      </c>
      <c r="AJ3397" s="43" t="str">
        <f ca="1">_xll.BInterpol('Base IPCA'!$C$3:$C$14,'Base IPCA'!$D$3:$D$14,AH3397,"Cubic","Extrapolate=Linear","MultiX=Average","Skip=True","Sort=True")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6">AH3397+1</f>
        <v>#REF!</v>
      </c>
      <c r="AI3398" s="43" t="str">
        <f ca="1">_xll.BInterpol('Base IPCA'!$C$3:$C$14,'Base IPCA'!$E$3:$E$14,AH3398,"Cubic","Extrapolate=Linear","MultiX=Average","Skip=True","Sort=True")</f>
        <v>#N/A Invalid Parameter: Interpolation value</v>
      </c>
      <c r="AJ3398" s="43" t="str">
        <f ca="1">_xll.BInterpol('Base IPCA'!$C$3:$C$14,'Base IPCA'!$D$3:$D$14,AH3398,"Cubic","Extrapolate=Linear","MultiX=Average","Skip=True","Sort=True")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6"/>
        <v>#REF!</v>
      </c>
      <c r="AI3399" s="43" t="str">
        <f ca="1">_xll.BInterpol('Base IPCA'!$C$3:$C$14,'Base IPCA'!$E$3:$E$14,AH3399,"Cubic","Extrapolate=Linear","MultiX=Average","Skip=True","Sort=True")</f>
        <v>#N/A Invalid Parameter: Interpolation value</v>
      </c>
      <c r="AJ3399" s="43" t="str">
        <f ca="1">_xll.BInterpol('Base IPCA'!$C$3:$C$14,'Base IPCA'!$D$3:$D$14,AH3399,"Cubic","Extrapolate=Linear","MultiX=Average","Skip=True","Sort=True")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6"/>
        <v>#REF!</v>
      </c>
      <c r="AI3400" s="43" t="str">
        <f ca="1">_xll.BInterpol('Base IPCA'!$C$3:$C$14,'Base IPCA'!$E$3:$E$14,AH3400,"Cubic","Extrapolate=Linear","MultiX=Average","Skip=True","Sort=True")</f>
        <v>#N/A Invalid Parameter: Interpolation value</v>
      </c>
      <c r="AJ3400" s="43" t="str">
        <f ca="1">_xll.BInterpol('Base IPCA'!$C$3:$C$14,'Base IPCA'!$D$3:$D$14,AH3400,"Cubic","Extrapolate=Linear","MultiX=Average","Skip=True","Sort=True")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6"/>
        <v>#REF!</v>
      </c>
      <c r="AI3401" s="43" t="str">
        <f ca="1">_xll.BInterpol('Base IPCA'!$C$3:$C$14,'Base IPCA'!$E$3:$E$14,AH3401,"Cubic","Extrapolate=Linear","MultiX=Average","Skip=True","Sort=True")</f>
        <v>#N/A Invalid Parameter: Interpolation value</v>
      </c>
      <c r="AJ3401" s="43" t="str">
        <f ca="1">_xll.BInterpol('Base IPCA'!$C$3:$C$14,'Base IPCA'!$D$3:$D$14,AH3401,"Cubic","Extrapolate=Linear","MultiX=Average","Skip=True","Sort=True")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6"/>
        <v>#REF!</v>
      </c>
      <c r="AI3402" s="43" t="str">
        <f ca="1">_xll.BInterpol('Base IPCA'!$C$3:$C$14,'Base IPCA'!$E$3:$E$14,AH3402,"Cubic","Extrapolate=Linear","MultiX=Average","Skip=True","Sort=True")</f>
        <v>#N/A Invalid Parameter: Interpolation value</v>
      </c>
      <c r="AJ3402" s="43" t="str">
        <f ca="1">_xll.BInterpol('Base IPCA'!$C$3:$C$14,'Base IPCA'!$D$3:$D$14,AH3402,"Cubic","Extrapolate=Linear","MultiX=Average","Skip=True","Sort=True")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6"/>
        <v>#REF!</v>
      </c>
      <c r="AI3403" s="43" t="str">
        <f ca="1">_xll.BInterpol('Base IPCA'!$C$3:$C$14,'Base IPCA'!$E$3:$E$14,AH3403,"Cubic","Extrapolate=Linear","MultiX=Average","Skip=True","Sort=True")</f>
        <v>#N/A Invalid Parameter: Interpolation value</v>
      </c>
      <c r="AJ3403" s="43" t="str">
        <f ca="1">_xll.BInterpol('Base IPCA'!$C$3:$C$14,'Base IPCA'!$D$3:$D$14,AH3403,"Cubic","Extrapolate=Linear","MultiX=Average","Skip=True","Sort=True")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6"/>
        <v>#REF!</v>
      </c>
      <c r="AI3404" s="43" t="str">
        <f ca="1">_xll.BInterpol('Base IPCA'!$C$3:$C$14,'Base IPCA'!$E$3:$E$14,AH3404,"Cubic","Extrapolate=Linear","MultiX=Average","Skip=True","Sort=True")</f>
        <v>#N/A Invalid Parameter: Interpolation value</v>
      </c>
      <c r="AJ3404" s="43" t="str">
        <f ca="1">_xll.BInterpol('Base IPCA'!$C$3:$C$14,'Base IPCA'!$D$3:$D$14,AH3404,"Cubic","Extrapolate=Linear","MultiX=Average","Skip=True","Sort=True")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6"/>
        <v>#REF!</v>
      </c>
      <c r="AI3405" s="43" t="str">
        <f ca="1">_xll.BInterpol('Base IPCA'!$C$3:$C$14,'Base IPCA'!$E$3:$E$14,AH3405,"Cubic","Extrapolate=Linear","MultiX=Average","Skip=True","Sort=True")</f>
        <v>#N/A Invalid Parameter: Interpolation value</v>
      </c>
      <c r="AJ3405" s="43" t="str">
        <f ca="1">_xll.BInterpol('Base IPCA'!$C$3:$C$14,'Base IPCA'!$D$3:$D$14,AH3405,"Cubic","Extrapolate=Linear","MultiX=Average","Skip=True","Sort=True")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6"/>
        <v>#REF!</v>
      </c>
      <c r="AI3406" s="43" t="str">
        <f ca="1">_xll.BInterpol('Base IPCA'!$C$3:$C$14,'Base IPCA'!$E$3:$E$14,AH3406,"Cubic","Extrapolate=Linear","MultiX=Average","Skip=True","Sort=True")</f>
        <v>#N/A Invalid Parameter: Interpolation value</v>
      </c>
      <c r="AJ3406" s="43" t="str">
        <f ca="1">_xll.BInterpol('Base IPCA'!$C$3:$C$14,'Base IPCA'!$D$3:$D$14,AH3406,"Cubic","Extrapolate=Linear","MultiX=Average","Skip=True","Sort=True")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6"/>
        <v>#REF!</v>
      </c>
      <c r="AI3407" s="43" t="str">
        <f ca="1">_xll.BInterpol('Base IPCA'!$C$3:$C$14,'Base IPCA'!$E$3:$E$14,AH3407,"Cubic","Extrapolate=Linear","MultiX=Average","Skip=True","Sort=True")</f>
        <v>#N/A Invalid Parameter: Interpolation value</v>
      </c>
      <c r="AJ3407" s="43" t="str">
        <f ca="1">_xll.BInterpol('Base IPCA'!$C$3:$C$14,'Base IPCA'!$D$3:$D$14,AH3407,"Cubic","Extrapolate=Linear","MultiX=Average","Skip=True","Sort=True")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6"/>
        <v>#REF!</v>
      </c>
      <c r="AI3408" s="43" t="str">
        <f ca="1">_xll.BInterpol('Base IPCA'!$C$3:$C$14,'Base IPCA'!$E$3:$E$14,AH3408,"Cubic","Extrapolate=Linear","MultiX=Average","Skip=True","Sort=True")</f>
        <v>#N/A Invalid Parameter: Interpolation value</v>
      </c>
      <c r="AJ3408" s="43" t="str">
        <f ca="1">_xll.BInterpol('Base IPCA'!$C$3:$C$14,'Base IPCA'!$D$3:$D$14,AH3408,"Cubic","Extrapolate=Linear","MultiX=Average","Skip=True","Sort=True")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6"/>
        <v>#REF!</v>
      </c>
      <c r="AI3409" s="43" t="str">
        <f ca="1">_xll.BInterpol('Base IPCA'!$C$3:$C$14,'Base IPCA'!$E$3:$E$14,AH3409,"Cubic","Extrapolate=Linear","MultiX=Average","Skip=True","Sort=True")</f>
        <v>#N/A Invalid Parameter: Interpolation value</v>
      </c>
      <c r="AJ3409" s="43" t="str">
        <f ca="1">_xll.BInterpol('Base IPCA'!$C$3:$C$14,'Base IPCA'!$D$3:$D$14,AH3409,"Cubic","Extrapolate=Linear","MultiX=Average","Skip=True","Sort=True")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6"/>
        <v>#REF!</v>
      </c>
      <c r="AI3410" s="43" t="str">
        <f ca="1">_xll.BInterpol('Base IPCA'!$C$3:$C$14,'Base IPCA'!$E$3:$E$14,AH3410,"Cubic","Extrapolate=Linear","MultiX=Average","Skip=True","Sort=True")</f>
        <v>#N/A Invalid Parameter: Interpolation value</v>
      </c>
      <c r="AJ3410" s="43" t="str">
        <f ca="1">_xll.BInterpol('Base IPCA'!$C$3:$C$14,'Base IPCA'!$D$3:$D$14,AH3410,"Cubic","Extrapolate=Linear","MultiX=Average","Skip=True","Sort=True")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6"/>
        <v>#REF!</v>
      </c>
      <c r="AI3411" s="43" t="str">
        <f ca="1">_xll.BInterpol('Base IPCA'!$C$3:$C$14,'Base IPCA'!$E$3:$E$14,AH3411,"Cubic","Extrapolate=Linear","MultiX=Average","Skip=True","Sort=True")</f>
        <v>#N/A Invalid Parameter: Interpolation value</v>
      </c>
      <c r="AJ3411" s="43" t="str">
        <f ca="1">_xll.BInterpol('Base IPCA'!$C$3:$C$14,'Base IPCA'!$D$3:$D$14,AH3411,"Cubic","Extrapolate=Linear","MultiX=Average","Skip=True","Sort=True")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6"/>
        <v>#REF!</v>
      </c>
      <c r="AI3412" s="43" t="str">
        <f ca="1">_xll.BInterpol('Base IPCA'!$C$3:$C$14,'Base IPCA'!$E$3:$E$14,AH3412,"Cubic","Extrapolate=Linear","MultiX=Average","Skip=True","Sort=True")</f>
        <v>#N/A Invalid Parameter: Interpolation value</v>
      </c>
      <c r="AJ3412" s="43" t="str">
        <f ca="1">_xll.BInterpol('Base IPCA'!$C$3:$C$14,'Base IPCA'!$D$3:$D$14,AH3412,"Cubic","Extrapolate=Linear","MultiX=Average","Skip=True","Sort=True")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6"/>
        <v>#REF!</v>
      </c>
      <c r="AI3413" s="43" t="str">
        <f ca="1">_xll.BInterpol('Base IPCA'!$C$3:$C$14,'Base IPCA'!$E$3:$E$14,AH3413,"Cubic","Extrapolate=Linear","MultiX=Average","Skip=True","Sort=True")</f>
        <v>#N/A Invalid Parameter: Interpolation value</v>
      </c>
      <c r="AJ3413" s="43" t="str">
        <f ca="1">_xll.BInterpol('Base IPCA'!$C$3:$C$14,'Base IPCA'!$D$3:$D$14,AH3413,"Cubic","Extrapolate=Linear","MultiX=Average","Skip=True","Sort=True")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6"/>
        <v>#REF!</v>
      </c>
      <c r="AI3414" s="43" t="str">
        <f ca="1">_xll.BInterpol('Base IPCA'!$C$3:$C$14,'Base IPCA'!$E$3:$E$14,AH3414,"Cubic","Extrapolate=Linear","MultiX=Average","Skip=True","Sort=True")</f>
        <v>#N/A Invalid Parameter: Interpolation value</v>
      </c>
      <c r="AJ3414" s="43" t="str">
        <f ca="1">_xll.BInterpol('Base IPCA'!$C$3:$C$14,'Base IPCA'!$D$3:$D$14,AH3414,"Cubic","Extrapolate=Linear","MultiX=Average","Skip=True","Sort=True")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6"/>
        <v>#REF!</v>
      </c>
      <c r="AI3415" s="43" t="str">
        <f ca="1">_xll.BInterpol('Base IPCA'!$C$3:$C$14,'Base IPCA'!$E$3:$E$14,AH3415,"Cubic","Extrapolate=Linear","MultiX=Average","Skip=True","Sort=True")</f>
        <v>#N/A Invalid Parameter: Interpolation value</v>
      </c>
      <c r="AJ3415" s="43" t="str">
        <f ca="1">_xll.BInterpol('Base IPCA'!$C$3:$C$14,'Base IPCA'!$D$3:$D$14,AH3415,"Cubic","Extrapolate=Linear","MultiX=Average","Skip=True","Sort=True")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6"/>
        <v>#REF!</v>
      </c>
      <c r="AI3416" s="43" t="str">
        <f ca="1">_xll.BInterpol('Base IPCA'!$C$3:$C$14,'Base IPCA'!$E$3:$E$14,AH3416,"Cubic","Extrapolate=Linear","MultiX=Average","Skip=True","Sort=True")</f>
        <v>#N/A Invalid Parameter: Interpolation value</v>
      </c>
      <c r="AJ3416" s="43" t="str">
        <f ca="1">_xll.BInterpol('Base IPCA'!$C$3:$C$14,'Base IPCA'!$D$3:$D$14,AH3416,"Cubic","Extrapolate=Linear","MultiX=Average","Skip=True","Sort=True")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6"/>
        <v>#REF!</v>
      </c>
      <c r="AI3417" s="43" t="str">
        <f ca="1">_xll.BInterpol('Base IPCA'!$C$3:$C$14,'Base IPCA'!$E$3:$E$14,AH3417,"Cubic","Extrapolate=Linear","MultiX=Average","Skip=True","Sort=True")</f>
        <v>#N/A Invalid Parameter: Interpolation value</v>
      </c>
      <c r="AJ3417" s="43" t="str">
        <f ca="1">_xll.BInterpol('Base IPCA'!$C$3:$C$14,'Base IPCA'!$D$3:$D$14,AH3417,"Cubic","Extrapolate=Linear","MultiX=Average","Skip=True","Sort=True")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6"/>
        <v>#REF!</v>
      </c>
      <c r="AI3418" s="43" t="str">
        <f ca="1">_xll.BInterpol('Base IPCA'!$C$3:$C$14,'Base IPCA'!$E$3:$E$14,AH3418,"Cubic","Extrapolate=Linear","MultiX=Average","Skip=True","Sort=True")</f>
        <v>#N/A Invalid Parameter: Interpolation value</v>
      </c>
      <c r="AJ3418" s="43" t="str">
        <f ca="1">_xll.BInterpol('Base IPCA'!$C$3:$C$14,'Base IPCA'!$D$3:$D$14,AH3418,"Cubic","Extrapolate=Linear","MultiX=Average","Skip=True","Sort=True")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6"/>
        <v>#REF!</v>
      </c>
      <c r="AI3419" s="43" t="str">
        <f ca="1">_xll.BInterpol('Base IPCA'!$C$3:$C$14,'Base IPCA'!$E$3:$E$14,AH3419,"Cubic","Extrapolate=Linear","MultiX=Average","Skip=True","Sort=True")</f>
        <v>#N/A Invalid Parameter: Interpolation value</v>
      </c>
      <c r="AJ3419" s="43" t="str">
        <f ca="1">_xll.BInterpol('Base IPCA'!$C$3:$C$14,'Base IPCA'!$D$3:$D$14,AH3419,"Cubic","Extrapolate=Linear","MultiX=Average","Skip=True","Sort=True")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6"/>
        <v>#REF!</v>
      </c>
      <c r="AI3420" s="43" t="str">
        <f ca="1">_xll.BInterpol('Base IPCA'!$C$3:$C$14,'Base IPCA'!$E$3:$E$14,AH3420,"Cubic","Extrapolate=Linear","MultiX=Average","Skip=True","Sort=True")</f>
        <v>#N/A Invalid Parameter: Interpolation value</v>
      </c>
      <c r="AJ3420" s="43" t="str">
        <f ca="1">_xll.BInterpol('Base IPCA'!$C$3:$C$14,'Base IPCA'!$D$3:$D$14,AH3420,"Cubic","Extrapolate=Linear","MultiX=Average","Skip=True","Sort=True")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6"/>
        <v>#REF!</v>
      </c>
      <c r="AI3421" s="43" t="str">
        <f ca="1">_xll.BInterpol('Base IPCA'!$C$3:$C$14,'Base IPCA'!$E$3:$E$14,AH3421,"Cubic","Extrapolate=Linear","MultiX=Average","Skip=True","Sort=True")</f>
        <v>#N/A Invalid Parameter: Interpolation value</v>
      </c>
      <c r="AJ3421" s="43" t="str">
        <f ca="1">_xll.BInterpol('Base IPCA'!$C$3:$C$14,'Base IPCA'!$D$3:$D$14,AH3421,"Cubic","Extrapolate=Linear","MultiX=Average","Skip=True","Sort=True")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6"/>
        <v>#REF!</v>
      </c>
      <c r="AI3422" s="43" t="str">
        <f ca="1">_xll.BInterpol('Base IPCA'!$C$3:$C$14,'Base IPCA'!$E$3:$E$14,AH3422,"Cubic","Extrapolate=Linear","MultiX=Average","Skip=True","Sort=True")</f>
        <v>#N/A Invalid Parameter: Interpolation value</v>
      </c>
      <c r="AJ3422" s="43" t="str">
        <f ca="1">_xll.BInterpol('Base IPCA'!$C$3:$C$14,'Base IPCA'!$D$3:$D$14,AH3422,"Cubic","Extrapolate=Linear","MultiX=Average","Skip=True","Sort=True")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6"/>
        <v>#REF!</v>
      </c>
      <c r="AI3423" s="43" t="str">
        <f ca="1">_xll.BInterpol('Base IPCA'!$C$3:$C$14,'Base IPCA'!$E$3:$E$14,AH3423,"Cubic","Extrapolate=Linear","MultiX=Average","Skip=True","Sort=True")</f>
        <v>#N/A Invalid Parameter: Interpolation value</v>
      </c>
      <c r="AJ3423" s="43" t="str">
        <f ca="1">_xll.BInterpol('Base IPCA'!$C$3:$C$14,'Base IPCA'!$D$3:$D$14,AH3423,"Cubic","Extrapolate=Linear","MultiX=Average","Skip=True","Sort=True")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6"/>
        <v>#REF!</v>
      </c>
      <c r="AI3424" s="43" t="str">
        <f ca="1">_xll.BInterpol('Base IPCA'!$C$3:$C$14,'Base IPCA'!$E$3:$E$14,AH3424,"Cubic","Extrapolate=Linear","MultiX=Average","Skip=True","Sort=True")</f>
        <v>#N/A Invalid Parameter: Interpolation value</v>
      </c>
      <c r="AJ3424" s="43" t="str">
        <f ca="1">_xll.BInterpol('Base IPCA'!$C$3:$C$14,'Base IPCA'!$D$3:$D$14,AH3424,"Cubic","Extrapolate=Linear","MultiX=Average","Skip=True","Sort=True")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6"/>
        <v>#REF!</v>
      </c>
      <c r="AI3425" s="43" t="str">
        <f ca="1">_xll.BInterpol('Base IPCA'!$C$3:$C$14,'Base IPCA'!$E$3:$E$14,AH3425,"Cubic","Extrapolate=Linear","MultiX=Average","Skip=True","Sort=True")</f>
        <v>#N/A Invalid Parameter: Interpolation value</v>
      </c>
      <c r="AJ3425" s="43" t="str">
        <f ca="1">_xll.BInterpol('Base IPCA'!$C$3:$C$14,'Base IPCA'!$D$3:$D$14,AH3425,"Cubic","Extrapolate=Linear","MultiX=Average","Skip=True","Sort=True")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6"/>
        <v>#REF!</v>
      </c>
      <c r="AI3426" s="43" t="str">
        <f ca="1">_xll.BInterpol('Base IPCA'!$C$3:$C$14,'Base IPCA'!$E$3:$E$14,AH3426,"Cubic","Extrapolate=Linear","MultiX=Average","Skip=True","Sort=True")</f>
        <v>#N/A Invalid Parameter: Interpolation value</v>
      </c>
      <c r="AJ3426" s="43" t="str">
        <f ca="1">_xll.BInterpol('Base IPCA'!$C$3:$C$14,'Base IPCA'!$D$3:$D$14,AH3426,"Cubic","Extrapolate=Linear","MultiX=Average","Skip=True","Sort=True")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6"/>
        <v>#REF!</v>
      </c>
      <c r="AI3427" s="43" t="str">
        <f ca="1">_xll.BInterpol('Base IPCA'!$C$3:$C$14,'Base IPCA'!$E$3:$E$14,AH3427,"Cubic","Extrapolate=Linear","MultiX=Average","Skip=True","Sort=True")</f>
        <v>#N/A Invalid Parameter: Interpolation value</v>
      </c>
      <c r="AJ3427" s="43" t="str">
        <f ca="1">_xll.BInterpol('Base IPCA'!$C$3:$C$14,'Base IPCA'!$D$3:$D$14,AH3427,"Cubic","Extrapolate=Linear","MultiX=Average","Skip=True","Sort=True")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6"/>
        <v>#REF!</v>
      </c>
      <c r="AI3428" s="43" t="str">
        <f ca="1">_xll.BInterpol('Base IPCA'!$C$3:$C$14,'Base IPCA'!$E$3:$E$14,AH3428,"Cubic","Extrapolate=Linear","MultiX=Average","Skip=True","Sort=True")</f>
        <v>#N/A Invalid Parameter: Interpolation value</v>
      </c>
      <c r="AJ3428" s="43" t="str">
        <f ca="1">_xll.BInterpol('Base IPCA'!$C$3:$C$14,'Base IPCA'!$D$3:$D$14,AH3428,"Cubic","Extrapolate=Linear","MultiX=Average","Skip=True","Sort=True")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6"/>
        <v>#REF!</v>
      </c>
      <c r="AI3429" s="43" t="str">
        <f ca="1">_xll.BInterpol('Base IPCA'!$C$3:$C$14,'Base IPCA'!$E$3:$E$14,AH3429,"Cubic","Extrapolate=Linear","MultiX=Average","Skip=True","Sort=True")</f>
        <v>#N/A Invalid Parameter: Interpolation value</v>
      </c>
      <c r="AJ3429" s="43" t="str">
        <f ca="1">_xll.BInterpol('Base IPCA'!$C$3:$C$14,'Base IPCA'!$D$3:$D$14,AH3429,"Cubic","Extrapolate=Linear","MultiX=Average","Skip=True","Sort=True")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6"/>
        <v>#REF!</v>
      </c>
      <c r="AI3430" s="43" t="str">
        <f ca="1">_xll.BInterpol('Base IPCA'!$C$3:$C$14,'Base IPCA'!$E$3:$E$14,AH3430,"Cubic","Extrapolate=Linear","MultiX=Average","Skip=True","Sort=True")</f>
        <v>#N/A Invalid Parameter: Interpolation value</v>
      </c>
      <c r="AJ3430" s="43" t="str">
        <f ca="1">_xll.BInterpol('Base IPCA'!$C$3:$C$14,'Base IPCA'!$D$3:$D$14,AH3430,"Cubic","Extrapolate=Linear","MultiX=Average","Skip=True","Sort=True")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6"/>
        <v>#REF!</v>
      </c>
      <c r="AI3431" s="43" t="str">
        <f ca="1">_xll.BInterpol('Base IPCA'!$C$3:$C$14,'Base IPCA'!$E$3:$E$14,AH3431,"Cubic","Extrapolate=Linear","MultiX=Average","Skip=True","Sort=True")</f>
        <v>#N/A Invalid Parameter: Interpolation value</v>
      </c>
      <c r="AJ3431" s="43" t="str">
        <f ca="1">_xll.BInterpol('Base IPCA'!$C$3:$C$14,'Base IPCA'!$D$3:$D$14,AH3431,"Cubic","Extrapolate=Linear","MultiX=Average","Skip=True","Sort=True")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6"/>
        <v>#REF!</v>
      </c>
      <c r="AI3432" s="43" t="str">
        <f ca="1">_xll.BInterpol('Base IPCA'!$C$3:$C$14,'Base IPCA'!$E$3:$E$14,AH3432,"Cubic","Extrapolate=Linear","MultiX=Average","Skip=True","Sort=True")</f>
        <v>#N/A Invalid Parameter: Interpolation value</v>
      </c>
      <c r="AJ3432" s="43" t="str">
        <f ca="1">_xll.BInterpol('Base IPCA'!$C$3:$C$14,'Base IPCA'!$D$3:$D$14,AH3432,"Cubic","Extrapolate=Linear","MultiX=Average","Skip=True","Sort=True")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6"/>
        <v>#REF!</v>
      </c>
      <c r="AI3433" s="43" t="str">
        <f ca="1">_xll.BInterpol('Base IPCA'!$C$3:$C$14,'Base IPCA'!$E$3:$E$14,AH3433,"Cubic","Extrapolate=Linear","MultiX=Average","Skip=True","Sort=True")</f>
        <v>#N/A Invalid Parameter: Interpolation value</v>
      </c>
      <c r="AJ3433" s="43" t="str">
        <f ca="1">_xll.BInterpol('Base IPCA'!$C$3:$C$14,'Base IPCA'!$D$3:$D$14,AH3433,"Cubic","Extrapolate=Linear","MultiX=Average","Skip=True","Sort=True")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6"/>
        <v>#REF!</v>
      </c>
      <c r="AI3434" s="43" t="str">
        <f ca="1">_xll.BInterpol('Base IPCA'!$C$3:$C$14,'Base IPCA'!$E$3:$E$14,AH3434,"Cubic","Extrapolate=Linear","MultiX=Average","Skip=True","Sort=True")</f>
        <v>#N/A Invalid Parameter: Interpolation value</v>
      </c>
      <c r="AJ3434" s="43" t="str">
        <f ca="1">_xll.BInterpol('Base IPCA'!$C$3:$C$14,'Base IPCA'!$D$3:$D$14,AH3434,"Cubic","Extrapolate=Linear","MultiX=Average","Skip=True","Sort=True")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6"/>
        <v>#REF!</v>
      </c>
      <c r="AI3435" s="43" t="str">
        <f ca="1">_xll.BInterpol('Base IPCA'!$C$3:$C$14,'Base IPCA'!$E$3:$E$14,AH3435,"Cubic","Extrapolate=Linear","MultiX=Average","Skip=True","Sort=True")</f>
        <v>#N/A Invalid Parameter: Interpolation value</v>
      </c>
      <c r="AJ3435" s="43" t="str">
        <f ca="1">_xll.BInterpol('Base IPCA'!$C$3:$C$14,'Base IPCA'!$D$3:$D$14,AH3435,"Cubic","Extrapolate=Linear","MultiX=Average","Skip=True","Sort=True")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6"/>
        <v>#REF!</v>
      </c>
      <c r="AI3436" s="43" t="str">
        <f ca="1">_xll.BInterpol('Base IPCA'!$C$3:$C$14,'Base IPCA'!$E$3:$E$14,AH3436,"Cubic","Extrapolate=Linear","MultiX=Average","Skip=True","Sort=True")</f>
        <v>#N/A Invalid Parameter: Interpolation value</v>
      </c>
      <c r="AJ3436" s="43" t="str">
        <f ca="1">_xll.BInterpol('Base IPCA'!$C$3:$C$14,'Base IPCA'!$D$3:$D$14,AH3436,"Cubic","Extrapolate=Linear","MultiX=Average","Skip=True","Sort=True")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6"/>
        <v>#REF!</v>
      </c>
      <c r="AI3437" s="43" t="str">
        <f ca="1">_xll.BInterpol('Base IPCA'!$C$3:$C$14,'Base IPCA'!$E$3:$E$14,AH3437,"Cubic","Extrapolate=Linear","MultiX=Average","Skip=True","Sort=True")</f>
        <v>#N/A Invalid Parameter: Interpolation value</v>
      </c>
      <c r="AJ3437" s="43" t="str">
        <f ca="1">_xll.BInterpol('Base IPCA'!$C$3:$C$14,'Base IPCA'!$D$3:$D$14,AH3437,"Cubic","Extrapolate=Linear","MultiX=Average","Skip=True","Sort=True")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6"/>
        <v>#REF!</v>
      </c>
      <c r="AI3438" s="43" t="str">
        <f ca="1">_xll.BInterpol('Base IPCA'!$C$3:$C$14,'Base IPCA'!$E$3:$E$14,AH3438,"Cubic","Extrapolate=Linear","MultiX=Average","Skip=True","Sort=True")</f>
        <v>#N/A Invalid Parameter: Interpolation value</v>
      </c>
      <c r="AJ3438" s="43" t="str">
        <f ca="1">_xll.BInterpol('Base IPCA'!$C$3:$C$14,'Base IPCA'!$D$3:$D$14,AH3438,"Cubic","Extrapolate=Linear","MultiX=Average","Skip=True","Sort=True")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6"/>
        <v>#REF!</v>
      </c>
      <c r="AI3439" s="43" t="str">
        <f ca="1">_xll.BInterpol('Base IPCA'!$C$3:$C$14,'Base IPCA'!$E$3:$E$14,AH3439,"Cubic","Extrapolate=Linear","MultiX=Average","Skip=True","Sort=True")</f>
        <v>#N/A Invalid Parameter: Interpolation value</v>
      </c>
      <c r="AJ3439" s="43" t="str">
        <f ca="1">_xll.BInterpol('Base IPCA'!$C$3:$C$14,'Base IPCA'!$D$3:$D$14,AH3439,"Cubic","Extrapolate=Linear","MultiX=Average","Skip=True","Sort=True")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6"/>
        <v>#REF!</v>
      </c>
      <c r="AI3440" s="43" t="str">
        <f ca="1">_xll.BInterpol('Base IPCA'!$C$3:$C$14,'Base IPCA'!$E$3:$E$14,AH3440,"Cubic","Extrapolate=Linear","MultiX=Average","Skip=True","Sort=True")</f>
        <v>#N/A Invalid Parameter: Interpolation value</v>
      </c>
      <c r="AJ3440" s="43" t="str">
        <f ca="1">_xll.BInterpol('Base IPCA'!$C$3:$C$14,'Base IPCA'!$D$3:$D$14,AH3440,"Cubic","Extrapolate=Linear","MultiX=Average","Skip=True","Sort=True")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6"/>
        <v>#REF!</v>
      </c>
      <c r="AI3441" s="43" t="str">
        <f ca="1">_xll.BInterpol('Base IPCA'!$C$3:$C$14,'Base IPCA'!$E$3:$E$14,AH3441,"Cubic","Extrapolate=Linear","MultiX=Average","Skip=True","Sort=True")</f>
        <v>#N/A Invalid Parameter: Interpolation value</v>
      </c>
      <c r="AJ3441" s="43" t="str">
        <f ca="1">_xll.BInterpol('Base IPCA'!$C$3:$C$14,'Base IPCA'!$D$3:$D$14,AH3441,"Cubic","Extrapolate=Linear","MultiX=Average","Skip=True","Sort=True")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6"/>
        <v>#REF!</v>
      </c>
      <c r="AI3442" s="43" t="str">
        <f ca="1">_xll.BInterpol('Base IPCA'!$C$3:$C$14,'Base IPCA'!$E$3:$E$14,AH3442,"Cubic","Extrapolate=Linear","MultiX=Average","Skip=True","Sort=True")</f>
        <v>#N/A Invalid Parameter: Interpolation value</v>
      </c>
      <c r="AJ3442" s="43" t="str">
        <f ca="1">_xll.BInterpol('Base IPCA'!$C$3:$C$14,'Base IPCA'!$D$3:$D$14,AH3442,"Cubic","Extrapolate=Linear","MultiX=Average","Skip=True","Sort=True")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6"/>
        <v>#REF!</v>
      </c>
      <c r="AI3443" s="43" t="str">
        <f ca="1">_xll.BInterpol('Base IPCA'!$C$3:$C$14,'Base IPCA'!$E$3:$E$14,AH3443,"Cubic","Extrapolate=Linear","MultiX=Average","Skip=True","Sort=True")</f>
        <v>#N/A Invalid Parameter: Interpolation value</v>
      </c>
      <c r="AJ3443" s="43" t="str">
        <f ca="1">_xll.BInterpol('Base IPCA'!$C$3:$C$14,'Base IPCA'!$D$3:$D$14,AH3443,"Cubic","Extrapolate=Linear","MultiX=Average","Skip=True","Sort=True")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6"/>
        <v>#REF!</v>
      </c>
      <c r="AI3444" s="43" t="str">
        <f ca="1">_xll.BInterpol('Base IPCA'!$C$3:$C$14,'Base IPCA'!$E$3:$E$14,AH3444,"Cubic","Extrapolate=Linear","MultiX=Average","Skip=True","Sort=True")</f>
        <v>#N/A Invalid Parameter: Interpolation value</v>
      </c>
      <c r="AJ3444" s="43" t="str">
        <f ca="1">_xll.BInterpol('Base IPCA'!$C$3:$C$14,'Base IPCA'!$D$3:$D$14,AH3444,"Cubic","Extrapolate=Linear","MultiX=Average","Skip=True","Sort=True")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6"/>
        <v>#REF!</v>
      </c>
      <c r="AI3445" s="43" t="str">
        <f ca="1">_xll.BInterpol('Base IPCA'!$C$3:$C$14,'Base IPCA'!$E$3:$E$14,AH3445,"Cubic","Extrapolate=Linear","MultiX=Average","Skip=True","Sort=True")</f>
        <v>#N/A Invalid Parameter: Interpolation value</v>
      </c>
      <c r="AJ3445" s="43" t="str">
        <f ca="1">_xll.BInterpol('Base IPCA'!$C$3:$C$14,'Base IPCA'!$D$3:$D$14,AH3445,"Cubic","Extrapolate=Linear","MultiX=Average","Skip=True","Sort=True")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6"/>
        <v>#REF!</v>
      </c>
      <c r="AI3446" s="43" t="str">
        <f ca="1">_xll.BInterpol('Base IPCA'!$C$3:$C$14,'Base IPCA'!$E$3:$E$14,AH3446,"Cubic","Extrapolate=Linear","MultiX=Average","Skip=True","Sort=True")</f>
        <v>#N/A Invalid Parameter: Interpolation value</v>
      </c>
      <c r="AJ3446" s="43" t="str">
        <f ca="1">_xll.BInterpol('Base IPCA'!$C$3:$C$14,'Base IPCA'!$D$3:$D$14,AH3446,"Cubic","Extrapolate=Linear","MultiX=Average","Skip=True","Sort=True")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6"/>
        <v>#REF!</v>
      </c>
      <c r="AI3447" s="43" t="str">
        <f ca="1">_xll.BInterpol('Base IPCA'!$C$3:$C$14,'Base IPCA'!$E$3:$E$14,AH3447,"Cubic","Extrapolate=Linear","MultiX=Average","Skip=True","Sort=True")</f>
        <v>#N/A Invalid Parameter: Interpolation value</v>
      </c>
      <c r="AJ3447" s="43" t="str">
        <f ca="1">_xll.BInterpol('Base IPCA'!$C$3:$C$14,'Base IPCA'!$D$3:$D$14,AH3447,"Cubic","Extrapolate=Linear","MultiX=Average","Skip=True","Sort=True")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6"/>
        <v>#REF!</v>
      </c>
      <c r="AI3448" s="43" t="str">
        <f ca="1">_xll.BInterpol('Base IPCA'!$C$3:$C$14,'Base IPCA'!$E$3:$E$14,AH3448,"Cubic","Extrapolate=Linear","MultiX=Average","Skip=True","Sort=True")</f>
        <v>#N/A Invalid Parameter: Interpolation value</v>
      </c>
      <c r="AJ3448" s="43" t="str">
        <f ca="1">_xll.BInterpol('Base IPCA'!$C$3:$C$14,'Base IPCA'!$D$3:$D$14,AH3448,"Cubic","Extrapolate=Linear","MultiX=Average","Skip=True","Sort=True")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6"/>
        <v>#REF!</v>
      </c>
      <c r="AI3449" s="43" t="str">
        <f ca="1">_xll.BInterpol('Base IPCA'!$C$3:$C$14,'Base IPCA'!$E$3:$E$14,AH3449,"Cubic","Extrapolate=Linear","MultiX=Average","Skip=True","Sort=True")</f>
        <v>#N/A Invalid Parameter: Interpolation value</v>
      </c>
      <c r="AJ3449" s="43" t="str">
        <f ca="1">_xll.BInterpol('Base IPCA'!$C$3:$C$14,'Base IPCA'!$D$3:$D$14,AH3449,"Cubic","Extrapolate=Linear","MultiX=Average","Skip=True","Sort=True")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6"/>
        <v>#REF!</v>
      </c>
      <c r="AI3450" s="43" t="str">
        <f ca="1">_xll.BInterpol('Base IPCA'!$C$3:$C$14,'Base IPCA'!$E$3:$E$14,AH3450,"Cubic","Extrapolate=Linear","MultiX=Average","Skip=True","Sort=True")</f>
        <v>#N/A Invalid Parameter: Interpolation value</v>
      </c>
      <c r="AJ3450" s="43" t="str">
        <f ca="1">_xll.BInterpol('Base IPCA'!$C$3:$C$14,'Base IPCA'!$D$3:$D$14,AH3450,"Cubic","Extrapolate=Linear","MultiX=Average","Skip=True","Sort=True")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6"/>
        <v>#REF!</v>
      </c>
      <c r="AI3451" s="43" t="str">
        <f ca="1">_xll.BInterpol('Base IPCA'!$C$3:$C$14,'Base IPCA'!$E$3:$E$14,AH3451,"Cubic","Extrapolate=Linear","MultiX=Average","Skip=True","Sort=True")</f>
        <v>#N/A Invalid Parameter: Interpolation value</v>
      </c>
      <c r="AJ3451" s="43" t="str">
        <f ca="1">_xll.BInterpol('Base IPCA'!$C$3:$C$14,'Base IPCA'!$D$3:$D$14,AH3451,"Cubic","Extrapolate=Linear","MultiX=Average","Skip=True","Sort=True")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6"/>
        <v>#REF!</v>
      </c>
      <c r="AI3452" s="43" t="str">
        <f ca="1">_xll.BInterpol('Base IPCA'!$C$3:$C$14,'Base IPCA'!$E$3:$E$14,AH3452,"Cubic","Extrapolate=Linear","MultiX=Average","Skip=True","Sort=True")</f>
        <v>#N/A Invalid Parameter: Interpolation value</v>
      </c>
      <c r="AJ3452" s="43" t="str">
        <f ca="1">_xll.BInterpol('Base IPCA'!$C$3:$C$14,'Base IPCA'!$D$3:$D$14,AH3452,"Cubic","Extrapolate=Linear","MultiX=Average","Skip=True","Sort=True")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6"/>
        <v>#REF!</v>
      </c>
      <c r="AI3453" s="43" t="str">
        <f ca="1">_xll.BInterpol('Base IPCA'!$C$3:$C$14,'Base IPCA'!$E$3:$E$14,AH3453,"Cubic","Extrapolate=Linear","MultiX=Average","Skip=True","Sort=True")</f>
        <v>#N/A Invalid Parameter: Interpolation value</v>
      </c>
      <c r="AJ3453" s="43" t="str">
        <f ca="1">_xll.BInterpol('Base IPCA'!$C$3:$C$14,'Base IPCA'!$D$3:$D$14,AH3453,"Cubic","Extrapolate=Linear","MultiX=Average","Skip=True","Sort=True")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6"/>
        <v>#REF!</v>
      </c>
      <c r="AI3454" s="43" t="str">
        <f ca="1">_xll.BInterpol('Base IPCA'!$C$3:$C$14,'Base IPCA'!$E$3:$E$14,AH3454,"Cubic","Extrapolate=Linear","MultiX=Average","Skip=True","Sort=True")</f>
        <v>#N/A Invalid Parameter: Interpolation value</v>
      </c>
      <c r="AJ3454" s="43" t="str">
        <f ca="1">_xll.BInterpol('Base IPCA'!$C$3:$C$14,'Base IPCA'!$D$3:$D$14,AH3454,"Cubic","Extrapolate=Linear","MultiX=Average","Skip=True","Sort=True")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6"/>
        <v>#REF!</v>
      </c>
      <c r="AI3455" s="43" t="str">
        <f ca="1">_xll.BInterpol('Base IPCA'!$C$3:$C$14,'Base IPCA'!$E$3:$E$14,AH3455,"Cubic","Extrapolate=Linear","MultiX=Average","Skip=True","Sort=True")</f>
        <v>#N/A Invalid Parameter: Interpolation value</v>
      </c>
      <c r="AJ3455" s="43" t="str">
        <f ca="1">_xll.BInterpol('Base IPCA'!$C$3:$C$14,'Base IPCA'!$D$3:$D$14,AH3455,"Cubic","Extrapolate=Linear","MultiX=Average","Skip=True","Sort=True")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6"/>
        <v>#REF!</v>
      </c>
      <c r="AI3456" s="43" t="str">
        <f ca="1">_xll.BInterpol('Base IPCA'!$C$3:$C$14,'Base IPCA'!$E$3:$E$14,AH3456,"Cubic","Extrapolate=Linear","MultiX=Average","Skip=True","Sort=True")</f>
        <v>#N/A Invalid Parameter: Interpolation value</v>
      </c>
      <c r="AJ3456" s="43" t="str">
        <f ca="1">_xll.BInterpol('Base IPCA'!$C$3:$C$14,'Base IPCA'!$D$3:$D$14,AH3456,"Cubic","Extrapolate=Linear","MultiX=Average","Skip=True","Sort=True")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6"/>
        <v>#REF!</v>
      </c>
      <c r="AI3457" s="43" t="str">
        <f ca="1">_xll.BInterpol('Base IPCA'!$C$3:$C$14,'Base IPCA'!$E$3:$E$14,AH3457,"Cubic","Extrapolate=Linear","MultiX=Average","Skip=True","Sort=True")</f>
        <v>#N/A Invalid Parameter: Interpolation value</v>
      </c>
      <c r="AJ3457" s="43" t="str">
        <f ca="1">_xll.BInterpol('Base IPCA'!$C$3:$C$14,'Base IPCA'!$D$3:$D$14,AH3457,"Cubic","Extrapolate=Linear","MultiX=Average","Skip=True","Sort=True")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6"/>
        <v>#REF!</v>
      </c>
      <c r="AI3458" s="43" t="str">
        <f ca="1">_xll.BInterpol('Base IPCA'!$C$3:$C$14,'Base IPCA'!$E$3:$E$14,AH3458,"Cubic","Extrapolate=Linear","MultiX=Average","Skip=True","Sort=True")</f>
        <v>#N/A Invalid Parameter: Interpolation value</v>
      </c>
      <c r="AJ3458" s="43" t="str">
        <f ca="1">_xll.BInterpol('Base IPCA'!$C$3:$C$14,'Base IPCA'!$D$3:$D$14,AH3458,"Cubic","Extrapolate=Linear","MultiX=Average","Skip=True","Sort=True")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6"/>
        <v>#REF!</v>
      </c>
      <c r="AI3459" s="43" t="str">
        <f ca="1">_xll.BInterpol('Base IPCA'!$C$3:$C$14,'Base IPCA'!$E$3:$E$14,AH3459,"Cubic","Extrapolate=Linear","MultiX=Average","Skip=True","Sort=True")</f>
        <v>#N/A Invalid Parameter: Interpolation value</v>
      </c>
      <c r="AJ3459" s="43" t="str">
        <f ca="1">_xll.BInterpol('Base IPCA'!$C$3:$C$14,'Base IPCA'!$D$3:$D$14,AH3459,"Cubic","Extrapolate=Linear","MultiX=Average","Skip=True","Sort=True")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6"/>
        <v>#REF!</v>
      </c>
      <c r="AI3460" s="43" t="str">
        <f ca="1">_xll.BInterpol('Base IPCA'!$C$3:$C$14,'Base IPCA'!$E$3:$E$14,AH3460,"Cubic","Extrapolate=Linear","MultiX=Average","Skip=True","Sort=True")</f>
        <v>#N/A Invalid Parameter: Interpolation value</v>
      </c>
      <c r="AJ3460" s="43" t="str">
        <f ca="1">_xll.BInterpol('Base IPCA'!$C$3:$C$14,'Base IPCA'!$D$3:$D$14,AH3460,"Cubic","Extrapolate=Linear","MultiX=Average","Skip=True","Sort=True")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6"/>
        <v>#REF!</v>
      </c>
      <c r="AI3461" s="43" t="str">
        <f ca="1">_xll.BInterpol('Base IPCA'!$C$3:$C$14,'Base IPCA'!$E$3:$E$14,AH3461,"Cubic","Extrapolate=Linear","MultiX=Average","Skip=True","Sort=True")</f>
        <v>#N/A Invalid Parameter: Interpolation value</v>
      </c>
      <c r="AJ3461" s="43" t="str">
        <f ca="1">_xll.BInterpol('Base IPCA'!$C$3:$C$14,'Base IPCA'!$D$3:$D$14,AH3461,"Cubic","Extrapolate=Linear","MultiX=Average","Skip=True","Sort=True")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7">AH3461+1</f>
        <v>#REF!</v>
      </c>
      <c r="AI3462" s="43" t="str">
        <f ca="1">_xll.BInterpol('Base IPCA'!$C$3:$C$14,'Base IPCA'!$E$3:$E$14,AH3462,"Cubic","Extrapolate=Linear","MultiX=Average","Skip=True","Sort=True")</f>
        <v>#N/A Invalid Parameter: Interpolation value</v>
      </c>
      <c r="AJ3462" s="43" t="str">
        <f ca="1">_xll.BInterpol('Base IPCA'!$C$3:$C$14,'Base IPCA'!$D$3:$D$14,AH3462,"Cubic","Extrapolate=Linear","MultiX=Average","Skip=True","Sort=True")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7"/>
        <v>#REF!</v>
      </c>
      <c r="AI3463" s="43" t="str">
        <f ca="1">_xll.BInterpol('Base IPCA'!$C$3:$C$14,'Base IPCA'!$E$3:$E$14,AH3463,"Cubic","Extrapolate=Linear","MultiX=Average","Skip=True","Sort=True")</f>
        <v>#N/A Invalid Parameter: Interpolation value</v>
      </c>
      <c r="AJ3463" s="43" t="str">
        <f ca="1">_xll.BInterpol('Base IPCA'!$C$3:$C$14,'Base IPCA'!$D$3:$D$14,AH3463,"Cubic","Extrapolate=Linear","MultiX=Average","Skip=True","Sort=True")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7"/>
        <v>#REF!</v>
      </c>
      <c r="AI3464" s="43" t="str">
        <f ca="1">_xll.BInterpol('Base IPCA'!$C$3:$C$14,'Base IPCA'!$E$3:$E$14,AH3464,"Cubic","Extrapolate=Linear","MultiX=Average","Skip=True","Sort=True")</f>
        <v>#N/A Invalid Parameter: Interpolation value</v>
      </c>
      <c r="AJ3464" s="43" t="str">
        <f ca="1">_xll.BInterpol('Base IPCA'!$C$3:$C$14,'Base IPCA'!$D$3:$D$14,AH3464,"Cubic","Extrapolate=Linear","MultiX=Average","Skip=True","Sort=True")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7"/>
        <v>#REF!</v>
      </c>
      <c r="AI3465" s="43" t="str">
        <f ca="1">_xll.BInterpol('Base IPCA'!$C$3:$C$14,'Base IPCA'!$E$3:$E$14,AH3465,"Cubic","Extrapolate=Linear","MultiX=Average","Skip=True","Sort=True")</f>
        <v>#N/A Invalid Parameter: Interpolation value</v>
      </c>
      <c r="AJ3465" s="43" t="str">
        <f ca="1">_xll.BInterpol('Base IPCA'!$C$3:$C$14,'Base IPCA'!$D$3:$D$14,AH3465,"Cubic","Extrapolate=Linear","MultiX=Average","Skip=True","Sort=True")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7"/>
        <v>#REF!</v>
      </c>
      <c r="AI3466" s="43" t="str">
        <f ca="1">_xll.BInterpol('Base IPCA'!$C$3:$C$14,'Base IPCA'!$E$3:$E$14,AH3466,"Cubic","Extrapolate=Linear","MultiX=Average","Skip=True","Sort=True")</f>
        <v>#N/A Invalid Parameter: Interpolation value</v>
      </c>
      <c r="AJ3466" s="43" t="str">
        <f ca="1">_xll.BInterpol('Base IPCA'!$C$3:$C$14,'Base IPCA'!$D$3:$D$14,AH3466,"Cubic","Extrapolate=Linear","MultiX=Average","Skip=True","Sort=True")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7"/>
        <v>#REF!</v>
      </c>
      <c r="AI3467" s="43" t="str">
        <f ca="1">_xll.BInterpol('Base IPCA'!$C$3:$C$14,'Base IPCA'!$E$3:$E$14,AH3467,"Cubic","Extrapolate=Linear","MultiX=Average","Skip=True","Sort=True")</f>
        <v>#N/A Invalid Parameter: Interpolation value</v>
      </c>
      <c r="AJ3467" s="43" t="str">
        <f ca="1">_xll.BInterpol('Base IPCA'!$C$3:$C$14,'Base IPCA'!$D$3:$D$14,AH3467,"Cubic","Extrapolate=Linear","MultiX=Average","Skip=True","Sort=True")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7"/>
        <v>#REF!</v>
      </c>
      <c r="AI3468" s="43" t="str">
        <f ca="1">_xll.BInterpol('Base IPCA'!$C$3:$C$14,'Base IPCA'!$E$3:$E$14,AH3468,"Cubic","Extrapolate=Linear","MultiX=Average","Skip=True","Sort=True")</f>
        <v>#N/A Invalid Parameter: Interpolation value</v>
      </c>
      <c r="AJ3468" s="43" t="str">
        <f ca="1">_xll.BInterpol('Base IPCA'!$C$3:$C$14,'Base IPCA'!$D$3:$D$14,AH3468,"Cubic","Extrapolate=Linear","MultiX=Average","Skip=True","Sort=True")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7"/>
        <v>#REF!</v>
      </c>
      <c r="AI3469" s="43" t="str">
        <f ca="1">_xll.BInterpol('Base IPCA'!$C$3:$C$14,'Base IPCA'!$E$3:$E$14,AH3469,"Cubic","Extrapolate=Linear","MultiX=Average","Skip=True","Sort=True")</f>
        <v>#N/A Invalid Parameter: Interpolation value</v>
      </c>
      <c r="AJ3469" s="43" t="str">
        <f ca="1">_xll.BInterpol('Base IPCA'!$C$3:$C$14,'Base IPCA'!$D$3:$D$14,AH3469,"Cubic","Extrapolate=Linear","MultiX=Average","Skip=True","Sort=True")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7"/>
        <v>#REF!</v>
      </c>
      <c r="AI3470" s="43" t="str">
        <f ca="1">_xll.BInterpol('Base IPCA'!$C$3:$C$14,'Base IPCA'!$E$3:$E$14,AH3470,"Cubic","Extrapolate=Linear","MultiX=Average","Skip=True","Sort=True")</f>
        <v>#N/A Invalid Parameter: Interpolation value</v>
      </c>
      <c r="AJ3470" s="43" t="str">
        <f ca="1">_xll.BInterpol('Base IPCA'!$C$3:$C$14,'Base IPCA'!$D$3:$D$14,AH3470,"Cubic","Extrapolate=Linear","MultiX=Average","Skip=True","Sort=True")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7"/>
        <v>#REF!</v>
      </c>
      <c r="AI3471" s="43" t="str">
        <f ca="1">_xll.BInterpol('Base IPCA'!$C$3:$C$14,'Base IPCA'!$E$3:$E$14,AH3471,"Cubic","Extrapolate=Linear","MultiX=Average","Skip=True","Sort=True")</f>
        <v>#N/A Invalid Parameter: Interpolation value</v>
      </c>
      <c r="AJ3471" s="43" t="str">
        <f ca="1">_xll.BInterpol('Base IPCA'!$C$3:$C$14,'Base IPCA'!$D$3:$D$14,AH3471,"Cubic","Extrapolate=Linear","MultiX=Average","Skip=True","Sort=True")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7"/>
        <v>#REF!</v>
      </c>
      <c r="AI3472" s="43" t="str">
        <f ca="1">_xll.BInterpol('Base IPCA'!$C$3:$C$14,'Base IPCA'!$E$3:$E$14,AH3472,"Cubic","Extrapolate=Linear","MultiX=Average","Skip=True","Sort=True")</f>
        <v>#N/A Invalid Parameter: Interpolation value</v>
      </c>
      <c r="AJ3472" s="43" t="str">
        <f ca="1">_xll.BInterpol('Base IPCA'!$C$3:$C$14,'Base IPCA'!$D$3:$D$14,AH3472,"Cubic","Extrapolate=Linear","MultiX=Average","Skip=True","Sort=True")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7"/>
        <v>#REF!</v>
      </c>
      <c r="AI3473" s="43" t="str">
        <f ca="1">_xll.BInterpol('Base IPCA'!$C$3:$C$14,'Base IPCA'!$E$3:$E$14,AH3473,"Cubic","Extrapolate=Linear","MultiX=Average","Skip=True","Sort=True")</f>
        <v>#N/A Invalid Parameter: Interpolation value</v>
      </c>
      <c r="AJ3473" s="43" t="str">
        <f ca="1">_xll.BInterpol('Base IPCA'!$C$3:$C$14,'Base IPCA'!$D$3:$D$14,AH3473,"Cubic","Extrapolate=Linear","MultiX=Average","Skip=True","Sort=True")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7"/>
        <v>#REF!</v>
      </c>
      <c r="AI3474" s="43" t="str">
        <f ca="1">_xll.BInterpol('Base IPCA'!$C$3:$C$14,'Base IPCA'!$E$3:$E$14,AH3474,"Cubic","Extrapolate=Linear","MultiX=Average","Skip=True","Sort=True")</f>
        <v>#N/A Invalid Parameter: Interpolation value</v>
      </c>
      <c r="AJ3474" s="43" t="str">
        <f ca="1">_xll.BInterpol('Base IPCA'!$C$3:$C$14,'Base IPCA'!$D$3:$D$14,AH3474,"Cubic","Extrapolate=Linear","MultiX=Average","Skip=True","Sort=True")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7"/>
        <v>#REF!</v>
      </c>
      <c r="AI3475" s="43" t="str">
        <f ca="1">_xll.BInterpol('Base IPCA'!$C$3:$C$14,'Base IPCA'!$E$3:$E$14,AH3475,"Cubic","Extrapolate=Linear","MultiX=Average","Skip=True","Sort=True")</f>
        <v>#N/A Invalid Parameter: Interpolation value</v>
      </c>
      <c r="AJ3475" s="43" t="str">
        <f ca="1">_xll.BInterpol('Base IPCA'!$C$3:$C$14,'Base IPCA'!$D$3:$D$14,AH3475,"Cubic","Extrapolate=Linear","MultiX=Average","Skip=True","Sort=True")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7"/>
        <v>#REF!</v>
      </c>
      <c r="AI3476" s="43" t="str">
        <f ca="1">_xll.BInterpol('Base IPCA'!$C$3:$C$14,'Base IPCA'!$E$3:$E$14,AH3476,"Cubic","Extrapolate=Linear","MultiX=Average","Skip=True","Sort=True")</f>
        <v>#N/A Invalid Parameter: Interpolation value</v>
      </c>
      <c r="AJ3476" s="43" t="str">
        <f ca="1">_xll.BInterpol('Base IPCA'!$C$3:$C$14,'Base IPCA'!$D$3:$D$14,AH3476,"Cubic","Extrapolate=Linear","MultiX=Average","Skip=True","Sort=True")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7"/>
        <v>#REF!</v>
      </c>
      <c r="AI3477" s="43" t="str">
        <f ca="1">_xll.BInterpol('Base IPCA'!$C$3:$C$14,'Base IPCA'!$E$3:$E$14,AH3477,"Cubic","Extrapolate=Linear","MultiX=Average","Skip=True","Sort=True")</f>
        <v>#N/A Invalid Parameter: Interpolation value</v>
      </c>
      <c r="AJ3477" s="43" t="str">
        <f ca="1">_xll.BInterpol('Base IPCA'!$C$3:$C$14,'Base IPCA'!$D$3:$D$14,AH3477,"Cubic","Extrapolate=Linear","MultiX=Average","Skip=True","Sort=True")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7"/>
        <v>#REF!</v>
      </c>
      <c r="AI3478" s="43" t="str">
        <f ca="1">_xll.BInterpol('Base IPCA'!$C$3:$C$14,'Base IPCA'!$E$3:$E$14,AH3478,"Cubic","Extrapolate=Linear","MultiX=Average","Skip=True","Sort=True")</f>
        <v>#N/A Invalid Parameter: Interpolation value</v>
      </c>
      <c r="AJ3478" s="43" t="str">
        <f ca="1">_xll.BInterpol('Base IPCA'!$C$3:$C$14,'Base IPCA'!$D$3:$D$14,AH3478,"Cubic","Extrapolate=Linear","MultiX=Average","Skip=True","Sort=True")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7"/>
        <v>#REF!</v>
      </c>
      <c r="AI3479" s="43" t="str">
        <f ca="1">_xll.BInterpol('Base IPCA'!$C$3:$C$14,'Base IPCA'!$E$3:$E$14,AH3479,"Cubic","Extrapolate=Linear","MultiX=Average","Skip=True","Sort=True")</f>
        <v>#N/A Invalid Parameter: Interpolation value</v>
      </c>
      <c r="AJ3479" s="43" t="str">
        <f ca="1">_xll.BInterpol('Base IPCA'!$C$3:$C$14,'Base IPCA'!$D$3:$D$14,AH3479,"Cubic","Extrapolate=Linear","MultiX=Average","Skip=True","Sort=True")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7"/>
        <v>#REF!</v>
      </c>
      <c r="AI3480" s="43" t="str">
        <f ca="1">_xll.BInterpol('Base IPCA'!$C$3:$C$14,'Base IPCA'!$E$3:$E$14,AH3480,"Cubic","Extrapolate=Linear","MultiX=Average","Skip=True","Sort=True")</f>
        <v>#N/A Invalid Parameter: Interpolation value</v>
      </c>
      <c r="AJ3480" s="43" t="str">
        <f ca="1">_xll.BInterpol('Base IPCA'!$C$3:$C$14,'Base IPCA'!$D$3:$D$14,AH3480,"Cubic","Extrapolate=Linear","MultiX=Average","Skip=True","Sort=True")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7"/>
        <v>#REF!</v>
      </c>
      <c r="AI3481" s="43" t="str">
        <f ca="1">_xll.BInterpol('Base IPCA'!$C$3:$C$14,'Base IPCA'!$E$3:$E$14,AH3481,"Cubic","Extrapolate=Linear","MultiX=Average","Skip=True","Sort=True")</f>
        <v>#N/A Invalid Parameter: Interpolation value</v>
      </c>
      <c r="AJ3481" s="43" t="str">
        <f ca="1">_xll.BInterpol('Base IPCA'!$C$3:$C$14,'Base IPCA'!$D$3:$D$14,AH3481,"Cubic","Extrapolate=Linear","MultiX=Average","Skip=True","Sort=True")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7"/>
        <v>#REF!</v>
      </c>
      <c r="AI3482" s="43" t="str">
        <f ca="1">_xll.BInterpol('Base IPCA'!$C$3:$C$14,'Base IPCA'!$E$3:$E$14,AH3482,"Cubic","Extrapolate=Linear","MultiX=Average","Skip=True","Sort=True")</f>
        <v>#N/A Invalid Parameter: Interpolation value</v>
      </c>
      <c r="AJ3482" s="43" t="str">
        <f ca="1">_xll.BInterpol('Base IPCA'!$C$3:$C$14,'Base IPCA'!$D$3:$D$14,AH3482,"Cubic","Extrapolate=Linear","MultiX=Average","Skip=True","Sort=True")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7"/>
        <v>#REF!</v>
      </c>
      <c r="AI3483" s="43" t="str">
        <f ca="1">_xll.BInterpol('Base IPCA'!$C$3:$C$14,'Base IPCA'!$E$3:$E$14,AH3483,"Cubic","Extrapolate=Linear","MultiX=Average","Skip=True","Sort=True")</f>
        <v>#N/A Invalid Parameter: Interpolation value</v>
      </c>
      <c r="AJ3483" s="43" t="str">
        <f ca="1">_xll.BInterpol('Base IPCA'!$C$3:$C$14,'Base IPCA'!$D$3:$D$14,AH3483,"Cubic","Extrapolate=Linear","MultiX=Average","Skip=True","Sort=True")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7"/>
        <v>#REF!</v>
      </c>
      <c r="AI3484" s="43" t="str">
        <f ca="1">_xll.BInterpol('Base IPCA'!$C$3:$C$14,'Base IPCA'!$E$3:$E$14,AH3484,"Cubic","Extrapolate=Linear","MultiX=Average","Skip=True","Sort=True")</f>
        <v>#N/A Invalid Parameter: Interpolation value</v>
      </c>
      <c r="AJ3484" s="43" t="str">
        <f ca="1">_xll.BInterpol('Base IPCA'!$C$3:$C$14,'Base IPCA'!$D$3:$D$14,AH3484,"Cubic","Extrapolate=Linear","MultiX=Average","Skip=True","Sort=True")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7"/>
        <v>#REF!</v>
      </c>
      <c r="AI3485" s="43" t="str">
        <f ca="1">_xll.BInterpol('Base IPCA'!$C$3:$C$14,'Base IPCA'!$E$3:$E$14,AH3485,"Cubic","Extrapolate=Linear","MultiX=Average","Skip=True","Sort=True")</f>
        <v>#N/A Invalid Parameter: Interpolation value</v>
      </c>
      <c r="AJ3485" s="43" t="str">
        <f ca="1">_xll.BInterpol('Base IPCA'!$C$3:$C$14,'Base IPCA'!$D$3:$D$14,AH3485,"Cubic","Extrapolate=Linear","MultiX=Average","Skip=True","Sort=True")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7"/>
        <v>#REF!</v>
      </c>
      <c r="AI3486" s="43" t="str">
        <f ca="1">_xll.BInterpol('Base IPCA'!$C$3:$C$14,'Base IPCA'!$E$3:$E$14,AH3486,"Cubic","Extrapolate=Linear","MultiX=Average","Skip=True","Sort=True")</f>
        <v>#N/A Invalid Parameter: Interpolation value</v>
      </c>
      <c r="AJ3486" s="43" t="str">
        <f ca="1">_xll.BInterpol('Base IPCA'!$C$3:$C$14,'Base IPCA'!$D$3:$D$14,AH3486,"Cubic","Extrapolate=Linear","MultiX=Average","Skip=True","Sort=True")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7"/>
        <v>#REF!</v>
      </c>
      <c r="AI3487" s="43" t="str">
        <f ca="1">_xll.BInterpol('Base IPCA'!$C$3:$C$14,'Base IPCA'!$E$3:$E$14,AH3487,"Cubic","Extrapolate=Linear","MultiX=Average","Skip=True","Sort=True")</f>
        <v>#N/A Invalid Parameter: Interpolation value</v>
      </c>
      <c r="AJ3487" s="43" t="str">
        <f ca="1">_xll.BInterpol('Base IPCA'!$C$3:$C$14,'Base IPCA'!$D$3:$D$14,AH3487,"Cubic","Extrapolate=Linear","MultiX=Average","Skip=True","Sort=True")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7"/>
        <v>#REF!</v>
      </c>
      <c r="AI3488" s="43" t="str">
        <f ca="1">_xll.BInterpol('Base IPCA'!$C$3:$C$14,'Base IPCA'!$E$3:$E$14,AH3488,"Cubic","Extrapolate=Linear","MultiX=Average","Skip=True","Sort=True")</f>
        <v>#N/A Invalid Parameter: Interpolation value</v>
      </c>
      <c r="AJ3488" s="43" t="str">
        <f ca="1">_xll.BInterpol('Base IPCA'!$C$3:$C$14,'Base IPCA'!$D$3:$D$14,AH3488,"Cubic","Extrapolate=Linear","MultiX=Average","Skip=True","Sort=True")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7"/>
        <v>#REF!</v>
      </c>
      <c r="AI3489" s="43" t="str">
        <f ca="1">_xll.BInterpol('Base IPCA'!$C$3:$C$14,'Base IPCA'!$E$3:$E$14,AH3489,"Cubic","Extrapolate=Linear","MultiX=Average","Skip=True","Sort=True")</f>
        <v>#N/A Invalid Parameter: Interpolation value</v>
      </c>
      <c r="AJ3489" s="43" t="str">
        <f ca="1">_xll.BInterpol('Base IPCA'!$C$3:$C$14,'Base IPCA'!$D$3:$D$14,AH3489,"Cubic","Extrapolate=Linear","MultiX=Average","Skip=True","Sort=True")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7"/>
        <v>#REF!</v>
      </c>
      <c r="AI3490" s="43" t="str">
        <f ca="1">_xll.BInterpol('Base IPCA'!$C$3:$C$14,'Base IPCA'!$E$3:$E$14,AH3490,"Cubic","Extrapolate=Linear","MultiX=Average","Skip=True","Sort=True")</f>
        <v>#N/A Invalid Parameter: Interpolation value</v>
      </c>
      <c r="AJ3490" s="43" t="str">
        <f ca="1">_xll.BInterpol('Base IPCA'!$C$3:$C$14,'Base IPCA'!$D$3:$D$14,AH3490,"Cubic","Extrapolate=Linear","MultiX=Average","Skip=True","Sort=True")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7"/>
        <v>#REF!</v>
      </c>
      <c r="AI3491" s="43" t="str">
        <f ca="1">_xll.BInterpol('Base IPCA'!$C$3:$C$14,'Base IPCA'!$E$3:$E$14,AH3491,"Cubic","Extrapolate=Linear","MultiX=Average","Skip=True","Sort=True")</f>
        <v>#N/A Invalid Parameter: Interpolation value</v>
      </c>
      <c r="AJ3491" s="43" t="str">
        <f ca="1">_xll.BInterpol('Base IPCA'!$C$3:$C$14,'Base IPCA'!$D$3:$D$14,AH3491,"Cubic","Extrapolate=Linear","MultiX=Average","Skip=True","Sort=True")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7"/>
        <v>#REF!</v>
      </c>
      <c r="AI3492" s="43" t="str">
        <f ca="1">_xll.BInterpol('Base IPCA'!$C$3:$C$14,'Base IPCA'!$E$3:$E$14,AH3492,"Cubic","Extrapolate=Linear","MultiX=Average","Skip=True","Sort=True")</f>
        <v>#N/A Invalid Parameter: Interpolation value</v>
      </c>
      <c r="AJ3492" s="43" t="str">
        <f ca="1">_xll.BInterpol('Base IPCA'!$C$3:$C$14,'Base IPCA'!$D$3:$D$14,AH3492,"Cubic","Extrapolate=Linear","MultiX=Average","Skip=True","Sort=True")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7"/>
        <v>#REF!</v>
      </c>
      <c r="AI3493" s="43" t="str">
        <f ca="1">_xll.BInterpol('Base IPCA'!$C$3:$C$14,'Base IPCA'!$E$3:$E$14,AH3493,"Cubic","Extrapolate=Linear","MultiX=Average","Skip=True","Sort=True")</f>
        <v>#N/A Invalid Parameter: Interpolation value</v>
      </c>
      <c r="AJ3493" s="43" t="str">
        <f ca="1">_xll.BInterpol('Base IPCA'!$C$3:$C$14,'Base IPCA'!$D$3:$D$14,AH3493,"Cubic","Extrapolate=Linear","MultiX=Average","Skip=True","Sort=True")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7"/>
        <v>#REF!</v>
      </c>
      <c r="AI3494" s="43" t="str">
        <f ca="1">_xll.BInterpol('Base IPCA'!$C$3:$C$14,'Base IPCA'!$E$3:$E$14,AH3494,"Cubic","Extrapolate=Linear","MultiX=Average","Skip=True","Sort=True")</f>
        <v>#N/A Invalid Parameter: Interpolation value</v>
      </c>
      <c r="AJ3494" s="43" t="str">
        <f ca="1">_xll.BInterpol('Base IPCA'!$C$3:$C$14,'Base IPCA'!$D$3:$D$14,AH3494,"Cubic","Extrapolate=Linear","MultiX=Average","Skip=True","Sort=True")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7"/>
        <v>#REF!</v>
      </c>
      <c r="AI3495" s="43" t="str">
        <f ca="1">_xll.BInterpol('Base IPCA'!$C$3:$C$14,'Base IPCA'!$E$3:$E$14,AH3495,"Cubic","Extrapolate=Linear","MultiX=Average","Skip=True","Sort=True")</f>
        <v>#N/A Invalid Parameter: Interpolation value</v>
      </c>
      <c r="AJ3495" s="43" t="str">
        <f ca="1">_xll.BInterpol('Base IPCA'!$C$3:$C$14,'Base IPCA'!$D$3:$D$14,AH3495,"Cubic","Extrapolate=Linear","MultiX=Average","Skip=True","Sort=True")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7"/>
        <v>#REF!</v>
      </c>
      <c r="AI3496" s="43" t="str">
        <f ca="1">_xll.BInterpol('Base IPCA'!$C$3:$C$14,'Base IPCA'!$E$3:$E$14,AH3496,"Cubic","Extrapolate=Linear","MultiX=Average","Skip=True","Sort=True")</f>
        <v>#N/A Invalid Parameter: Interpolation value</v>
      </c>
      <c r="AJ3496" s="43" t="str">
        <f ca="1">_xll.BInterpol('Base IPCA'!$C$3:$C$14,'Base IPCA'!$D$3:$D$14,AH3496,"Cubic","Extrapolate=Linear","MultiX=Average","Skip=True","Sort=True")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7"/>
        <v>#REF!</v>
      </c>
      <c r="AI3497" s="43" t="str">
        <f ca="1">_xll.BInterpol('Base IPCA'!$C$3:$C$14,'Base IPCA'!$E$3:$E$14,AH3497,"Cubic","Extrapolate=Linear","MultiX=Average","Skip=True","Sort=True")</f>
        <v>#N/A Invalid Parameter: Interpolation value</v>
      </c>
      <c r="AJ3497" s="43" t="str">
        <f ca="1">_xll.BInterpol('Base IPCA'!$C$3:$C$14,'Base IPCA'!$D$3:$D$14,AH3497,"Cubic","Extrapolate=Linear","MultiX=Average","Skip=True","Sort=True")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7"/>
        <v>#REF!</v>
      </c>
      <c r="AI3498" s="43" t="str">
        <f ca="1">_xll.BInterpol('Base IPCA'!$C$3:$C$14,'Base IPCA'!$E$3:$E$14,AH3498,"Cubic","Extrapolate=Linear","MultiX=Average","Skip=True","Sort=True")</f>
        <v>#N/A Invalid Parameter: Interpolation value</v>
      </c>
      <c r="AJ3498" s="43" t="str">
        <f ca="1">_xll.BInterpol('Base IPCA'!$C$3:$C$14,'Base IPCA'!$D$3:$D$14,AH3498,"Cubic","Extrapolate=Linear","MultiX=Average","Skip=True","Sort=True")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7"/>
        <v>#REF!</v>
      </c>
      <c r="AI3499" s="43" t="str">
        <f ca="1">_xll.BInterpol('Base IPCA'!$C$3:$C$14,'Base IPCA'!$E$3:$E$14,AH3499,"Cubic","Extrapolate=Linear","MultiX=Average","Skip=True","Sort=True")</f>
        <v>#N/A Invalid Parameter: Interpolation value</v>
      </c>
      <c r="AJ3499" s="43" t="str">
        <f ca="1">_xll.BInterpol('Base IPCA'!$C$3:$C$14,'Base IPCA'!$D$3:$D$14,AH3499,"Cubic","Extrapolate=Linear","MultiX=Average","Skip=True","Sort=True")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7"/>
        <v>#REF!</v>
      </c>
      <c r="AI3500" s="43" t="str">
        <f ca="1">_xll.BInterpol('Base IPCA'!$C$3:$C$14,'Base IPCA'!$E$3:$E$14,AH3500,"Cubic","Extrapolate=Linear","MultiX=Average","Skip=True","Sort=True")</f>
        <v>#N/A Invalid Parameter: Interpolation value</v>
      </c>
      <c r="AJ3500" s="43" t="str">
        <f ca="1">_xll.BInterpol('Base IPCA'!$C$3:$C$14,'Base IPCA'!$D$3:$D$14,AH3500,"Cubic","Extrapolate=Linear","MultiX=Average","Skip=True","Sort=True")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7"/>
        <v>#REF!</v>
      </c>
      <c r="AI3501" s="43" t="str">
        <f ca="1">_xll.BInterpol('Base IPCA'!$C$3:$C$14,'Base IPCA'!$E$3:$E$14,AH3501,"Cubic","Extrapolate=Linear","MultiX=Average","Skip=True","Sort=True")</f>
        <v>#N/A Invalid Parameter: Interpolation value</v>
      </c>
      <c r="AJ3501" s="43" t="str">
        <f ca="1">_xll.BInterpol('Base IPCA'!$C$3:$C$14,'Base IPCA'!$D$3:$D$14,AH3501,"Cubic","Extrapolate=Linear","MultiX=Average","Skip=True","Sort=True")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7"/>
        <v>#REF!</v>
      </c>
      <c r="AI3502" s="43" t="str">
        <f ca="1">_xll.BInterpol('Base IPCA'!$C$3:$C$14,'Base IPCA'!$E$3:$E$14,AH3502,"Cubic","Extrapolate=Linear","MultiX=Average","Skip=True","Sort=True")</f>
        <v>#N/A Invalid Parameter: Interpolation value</v>
      </c>
      <c r="AJ3502" s="43" t="str">
        <f ca="1">_xll.BInterpol('Base IPCA'!$C$3:$C$14,'Base IPCA'!$D$3:$D$14,AH3502,"Cubic","Extrapolate=Linear","MultiX=Average","Skip=True","Sort=True")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7"/>
        <v>#REF!</v>
      </c>
      <c r="AI3503" s="43" t="str">
        <f ca="1">_xll.BInterpol('Base IPCA'!$C$3:$C$14,'Base IPCA'!$E$3:$E$14,AH3503,"Cubic","Extrapolate=Linear","MultiX=Average","Skip=True","Sort=True")</f>
        <v>#N/A Invalid Parameter: Interpolation value</v>
      </c>
      <c r="AJ3503" s="43" t="str">
        <f ca="1">_xll.BInterpol('Base IPCA'!$C$3:$C$14,'Base IPCA'!$D$3:$D$14,AH3503,"Cubic","Extrapolate=Linear","MultiX=Average","Skip=True","Sort=True")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7"/>
        <v>#REF!</v>
      </c>
      <c r="AI3504" s="43" t="str">
        <f ca="1">_xll.BInterpol('Base IPCA'!$C$3:$C$14,'Base IPCA'!$E$3:$E$14,AH3504,"Cubic","Extrapolate=Linear","MultiX=Average","Skip=True","Sort=True")</f>
        <v>#N/A Invalid Parameter: Interpolation value</v>
      </c>
      <c r="AJ3504" s="43" t="str">
        <f ca="1">_xll.BInterpol('Base IPCA'!$C$3:$C$14,'Base IPCA'!$D$3:$D$14,AH3504,"Cubic","Extrapolate=Linear","MultiX=Average","Skip=True","Sort=True")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7"/>
        <v>#REF!</v>
      </c>
      <c r="AI3505" s="43" t="str">
        <f ca="1">_xll.BInterpol('Base IPCA'!$C$3:$C$14,'Base IPCA'!$E$3:$E$14,AH3505,"Cubic","Extrapolate=Linear","MultiX=Average","Skip=True","Sort=True")</f>
        <v>#N/A Invalid Parameter: Interpolation value</v>
      </c>
      <c r="AJ3505" s="43" t="str">
        <f ca="1">_xll.BInterpol('Base IPCA'!$C$3:$C$14,'Base IPCA'!$D$3:$D$14,AH3505,"Cubic","Extrapolate=Linear","MultiX=Average","Skip=True","Sort=True")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7"/>
        <v>#REF!</v>
      </c>
      <c r="AI3506" s="43" t="str">
        <f ca="1">_xll.BInterpol('Base IPCA'!$C$3:$C$14,'Base IPCA'!$E$3:$E$14,AH3506,"Cubic","Extrapolate=Linear","MultiX=Average","Skip=True","Sort=True")</f>
        <v>#N/A Invalid Parameter: Interpolation value</v>
      </c>
      <c r="AJ3506" s="43" t="str">
        <f ca="1">_xll.BInterpol('Base IPCA'!$C$3:$C$14,'Base IPCA'!$D$3:$D$14,AH3506,"Cubic","Extrapolate=Linear","MultiX=Average","Skip=True","Sort=True")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7"/>
        <v>#REF!</v>
      </c>
      <c r="AI3507" s="43" t="str">
        <f ca="1">_xll.BInterpol('Base IPCA'!$C$3:$C$14,'Base IPCA'!$E$3:$E$14,AH3507,"Cubic","Extrapolate=Linear","MultiX=Average","Skip=True","Sort=True")</f>
        <v>#N/A Invalid Parameter: Interpolation value</v>
      </c>
      <c r="AJ3507" s="43" t="str">
        <f ca="1">_xll.BInterpol('Base IPCA'!$C$3:$C$14,'Base IPCA'!$D$3:$D$14,AH3507,"Cubic","Extrapolate=Linear","MultiX=Average","Skip=True","Sort=True")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7"/>
        <v>#REF!</v>
      </c>
      <c r="AI3508" s="43" t="str">
        <f ca="1">_xll.BInterpol('Base IPCA'!$C$3:$C$14,'Base IPCA'!$E$3:$E$14,AH3508,"Cubic","Extrapolate=Linear","MultiX=Average","Skip=True","Sort=True")</f>
        <v>#N/A Invalid Parameter: Interpolation value</v>
      </c>
      <c r="AJ3508" s="43" t="str">
        <f ca="1">_xll.BInterpol('Base IPCA'!$C$3:$C$14,'Base IPCA'!$D$3:$D$14,AH3508,"Cubic","Extrapolate=Linear","MultiX=Average","Skip=True","Sort=True")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7"/>
        <v>#REF!</v>
      </c>
      <c r="AI3509" s="43" t="str">
        <f ca="1">_xll.BInterpol('Base IPCA'!$C$3:$C$14,'Base IPCA'!$E$3:$E$14,AH3509,"Cubic","Extrapolate=Linear","MultiX=Average","Skip=True","Sort=True")</f>
        <v>#N/A Invalid Parameter: Interpolation value</v>
      </c>
      <c r="AJ3509" s="43" t="str">
        <f ca="1">_xll.BInterpol('Base IPCA'!$C$3:$C$14,'Base IPCA'!$D$3:$D$14,AH3509,"Cubic","Extrapolate=Linear","MultiX=Average","Skip=True","Sort=True")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7"/>
        <v>#REF!</v>
      </c>
      <c r="AI3510" s="43" t="str">
        <f ca="1">_xll.BInterpol('Base IPCA'!$C$3:$C$14,'Base IPCA'!$E$3:$E$14,AH3510,"Cubic","Extrapolate=Linear","MultiX=Average","Skip=True","Sort=True")</f>
        <v>#N/A Invalid Parameter: Interpolation value</v>
      </c>
      <c r="AJ3510" s="43" t="str">
        <f ca="1">_xll.BInterpol('Base IPCA'!$C$3:$C$14,'Base IPCA'!$D$3:$D$14,AH3510,"Cubic","Extrapolate=Linear","MultiX=Average","Skip=True","Sort=True")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7"/>
        <v>#REF!</v>
      </c>
      <c r="AI3511" s="43" t="str">
        <f ca="1">_xll.BInterpol('Base IPCA'!$C$3:$C$14,'Base IPCA'!$E$3:$E$14,AH3511,"Cubic","Extrapolate=Linear","MultiX=Average","Skip=True","Sort=True")</f>
        <v>#N/A Invalid Parameter: Interpolation value</v>
      </c>
      <c r="AJ3511" s="43" t="str">
        <f ca="1">_xll.BInterpol('Base IPCA'!$C$3:$C$14,'Base IPCA'!$D$3:$D$14,AH3511,"Cubic","Extrapolate=Linear","MultiX=Average","Skip=True","Sort=True")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7"/>
        <v>#REF!</v>
      </c>
      <c r="AI3512" s="43" t="str">
        <f ca="1">_xll.BInterpol('Base IPCA'!$C$3:$C$14,'Base IPCA'!$E$3:$E$14,AH3512,"Cubic","Extrapolate=Linear","MultiX=Average","Skip=True","Sort=True")</f>
        <v>#N/A Invalid Parameter: Interpolation value</v>
      </c>
      <c r="AJ3512" s="43" t="str">
        <f ca="1">_xll.BInterpol('Base IPCA'!$C$3:$C$14,'Base IPCA'!$D$3:$D$14,AH3512,"Cubic","Extrapolate=Linear","MultiX=Average","Skip=True","Sort=True")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7"/>
        <v>#REF!</v>
      </c>
      <c r="AI3513" s="43" t="str">
        <f ca="1">_xll.BInterpol('Base IPCA'!$C$3:$C$14,'Base IPCA'!$E$3:$E$14,AH3513,"Cubic","Extrapolate=Linear","MultiX=Average","Skip=True","Sort=True")</f>
        <v>#N/A Invalid Parameter: Interpolation value</v>
      </c>
      <c r="AJ3513" s="43" t="str">
        <f ca="1">_xll.BInterpol('Base IPCA'!$C$3:$C$14,'Base IPCA'!$D$3:$D$14,AH3513,"Cubic","Extrapolate=Linear","MultiX=Average","Skip=True","Sort=True")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7"/>
        <v>#REF!</v>
      </c>
      <c r="AI3514" s="43" t="str">
        <f ca="1">_xll.BInterpol('Base IPCA'!$C$3:$C$14,'Base IPCA'!$E$3:$E$14,AH3514,"Cubic","Extrapolate=Linear","MultiX=Average","Skip=True","Sort=True")</f>
        <v>#N/A Invalid Parameter: Interpolation value</v>
      </c>
      <c r="AJ3514" s="43" t="str">
        <f ca="1">_xll.BInterpol('Base IPCA'!$C$3:$C$14,'Base IPCA'!$D$3:$D$14,AH3514,"Cubic","Extrapolate=Linear","MultiX=Average","Skip=True","Sort=True")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7"/>
        <v>#REF!</v>
      </c>
      <c r="AI3515" s="43" t="str">
        <f ca="1">_xll.BInterpol('Base IPCA'!$C$3:$C$14,'Base IPCA'!$E$3:$E$14,AH3515,"Cubic","Extrapolate=Linear","MultiX=Average","Skip=True","Sort=True")</f>
        <v>#N/A Invalid Parameter: Interpolation value</v>
      </c>
      <c r="AJ3515" s="43" t="str">
        <f ca="1">_xll.BInterpol('Base IPCA'!$C$3:$C$14,'Base IPCA'!$D$3:$D$14,AH3515,"Cubic","Extrapolate=Linear","MultiX=Average","Skip=True","Sort=True")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7"/>
        <v>#REF!</v>
      </c>
      <c r="AI3516" s="43" t="str">
        <f ca="1">_xll.BInterpol('Base IPCA'!$C$3:$C$14,'Base IPCA'!$E$3:$E$14,AH3516,"Cubic","Extrapolate=Linear","MultiX=Average","Skip=True","Sort=True")</f>
        <v>#N/A Invalid Parameter: Interpolation value</v>
      </c>
      <c r="AJ3516" s="43" t="str">
        <f ca="1">_xll.BInterpol('Base IPCA'!$C$3:$C$14,'Base IPCA'!$D$3:$D$14,AH3516,"Cubic","Extrapolate=Linear","MultiX=Average","Skip=True","Sort=True")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7"/>
        <v>#REF!</v>
      </c>
      <c r="AI3517" s="43" t="str">
        <f ca="1">_xll.BInterpol('Base IPCA'!$C$3:$C$14,'Base IPCA'!$E$3:$E$14,AH3517,"Cubic","Extrapolate=Linear","MultiX=Average","Skip=True","Sort=True")</f>
        <v>#N/A Invalid Parameter: Interpolation value</v>
      </c>
      <c r="AJ3517" s="43" t="str">
        <f ca="1">_xll.BInterpol('Base IPCA'!$C$3:$C$14,'Base IPCA'!$D$3:$D$14,AH3517,"Cubic","Extrapolate=Linear","MultiX=Average","Skip=True","Sort=True")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7"/>
        <v>#REF!</v>
      </c>
      <c r="AI3518" s="43" t="str">
        <f ca="1">_xll.BInterpol('Base IPCA'!$C$3:$C$14,'Base IPCA'!$E$3:$E$14,AH3518,"Cubic","Extrapolate=Linear","MultiX=Average","Skip=True","Sort=True")</f>
        <v>#N/A Invalid Parameter: Interpolation value</v>
      </c>
      <c r="AJ3518" s="43" t="str">
        <f ca="1">_xll.BInterpol('Base IPCA'!$C$3:$C$14,'Base IPCA'!$D$3:$D$14,AH3518,"Cubic","Extrapolate=Linear","MultiX=Average","Skip=True","Sort=True")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7"/>
        <v>#REF!</v>
      </c>
      <c r="AI3519" s="43" t="str">
        <f ca="1">_xll.BInterpol('Base IPCA'!$C$3:$C$14,'Base IPCA'!$E$3:$E$14,AH3519,"Cubic","Extrapolate=Linear","MultiX=Average","Skip=True","Sort=True")</f>
        <v>#N/A Invalid Parameter: Interpolation value</v>
      </c>
      <c r="AJ3519" s="43" t="str">
        <f ca="1">_xll.BInterpol('Base IPCA'!$C$3:$C$14,'Base IPCA'!$D$3:$D$14,AH3519,"Cubic","Extrapolate=Linear","MultiX=Average","Skip=True","Sort=True")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7"/>
        <v>#REF!</v>
      </c>
      <c r="AI3520" s="43" t="str">
        <f ca="1">_xll.BInterpol('Base IPCA'!$C$3:$C$14,'Base IPCA'!$E$3:$E$14,AH3520,"Cubic","Extrapolate=Linear","MultiX=Average","Skip=True","Sort=True")</f>
        <v>#N/A Invalid Parameter: Interpolation value</v>
      </c>
      <c r="AJ3520" s="43" t="str">
        <f ca="1">_xll.BInterpol('Base IPCA'!$C$3:$C$14,'Base IPCA'!$D$3:$D$14,AH3520,"Cubic","Extrapolate=Linear","MultiX=Average","Skip=True","Sort=True")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7"/>
        <v>#REF!</v>
      </c>
      <c r="AI3521" s="43" t="str">
        <f ca="1">_xll.BInterpol('Base IPCA'!$C$3:$C$14,'Base IPCA'!$E$3:$E$14,AH3521,"Cubic","Extrapolate=Linear","MultiX=Average","Skip=True","Sort=True")</f>
        <v>#N/A Invalid Parameter: Interpolation value</v>
      </c>
      <c r="AJ3521" s="43" t="str">
        <f ca="1">_xll.BInterpol('Base IPCA'!$C$3:$C$14,'Base IPCA'!$D$3:$D$14,AH3521,"Cubic","Extrapolate=Linear","MultiX=Average","Skip=True","Sort=True")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7"/>
        <v>#REF!</v>
      </c>
      <c r="AI3522" s="43" t="str">
        <f ca="1">_xll.BInterpol('Base IPCA'!$C$3:$C$14,'Base IPCA'!$E$3:$E$14,AH3522,"Cubic","Extrapolate=Linear","MultiX=Average","Skip=True","Sort=True")</f>
        <v>#N/A Invalid Parameter: Interpolation value</v>
      </c>
      <c r="AJ3522" s="43" t="str">
        <f ca="1">_xll.BInterpol('Base IPCA'!$C$3:$C$14,'Base IPCA'!$D$3:$D$14,AH3522,"Cubic","Extrapolate=Linear","MultiX=Average","Skip=True","Sort=True")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7"/>
        <v>#REF!</v>
      </c>
      <c r="AI3523" s="43" t="str">
        <f ca="1">_xll.BInterpol('Base IPCA'!$C$3:$C$14,'Base IPCA'!$E$3:$E$14,AH3523,"Cubic","Extrapolate=Linear","MultiX=Average","Skip=True","Sort=True")</f>
        <v>#N/A Invalid Parameter: Interpolation value</v>
      </c>
      <c r="AJ3523" s="43" t="str">
        <f ca="1">_xll.BInterpol('Base IPCA'!$C$3:$C$14,'Base IPCA'!$D$3:$D$14,AH3523,"Cubic","Extrapolate=Linear","MultiX=Average","Skip=True","Sort=True")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7"/>
        <v>#REF!</v>
      </c>
      <c r="AI3524" s="43" t="str">
        <f ca="1">_xll.BInterpol('Base IPCA'!$C$3:$C$14,'Base IPCA'!$E$3:$E$14,AH3524,"Cubic","Extrapolate=Linear","MultiX=Average","Skip=True","Sort=True")</f>
        <v>#N/A Invalid Parameter: Interpolation value</v>
      </c>
      <c r="AJ3524" s="43" t="str">
        <f ca="1">_xll.BInterpol('Base IPCA'!$C$3:$C$14,'Base IPCA'!$D$3:$D$14,AH3524,"Cubic","Extrapolate=Linear","MultiX=Average","Skip=True","Sort=True")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7"/>
        <v>#REF!</v>
      </c>
      <c r="AI3525" s="43" t="str">
        <f ca="1">_xll.BInterpol('Base IPCA'!$C$3:$C$14,'Base IPCA'!$E$3:$E$14,AH3525,"Cubic","Extrapolate=Linear","MultiX=Average","Skip=True","Sort=True")</f>
        <v>#N/A Invalid Parameter: Interpolation value</v>
      </c>
      <c r="AJ3525" s="43" t="str">
        <f ca="1">_xll.BInterpol('Base IPCA'!$C$3:$C$14,'Base IPCA'!$D$3:$D$14,AH3525,"Cubic","Extrapolate=Linear","MultiX=Average","Skip=True","Sort=True")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8">AH3525+1</f>
        <v>#REF!</v>
      </c>
      <c r="AI3526" s="43" t="str">
        <f ca="1">_xll.BInterpol('Base IPCA'!$C$3:$C$14,'Base IPCA'!$E$3:$E$14,AH3526,"Cubic","Extrapolate=Linear","MultiX=Average","Skip=True","Sort=True")</f>
        <v>#N/A Invalid Parameter: Interpolation value</v>
      </c>
      <c r="AJ3526" s="43" t="str">
        <f ca="1">_xll.BInterpol('Base IPCA'!$C$3:$C$14,'Base IPCA'!$D$3:$D$14,AH3526,"Cubic","Extrapolate=Linear","MultiX=Average","Skip=True","Sort=True")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8"/>
        <v>#REF!</v>
      </c>
      <c r="AI3527" s="43" t="str">
        <f ca="1">_xll.BInterpol('Base IPCA'!$C$3:$C$14,'Base IPCA'!$E$3:$E$14,AH3527,"Cubic","Extrapolate=Linear","MultiX=Average","Skip=True","Sort=True")</f>
        <v>#N/A Invalid Parameter: Interpolation value</v>
      </c>
      <c r="AJ3527" s="43" t="str">
        <f ca="1">_xll.BInterpol('Base IPCA'!$C$3:$C$14,'Base IPCA'!$D$3:$D$14,AH3527,"Cubic","Extrapolate=Linear","MultiX=Average","Skip=True","Sort=True")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8"/>
        <v>#REF!</v>
      </c>
      <c r="AI3528" s="43" t="str">
        <f ca="1">_xll.BInterpol('Base IPCA'!$C$3:$C$14,'Base IPCA'!$E$3:$E$14,AH3528,"Cubic","Extrapolate=Linear","MultiX=Average","Skip=True","Sort=True")</f>
        <v>#N/A Invalid Parameter: Interpolation value</v>
      </c>
      <c r="AJ3528" s="43" t="str">
        <f ca="1">_xll.BInterpol('Base IPCA'!$C$3:$C$14,'Base IPCA'!$D$3:$D$14,AH3528,"Cubic","Extrapolate=Linear","MultiX=Average","Skip=True","Sort=True")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8"/>
        <v>#REF!</v>
      </c>
      <c r="AI3529" s="43" t="str">
        <f ca="1">_xll.BInterpol('Base IPCA'!$C$3:$C$14,'Base IPCA'!$E$3:$E$14,AH3529,"Cubic","Extrapolate=Linear","MultiX=Average","Skip=True","Sort=True")</f>
        <v>#N/A Invalid Parameter: Interpolation value</v>
      </c>
      <c r="AJ3529" s="43" t="str">
        <f ca="1">_xll.BInterpol('Base IPCA'!$C$3:$C$14,'Base IPCA'!$D$3:$D$14,AH3529,"Cubic","Extrapolate=Linear","MultiX=Average","Skip=True","Sort=True")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8"/>
        <v>#REF!</v>
      </c>
      <c r="AI3530" s="43" t="str">
        <f ca="1">_xll.BInterpol('Base IPCA'!$C$3:$C$14,'Base IPCA'!$E$3:$E$14,AH3530,"Cubic","Extrapolate=Linear","MultiX=Average","Skip=True","Sort=True")</f>
        <v>#N/A Invalid Parameter: Interpolation value</v>
      </c>
      <c r="AJ3530" s="43" t="str">
        <f ca="1">_xll.BInterpol('Base IPCA'!$C$3:$C$14,'Base IPCA'!$D$3:$D$14,AH3530,"Cubic","Extrapolate=Linear","MultiX=Average","Skip=True","Sort=True")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8"/>
        <v>#REF!</v>
      </c>
      <c r="AI3531" s="43" t="str">
        <f ca="1">_xll.BInterpol('Base IPCA'!$C$3:$C$14,'Base IPCA'!$E$3:$E$14,AH3531,"Cubic","Extrapolate=Linear","MultiX=Average","Skip=True","Sort=True")</f>
        <v>#N/A Invalid Parameter: Interpolation value</v>
      </c>
      <c r="AJ3531" s="43" t="str">
        <f ca="1">_xll.BInterpol('Base IPCA'!$C$3:$C$14,'Base IPCA'!$D$3:$D$14,AH3531,"Cubic","Extrapolate=Linear","MultiX=Average","Skip=True","Sort=True")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8"/>
        <v>#REF!</v>
      </c>
      <c r="AI3532" s="43" t="str">
        <f ca="1">_xll.BInterpol('Base IPCA'!$C$3:$C$14,'Base IPCA'!$E$3:$E$14,AH3532,"Cubic","Extrapolate=Linear","MultiX=Average","Skip=True","Sort=True")</f>
        <v>#N/A Invalid Parameter: Interpolation value</v>
      </c>
      <c r="AJ3532" s="43" t="str">
        <f ca="1">_xll.BInterpol('Base IPCA'!$C$3:$C$14,'Base IPCA'!$D$3:$D$14,AH3532,"Cubic","Extrapolate=Linear","MultiX=Average","Skip=True","Sort=True")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8"/>
        <v>#REF!</v>
      </c>
      <c r="AI3533" s="43" t="str">
        <f ca="1">_xll.BInterpol('Base IPCA'!$C$3:$C$14,'Base IPCA'!$E$3:$E$14,AH3533,"Cubic","Extrapolate=Linear","MultiX=Average","Skip=True","Sort=True")</f>
        <v>#N/A Invalid Parameter: Interpolation value</v>
      </c>
      <c r="AJ3533" s="43" t="str">
        <f ca="1">_xll.BInterpol('Base IPCA'!$C$3:$C$14,'Base IPCA'!$D$3:$D$14,AH3533,"Cubic","Extrapolate=Linear","MultiX=Average","Skip=True","Sort=True")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8"/>
        <v>#REF!</v>
      </c>
      <c r="AI3534" s="43" t="str">
        <f ca="1">_xll.BInterpol('Base IPCA'!$C$3:$C$14,'Base IPCA'!$E$3:$E$14,AH3534,"Cubic","Extrapolate=Linear","MultiX=Average","Skip=True","Sort=True")</f>
        <v>#N/A Invalid Parameter: Interpolation value</v>
      </c>
      <c r="AJ3534" s="43" t="str">
        <f ca="1">_xll.BInterpol('Base IPCA'!$C$3:$C$14,'Base IPCA'!$D$3:$D$14,AH3534,"Cubic","Extrapolate=Linear","MultiX=Average","Skip=True","Sort=True")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8"/>
        <v>#REF!</v>
      </c>
      <c r="AI3535" s="43" t="str">
        <f ca="1">_xll.BInterpol('Base IPCA'!$C$3:$C$14,'Base IPCA'!$E$3:$E$14,AH3535,"Cubic","Extrapolate=Linear","MultiX=Average","Skip=True","Sort=True")</f>
        <v>#N/A Invalid Parameter: Interpolation value</v>
      </c>
      <c r="AJ3535" s="43" t="str">
        <f ca="1">_xll.BInterpol('Base IPCA'!$C$3:$C$14,'Base IPCA'!$D$3:$D$14,AH3535,"Cubic","Extrapolate=Linear","MultiX=Average","Skip=True","Sort=True")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8"/>
        <v>#REF!</v>
      </c>
      <c r="AI3536" s="43" t="str">
        <f ca="1">_xll.BInterpol('Base IPCA'!$C$3:$C$14,'Base IPCA'!$E$3:$E$14,AH3536,"Cubic","Extrapolate=Linear","MultiX=Average","Skip=True","Sort=True")</f>
        <v>#N/A Invalid Parameter: Interpolation value</v>
      </c>
      <c r="AJ3536" s="43" t="str">
        <f ca="1">_xll.BInterpol('Base IPCA'!$C$3:$C$14,'Base IPCA'!$D$3:$D$14,AH3536,"Cubic","Extrapolate=Linear","MultiX=Average","Skip=True","Sort=True")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8"/>
        <v>#REF!</v>
      </c>
      <c r="AI3537" s="43" t="str">
        <f ca="1">_xll.BInterpol('Base IPCA'!$C$3:$C$14,'Base IPCA'!$E$3:$E$14,AH3537,"Cubic","Extrapolate=Linear","MultiX=Average","Skip=True","Sort=True")</f>
        <v>#N/A Invalid Parameter: Interpolation value</v>
      </c>
      <c r="AJ3537" s="43" t="str">
        <f ca="1">_xll.BInterpol('Base IPCA'!$C$3:$C$14,'Base IPCA'!$D$3:$D$14,AH3537,"Cubic","Extrapolate=Linear","MultiX=Average","Skip=True","Sort=True")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8"/>
        <v>#REF!</v>
      </c>
      <c r="AI3538" s="43" t="str">
        <f ca="1">_xll.BInterpol('Base IPCA'!$C$3:$C$14,'Base IPCA'!$E$3:$E$14,AH3538,"Cubic","Extrapolate=Linear","MultiX=Average","Skip=True","Sort=True")</f>
        <v>#N/A Invalid Parameter: Interpolation value</v>
      </c>
      <c r="AJ3538" s="43" t="str">
        <f ca="1">_xll.BInterpol('Base IPCA'!$C$3:$C$14,'Base IPCA'!$D$3:$D$14,AH3538,"Cubic","Extrapolate=Linear","MultiX=Average","Skip=True","Sort=True")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8"/>
        <v>#REF!</v>
      </c>
      <c r="AI3539" s="43" t="str">
        <f ca="1">_xll.BInterpol('Base IPCA'!$C$3:$C$14,'Base IPCA'!$E$3:$E$14,AH3539,"Cubic","Extrapolate=Linear","MultiX=Average","Skip=True","Sort=True")</f>
        <v>#N/A Invalid Parameter: Interpolation value</v>
      </c>
      <c r="AJ3539" s="43" t="str">
        <f ca="1">_xll.BInterpol('Base IPCA'!$C$3:$C$14,'Base IPCA'!$D$3:$D$14,AH3539,"Cubic","Extrapolate=Linear","MultiX=Average","Skip=True","Sort=True")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8"/>
        <v>#REF!</v>
      </c>
      <c r="AI3540" s="43" t="str">
        <f ca="1">_xll.BInterpol('Base IPCA'!$C$3:$C$14,'Base IPCA'!$E$3:$E$14,AH3540,"Cubic","Extrapolate=Linear","MultiX=Average","Skip=True","Sort=True")</f>
        <v>#N/A Invalid Parameter: Interpolation value</v>
      </c>
      <c r="AJ3540" s="43" t="str">
        <f ca="1">_xll.BInterpol('Base IPCA'!$C$3:$C$14,'Base IPCA'!$D$3:$D$14,AH3540,"Cubic","Extrapolate=Linear","MultiX=Average","Skip=True","Sort=True")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8"/>
        <v>#REF!</v>
      </c>
      <c r="AI3541" s="43" t="str">
        <f ca="1">_xll.BInterpol('Base IPCA'!$C$3:$C$14,'Base IPCA'!$E$3:$E$14,AH3541,"Cubic","Extrapolate=Linear","MultiX=Average","Skip=True","Sort=True")</f>
        <v>#N/A Invalid Parameter: Interpolation value</v>
      </c>
      <c r="AJ3541" s="43" t="str">
        <f ca="1">_xll.BInterpol('Base IPCA'!$C$3:$C$14,'Base IPCA'!$D$3:$D$14,AH3541,"Cubic","Extrapolate=Linear","MultiX=Average","Skip=True","Sort=True")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8"/>
        <v>#REF!</v>
      </c>
      <c r="AI3542" s="43" t="str">
        <f ca="1">_xll.BInterpol('Base IPCA'!$C$3:$C$14,'Base IPCA'!$E$3:$E$14,AH3542,"Cubic","Extrapolate=Linear","MultiX=Average","Skip=True","Sort=True")</f>
        <v>#N/A Invalid Parameter: Interpolation value</v>
      </c>
      <c r="AJ3542" s="43" t="str">
        <f ca="1">_xll.BInterpol('Base IPCA'!$C$3:$C$14,'Base IPCA'!$D$3:$D$14,AH3542,"Cubic","Extrapolate=Linear","MultiX=Average","Skip=True","Sort=True")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8"/>
        <v>#REF!</v>
      </c>
      <c r="AI3543" s="43" t="str">
        <f ca="1">_xll.BInterpol('Base IPCA'!$C$3:$C$14,'Base IPCA'!$E$3:$E$14,AH3543,"Cubic","Extrapolate=Linear","MultiX=Average","Skip=True","Sort=True")</f>
        <v>#N/A Invalid Parameter: Interpolation value</v>
      </c>
      <c r="AJ3543" s="43" t="str">
        <f ca="1">_xll.BInterpol('Base IPCA'!$C$3:$C$14,'Base IPCA'!$D$3:$D$14,AH3543,"Cubic","Extrapolate=Linear","MultiX=Average","Skip=True","Sort=True")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8"/>
        <v>#REF!</v>
      </c>
      <c r="AI3544" s="43" t="str">
        <f ca="1">_xll.BInterpol('Base IPCA'!$C$3:$C$14,'Base IPCA'!$E$3:$E$14,AH3544,"Cubic","Extrapolate=Linear","MultiX=Average","Skip=True","Sort=True")</f>
        <v>#N/A Invalid Parameter: Interpolation value</v>
      </c>
      <c r="AJ3544" s="43" t="str">
        <f ca="1">_xll.BInterpol('Base IPCA'!$C$3:$C$14,'Base IPCA'!$D$3:$D$14,AH3544,"Cubic","Extrapolate=Linear","MultiX=Average","Skip=True","Sort=True")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8"/>
        <v>#REF!</v>
      </c>
      <c r="AI3545" s="43" t="str">
        <f ca="1">_xll.BInterpol('Base IPCA'!$C$3:$C$14,'Base IPCA'!$E$3:$E$14,AH3545,"Cubic","Extrapolate=Linear","MultiX=Average","Skip=True","Sort=True")</f>
        <v>#N/A Invalid Parameter: Interpolation value</v>
      </c>
      <c r="AJ3545" s="43" t="str">
        <f ca="1">_xll.BInterpol('Base IPCA'!$C$3:$C$14,'Base IPCA'!$D$3:$D$14,AH3545,"Cubic","Extrapolate=Linear","MultiX=Average","Skip=True","Sort=True")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8"/>
        <v>#REF!</v>
      </c>
      <c r="AI3546" s="43" t="str">
        <f ca="1">_xll.BInterpol('Base IPCA'!$C$3:$C$14,'Base IPCA'!$E$3:$E$14,AH3546,"Cubic","Extrapolate=Linear","MultiX=Average","Skip=True","Sort=True")</f>
        <v>#N/A Invalid Parameter: Interpolation value</v>
      </c>
      <c r="AJ3546" s="43" t="str">
        <f ca="1">_xll.BInterpol('Base IPCA'!$C$3:$C$14,'Base IPCA'!$D$3:$D$14,AH3546,"Cubic","Extrapolate=Linear","MultiX=Average","Skip=True","Sort=True")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8"/>
        <v>#REF!</v>
      </c>
      <c r="AI3547" s="43" t="str">
        <f ca="1">_xll.BInterpol('Base IPCA'!$C$3:$C$14,'Base IPCA'!$E$3:$E$14,AH3547,"Cubic","Extrapolate=Linear","MultiX=Average","Skip=True","Sort=True")</f>
        <v>#N/A Invalid Parameter: Interpolation value</v>
      </c>
      <c r="AJ3547" s="43" t="str">
        <f ca="1">_xll.BInterpol('Base IPCA'!$C$3:$C$14,'Base IPCA'!$D$3:$D$14,AH3547,"Cubic","Extrapolate=Linear","MultiX=Average","Skip=True","Sort=True")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8"/>
        <v>#REF!</v>
      </c>
      <c r="AI3548" s="43" t="str">
        <f ca="1">_xll.BInterpol('Base IPCA'!$C$3:$C$14,'Base IPCA'!$E$3:$E$14,AH3548,"Cubic","Extrapolate=Linear","MultiX=Average","Skip=True","Sort=True")</f>
        <v>#N/A Invalid Parameter: Interpolation value</v>
      </c>
      <c r="AJ3548" s="43" t="str">
        <f ca="1">_xll.BInterpol('Base IPCA'!$C$3:$C$14,'Base IPCA'!$D$3:$D$14,AH3548,"Cubic","Extrapolate=Linear","MultiX=Average","Skip=True","Sort=True")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8"/>
        <v>#REF!</v>
      </c>
      <c r="AI3549" s="43" t="str">
        <f ca="1">_xll.BInterpol('Base IPCA'!$C$3:$C$14,'Base IPCA'!$E$3:$E$14,AH3549,"Cubic","Extrapolate=Linear","MultiX=Average","Skip=True","Sort=True")</f>
        <v>#N/A Invalid Parameter: Interpolation value</v>
      </c>
      <c r="AJ3549" s="43" t="str">
        <f ca="1">_xll.BInterpol('Base IPCA'!$C$3:$C$14,'Base IPCA'!$D$3:$D$14,AH3549,"Cubic","Extrapolate=Linear","MultiX=Average","Skip=True","Sort=True")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8"/>
        <v>#REF!</v>
      </c>
      <c r="AI3550" s="43" t="str">
        <f ca="1">_xll.BInterpol('Base IPCA'!$C$3:$C$14,'Base IPCA'!$E$3:$E$14,AH3550,"Cubic","Extrapolate=Linear","MultiX=Average","Skip=True","Sort=True")</f>
        <v>#N/A Invalid Parameter: Interpolation value</v>
      </c>
      <c r="AJ3550" s="43" t="str">
        <f ca="1">_xll.BInterpol('Base IPCA'!$C$3:$C$14,'Base IPCA'!$D$3:$D$14,AH3550,"Cubic","Extrapolate=Linear","MultiX=Average","Skip=True","Sort=True")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8"/>
        <v>#REF!</v>
      </c>
      <c r="AI3551" s="43" t="str">
        <f ca="1">_xll.BInterpol('Base IPCA'!$C$3:$C$14,'Base IPCA'!$E$3:$E$14,AH3551,"Cubic","Extrapolate=Linear","MultiX=Average","Skip=True","Sort=True")</f>
        <v>#N/A Invalid Parameter: Interpolation value</v>
      </c>
      <c r="AJ3551" s="43" t="str">
        <f ca="1">_xll.BInterpol('Base IPCA'!$C$3:$C$14,'Base IPCA'!$D$3:$D$14,AH3551,"Cubic","Extrapolate=Linear","MultiX=Average","Skip=True","Sort=True")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8"/>
        <v>#REF!</v>
      </c>
      <c r="AI3552" s="43" t="str">
        <f ca="1">_xll.BInterpol('Base IPCA'!$C$3:$C$14,'Base IPCA'!$E$3:$E$14,AH3552,"Cubic","Extrapolate=Linear","MultiX=Average","Skip=True","Sort=True")</f>
        <v>#N/A Invalid Parameter: Interpolation value</v>
      </c>
      <c r="AJ3552" s="43" t="str">
        <f ca="1">_xll.BInterpol('Base IPCA'!$C$3:$C$14,'Base IPCA'!$D$3:$D$14,AH3552,"Cubic","Extrapolate=Linear","MultiX=Average","Skip=True","Sort=True")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8"/>
        <v>#REF!</v>
      </c>
      <c r="AI3553" s="43" t="str">
        <f ca="1">_xll.BInterpol('Base IPCA'!$C$3:$C$14,'Base IPCA'!$E$3:$E$14,AH3553,"Cubic","Extrapolate=Linear","MultiX=Average","Skip=True","Sort=True")</f>
        <v>#N/A Invalid Parameter: Interpolation value</v>
      </c>
      <c r="AJ3553" s="43" t="str">
        <f ca="1">_xll.BInterpol('Base IPCA'!$C$3:$C$14,'Base IPCA'!$D$3:$D$14,AH3553,"Cubic","Extrapolate=Linear","MultiX=Average","Skip=True","Sort=True")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8"/>
        <v>#REF!</v>
      </c>
      <c r="AI3554" s="43" t="str">
        <f ca="1">_xll.BInterpol('Base IPCA'!$C$3:$C$14,'Base IPCA'!$E$3:$E$14,AH3554,"Cubic","Extrapolate=Linear","MultiX=Average","Skip=True","Sort=True")</f>
        <v>#N/A Invalid Parameter: Interpolation value</v>
      </c>
      <c r="AJ3554" s="43" t="str">
        <f ca="1">_xll.BInterpol('Base IPCA'!$C$3:$C$14,'Base IPCA'!$D$3:$D$14,AH3554,"Cubic","Extrapolate=Linear","MultiX=Average","Skip=True","Sort=True")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8"/>
        <v>#REF!</v>
      </c>
      <c r="AI3555" s="43" t="str">
        <f ca="1">_xll.BInterpol('Base IPCA'!$C$3:$C$14,'Base IPCA'!$E$3:$E$14,AH3555,"Cubic","Extrapolate=Linear","MultiX=Average","Skip=True","Sort=True")</f>
        <v>#N/A Invalid Parameter: Interpolation value</v>
      </c>
      <c r="AJ3555" s="43" t="str">
        <f ca="1">_xll.BInterpol('Base IPCA'!$C$3:$C$14,'Base IPCA'!$D$3:$D$14,AH3555,"Cubic","Extrapolate=Linear","MultiX=Average","Skip=True","Sort=True")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8"/>
        <v>#REF!</v>
      </c>
      <c r="AI3556" s="43" t="str">
        <f ca="1">_xll.BInterpol('Base IPCA'!$C$3:$C$14,'Base IPCA'!$E$3:$E$14,AH3556,"Cubic","Extrapolate=Linear","MultiX=Average","Skip=True","Sort=True")</f>
        <v>#N/A Invalid Parameter: Interpolation value</v>
      </c>
      <c r="AJ3556" s="43" t="str">
        <f ca="1">_xll.BInterpol('Base IPCA'!$C$3:$C$14,'Base IPCA'!$D$3:$D$14,AH3556,"Cubic","Extrapolate=Linear","MultiX=Average","Skip=True","Sort=True")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8"/>
        <v>#REF!</v>
      </c>
      <c r="AI3557" s="43" t="str">
        <f ca="1">_xll.BInterpol('Base IPCA'!$C$3:$C$14,'Base IPCA'!$E$3:$E$14,AH3557,"Cubic","Extrapolate=Linear","MultiX=Average","Skip=True","Sort=True")</f>
        <v>#N/A Invalid Parameter: Interpolation value</v>
      </c>
      <c r="AJ3557" s="43" t="str">
        <f ca="1">_xll.BInterpol('Base IPCA'!$C$3:$C$14,'Base IPCA'!$D$3:$D$14,AH3557,"Cubic","Extrapolate=Linear","MultiX=Average","Skip=True","Sort=True")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8"/>
        <v>#REF!</v>
      </c>
      <c r="AI3558" s="43" t="str">
        <f ca="1">_xll.BInterpol('Base IPCA'!$C$3:$C$14,'Base IPCA'!$E$3:$E$14,AH3558,"Cubic","Extrapolate=Linear","MultiX=Average","Skip=True","Sort=True")</f>
        <v>#N/A Invalid Parameter: Interpolation value</v>
      </c>
      <c r="AJ3558" s="43" t="str">
        <f ca="1">_xll.BInterpol('Base IPCA'!$C$3:$C$14,'Base IPCA'!$D$3:$D$14,AH3558,"Cubic","Extrapolate=Linear","MultiX=Average","Skip=True","Sort=True")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8"/>
        <v>#REF!</v>
      </c>
      <c r="AI3559" s="43" t="str">
        <f ca="1">_xll.BInterpol('Base IPCA'!$C$3:$C$14,'Base IPCA'!$E$3:$E$14,AH3559,"Cubic","Extrapolate=Linear","MultiX=Average","Skip=True","Sort=True")</f>
        <v>#N/A Invalid Parameter: Interpolation value</v>
      </c>
      <c r="AJ3559" s="43" t="str">
        <f ca="1">_xll.BInterpol('Base IPCA'!$C$3:$C$14,'Base IPCA'!$D$3:$D$14,AH3559,"Cubic","Extrapolate=Linear","MultiX=Average","Skip=True","Sort=True")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8"/>
        <v>#REF!</v>
      </c>
      <c r="AI3560" s="43" t="str">
        <f ca="1">_xll.BInterpol('Base IPCA'!$C$3:$C$14,'Base IPCA'!$E$3:$E$14,AH3560,"Cubic","Extrapolate=Linear","MultiX=Average","Skip=True","Sort=True")</f>
        <v>#N/A Invalid Parameter: Interpolation value</v>
      </c>
      <c r="AJ3560" s="43" t="str">
        <f ca="1">_xll.BInterpol('Base IPCA'!$C$3:$C$14,'Base IPCA'!$D$3:$D$14,AH3560,"Cubic","Extrapolate=Linear","MultiX=Average","Skip=True","Sort=True")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8"/>
        <v>#REF!</v>
      </c>
      <c r="AI3561" s="43" t="str">
        <f ca="1">_xll.BInterpol('Base IPCA'!$C$3:$C$14,'Base IPCA'!$E$3:$E$14,AH3561,"Cubic","Extrapolate=Linear","MultiX=Average","Skip=True","Sort=True")</f>
        <v>#N/A Invalid Parameter: Interpolation value</v>
      </c>
      <c r="AJ3561" s="43" t="str">
        <f ca="1">_xll.BInterpol('Base IPCA'!$C$3:$C$14,'Base IPCA'!$D$3:$D$14,AH3561,"Cubic","Extrapolate=Linear","MultiX=Average","Skip=True","Sort=True")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8"/>
        <v>#REF!</v>
      </c>
      <c r="AI3562" s="43" t="str">
        <f ca="1">_xll.BInterpol('Base IPCA'!$C$3:$C$14,'Base IPCA'!$E$3:$E$14,AH3562,"Cubic","Extrapolate=Linear","MultiX=Average","Skip=True","Sort=True")</f>
        <v>#N/A Invalid Parameter: Interpolation value</v>
      </c>
      <c r="AJ3562" s="43" t="str">
        <f ca="1">_xll.BInterpol('Base IPCA'!$C$3:$C$14,'Base IPCA'!$D$3:$D$14,AH3562,"Cubic","Extrapolate=Linear","MultiX=Average","Skip=True","Sort=True")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8"/>
        <v>#REF!</v>
      </c>
      <c r="AI3563" s="43" t="str">
        <f ca="1">_xll.BInterpol('Base IPCA'!$C$3:$C$14,'Base IPCA'!$E$3:$E$14,AH3563,"Cubic","Extrapolate=Linear","MultiX=Average","Skip=True","Sort=True")</f>
        <v>#N/A Invalid Parameter: Interpolation value</v>
      </c>
      <c r="AJ3563" s="43" t="str">
        <f ca="1">_xll.BInterpol('Base IPCA'!$C$3:$C$14,'Base IPCA'!$D$3:$D$14,AH3563,"Cubic","Extrapolate=Linear","MultiX=Average","Skip=True","Sort=True")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8"/>
        <v>#REF!</v>
      </c>
      <c r="AI3564" s="43" t="str">
        <f ca="1">_xll.BInterpol('Base IPCA'!$C$3:$C$14,'Base IPCA'!$E$3:$E$14,AH3564,"Cubic","Extrapolate=Linear","MultiX=Average","Skip=True","Sort=True")</f>
        <v>#N/A Invalid Parameter: Interpolation value</v>
      </c>
      <c r="AJ3564" s="43" t="str">
        <f ca="1">_xll.BInterpol('Base IPCA'!$C$3:$C$14,'Base IPCA'!$D$3:$D$14,AH3564,"Cubic","Extrapolate=Linear","MultiX=Average","Skip=True","Sort=True")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8"/>
        <v>#REF!</v>
      </c>
      <c r="AI3565" s="43" t="str">
        <f ca="1">_xll.BInterpol('Base IPCA'!$C$3:$C$14,'Base IPCA'!$E$3:$E$14,AH3565,"Cubic","Extrapolate=Linear","MultiX=Average","Skip=True","Sort=True")</f>
        <v>#N/A Invalid Parameter: Interpolation value</v>
      </c>
      <c r="AJ3565" s="43" t="str">
        <f ca="1">_xll.BInterpol('Base IPCA'!$C$3:$C$14,'Base IPCA'!$D$3:$D$14,AH3565,"Cubic","Extrapolate=Linear","MultiX=Average","Skip=True","Sort=True")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8"/>
        <v>#REF!</v>
      </c>
      <c r="AI3566" s="43" t="str">
        <f ca="1">_xll.BInterpol('Base IPCA'!$C$3:$C$14,'Base IPCA'!$E$3:$E$14,AH3566,"Cubic","Extrapolate=Linear","MultiX=Average","Skip=True","Sort=True")</f>
        <v>#N/A Invalid Parameter: Interpolation value</v>
      </c>
      <c r="AJ3566" s="43" t="str">
        <f ca="1">_xll.BInterpol('Base IPCA'!$C$3:$C$14,'Base IPCA'!$D$3:$D$14,AH3566,"Cubic","Extrapolate=Linear","MultiX=Average","Skip=True","Sort=True")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8"/>
        <v>#REF!</v>
      </c>
      <c r="AI3567" s="43" t="str">
        <f ca="1">_xll.BInterpol('Base IPCA'!$C$3:$C$14,'Base IPCA'!$E$3:$E$14,AH3567,"Cubic","Extrapolate=Linear","MultiX=Average","Skip=True","Sort=True")</f>
        <v>#N/A Invalid Parameter: Interpolation value</v>
      </c>
      <c r="AJ3567" s="43" t="str">
        <f ca="1">_xll.BInterpol('Base IPCA'!$C$3:$C$14,'Base IPCA'!$D$3:$D$14,AH3567,"Cubic","Extrapolate=Linear","MultiX=Average","Skip=True","Sort=True")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8"/>
        <v>#REF!</v>
      </c>
      <c r="AI3568" s="43" t="str">
        <f ca="1">_xll.BInterpol('Base IPCA'!$C$3:$C$14,'Base IPCA'!$E$3:$E$14,AH3568,"Cubic","Extrapolate=Linear","MultiX=Average","Skip=True","Sort=True")</f>
        <v>#N/A Invalid Parameter: Interpolation value</v>
      </c>
      <c r="AJ3568" s="43" t="str">
        <f ca="1">_xll.BInterpol('Base IPCA'!$C$3:$C$14,'Base IPCA'!$D$3:$D$14,AH3568,"Cubic","Extrapolate=Linear","MultiX=Average","Skip=True","Sort=True")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8"/>
        <v>#REF!</v>
      </c>
      <c r="AI3569" s="43" t="str">
        <f ca="1">_xll.BInterpol('Base IPCA'!$C$3:$C$14,'Base IPCA'!$E$3:$E$14,AH3569,"Cubic","Extrapolate=Linear","MultiX=Average","Skip=True","Sort=True")</f>
        <v>#N/A Invalid Parameter: Interpolation value</v>
      </c>
      <c r="AJ3569" s="43" t="str">
        <f ca="1">_xll.BInterpol('Base IPCA'!$C$3:$C$14,'Base IPCA'!$D$3:$D$14,AH3569,"Cubic","Extrapolate=Linear","MultiX=Average","Skip=True","Sort=True")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8"/>
        <v>#REF!</v>
      </c>
      <c r="AI3570" s="43" t="str">
        <f ca="1">_xll.BInterpol('Base IPCA'!$C$3:$C$14,'Base IPCA'!$E$3:$E$14,AH3570,"Cubic","Extrapolate=Linear","MultiX=Average","Skip=True","Sort=True")</f>
        <v>#N/A Invalid Parameter: Interpolation value</v>
      </c>
      <c r="AJ3570" s="43" t="str">
        <f ca="1">_xll.BInterpol('Base IPCA'!$C$3:$C$14,'Base IPCA'!$D$3:$D$14,AH3570,"Cubic","Extrapolate=Linear","MultiX=Average","Skip=True","Sort=True")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8"/>
        <v>#REF!</v>
      </c>
      <c r="AI3571" s="43" t="str">
        <f ca="1">_xll.BInterpol('Base IPCA'!$C$3:$C$14,'Base IPCA'!$E$3:$E$14,AH3571,"Cubic","Extrapolate=Linear","MultiX=Average","Skip=True","Sort=True")</f>
        <v>#N/A Invalid Parameter: Interpolation value</v>
      </c>
      <c r="AJ3571" s="43" t="str">
        <f ca="1">_xll.BInterpol('Base IPCA'!$C$3:$C$14,'Base IPCA'!$D$3:$D$14,AH3571,"Cubic","Extrapolate=Linear","MultiX=Average","Skip=True","Sort=True")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8"/>
        <v>#REF!</v>
      </c>
      <c r="AI3572" s="43" t="str">
        <f ca="1">_xll.BInterpol('Base IPCA'!$C$3:$C$14,'Base IPCA'!$E$3:$E$14,AH3572,"Cubic","Extrapolate=Linear","MultiX=Average","Skip=True","Sort=True")</f>
        <v>#N/A Invalid Parameter: Interpolation value</v>
      </c>
      <c r="AJ3572" s="43" t="str">
        <f ca="1">_xll.BInterpol('Base IPCA'!$C$3:$C$14,'Base IPCA'!$D$3:$D$14,AH3572,"Cubic","Extrapolate=Linear","MultiX=Average","Skip=True","Sort=True")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8"/>
        <v>#REF!</v>
      </c>
      <c r="AI3573" s="43" t="str">
        <f ca="1">_xll.BInterpol('Base IPCA'!$C$3:$C$14,'Base IPCA'!$E$3:$E$14,AH3573,"Cubic","Extrapolate=Linear","MultiX=Average","Skip=True","Sort=True")</f>
        <v>#N/A Invalid Parameter: Interpolation value</v>
      </c>
      <c r="AJ3573" s="43" t="str">
        <f ca="1">_xll.BInterpol('Base IPCA'!$C$3:$C$14,'Base IPCA'!$D$3:$D$14,AH3573,"Cubic","Extrapolate=Linear","MultiX=Average","Skip=True","Sort=True")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8"/>
        <v>#REF!</v>
      </c>
      <c r="AI3574" s="43" t="str">
        <f ca="1">_xll.BInterpol('Base IPCA'!$C$3:$C$14,'Base IPCA'!$E$3:$E$14,AH3574,"Cubic","Extrapolate=Linear","MultiX=Average","Skip=True","Sort=True")</f>
        <v>#N/A Invalid Parameter: Interpolation value</v>
      </c>
      <c r="AJ3574" s="43" t="str">
        <f ca="1">_xll.BInterpol('Base IPCA'!$C$3:$C$14,'Base IPCA'!$D$3:$D$14,AH3574,"Cubic","Extrapolate=Linear","MultiX=Average","Skip=True","Sort=True")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8"/>
        <v>#REF!</v>
      </c>
      <c r="AI3575" s="43" t="str">
        <f ca="1">_xll.BInterpol('Base IPCA'!$C$3:$C$14,'Base IPCA'!$E$3:$E$14,AH3575,"Cubic","Extrapolate=Linear","MultiX=Average","Skip=True","Sort=True")</f>
        <v>#N/A Invalid Parameter: Interpolation value</v>
      </c>
      <c r="AJ3575" s="43" t="str">
        <f ca="1">_xll.BInterpol('Base IPCA'!$C$3:$C$14,'Base IPCA'!$D$3:$D$14,AH3575,"Cubic","Extrapolate=Linear","MultiX=Average","Skip=True","Sort=True")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8"/>
        <v>#REF!</v>
      </c>
      <c r="AI3576" s="43" t="str">
        <f ca="1">_xll.BInterpol('Base IPCA'!$C$3:$C$14,'Base IPCA'!$E$3:$E$14,AH3576,"Cubic","Extrapolate=Linear","MultiX=Average","Skip=True","Sort=True")</f>
        <v>#N/A Invalid Parameter: Interpolation value</v>
      </c>
      <c r="AJ3576" s="43" t="str">
        <f ca="1">_xll.BInterpol('Base IPCA'!$C$3:$C$14,'Base IPCA'!$D$3:$D$14,AH3576,"Cubic","Extrapolate=Linear","MultiX=Average","Skip=True","Sort=True")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8"/>
        <v>#REF!</v>
      </c>
      <c r="AI3577" s="43" t="str">
        <f ca="1">_xll.BInterpol('Base IPCA'!$C$3:$C$14,'Base IPCA'!$E$3:$E$14,AH3577,"Cubic","Extrapolate=Linear","MultiX=Average","Skip=True","Sort=True")</f>
        <v>#N/A Invalid Parameter: Interpolation value</v>
      </c>
      <c r="AJ3577" s="43" t="str">
        <f ca="1">_xll.BInterpol('Base IPCA'!$C$3:$C$14,'Base IPCA'!$D$3:$D$14,AH3577,"Cubic","Extrapolate=Linear","MultiX=Average","Skip=True","Sort=True")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8"/>
        <v>#REF!</v>
      </c>
      <c r="AI3578" s="43" t="str">
        <f ca="1">_xll.BInterpol('Base IPCA'!$C$3:$C$14,'Base IPCA'!$E$3:$E$14,AH3578,"Cubic","Extrapolate=Linear","MultiX=Average","Skip=True","Sort=True")</f>
        <v>#N/A Invalid Parameter: Interpolation value</v>
      </c>
      <c r="AJ3578" s="43" t="str">
        <f ca="1">_xll.BInterpol('Base IPCA'!$C$3:$C$14,'Base IPCA'!$D$3:$D$14,AH3578,"Cubic","Extrapolate=Linear","MultiX=Average","Skip=True","Sort=True")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8"/>
        <v>#REF!</v>
      </c>
      <c r="AI3579" s="43" t="str">
        <f ca="1">_xll.BInterpol('Base IPCA'!$C$3:$C$14,'Base IPCA'!$E$3:$E$14,AH3579,"Cubic","Extrapolate=Linear","MultiX=Average","Skip=True","Sort=True")</f>
        <v>#N/A Invalid Parameter: Interpolation value</v>
      </c>
      <c r="AJ3579" s="43" t="str">
        <f ca="1">_xll.BInterpol('Base IPCA'!$C$3:$C$14,'Base IPCA'!$D$3:$D$14,AH3579,"Cubic","Extrapolate=Linear","MultiX=Average","Skip=True","Sort=True")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8"/>
        <v>#REF!</v>
      </c>
      <c r="AI3580" s="43" t="str">
        <f ca="1">_xll.BInterpol('Base IPCA'!$C$3:$C$14,'Base IPCA'!$E$3:$E$14,AH3580,"Cubic","Extrapolate=Linear","MultiX=Average","Skip=True","Sort=True")</f>
        <v>#N/A Invalid Parameter: Interpolation value</v>
      </c>
      <c r="AJ3580" s="43" t="str">
        <f ca="1">_xll.BInterpol('Base IPCA'!$C$3:$C$14,'Base IPCA'!$D$3:$D$14,AH3580,"Cubic","Extrapolate=Linear","MultiX=Average","Skip=True","Sort=True")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8"/>
        <v>#REF!</v>
      </c>
      <c r="AI3581" s="43" t="str">
        <f ca="1">_xll.BInterpol('Base IPCA'!$C$3:$C$14,'Base IPCA'!$E$3:$E$14,AH3581,"Cubic","Extrapolate=Linear","MultiX=Average","Skip=True","Sort=True")</f>
        <v>#N/A Invalid Parameter: Interpolation value</v>
      </c>
      <c r="AJ3581" s="43" t="str">
        <f ca="1">_xll.BInterpol('Base IPCA'!$C$3:$C$14,'Base IPCA'!$D$3:$D$14,AH3581,"Cubic","Extrapolate=Linear","MultiX=Average","Skip=True","Sort=True")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8"/>
        <v>#REF!</v>
      </c>
      <c r="AI3582" s="43" t="str">
        <f ca="1">_xll.BInterpol('Base IPCA'!$C$3:$C$14,'Base IPCA'!$E$3:$E$14,AH3582,"Cubic","Extrapolate=Linear","MultiX=Average","Skip=True","Sort=True")</f>
        <v>#N/A Invalid Parameter: Interpolation value</v>
      </c>
      <c r="AJ3582" s="43" t="str">
        <f ca="1">_xll.BInterpol('Base IPCA'!$C$3:$C$14,'Base IPCA'!$D$3:$D$14,AH3582,"Cubic","Extrapolate=Linear","MultiX=Average","Skip=True","Sort=True")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8"/>
        <v>#REF!</v>
      </c>
      <c r="AI3583" s="43" t="str">
        <f ca="1">_xll.BInterpol('Base IPCA'!$C$3:$C$14,'Base IPCA'!$E$3:$E$14,AH3583,"Cubic","Extrapolate=Linear","MultiX=Average","Skip=True","Sort=True")</f>
        <v>#N/A Invalid Parameter: Interpolation value</v>
      </c>
      <c r="AJ3583" s="43" t="str">
        <f ca="1">_xll.BInterpol('Base IPCA'!$C$3:$C$14,'Base IPCA'!$D$3:$D$14,AH3583,"Cubic","Extrapolate=Linear","MultiX=Average","Skip=True","Sort=True")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8"/>
        <v>#REF!</v>
      </c>
      <c r="AI3584" s="43" t="str">
        <f ca="1">_xll.BInterpol('Base IPCA'!$C$3:$C$14,'Base IPCA'!$E$3:$E$14,AH3584,"Cubic","Extrapolate=Linear","MultiX=Average","Skip=True","Sort=True")</f>
        <v>#N/A Invalid Parameter: Interpolation value</v>
      </c>
      <c r="AJ3584" s="43" t="str">
        <f ca="1">_xll.BInterpol('Base IPCA'!$C$3:$C$14,'Base IPCA'!$D$3:$D$14,AH3584,"Cubic","Extrapolate=Linear","MultiX=Average","Skip=True","Sort=True")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8"/>
        <v>#REF!</v>
      </c>
      <c r="AI3585" s="43" t="str">
        <f ca="1">_xll.BInterpol('Base IPCA'!$C$3:$C$14,'Base IPCA'!$E$3:$E$14,AH3585,"Cubic","Extrapolate=Linear","MultiX=Average","Skip=True","Sort=True")</f>
        <v>#N/A Invalid Parameter: Interpolation value</v>
      </c>
      <c r="AJ3585" s="43" t="str">
        <f ca="1">_xll.BInterpol('Base IPCA'!$C$3:$C$14,'Base IPCA'!$D$3:$D$14,AH3585,"Cubic","Extrapolate=Linear","MultiX=Average","Skip=True","Sort=True")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8"/>
        <v>#REF!</v>
      </c>
      <c r="AI3586" s="43" t="str">
        <f ca="1">_xll.BInterpol('Base IPCA'!$C$3:$C$14,'Base IPCA'!$E$3:$E$14,AH3586,"Cubic","Extrapolate=Linear","MultiX=Average","Skip=True","Sort=True")</f>
        <v>#N/A Invalid Parameter: Interpolation value</v>
      </c>
      <c r="AJ3586" s="43" t="str">
        <f ca="1">_xll.BInterpol('Base IPCA'!$C$3:$C$14,'Base IPCA'!$D$3:$D$14,AH3586,"Cubic","Extrapolate=Linear","MultiX=Average","Skip=True","Sort=True")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8"/>
        <v>#REF!</v>
      </c>
      <c r="AI3587" s="43" t="str">
        <f ca="1">_xll.BInterpol('Base IPCA'!$C$3:$C$14,'Base IPCA'!$E$3:$E$14,AH3587,"Cubic","Extrapolate=Linear","MultiX=Average","Skip=True","Sort=True")</f>
        <v>#N/A Invalid Parameter: Interpolation value</v>
      </c>
      <c r="AJ3587" s="43" t="str">
        <f ca="1">_xll.BInterpol('Base IPCA'!$C$3:$C$14,'Base IPCA'!$D$3:$D$14,AH3587,"Cubic","Extrapolate=Linear","MultiX=Average","Skip=True","Sort=True")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8"/>
        <v>#REF!</v>
      </c>
      <c r="AI3588" s="43" t="str">
        <f ca="1">_xll.BInterpol('Base IPCA'!$C$3:$C$14,'Base IPCA'!$E$3:$E$14,AH3588,"Cubic","Extrapolate=Linear","MultiX=Average","Skip=True","Sort=True")</f>
        <v>#N/A Invalid Parameter: Interpolation value</v>
      </c>
      <c r="AJ3588" s="43" t="str">
        <f ca="1">_xll.BInterpol('Base IPCA'!$C$3:$C$14,'Base IPCA'!$D$3:$D$14,AH3588,"Cubic","Extrapolate=Linear","MultiX=Average","Skip=True","Sort=True")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8"/>
        <v>#REF!</v>
      </c>
      <c r="AI3589" s="43" t="str">
        <f ca="1">_xll.BInterpol('Base IPCA'!$C$3:$C$14,'Base IPCA'!$E$3:$E$14,AH3589,"Cubic","Extrapolate=Linear","MultiX=Average","Skip=True","Sort=True")</f>
        <v>#N/A Invalid Parameter: Interpolation value</v>
      </c>
      <c r="AJ3589" s="43" t="str">
        <f ca="1">_xll.BInterpol('Base IPCA'!$C$3:$C$14,'Base IPCA'!$D$3:$D$14,AH3589,"Cubic","Extrapolate=Linear","MultiX=Average","Skip=True","Sort=True")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49">AH3589+1</f>
        <v>#REF!</v>
      </c>
      <c r="AI3590" s="43" t="str">
        <f ca="1">_xll.BInterpol('Base IPCA'!$C$3:$C$14,'Base IPCA'!$E$3:$E$14,AH3590,"Cubic","Extrapolate=Linear","MultiX=Average","Skip=True","Sort=True")</f>
        <v>#N/A Invalid Parameter: Interpolation value</v>
      </c>
      <c r="AJ3590" s="43" t="str">
        <f ca="1">_xll.BInterpol('Base IPCA'!$C$3:$C$14,'Base IPCA'!$D$3:$D$14,AH3590,"Cubic","Extrapolate=Linear","MultiX=Average","Skip=True","Sort=True")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49"/>
        <v>#REF!</v>
      </c>
      <c r="AI3591" s="43" t="str">
        <f ca="1">_xll.BInterpol('Base IPCA'!$C$3:$C$14,'Base IPCA'!$E$3:$E$14,AH3591,"Cubic","Extrapolate=Linear","MultiX=Average","Skip=True","Sort=True")</f>
        <v>#N/A Invalid Parameter: Interpolation value</v>
      </c>
      <c r="AJ3591" s="43" t="str">
        <f ca="1">_xll.BInterpol('Base IPCA'!$C$3:$C$14,'Base IPCA'!$D$3:$D$14,AH3591,"Cubic","Extrapolate=Linear","MultiX=Average","Skip=True","Sort=True")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49"/>
        <v>#REF!</v>
      </c>
      <c r="AI3592" s="43" t="str">
        <f ca="1">_xll.BInterpol('Base IPCA'!$C$3:$C$14,'Base IPCA'!$E$3:$E$14,AH3592,"Cubic","Extrapolate=Linear","MultiX=Average","Skip=True","Sort=True")</f>
        <v>#N/A Invalid Parameter: Interpolation value</v>
      </c>
      <c r="AJ3592" s="43" t="str">
        <f ca="1">_xll.BInterpol('Base IPCA'!$C$3:$C$14,'Base IPCA'!$D$3:$D$14,AH3592,"Cubic","Extrapolate=Linear","MultiX=Average","Skip=True","Sort=True")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49"/>
        <v>#REF!</v>
      </c>
      <c r="AI3593" s="43" t="str">
        <f ca="1">_xll.BInterpol('Base IPCA'!$C$3:$C$14,'Base IPCA'!$E$3:$E$14,AH3593,"Cubic","Extrapolate=Linear","MultiX=Average","Skip=True","Sort=True")</f>
        <v>#N/A Invalid Parameter: Interpolation value</v>
      </c>
      <c r="AJ3593" s="43" t="str">
        <f ca="1">_xll.BInterpol('Base IPCA'!$C$3:$C$14,'Base IPCA'!$D$3:$D$14,AH3593,"Cubic","Extrapolate=Linear","MultiX=Average","Skip=True","Sort=True")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49"/>
        <v>#REF!</v>
      </c>
      <c r="AI3594" s="43" t="str">
        <f ca="1">_xll.BInterpol('Base IPCA'!$C$3:$C$14,'Base IPCA'!$E$3:$E$14,AH3594,"Cubic","Extrapolate=Linear","MultiX=Average","Skip=True","Sort=True")</f>
        <v>#N/A Invalid Parameter: Interpolation value</v>
      </c>
      <c r="AJ3594" s="43" t="str">
        <f ca="1">_xll.BInterpol('Base IPCA'!$C$3:$C$14,'Base IPCA'!$D$3:$D$14,AH3594,"Cubic","Extrapolate=Linear","MultiX=Average","Skip=True","Sort=True")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49"/>
        <v>#REF!</v>
      </c>
      <c r="AI3595" s="43" t="str">
        <f ca="1">_xll.BInterpol('Base IPCA'!$C$3:$C$14,'Base IPCA'!$E$3:$E$14,AH3595,"Cubic","Extrapolate=Linear","MultiX=Average","Skip=True","Sort=True")</f>
        <v>#N/A Invalid Parameter: Interpolation value</v>
      </c>
      <c r="AJ3595" s="43" t="str">
        <f ca="1">_xll.BInterpol('Base IPCA'!$C$3:$C$14,'Base IPCA'!$D$3:$D$14,AH3595,"Cubic","Extrapolate=Linear","MultiX=Average","Skip=True","Sort=True")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49"/>
        <v>#REF!</v>
      </c>
      <c r="AI3596" s="43" t="str">
        <f ca="1">_xll.BInterpol('Base IPCA'!$C$3:$C$14,'Base IPCA'!$E$3:$E$14,AH3596,"Cubic","Extrapolate=Linear","MultiX=Average","Skip=True","Sort=True")</f>
        <v>#N/A Invalid Parameter: Interpolation value</v>
      </c>
      <c r="AJ3596" s="43" t="str">
        <f ca="1">_xll.BInterpol('Base IPCA'!$C$3:$C$14,'Base IPCA'!$D$3:$D$14,AH3596,"Cubic","Extrapolate=Linear","MultiX=Average","Skip=True","Sort=True")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49"/>
        <v>#REF!</v>
      </c>
      <c r="AI3597" s="43" t="str">
        <f ca="1">_xll.BInterpol('Base IPCA'!$C$3:$C$14,'Base IPCA'!$E$3:$E$14,AH3597,"Cubic","Extrapolate=Linear","MultiX=Average","Skip=True","Sort=True")</f>
        <v>#N/A Invalid Parameter: Interpolation value</v>
      </c>
      <c r="AJ3597" s="43" t="str">
        <f ca="1">_xll.BInterpol('Base IPCA'!$C$3:$C$14,'Base IPCA'!$D$3:$D$14,AH3597,"Cubic","Extrapolate=Linear","MultiX=Average","Skip=True","Sort=True")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49"/>
        <v>#REF!</v>
      </c>
      <c r="AI3598" s="43" t="str">
        <f ca="1">_xll.BInterpol('Base IPCA'!$C$3:$C$14,'Base IPCA'!$E$3:$E$14,AH3598,"Cubic","Extrapolate=Linear","MultiX=Average","Skip=True","Sort=True")</f>
        <v>#N/A Invalid Parameter: Interpolation value</v>
      </c>
      <c r="AJ3598" s="43" t="str">
        <f ca="1">_xll.BInterpol('Base IPCA'!$C$3:$C$14,'Base IPCA'!$D$3:$D$14,AH3598,"Cubic","Extrapolate=Linear","MultiX=Average","Skip=True","Sort=True")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49"/>
        <v>#REF!</v>
      </c>
      <c r="AI3599" s="43" t="str">
        <f ca="1">_xll.BInterpol('Base IPCA'!$C$3:$C$14,'Base IPCA'!$E$3:$E$14,AH3599,"Cubic","Extrapolate=Linear","MultiX=Average","Skip=True","Sort=True")</f>
        <v>#N/A Invalid Parameter: Interpolation value</v>
      </c>
      <c r="AJ3599" s="43" t="str">
        <f ca="1">_xll.BInterpol('Base IPCA'!$C$3:$C$14,'Base IPCA'!$D$3:$D$14,AH3599,"Cubic","Extrapolate=Linear","MultiX=Average","Skip=True","Sort=True")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49"/>
        <v>#REF!</v>
      </c>
      <c r="AI3600" s="43" t="str">
        <f ca="1">_xll.BInterpol('Base IPCA'!$C$3:$C$14,'Base IPCA'!$E$3:$E$14,AH3600,"Cubic","Extrapolate=Linear","MultiX=Average","Skip=True","Sort=True")</f>
        <v>#N/A Invalid Parameter: Interpolation value</v>
      </c>
      <c r="AJ3600" s="43" t="str">
        <f ca="1">_xll.BInterpol('Base IPCA'!$C$3:$C$14,'Base IPCA'!$D$3:$D$14,AH3600,"Cubic","Extrapolate=Linear","MultiX=Average","Skip=True","Sort=True")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49"/>
        <v>#REF!</v>
      </c>
      <c r="AI3601" s="43" t="str">
        <f ca="1">_xll.BInterpol('Base IPCA'!$C$3:$C$14,'Base IPCA'!$E$3:$E$14,AH3601,"Cubic","Extrapolate=Linear","MultiX=Average","Skip=True","Sort=True")</f>
        <v>#N/A Invalid Parameter: Interpolation value</v>
      </c>
      <c r="AJ3601" s="43" t="str">
        <f ca="1">_xll.BInterpol('Base IPCA'!$C$3:$C$14,'Base IPCA'!$D$3:$D$14,AH3601,"Cubic","Extrapolate=Linear","MultiX=Average","Skip=True","Sort=True")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49"/>
        <v>#REF!</v>
      </c>
      <c r="AI3602" s="43" t="str">
        <f ca="1">_xll.BInterpol('Base IPCA'!$C$3:$C$14,'Base IPCA'!$E$3:$E$14,AH3602,"Cubic","Extrapolate=Linear","MultiX=Average","Skip=True","Sort=True")</f>
        <v>#N/A Invalid Parameter: Interpolation value</v>
      </c>
      <c r="AJ3602" s="43" t="str">
        <f ca="1">_xll.BInterpol('Base IPCA'!$C$3:$C$14,'Base IPCA'!$D$3:$D$14,AH3602,"Cubic","Extrapolate=Linear","MultiX=Average","Skip=True","Sort=True")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49"/>
        <v>#REF!</v>
      </c>
      <c r="AI3603" s="43" t="str">
        <f ca="1">_xll.BInterpol('Base IPCA'!$C$3:$C$14,'Base IPCA'!$E$3:$E$14,AH3603,"Cubic","Extrapolate=Linear","MultiX=Average","Skip=True","Sort=True")</f>
        <v>#N/A Invalid Parameter: Interpolation value</v>
      </c>
      <c r="AJ3603" s="43" t="str">
        <f ca="1">_xll.BInterpol('Base IPCA'!$C$3:$C$14,'Base IPCA'!$D$3:$D$14,AH3603,"Cubic","Extrapolate=Linear","MultiX=Average","Skip=True","Sort=True")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49"/>
        <v>#REF!</v>
      </c>
      <c r="AI3604" s="43" t="str">
        <f ca="1">_xll.BInterpol('Base IPCA'!$C$3:$C$14,'Base IPCA'!$E$3:$E$14,AH3604,"Cubic","Extrapolate=Linear","MultiX=Average","Skip=True","Sort=True")</f>
        <v>#N/A Invalid Parameter: Interpolation value</v>
      </c>
      <c r="AJ3604" s="43" t="str">
        <f ca="1">_xll.BInterpol('Base IPCA'!$C$3:$C$14,'Base IPCA'!$D$3:$D$14,AH3604,"Cubic","Extrapolate=Linear","MultiX=Average","Skip=True","Sort=True")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49"/>
        <v>#REF!</v>
      </c>
      <c r="AI3605" s="43" t="str">
        <f ca="1">_xll.BInterpol('Base IPCA'!$C$3:$C$14,'Base IPCA'!$E$3:$E$14,AH3605,"Cubic","Extrapolate=Linear","MultiX=Average","Skip=True","Sort=True")</f>
        <v>#N/A Invalid Parameter: Interpolation value</v>
      </c>
      <c r="AJ3605" s="43" t="str">
        <f ca="1">_xll.BInterpol('Base IPCA'!$C$3:$C$14,'Base IPCA'!$D$3:$D$14,AH3605,"Cubic","Extrapolate=Linear","MultiX=Average","Skip=True","Sort=True")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49"/>
        <v>#REF!</v>
      </c>
      <c r="AI3606" s="43" t="str">
        <f ca="1">_xll.BInterpol('Base IPCA'!$C$3:$C$14,'Base IPCA'!$E$3:$E$14,AH3606,"Cubic","Extrapolate=Linear","MultiX=Average","Skip=True","Sort=True")</f>
        <v>#N/A Invalid Parameter: Interpolation value</v>
      </c>
      <c r="AJ3606" s="43" t="str">
        <f ca="1">_xll.BInterpol('Base IPCA'!$C$3:$C$14,'Base IPCA'!$D$3:$D$14,AH3606,"Cubic","Extrapolate=Linear","MultiX=Average","Skip=True","Sort=True")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49"/>
        <v>#REF!</v>
      </c>
      <c r="AI3607" s="43" t="str">
        <f ca="1">_xll.BInterpol('Base IPCA'!$C$3:$C$14,'Base IPCA'!$E$3:$E$14,AH3607,"Cubic","Extrapolate=Linear","MultiX=Average","Skip=True","Sort=True")</f>
        <v>#N/A Invalid Parameter: Interpolation value</v>
      </c>
      <c r="AJ3607" s="43" t="str">
        <f ca="1">_xll.BInterpol('Base IPCA'!$C$3:$C$14,'Base IPCA'!$D$3:$D$14,AH3607,"Cubic","Extrapolate=Linear","MultiX=Average","Skip=True","Sort=True")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49"/>
        <v>#REF!</v>
      </c>
      <c r="AI3608" s="43" t="str">
        <f ca="1">_xll.BInterpol('Base IPCA'!$C$3:$C$14,'Base IPCA'!$E$3:$E$14,AH3608,"Cubic","Extrapolate=Linear","MultiX=Average","Skip=True","Sort=True")</f>
        <v>#N/A Invalid Parameter: Interpolation value</v>
      </c>
      <c r="AJ3608" s="43" t="str">
        <f ca="1">_xll.BInterpol('Base IPCA'!$C$3:$C$14,'Base IPCA'!$D$3:$D$14,AH3608,"Cubic","Extrapolate=Linear","MultiX=Average","Skip=True","Sort=True")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49"/>
        <v>#REF!</v>
      </c>
      <c r="AI3609" s="43" t="str">
        <f ca="1">_xll.BInterpol('Base IPCA'!$C$3:$C$14,'Base IPCA'!$E$3:$E$14,AH3609,"Cubic","Extrapolate=Linear","MultiX=Average","Skip=True","Sort=True")</f>
        <v>#N/A Invalid Parameter: Interpolation value</v>
      </c>
      <c r="AJ3609" s="43" t="str">
        <f ca="1">_xll.BInterpol('Base IPCA'!$C$3:$C$14,'Base IPCA'!$D$3:$D$14,AH3609,"Cubic","Extrapolate=Linear","MultiX=Average","Skip=True","Sort=True")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49"/>
        <v>#REF!</v>
      </c>
      <c r="AI3610" s="43" t="str">
        <f ca="1">_xll.BInterpol('Base IPCA'!$C$3:$C$14,'Base IPCA'!$E$3:$E$14,AH3610,"Cubic","Extrapolate=Linear","MultiX=Average","Skip=True","Sort=True")</f>
        <v>#N/A Invalid Parameter: Interpolation value</v>
      </c>
      <c r="AJ3610" s="43" t="str">
        <f ca="1">_xll.BInterpol('Base IPCA'!$C$3:$C$14,'Base IPCA'!$D$3:$D$14,AH3610,"Cubic","Extrapolate=Linear","MultiX=Average","Skip=True","Sort=True")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49"/>
        <v>#REF!</v>
      </c>
      <c r="AI3611" s="43" t="str">
        <f ca="1">_xll.BInterpol('Base IPCA'!$C$3:$C$14,'Base IPCA'!$E$3:$E$14,AH3611,"Cubic","Extrapolate=Linear","MultiX=Average","Skip=True","Sort=True")</f>
        <v>#N/A Invalid Parameter: Interpolation value</v>
      </c>
      <c r="AJ3611" s="43" t="str">
        <f ca="1">_xll.BInterpol('Base IPCA'!$C$3:$C$14,'Base IPCA'!$D$3:$D$14,AH3611,"Cubic","Extrapolate=Linear","MultiX=Average","Skip=True","Sort=True")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49"/>
        <v>#REF!</v>
      </c>
      <c r="AI3612" s="43" t="str">
        <f ca="1">_xll.BInterpol('Base IPCA'!$C$3:$C$14,'Base IPCA'!$E$3:$E$14,AH3612,"Cubic","Extrapolate=Linear","MultiX=Average","Skip=True","Sort=True")</f>
        <v>#N/A Invalid Parameter: Interpolation value</v>
      </c>
      <c r="AJ3612" s="43" t="str">
        <f ca="1">_xll.BInterpol('Base IPCA'!$C$3:$C$14,'Base IPCA'!$D$3:$D$14,AH3612,"Cubic","Extrapolate=Linear","MultiX=Average","Skip=True","Sort=True")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49"/>
        <v>#REF!</v>
      </c>
      <c r="AI3613" s="43" t="str">
        <f ca="1">_xll.BInterpol('Base IPCA'!$C$3:$C$14,'Base IPCA'!$E$3:$E$14,AH3613,"Cubic","Extrapolate=Linear","MultiX=Average","Skip=True","Sort=True")</f>
        <v>#N/A Invalid Parameter: Interpolation value</v>
      </c>
      <c r="AJ3613" s="43" t="str">
        <f ca="1">_xll.BInterpol('Base IPCA'!$C$3:$C$14,'Base IPCA'!$D$3:$D$14,AH3613,"Cubic","Extrapolate=Linear","MultiX=Average","Skip=True","Sort=True")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49"/>
        <v>#REF!</v>
      </c>
      <c r="AI3614" s="43" t="str">
        <f ca="1">_xll.BInterpol('Base IPCA'!$C$3:$C$14,'Base IPCA'!$E$3:$E$14,AH3614,"Cubic","Extrapolate=Linear","MultiX=Average","Skip=True","Sort=True")</f>
        <v>#N/A Invalid Parameter: Interpolation value</v>
      </c>
      <c r="AJ3614" s="43" t="str">
        <f ca="1">_xll.BInterpol('Base IPCA'!$C$3:$C$14,'Base IPCA'!$D$3:$D$14,AH3614,"Cubic","Extrapolate=Linear","MultiX=Average","Skip=True","Sort=True")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49"/>
        <v>#REF!</v>
      </c>
      <c r="AI3615" s="43" t="str">
        <f ca="1">_xll.BInterpol('Base IPCA'!$C$3:$C$14,'Base IPCA'!$E$3:$E$14,AH3615,"Cubic","Extrapolate=Linear","MultiX=Average","Skip=True","Sort=True")</f>
        <v>#N/A Invalid Parameter: Interpolation value</v>
      </c>
      <c r="AJ3615" s="43" t="str">
        <f ca="1">_xll.BInterpol('Base IPCA'!$C$3:$C$14,'Base IPCA'!$D$3:$D$14,AH3615,"Cubic","Extrapolate=Linear","MultiX=Average","Skip=True","Sort=True")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49"/>
        <v>#REF!</v>
      </c>
      <c r="AI3616" s="43" t="str">
        <f ca="1">_xll.BInterpol('Base IPCA'!$C$3:$C$14,'Base IPCA'!$E$3:$E$14,AH3616,"Cubic","Extrapolate=Linear","MultiX=Average","Skip=True","Sort=True")</f>
        <v>#N/A Invalid Parameter: Interpolation value</v>
      </c>
      <c r="AJ3616" s="43" t="str">
        <f ca="1">_xll.BInterpol('Base IPCA'!$C$3:$C$14,'Base IPCA'!$D$3:$D$14,AH3616,"Cubic","Extrapolate=Linear","MultiX=Average","Skip=True","Sort=True")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49"/>
        <v>#REF!</v>
      </c>
      <c r="AI3617" s="43" t="str">
        <f ca="1">_xll.BInterpol('Base IPCA'!$C$3:$C$14,'Base IPCA'!$E$3:$E$14,AH3617,"Cubic","Extrapolate=Linear","MultiX=Average","Skip=True","Sort=True")</f>
        <v>#N/A Invalid Parameter: Interpolation value</v>
      </c>
      <c r="AJ3617" s="43" t="str">
        <f ca="1">_xll.BInterpol('Base IPCA'!$C$3:$C$14,'Base IPCA'!$D$3:$D$14,AH3617,"Cubic","Extrapolate=Linear","MultiX=Average","Skip=True","Sort=True")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49"/>
        <v>#REF!</v>
      </c>
      <c r="AI3618" s="43" t="str">
        <f ca="1">_xll.BInterpol('Base IPCA'!$C$3:$C$14,'Base IPCA'!$E$3:$E$14,AH3618,"Cubic","Extrapolate=Linear","MultiX=Average","Skip=True","Sort=True")</f>
        <v>#N/A Invalid Parameter: Interpolation value</v>
      </c>
      <c r="AJ3618" s="43" t="str">
        <f ca="1">_xll.BInterpol('Base IPCA'!$C$3:$C$14,'Base IPCA'!$D$3:$D$14,AH3618,"Cubic","Extrapolate=Linear","MultiX=Average","Skip=True","Sort=True")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49"/>
        <v>#REF!</v>
      </c>
      <c r="AI3619" s="43" t="str">
        <f ca="1">_xll.BInterpol('Base IPCA'!$C$3:$C$14,'Base IPCA'!$E$3:$E$14,AH3619,"Cubic","Extrapolate=Linear","MultiX=Average","Skip=True","Sort=True")</f>
        <v>#N/A Invalid Parameter: Interpolation value</v>
      </c>
      <c r="AJ3619" s="43" t="str">
        <f ca="1">_xll.BInterpol('Base IPCA'!$C$3:$C$14,'Base IPCA'!$D$3:$D$14,AH3619,"Cubic","Extrapolate=Linear","MultiX=Average","Skip=True","Sort=True")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49"/>
        <v>#REF!</v>
      </c>
      <c r="AI3620" s="43" t="str">
        <f ca="1">_xll.BInterpol('Base IPCA'!$C$3:$C$14,'Base IPCA'!$E$3:$E$14,AH3620,"Cubic","Extrapolate=Linear","MultiX=Average","Skip=True","Sort=True")</f>
        <v>#N/A Invalid Parameter: Interpolation value</v>
      </c>
      <c r="AJ3620" s="43" t="str">
        <f ca="1">_xll.BInterpol('Base IPCA'!$C$3:$C$14,'Base IPCA'!$D$3:$D$14,AH3620,"Cubic","Extrapolate=Linear","MultiX=Average","Skip=True","Sort=True")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49"/>
        <v>#REF!</v>
      </c>
      <c r="AI3621" s="43" t="str">
        <f ca="1">_xll.BInterpol('Base IPCA'!$C$3:$C$14,'Base IPCA'!$E$3:$E$14,AH3621,"Cubic","Extrapolate=Linear","MultiX=Average","Skip=True","Sort=True")</f>
        <v>#N/A Invalid Parameter: Interpolation value</v>
      </c>
      <c r="AJ3621" s="43" t="str">
        <f ca="1">_xll.BInterpol('Base IPCA'!$C$3:$C$14,'Base IPCA'!$D$3:$D$14,AH3621,"Cubic","Extrapolate=Linear","MultiX=Average","Skip=True","Sort=True")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49"/>
        <v>#REF!</v>
      </c>
      <c r="AI3622" s="43" t="str">
        <f ca="1">_xll.BInterpol('Base IPCA'!$C$3:$C$14,'Base IPCA'!$E$3:$E$14,AH3622,"Cubic","Extrapolate=Linear","MultiX=Average","Skip=True","Sort=True")</f>
        <v>#N/A Invalid Parameter: Interpolation value</v>
      </c>
      <c r="AJ3622" s="43" t="str">
        <f ca="1">_xll.BInterpol('Base IPCA'!$C$3:$C$14,'Base IPCA'!$D$3:$D$14,AH3622,"Cubic","Extrapolate=Linear","MultiX=Average","Skip=True","Sort=True")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49"/>
        <v>#REF!</v>
      </c>
      <c r="AI3623" s="43" t="str">
        <f ca="1">_xll.BInterpol('Base IPCA'!$C$3:$C$14,'Base IPCA'!$E$3:$E$14,AH3623,"Cubic","Extrapolate=Linear","MultiX=Average","Skip=True","Sort=True")</f>
        <v>#N/A Invalid Parameter: Interpolation value</v>
      </c>
      <c r="AJ3623" s="43" t="str">
        <f ca="1">_xll.BInterpol('Base IPCA'!$C$3:$C$14,'Base IPCA'!$D$3:$D$14,AH3623,"Cubic","Extrapolate=Linear","MultiX=Average","Skip=True","Sort=True")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49"/>
        <v>#REF!</v>
      </c>
      <c r="AI3624" s="43" t="str">
        <f ca="1">_xll.BInterpol('Base IPCA'!$C$3:$C$14,'Base IPCA'!$E$3:$E$14,AH3624,"Cubic","Extrapolate=Linear","MultiX=Average","Skip=True","Sort=True")</f>
        <v>#N/A Invalid Parameter: Interpolation value</v>
      </c>
      <c r="AJ3624" s="43" t="str">
        <f ca="1">_xll.BInterpol('Base IPCA'!$C$3:$C$14,'Base IPCA'!$D$3:$D$14,AH3624,"Cubic","Extrapolate=Linear","MultiX=Average","Skip=True","Sort=True")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49"/>
        <v>#REF!</v>
      </c>
      <c r="AI3625" s="43" t="str">
        <f ca="1">_xll.BInterpol('Base IPCA'!$C$3:$C$14,'Base IPCA'!$E$3:$E$14,AH3625,"Cubic","Extrapolate=Linear","MultiX=Average","Skip=True","Sort=True")</f>
        <v>#N/A Invalid Parameter: Interpolation value</v>
      </c>
      <c r="AJ3625" s="43" t="str">
        <f ca="1">_xll.BInterpol('Base IPCA'!$C$3:$C$14,'Base IPCA'!$D$3:$D$14,AH3625,"Cubic","Extrapolate=Linear","MultiX=Average","Skip=True","Sort=True")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49"/>
        <v>#REF!</v>
      </c>
      <c r="AI3626" s="43" t="str">
        <f ca="1">_xll.BInterpol('Base IPCA'!$C$3:$C$14,'Base IPCA'!$E$3:$E$14,AH3626,"Cubic","Extrapolate=Linear","MultiX=Average","Skip=True","Sort=True")</f>
        <v>#N/A Invalid Parameter: Interpolation value</v>
      </c>
      <c r="AJ3626" s="43" t="str">
        <f ca="1">_xll.BInterpol('Base IPCA'!$C$3:$C$14,'Base IPCA'!$D$3:$D$14,AH3626,"Cubic","Extrapolate=Linear","MultiX=Average","Skip=True","Sort=True")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49"/>
        <v>#REF!</v>
      </c>
      <c r="AI3627" s="43" t="str">
        <f ca="1">_xll.BInterpol('Base IPCA'!$C$3:$C$14,'Base IPCA'!$E$3:$E$14,AH3627,"Cubic","Extrapolate=Linear","MultiX=Average","Skip=True","Sort=True")</f>
        <v>#N/A Invalid Parameter: Interpolation value</v>
      </c>
      <c r="AJ3627" s="43" t="str">
        <f ca="1">_xll.BInterpol('Base IPCA'!$C$3:$C$14,'Base IPCA'!$D$3:$D$14,AH3627,"Cubic","Extrapolate=Linear","MultiX=Average","Skip=True","Sort=True")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49"/>
        <v>#REF!</v>
      </c>
      <c r="AI3628" s="43" t="str">
        <f ca="1">_xll.BInterpol('Base IPCA'!$C$3:$C$14,'Base IPCA'!$E$3:$E$14,AH3628,"Cubic","Extrapolate=Linear","MultiX=Average","Skip=True","Sort=True")</f>
        <v>#N/A Invalid Parameter: Interpolation value</v>
      </c>
      <c r="AJ3628" s="43" t="str">
        <f ca="1">_xll.BInterpol('Base IPCA'!$C$3:$C$14,'Base IPCA'!$D$3:$D$14,AH3628,"Cubic","Extrapolate=Linear","MultiX=Average","Skip=True","Sort=True")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49"/>
        <v>#REF!</v>
      </c>
      <c r="AI3629" s="43" t="str">
        <f ca="1">_xll.BInterpol('Base IPCA'!$C$3:$C$14,'Base IPCA'!$E$3:$E$14,AH3629,"Cubic","Extrapolate=Linear","MultiX=Average","Skip=True","Sort=True")</f>
        <v>#N/A Invalid Parameter: Interpolation value</v>
      </c>
      <c r="AJ3629" s="43" t="str">
        <f ca="1">_xll.BInterpol('Base IPCA'!$C$3:$C$14,'Base IPCA'!$D$3:$D$14,AH3629,"Cubic","Extrapolate=Linear","MultiX=Average","Skip=True","Sort=True")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49"/>
        <v>#REF!</v>
      </c>
      <c r="AI3630" s="43" t="str">
        <f ca="1">_xll.BInterpol('Base IPCA'!$C$3:$C$14,'Base IPCA'!$E$3:$E$14,AH3630,"Cubic","Extrapolate=Linear","MultiX=Average","Skip=True","Sort=True")</f>
        <v>#N/A Invalid Parameter: Interpolation value</v>
      </c>
      <c r="AJ3630" s="43" t="str">
        <f ca="1">_xll.BInterpol('Base IPCA'!$C$3:$C$14,'Base IPCA'!$D$3:$D$14,AH3630,"Cubic","Extrapolate=Linear","MultiX=Average","Skip=True","Sort=True")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49"/>
        <v>#REF!</v>
      </c>
      <c r="AI3631" s="43" t="str">
        <f ca="1">_xll.BInterpol('Base IPCA'!$C$3:$C$14,'Base IPCA'!$E$3:$E$14,AH3631,"Cubic","Extrapolate=Linear","MultiX=Average","Skip=True","Sort=True")</f>
        <v>#N/A Invalid Parameter: Interpolation value</v>
      </c>
      <c r="AJ3631" s="43" t="str">
        <f ca="1">_xll.BInterpol('Base IPCA'!$C$3:$C$14,'Base IPCA'!$D$3:$D$14,AH3631,"Cubic","Extrapolate=Linear","MultiX=Average","Skip=True","Sort=True")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49"/>
        <v>#REF!</v>
      </c>
      <c r="AI3632" s="43" t="str">
        <f ca="1">_xll.BInterpol('Base IPCA'!$C$3:$C$14,'Base IPCA'!$E$3:$E$14,AH3632,"Cubic","Extrapolate=Linear","MultiX=Average","Skip=True","Sort=True")</f>
        <v>#N/A Invalid Parameter: Interpolation value</v>
      </c>
      <c r="AJ3632" s="43" t="str">
        <f ca="1">_xll.BInterpol('Base IPCA'!$C$3:$C$14,'Base IPCA'!$D$3:$D$14,AH3632,"Cubic","Extrapolate=Linear","MultiX=Average","Skip=True","Sort=True")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49"/>
        <v>#REF!</v>
      </c>
      <c r="AI3633" s="43" t="str">
        <f ca="1">_xll.BInterpol('Base IPCA'!$C$3:$C$14,'Base IPCA'!$E$3:$E$14,AH3633,"Cubic","Extrapolate=Linear","MultiX=Average","Skip=True","Sort=True")</f>
        <v>#N/A Invalid Parameter: Interpolation value</v>
      </c>
      <c r="AJ3633" s="43" t="str">
        <f ca="1">_xll.BInterpol('Base IPCA'!$C$3:$C$14,'Base IPCA'!$D$3:$D$14,AH3633,"Cubic","Extrapolate=Linear","MultiX=Average","Skip=True","Sort=True")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49"/>
        <v>#REF!</v>
      </c>
      <c r="AI3634" s="43" t="str">
        <f ca="1">_xll.BInterpol('Base IPCA'!$C$3:$C$14,'Base IPCA'!$E$3:$E$14,AH3634,"Cubic","Extrapolate=Linear","MultiX=Average","Skip=True","Sort=True")</f>
        <v>#N/A Invalid Parameter: Interpolation value</v>
      </c>
      <c r="AJ3634" s="43" t="str">
        <f ca="1">_xll.BInterpol('Base IPCA'!$C$3:$C$14,'Base IPCA'!$D$3:$D$14,AH3634,"Cubic","Extrapolate=Linear","MultiX=Average","Skip=True","Sort=True")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49"/>
        <v>#REF!</v>
      </c>
      <c r="AI3635" s="43" t="str">
        <f ca="1">_xll.BInterpol('Base IPCA'!$C$3:$C$14,'Base IPCA'!$E$3:$E$14,AH3635,"Cubic","Extrapolate=Linear","MultiX=Average","Skip=True","Sort=True")</f>
        <v>#N/A Invalid Parameter: Interpolation value</v>
      </c>
      <c r="AJ3635" s="43" t="str">
        <f ca="1">_xll.BInterpol('Base IPCA'!$C$3:$C$14,'Base IPCA'!$D$3:$D$14,AH3635,"Cubic","Extrapolate=Linear","MultiX=Average","Skip=True","Sort=True")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49"/>
        <v>#REF!</v>
      </c>
      <c r="AI3636" s="43" t="str">
        <f ca="1">_xll.BInterpol('Base IPCA'!$C$3:$C$14,'Base IPCA'!$E$3:$E$14,AH3636,"Cubic","Extrapolate=Linear","MultiX=Average","Skip=True","Sort=True")</f>
        <v>#N/A Invalid Parameter: Interpolation value</v>
      </c>
      <c r="AJ3636" s="43" t="str">
        <f ca="1">_xll.BInterpol('Base IPCA'!$C$3:$C$14,'Base IPCA'!$D$3:$D$14,AH3636,"Cubic","Extrapolate=Linear","MultiX=Average","Skip=True","Sort=True")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49"/>
        <v>#REF!</v>
      </c>
      <c r="AI3637" s="43" t="str">
        <f ca="1">_xll.BInterpol('Base IPCA'!$C$3:$C$14,'Base IPCA'!$E$3:$E$14,AH3637,"Cubic","Extrapolate=Linear","MultiX=Average","Skip=True","Sort=True")</f>
        <v>#N/A Invalid Parameter: Interpolation value</v>
      </c>
      <c r="AJ3637" s="43" t="str">
        <f ca="1">_xll.BInterpol('Base IPCA'!$C$3:$C$14,'Base IPCA'!$D$3:$D$14,AH3637,"Cubic","Extrapolate=Linear","MultiX=Average","Skip=True","Sort=True")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49"/>
        <v>#REF!</v>
      </c>
      <c r="AI3638" s="43" t="str">
        <f ca="1">_xll.BInterpol('Base IPCA'!$C$3:$C$14,'Base IPCA'!$E$3:$E$14,AH3638,"Cubic","Extrapolate=Linear","MultiX=Average","Skip=True","Sort=True")</f>
        <v>#N/A Invalid Parameter: Interpolation value</v>
      </c>
      <c r="AJ3638" s="43" t="str">
        <f ca="1">_xll.BInterpol('Base IPCA'!$C$3:$C$14,'Base IPCA'!$D$3:$D$14,AH3638,"Cubic","Extrapolate=Linear","MultiX=Average","Skip=True","Sort=True")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49"/>
        <v>#REF!</v>
      </c>
      <c r="AI3639" s="43" t="str">
        <f ca="1">_xll.BInterpol('Base IPCA'!$C$3:$C$14,'Base IPCA'!$E$3:$E$14,AH3639,"Cubic","Extrapolate=Linear","MultiX=Average","Skip=True","Sort=True")</f>
        <v>#N/A Invalid Parameter: Interpolation value</v>
      </c>
      <c r="AJ3639" s="43" t="str">
        <f ca="1">_xll.BInterpol('Base IPCA'!$C$3:$C$14,'Base IPCA'!$D$3:$D$14,AH3639,"Cubic","Extrapolate=Linear","MultiX=Average","Skip=True","Sort=True")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49"/>
        <v>#REF!</v>
      </c>
      <c r="AI3640" s="43" t="str">
        <f ca="1">_xll.BInterpol('Base IPCA'!$C$3:$C$14,'Base IPCA'!$E$3:$E$14,AH3640,"Cubic","Extrapolate=Linear","MultiX=Average","Skip=True","Sort=True")</f>
        <v>#N/A Invalid Parameter: Interpolation value</v>
      </c>
      <c r="AJ3640" s="43" t="str">
        <f ca="1">_xll.BInterpol('Base IPCA'!$C$3:$C$14,'Base IPCA'!$D$3:$D$14,AH3640,"Cubic","Extrapolate=Linear","MultiX=Average","Skip=True","Sort=True")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49"/>
        <v>#REF!</v>
      </c>
      <c r="AI3641" s="43" t="str">
        <f ca="1">_xll.BInterpol('Base IPCA'!$C$3:$C$14,'Base IPCA'!$E$3:$E$14,AH3641,"Cubic","Extrapolate=Linear","MultiX=Average","Skip=True","Sort=True")</f>
        <v>#N/A Invalid Parameter: Interpolation value</v>
      </c>
      <c r="AJ3641" s="43" t="str">
        <f ca="1">_xll.BInterpol('Base IPCA'!$C$3:$C$14,'Base IPCA'!$D$3:$D$14,AH3641,"Cubic","Extrapolate=Linear","MultiX=Average","Skip=True","Sort=True")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49"/>
        <v>#REF!</v>
      </c>
      <c r="AI3642" s="43" t="str">
        <f ca="1">_xll.BInterpol('Base IPCA'!$C$3:$C$14,'Base IPCA'!$E$3:$E$14,AH3642,"Cubic","Extrapolate=Linear","MultiX=Average","Skip=True","Sort=True")</f>
        <v>#N/A Invalid Parameter: Interpolation value</v>
      </c>
      <c r="AJ3642" s="43" t="str">
        <f ca="1">_xll.BInterpol('Base IPCA'!$C$3:$C$14,'Base IPCA'!$D$3:$D$14,AH3642,"Cubic","Extrapolate=Linear","MultiX=Average","Skip=True","Sort=True")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49"/>
        <v>#REF!</v>
      </c>
      <c r="AI3643" s="43" t="str">
        <f ca="1">_xll.BInterpol('Base IPCA'!$C$3:$C$14,'Base IPCA'!$E$3:$E$14,AH3643,"Cubic","Extrapolate=Linear","MultiX=Average","Skip=True","Sort=True")</f>
        <v>#N/A Invalid Parameter: Interpolation value</v>
      </c>
      <c r="AJ3643" s="43" t="str">
        <f ca="1">_xll.BInterpol('Base IPCA'!$C$3:$C$14,'Base IPCA'!$D$3:$D$14,AH3643,"Cubic","Extrapolate=Linear","MultiX=Average","Skip=True","Sort=True")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49"/>
        <v>#REF!</v>
      </c>
      <c r="AI3644" s="43" t="str">
        <f ca="1">_xll.BInterpol('Base IPCA'!$C$3:$C$14,'Base IPCA'!$E$3:$E$14,AH3644,"Cubic","Extrapolate=Linear","MultiX=Average","Skip=True","Sort=True")</f>
        <v>#N/A Invalid Parameter: Interpolation value</v>
      </c>
      <c r="AJ3644" s="43" t="str">
        <f ca="1">_xll.BInterpol('Base IPCA'!$C$3:$C$14,'Base IPCA'!$D$3:$D$14,AH3644,"Cubic","Extrapolate=Linear","MultiX=Average","Skip=True","Sort=True")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49"/>
        <v>#REF!</v>
      </c>
      <c r="AI3645" s="43" t="str">
        <f ca="1">_xll.BInterpol('Base IPCA'!$C$3:$C$14,'Base IPCA'!$E$3:$E$14,AH3645,"Cubic","Extrapolate=Linear","MultiX=Average","Skip=True","Sort=True")</f>
        <v>#N/A Invalid Parameter: Interpolation value</v>
      </c>
      <c r="AJ3645" s="43" t="str">
        <f ca="1">_xll.BInterpol('Base IPCA'!$C$3:$C$14,'Base IPCA'!$D$3:$D$14,AH3645,"Cubic","Extrapolate=Linear","MultiX=Average","Skip=True","Sort=True")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49"/>
        <v>#REF!</v>
      </c>
      <c r="AI3646" s="43" t="str">
        <f ca="1">_xll.BInterpol('Base IPCA'!$C$3:$C$14,'Base IPCA'!$E$3:$E$14,AH3646,"Cubic","Extrapolate=Linear","MultiX=Average","Skip=True","Sort=True")</f>
        <v>#N/A Invalid Parameter: Interpolation value</v>
      </c>
      <c r="AJ3646" s="43" t="str">
        <f ca="1">_xll.BInterpol('Base IPCA'!$C$3:$C$14,'Base IPCA'!$D$3:$D$14,AH3646,"Cubic","Extrapolate=Linear","MultiX=Average","Skip=True","Sort=True")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49"/>
        <v>#REF!</v>
      </c>
      <c r="AI3647" s="43" t="str">
        <f ca="1">_xll.BInterpol('Base IPCA'!$C$3:$C$14,'Base IPCA'!$E$3:$E$14,AH3647,"Cubic","Extrapolate=Linear","MultiX=Average","Skip=True","Sort=True")</f>
        <v>#N/A Invalid Parameter: Interpolation value</v>
      </c>
      <c r="AJ3647" s="43" t="str">
        <f ca="1">_xll.BInterpol('Base IPCA'!$C$3:$C$14,'Base IPCA'!$D$3:$D$14,AH3647,"Cubic","Extrapolate=Linear","MultiX=Average","Skip=True","Sort=True")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49"/>
        <v>#REF!</v>
      </c>
      <c r="AI3648" s="43" t="str">
        <f ca="1">_xll.BInterpol('Base IPCA'!$C$3:$C$14,'Base IPCA'!$E$3:$E$14,AH3648,"Cubic","Extrapolate=Linear","MultiX=Average","Skip=True","Sort=True")</f>
        <v>#N/A Invalid Parameter: Interpolation value</v>
      </c>
      <c r="AJ3648" s="43" t="str">
        <f ca="1">_xll.BInterpol('Base IPCA'!$C$3:$C$14,'Base IPCA'!$D$3:$D$14,AH3648,"Cubic","Extrapolate=Linear","MultiX=Average","Skip=True","Sort=True")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49"/>
        <v>#REF!</v>
      </c>
      <c r="AI3649" s="43" t="str">
        <f ca="1">_xll.BInterpol('Base IPCA'!$C$3:$C$14,'Base IPCA'!$E$3:$E$14,AH3649,"Cubic","Extrapolate=Linear","MultiX=Average","Skip=True","Sort=True")</f>
        <v>#N/A Invalid Parameter: Interpolation value</v>
      </c>
      <c r="AJ3649" s="43" t="str">
        <f ca="1">_xll.BInterpol('Base IPCA'!$C$3:$C$14,'Base IPCA'!$D$3:$D$14,AH3649,"Cubic","Extrapolate=Linear","MultiX=Average","Skip=True","Sort=True")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49"/>
        <v>#REF!</v>
      </c>
      <c r="AI3650" s="43" t="str">
        <f ca="1">_xll.BInterpol('Base IPCA'!$C$3:$C$14,'Base IPCA'!$E$3:$E$14,AH3650,"Cubic","Extrapolate=Linear","MultiX=Average","Skip=True","Sort=True")</f>
        <v>#N/A Invalid Parameter: Interpolation value</v>
      </c>
      <c r="AJ3650" s="43" t="str">
        <f ca="1">_xll.BInterpol('Base IPCA'!$C$3:$C$14,'Base IPCA'!$D$3:$D$14,AH3650,"Cubic","Extrapolate=Linear","MultiX=Average","Skip=True","Sort=True")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49"/>
        <v>#REF!</v>
      </c>
      <c r="AI3651" s="43" t="str">
        <f ca="1">_xll.BInterpol('Base IPCA'!$C$3:$C$14,'Base IPCA'!$E$3:$E$14,AH3651,"Cubic","Extrapolate=Linear","MultiX=Average","Skip=True","Sort=True")</f>
        <v>#N/A Invalid Parameter: Interpolation value</v>
      </c>
      <c r="AJ3651" s="43" t="str">
        <f ca="1">_xll.BInterpol('Base IPCA'!$C$3:$C$14,'Base IPCA'!$D$3:$D$14,AH3651,"Cubic","Extrapolate=Linear","MultiX=Average","Skip=True","Sort=True")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49"/>
        <v>#REF!</v>
      </c>
      <c r="AI3652" s="43" t="str">
        <f ca="1">_xll.BInterpol('Base IPCA'!$C$3:$C$14,'Base IPCA'!$E$3:$E$14,AH3652,"Cubic","Extrapolate=Linear","MultiX=Average","Skip=True","Sort=True")</f>
        <v>#N/A Invalid Parameter: Interpolation value</v>
      </c>
      <c r="AJ3652" s="43" t="str">
        <f ca="1">_xll.BInterpol('Base IPCA'!$C$3:$C$14,'Base IPCA'!$D$3:$D$14,AH3652,"Cubic","Extrapolate=Linear","MultiX=Average","Skip=True","Sort=True")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49"/>
        <v>#REF!</v>
      </c>
      <c r="AI3653" s="43" t="str">
        <f ca="1">_xll.BInterpol('Base IPCA'!$C$3:$C$14,'Base IPCA'!$E$3:$E$14,AH3653,"Cubic","Extrapolate=Linear","MultiX=Average","Skip=True","Sort=True")</f>
        <v>#N/A Invalid Parameter: Interpolation value</v>
      </c>
      <c r="AJ3653" s="43" t="str">
        <f ca="1">_xll.BInterpol('Base IPCA'!$C$3:$C$14,'Base IPCA'!$D$3:$D$14,AH3653,"Cubic","Extrapolate=Linear","MultiX=Average","Skip=True","Sort=True")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0">AH3653+1</f>
        <v>#REF!</v>
      </c>
      <c r="AI3654" s="43" t="str">
        <f ca="1">_xll.BInterpol('Base IPCA'!$C$3:$C$14,'Base IPCA'!$E$3:$E$14,AH3654,"Cubic","Extrapolate=Linear","MultiX=Average","Skip=True","Sort=True")</f>
        <v>#N/A Invalid Parameter: Interpolation value</v>
      </c>
      <c r="AJ3654" s="43" t="str">
        <f ca="1">_xll.BInterpol('Base IPCA'!$C$3:$C$14,'Base IPCA'!$D$3:$D$14,AH3654,"Cubic","Extrapolate=Linear","MultiX=Average","Skip=True","Sort=True")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0"/>
        <v>#REF!</v>
      </c>
      <c r="AI3655" s="43" t="str">
        <f ca="1">_xll.BInterpol('Base IPCA'!$C$3:$C$14,'Base IPCA'!$E$3:$E$14,AH3655,"Cubic","Extrapolate=Linear","MultiX=Average","Skip=True","Sort=True")</f>
        <v>#N/A Invalid Parameter: Interpolation value</v>
      </c>
      <c r="AJ3655" s="43" t="str">
        <f ca="1">_xll.BInterpol('Base IPCA'!$C$3:$C$14,'Base IPCA'!$D$3:$D$14,AH3655,"Cubic","Extrapolate=Linear","MultiX=Average","Skip=True","Sort=True")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0"/>
        <v>#REF!</v>
      </c>
      <c r="AI3656" s="43" t="str">
        <f ca="1">_xll.BInterpol('Base IPCA'!$C$3:$C$14,'Base IPCA'!$E$3:$E$14,AH3656,"Cubic","Extrapolate=Linear","MultiX=Average","Skip=True","Sort=True")</f>
        <v>#N/A Invalid Parameter: Interpolation value</v>
      </c>
      <c r="AJ3656" s="43" t="str">
        <f ca="1">_xll.BInterpol('Base IPCA'!$C$3:$C$14,'Base IPCA'!$D$3:$D$14,AH3656,"Cubic","Extrapolate=Linear","MultiX=Average","Skip=True","Sort=True")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0"/>
        <v>#REF!</v>
      </c>
      <c r="AI3657" s="43" t="str">
        <f ca="1">_xll.BInterpol('Base IPCA'!$C$3:$C$14,'Base IPCA'!$E$3:$E$14,AH3657,"Cubic","Extrapolate=Linear","MultiX=Average","Skip=True","Sort=True")</f>
        <v>#N/A Invalid Parameter: Interpolation value</v>
      </c>
      <c r="AJ3657" s="43" t="str">
        <f ca="1">_xll.BInterpol('Base IPCA'!$C$3:$C$14,'Base IPCA'!$D$3:$D$14,AH3657,"Cubic","Extrapolate=Linear","MultiX=Average","Skip=True","Sort=True")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0"/>
        <v>#REF!</v>
      </c>
      <c r="AI3658" s="43" t="str">
        <f ca="1">_xll.BInterpol('Base IPCA'!$C$3:$C$14,'Base IPCA'!$E$3:$E$14,AH3658,"Cubic","Extrapolate=Linear","MultiX=Average","Skip=True","Sort=True")</f>
        <v>#N/A Invalid Parameter: Interpolation value</v>
      </c>
      <c r="AJ3658" s="43" t="str">
        <f ca="1">_xll.BInterpol('Base IPCA'!$C$3:$C$14,'Base IPCA'!$D$3:$D$14,AH3658,"Cubic","Extrapolate=Linear","MultiX=Average","Skip=True","Sort=True")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0"/>
        <v>#REF!</v>
      </c>
      <c r="AI3659" s="43" t="str">
        <f ca="1">_xll.BInterpol('Base IPCA'!$C$3:$C$14,'Base IPCA'!$E$3:$E$14,AH3659,"Cubic","Extrapolate=Linear","MultiX=Average","Skip=True","Sort=True")</f>
        <v>#N/A Invalid Parameter: Interpolation value</v>
      </c>
      <c r="AJ3659" s="43" t="str">
        <f ca="1">_xll.BInterpol('Base IPCA'!$C$3:$C$14,'Base IPCA'!$D$3:$D$14,AH3659,"Cubic","Extrapolate=Linear","MultiX=Average","Skip=True","Sort=True")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0"/>
        <v>#REF!</v>
      </c>
      <c r="AI3660" s="43" t="str">
        <f ca="1">_xll.BInterpol('Base IPCA'!$C$3:$C$14,'Base IPCA'!$E$3:$E$14,AH3660,"Cubic","Extrapolate=Linear","MultiX=Average","Skip=True","Sort=True")</f>
        <v>#N/A Invalid Parameter: Interpolation value</v>
      </c>
      <c r="AJ3660" s="43" t="str">
        <f ca="1">_xll.BInterpol('Base IPCA'!$C$3:$C$14,'Base IPCA'!$D$3:$D$14,AH3660,"Cubic","Extrapolate=Linear","MultiX=Average","Skip=True","Sort=True")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0"/>
        <v>#REF!</v>
      </c>
      <c r="AI3661" s="43" t="str">
        <f ca="1">_xll.BInterpol('Base IPCA'!$C$3:$C$14,'Base IPCA'!$E$3:$E$14,AH3661,"Cubic","Extrapolate=Linear","MultiX=Average","Skip=True","Sort=True")</f>
        <v>#N/A Invalid Parameter: Interpolation value</v>
      </c>
      <c r="AJ3661" s="43" t="str">
        <f ca="1">_xll.BInterpol('Base IPCA'!$C$3:$C$14,'Base IPCA'!$D$3:$D$14,AH3661,"Cubic","Extrapolate=Linear","MultiX=Average","Skip=True","Sort=True")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0"/>
        <v>#REF!</v>
      </c>
      <c r="AI3662" s="43" t="str">
        <f ca="1">_xll.BInterpol('Base IPCA'!$C$3:$C$14,'Base IPCA'!$E$3:$E$14,AH3662,"Cubic","Extrapolate=Linear","MultiX=Average","Skip=True","Sort=True")</f>
        <v>#N/A Invalid Parameter: Interpolation value</v>
      </c>
      <c r="AJ3662" s="43" t="str">
        <f ca="1">_xll.BInterpol('Base IPCA'!$C$3:$C$14,'Base IPCA'!$D$3:$D$14,AH3662,"Cubic","Extrapolate=Linear","MultiX=Average","Skip=True","Sort=True")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0"/>
        <v>#REF!</v>
      </c>
      <c r="AI3663" s="43" t="str">
        <f ca="1">_xll.BInterpol('Base IPCA'!$C$3:$C$14,'Base IPCA'!$E$3:$E$14,AH3663,"Cubic","Extrapolate=Linear","MultiX=Average","Skip=True","Sort=True")</f>
        <v>#N/A Invalid Parameter: Interpolation value</v>
      </c>
      <c r="AJ3663" s="43" t="str">
        <f ca="1">_xll.BInterpol('Base IPCA'!$C$3:$C$14,'Base IPCA'!$D$3:$D$14,AH3663,"Cubic","Extrapolate=Linear","MultiX=Average","Skip=True","Sort=True")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0"/>
        <v>#REF!</v>
      </c>
      <c r="AI3664" s="43" t="str">
        <f ca="1">_xll.BInterpol('Base IPCA'!$C$3:$C$14,'Base IPCA'!$E$3:$E$14,AH3664,"Cubic","Extrapolate=Linear","MultiX=Average","Skip=True","Sort=True")</f>
        <v>#N/A Invalid Parameter: Interpolation value</v>
      </c>
      <c r="AJ3664" s="43" t="str">
        <f ca="1">_xll.BInterpol('Base IPCA'!$C$3:$C$14,'Base IPCA'!$D$3:$D$14,AH3664,"Cubic","Extrapolate=Linear","MultiX=Average","Skip=True","Sort=True")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0"/>
        <v>#REF!</v>
      </c>
      <c r="AI3665" s="43" t="str">
        <f ca="1">_xll.BInterpol('Base IPCA'!$C$3:$C$14,'Base IPCA'!$E$3:$E$14,AH3665,"Cubic","Extrapolate=Linear","MultiX=Average","Skip=True","Sort=True")</f>
        <v>#N/A Invalid Parameter: Interpolation value</v>
      </c>
      <c r="AJ3665" s="43" t="str">
        <f ca="1">_xll.BInterpol('Base IPCA'!$C$3:$C$14,'Base IPCA'!$D$3:$D$14,AH3665,"Cubic","Extrapolate=Linear","MultiX=Average","Skip=True","Sort=True")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0"/>
        <v>#REF!</v>
      </c>
      <c r="AI3666" s="43" t="str">
        <f ca="1">_xll.BInterpol('Base IPCA'!$C$3:$C$14,'Base IPCA'!$E$3:$E$14,AH3666,"Cubic","Extrapolate=Linear","MultiX=Average","Skip=True","Sort=True")</f>
        <v>#N/A Invalid Parameter: Interpolation value</v>
      </c>
      <c r="AJ3666" s="43" t="str">
        <f ca="1">_xll.BInterpol('Base IPCA'!$C$3:$C$14,'Base IPCA'!$D$3:$D$14,AH3666,"Cubic","Extrapolate=Linear","MultiX=Average","Skip=True","Sort=True")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0"/>
        <v>#REF!</v>
      </c>
      <c r="AI3667" s="43" t="str">
        <f ca="1">_xll.BInterpol('Base IPCA'!$C$3:$C$14,'Base IPCA'!$E$3:$E$14,AH3667,"Cubic","Extrapolate=Linear","MultiX=Average","Skip=True","Sort=True")</f>
        <v>#N/A Invalid Parameter: Interpolation value</v>
      </c>
      <c r="AJ3667" s="43" t="str">
        <f ca="1">_xll.BInterpol('Base IPCA'!$C$3:$C$14,'Base IPCA'!$D$3:$D$14,AH3667,"Cubic","Extrapolate=Linear","MultiX=Average","Skip=True","Sort=True")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0"/>
        <v>#REF!</v>
      </c>
      <c r="AI3668" s="43" t="str">
        <f ca="1">_xll.BInterpol('Base IPCA'!$C$3:$C$14,'Base IPCA'!$E$3:$E$14,AH3668,"Cubic","Extrapolate=Linear","MultiX=Average","Skip=True","Sort=True")</f>
        <v>#N/A Invalid Parameter: Interpolation value</v>
      </c>
      <c r="AJ3668" s="43" t="str">
        <f ca="1">_xll.BInterpol('Base IPCA'!$C$3:$C$14,'Base IPCA'!$D$3:$D$14,AH3668,"Cubic","Extrapolate=Linear","MultiX=Average","Skip=True","Sort=True")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0"/>
        <v>#REF!</v>
      </c>
      <c r="AI3669" s="43" t="str">
        <f ca="1">_xll.BInterpol('Base IPCA'!$C$3:$C$14,'Base IPCA'!$E$3:$E$14,AH3669,"Cubic","Extrapolate=Linear","MultiX=Average","Skip=True","Sort=True")</f>
        <v>#N/A Invalid Parameter: Interpolation value</v>
      </c>
      <c r="AJ3669" s="43" t="str">
        <f ca="1">_xll.BInterpol('Base IPCA'!$C$3:$C$14,'Base IPCA'!$D$3:$D$14,AH3669,"Cubic","Extrapolate=Linear","MultiX=Average","Skip=True","Sort=True")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0"/>
        <v>#REF!</v>
      </c>
      <c r="AI3670" s="43" t="str">
        <f ca="1">_xll.BInterpol('Base IPCA'!$C$3:$C$14,'Base IPCA'!$E$3:$E$14,AH3670,"Cubic","Extrapolate=Linear","MultiX=Average","Skip=True","Sort=True")</f>
        <v>#N/A Invalid Parameter: Interpolation value</v>
      </c>
      <c r="AJ3670" s="43" t="str">
        <f ca="1">_xll.BInterpol('Base IPCA'!$C$3:$C$14,'Base IPCA'!$D$3:$D$14,AH3670,"Cubic","Extrapolate=Linear","MultiX=Average","Skip=True","Sort=True")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0"/>
        <v>#REF!</v>
      </c>
      <c r="AI3671" s="43" t="str">
        <f ca="1">_xll.BInterpol('Base IPCA'!$C$3:$C$14,'Base IPCA'!$E$3:$E$14,AH3671,"Cubic","Extrapolate=Linear","MultiX=Average","Skip=True","Sort=True")</f>
        <v>#N/A Invalid Parameter: Interpolation value</v>
      </c>
      <c r="AJ3671" s="43" t="str">
        <f ca="1">_xll.BInterpol('Base IPCA'!$C$3:$C$14,'Base IPCA'!$D$3:$D$14,AH3671,"Cubic","Extrapolate=Linear","MultiX=Average","Skip=True","Sort=True")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0"/>
        <v>#REF!</v>
      </c>
      <c r="AI3672" s="43" t="str">
        <f ca="1">_xll.BInterpol('Base IPCA'!$C$3:$C$14,'Base IPCA'!$E$3:$E$14,AH3672,"Cubic","Extrapolate=Linear","MultiX=Average","Skip=True","Sort=True")</f>
        <v>#N/A Invalid Parameter: Interpolation value</v>
      </c>
      <c r="AJ3672" s="43" t="str">
        <f ca="1">_xll.BInterpol('Base IPCA'!$C$3:$C$14,'Base IPCA'!$D$3:$D$14,AH3672,"Cubic","Extrapolate=Linear","MultiX=Average","Skip=True","Sort=True")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0"/>
        <v>#REF!</v>
      </c>
      <c r="AI3673" s="43" t="str">
        <f ca="1">_xll.BInterpol('Base IPCA'!$C$3:$C$14,'Base IPCA'!$E$3:$E$14,AH3673,"Cubic","Extrapolate=Linear","MultiX=Average","Skip=True","Sort=True")</f>
        <v>#N/A Invalid Parameter: Interpolation value</v>
      </c>
      <c r="AJ3673" s="43" t="str">
        <f ca="1">_xll.BInterpol('Base IPCA'!$C$3:$C$14,'Base IPCA'!$D$3:$D$14,AH3673,"Cubic","Extrapolate=Linear","MultiX=Average","Skip=True","Sort=True")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0"/>
        <v>#REF!</v>
      </c>
      <c r="AI3674" s="43" t="str">
        <f ca="1">_xll.BInterpol('Base IPCA'!$C$3:$C$14,'Base IPCA'!$E$3:$E$14,AH3674,"Cubic","Extrapolate=Linear","MultiX=Average","Skip=True","Sort=True")</f>
        <v>#N/A Invalid Parameter: Interpolation value</v>
      </c>
      <c r="AJ3674" s="43" t="str">
        <f ca="1">_xll.BInterpol('Base IPCA'!$C$3:$C$14,'Base IPCA'!$D$3:$D$14,AH3674,"Cubic","Extrapolate=Linear","MultiX=Average","Skip=True","Sort=True")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0"/>
        <v>#REF!</v>
      </c>
      <c r="AI3675" s="43" t="str">
        <f ca="1">_xll.BInterpol('Base IPCA'!$C$3:$C$14,'Base IPCA'!$E$3:$E$14,AH3675,"Cubic","Extrapolate=Linear","MultiX=Average","Skip=True","Sort=True")</f>
        <v>#N/A Invalid Parameter: Interpolation value</v>
      </c>
      <c r="AJ3675" s="43" t="str">
        <f ca="1">_xll.BInterpol('Base IPCA'!$C$3:$C$14,'Base IPCA'!$D$3:$D$14,AH3675,"Cubic","Extrapolate=Linear","MultiX=Average","Skip=True","Sort=True")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0"/>
        <v>#REF!</v>
      </c>
      <c r="AI3676" s="43" t="str">
        <f ca="1">_xll.BInterpol('Base IPCA'!$C$3:$C$14,'Base IPCA'!$E$3:$E$14,AH3676,"Cubic","Extrapolate=Linear","MultiX=Average","Skip=True","Sort=True")</f>
        <v>#N/A Invalid Parameter: Interpolation value</v>
      </c>
      <c r="AJ3676" s="43" t="str">
        <f ca="1">_xll.BInterpol('Base IPCA'!$C$3:$C$14,'Base IPCA'!$D$3:$D$14,AH3676,"Cubic","Extrapolate=Linear","MultiX=Average","Skip=True","Sort=True")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0"/>
        <v>#REF!</v>
      </c>
      <c r="AI3677" s="43" t="str">
        <f ca="1">_xll.BInterpol('Base IPCA'!$C$3:$C$14,'Base IPCA'!$E$3:$E$14,AH3677,"Cubic","Extrapolate=Linear","MultiX=Average","Skip=True","Sort=True")</f>
        <v>#N/A Invalid Parameter: Interpolation value</v>
      </c>
      <c r="AJ3677" s="43" t="str">
        <f ca="1">_xll.BInterpol('Base IPCA'!$C$3:$C$14,'Base IPCA'!$D$3:$D$14,AH3677,"Cubic","Extrapolate=Linear","MultiX=Average","Skip=True","Sort=True")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0"/>
        <v>#REF!</v>
      </c>
      <c r="AI3678" s="43" t="str">
        <f ca="1">_xll.BInterpol('Base IPCA'!$C$3:$C$14,'Base IPCA'!$E$3:$E$14,AH3678,"Cubic","Extrapolate=Linear","MultiX=Average","Skip=True","Sort=True")</f>
        <v>#N/A Invalid Parameter: Interpolation value</v>
      </c>
      <c r="AJ3678" s="43" t="str">
        <f ca="1">_xll.BInterpol('Base IPCA'!$C$3:$C$14,'Base IPCA'!$D$3:$D$14,AH3678,"Cubic","Extrapolate=Linear","MultiX=Average","Skip=True","Sort=True")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0"/>
        <v>#REF!</v>
      </c>
      <c r="AI3679" s="43" t="str">
        <f ca="1">_xll.BInterpol('Base IPCA'!$C$3:$C$14,'Base IPCA'!$E$3:$E$14,AH3679,"Cubic","Extrapolate=Linear","MultiX=Average","Skip=True","Sort=True")</f>
        <v>#N/A Invalid Parameter: Interpolation value</v>
      </c>
      <c r="AJ3679" s="43" t="str">
        <f ca="1">_xll.BInterpol('Base IPCA'!$C$3:$C$14,'Base IPCA'!$D$3:$D$14,AH3679,"Cubic","Extrapolate=Linear","MultiX=Average","Skip=True","Sort=True")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0"/>
        <v>#REF!</v>
      </c>
      <c r="AI3680" s="43" t="str">
        <f ca="1">_xll.BInterpol('Base IPCA'!$C$3:$C$14,'Base IPCA'!$E$3:$E$14,AH3680,"Cubic","Extrapolate=Linear","MultiX=Average","Skip=True","Sort=True")</f>
        <v>#N/A Invalid Parameter: Interpolation value</v>
      </c>
      <c r="AJ3680" s="43" t="str">
        <f ca="1">_xll.BInterpol('Base IPCA'!$C$3:$C$14,'Base IPCA'!$D$3:$D$14,AH3680,"Cubic","Extrapolate=Linear","MultiX=Average","Skip=True","Sort=True")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0"/>
        <v>#REF!</v>
      </c>
      <c r="AI3681" s="43" t="str">
        <f ca="1">_xll.BInterpol('Base IPCA'!$C$3:$C$14,'Base IPCA'!$E$3:$E$14,AH3681,"Cubic","Extrapolate=Linear","MultiX=Average","Skip=True","Sort=True")</f>
        <v>#N/A Invalid Parameter: Interpolation value</v>
      </c>
      <c r="AJ3681" s="43" t="str">
        <f ca="1">_xll.BInterpol('Base IPCA'!$C$3:$C$14,'Base IPCA'!$D$3:$D$14,AH3681,"Cubic","Extrapolate=Linear","MultiX=Average","Skip=True","Sort=True")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0"/>
        <v>#REF!</v>
      </c>
      <c r="AI3682" s="43" t="str">
        <f ca="1">_xll.BInterpol('Base IPCA'!$C$3:$C$14,'Base IPCA'!$E$3:$E$14,AH3682,"Cubic","Extrapolate=Linear","MultiX=Average","Skip=True","Sort=True")</f>
        <v>#N/A Invalid Parameter: Interpolation value</v>
      </c>
      <c r="AJ3682" s="43" t="str">
        <f ca="1">_xll.BInterpol('Base IPCA'!$C$3:$C$14,'Base IPCA'!$D$3:$D$14,AH3682,"Cubic","Extrapolate=Linear","MultiX=Average","Skip=True","Sort=True")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0"/>
        <v>#REF!</v>
      </c>
      <c r="AI3683" s="43" t="str">
        <f ca="1">_xll.BInterpol('Base IPCA'!$C$3:$C$14,'Base IPCA'!$E$3:$E$14,AH3683,"Cubic","Extrapolate=Linear","MultiX=Average","Skip=True","Sort=True")</f>
        <v>#N/A Invalid Parameter: Interpolation value</v>
      </c>
      <c r="AJ3683" s="43" t="str">
        <f ca="1">_xll.BInterpol('Base IPCA'!$C$3:$C$14,'Base IPCA'!$D$3:$D$14,AH3683,"Cubic","Extrapolate=Linear","MultiX=Average","Skip=True","Sort=True")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0"/>
        <v>#REF!</v>
      </c>
      <c r="AI3684" s="43" t="str">
        <f ca="1">_xll.BInterpol('Base IPCA'!$C$3:$C$14,'Base IPCA'!$E$3:$E$14,AH3684,"Cubic","Extrapolate=Linear","MultiX=Average","Skip=True","Sort=True")</f>
        <v>#N/A Invalid Parameter: Interpolation value</v>
      </c>
      <c r="AJ3684" s="43" t="str">
        <f ca="1">_xll.BInterpol('Base IPCA'!$C$3:$C$14,'Base IPCA'!$D$3:$D$14,AH3684,"Cubic","Extrapolate=Linear","MultiX=Average","Skip=True","Sort=True")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0"/>
        <v>#REF!</v>
      </c>
      <c r="AI3685" s="43" t="str">
        <f ca="1">_xll.BInterpol('Base IPCA'!$C$3:$C$14,'Base IPCA'!$E$3:$E$14,AH3685,"Cubic","Extrapolate=Linear","MultiX=Average","Skip=True","Sort=True")</f>
        <v>#N/A Invalid Parameter: Interpolation value</v>
      </c>
      <c r="AJ3685" s="43" t="str">
        <f ca="1">_xll.BInterpol('Base IPCA'!$C$3:$C$14,'Base IPCA'!$D$3:$D$14,AH3685,"Cubic","Extrapolate=Linear","MultiX=Average","Skip=True","Sort=True")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0"/>
        <v>#REF!</v>
      </c>
      <c r="AI3686" s="43" t="str">
        <f ca="1">_xll.BInterpol('Base IPCA'!$C$3:$C$14,'Base IPCA'!$E$3:$E$14,AH3686,"Cubic","Extrapolate=Linear","MultiX=Average","Skip=True","Sort=True")</f>
        <v>#N/A Invalid Parameter: Interpolation value</v>
      </c>
      <c r="AJ3686" s="43" t="str">
        <f ca="1">_xll.BInterpol('Base IPCA'!$C$3:$C$14,'Base IPCA'!$D$3:$D$14,AH3686,"Cubic","Extrapolate=Linear","MultiX=Average","Skip=True","Sort=True")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0"/>
        <v>#REF!</v>
      </c>
      <c r="AI3687" s="43" t="str">
        <f ca="1">_xll.BInterpol('Base IPCA'!$C$3:$C$14,'Base IPCA'!$E$3:$E$14,AH3687,"Cubic","Extrapolate=Linear","MultiX=Average","Skip=True","Sort=True")</f>
        <v>#N/A Invalid Parameter: Interpolation value</v>
      </c>
      <c r="AJ3687" s="43" t="str">
        <f ca="1">_xll.BInterpol('Base IPCA'!$C$3:$C$14,'Base IPCA'!$D$3:$D$14,AH3687,"Cubic","Extrapolate=Linear","MultiX=Average","Skip=True","Sort=True")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0"/>
        <v>#REF!</v>
      </c>
      <c r="AI3688" s="43" t="str">
        <f ca="1">_xll.BInterpol('Base IPCA'!$C$3:$C$14,'Base IPCA'!$E$3:$E$14,AH3688,"Cubic","Extrapolate=Linear","MultiX=Average","Skip=True","Sort=True")</f>
        <v>#N/A Invalid Parameter: Interpolation value</v>
      </c>
      <c r="AJ3688" s="43" t="str">
        <f ca="1">_xll.BInterpol('Base IPCA'!$C$3:$C$14,'Base IPCA'!$D$3:$D$14,AH3688,"Cubic","Extrapolate=Linear","MultiX=Average","Skip=True","Sort=True")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0"/>
        <v>#REF!</v>
      </c>
      <c r="AI3689" s="43" t="str">
        <f ca="1">_xll.BInterpol('Base IPCA'!$C$3:$C$14,'Base IPCA'!$E$3:$E$14,AH3689,"Cubic","Extrapolate=Linear","MultiX=Average","Skip=True","Sort=True")</f>
        <v>#N/A Invalid Parameter: Interpolation value</v>
      </c>
      <c r="AJ3689" s="43" t="str">
        <f ca="1">_xll.BInterpol('Base IPCA'!$C$3:$C$14,'Base IPCA'!$D$3:$D$14,AH3689,"Cubic","Extrapolate=Linear","MultiX=Average","Skip=True","Sort=True")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0"/>
        <v>#REF!</v>
      </c>
      <c r="AI3690" s="43" t="str">
        <f ca="1">_xll.BInterpol('Base IPCA'!$C$3:$C$14,'Base IPCA'!$E$3:$E$14,AH3690,"Cubic","Extrapolate=Linear","MultiX=Average","Skip=True","Sort=True")</f>
        <v>#N/A Invalid Parameter: Interpolation value</v>
      </c>
      <c r="AJ3690" s="43" t="str">
        <f ca="1">_xll.BInterpol('Base IPCA'!$C$3:$C$14,'Base IPCA'!$D$3:$D$14,AH3690,"Cubic","Extrapolate=Linear","MultiX=Average","Skip=True","Sort=True")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0"/>
        <v>#REF!</v>
      </c>
      <c r="AI3691" s="43" t="str">
        <f ca="1">_xll.BInterpol('Base IPCA'!$C$3:$C$14,'Base IPCA'!$E$3:$E$14,AH3691,"Cubic","Extrapolate=Linear","MultiX=Average","Skip=True","Sort=True")</f>
        <v>#N/A Invalid Parameter: Interpolation value</v>
      </c>
      <c r="AJ3691" s="43" t="str">
        <f ca="1">_xll.BInterpol('Base IPCA'!$C$3:$C$14,'Base IPCA'!$D$3:$D$14,AH3691,"Cubic","Extrapolate=Linear","MultiX=Average","Skip=True","Sort=True")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0"/>
        <v>#REF!</v>
      </c>
      <c r="AI3692" s="43" t="str">
        <f ca="1">_xll.BInterpol('Base IPCA'!$C$3:$C$14,'Base IPCA'!$E$3:$E$14,AH3692,"Cubic","Extrapolate=Linear","MultiX=Average","Skip=True","Sort=True")</f>
        <v>#N/A Invalid Parameter: Interpolation value</v>
      </c>
      <c r="AJ3692" s="43" t="str">
        <f ca="1">_xll.BInterpol('Base IPCA'!$C$3:$C$14,'Base IPCA'!$D$3:$D$14,AH3692,"Cubic","Extrapolate=Linear","MultiX=Average","Skip=True","Sort=True")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0"/>
        <v>#REF!</v>
      </c>
      <c r="AI3693" s="43" t="str">
        <f ca="1">_xll.BInterpol('Base IPCA'!$C$3:$C$14,'Base IPCA'!$E$3:$E$14,AH3693,"Cubic","Extrapolate=Linear","MultiX=Average","Skip=True","Sort=True")</f>
        <v>#N/A Invalid Parameter: Interpolation value</v>
      </c>
      <c r="AJ3693" s="43" t="str">
        <f ca="1">_xll.BInterpol('Base IPCA'!$C$3:$C$14,'Base IPCA'!$D$3:$D$14,AH3693,"Cubic","Extrapolate=Linear","MultiX=Average","Skip=True","Sort=True")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0"/>
        <v>#REF!</v>
      </c>
      <c r="AI3694" s="43" t="str">
        <f ca="1">_xll.BInterpol('Base IPCA'!$C$3:$C$14,'Base IPCA'!$E$3:$E$14,AH3694,"Cubic","Extrapolate=Linear","MultiX=Average","Skip=True","Sort=True")</f>
        <v>#N/A Invalid Parameter: Interpolation value</v>
      </c>
      <c r="AJ3694" s="43" t="str">
        <f ca="1">_xll.BInterpol('Base IPCA'!$C$3:$C$14,'Base IPCA'!$D$3:$D$14,AH3694,"Cubic","Extrapolate=Linear","MultiX=Average","Skip=True","Sort=True")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0"/>
        <v>#REF!</v>
      </c>
      <c r="AI3695" s="43" t="str">
        <f ca="1">_xll.BInterpol('Base IPCA'!$C$3:$C$14,'Base IPCA'!$E$3:$E$14,AH3695,"Cubic","Extrapolate=Linear","MultiX=Average","Skip=True","Sort=True")</f>
        <v>#N/A Invalid Parameter: Interpolation value</v>
      </c>
      <c r="AJ3695" s="43" t="str">
        <f ca="1">_xll.BInterpol('Base IPCA'!$C$3:$C$14,'Base IPCA'!$D$3:$D$14,AH3695,"Cubic","Extrapolate=Linear","MultiX=Average","Skip=True","Sort=True")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0"/>
        <v>#REF!</v>
      </c>
      <c r="AI3696" s="43" t="str">
        <f ca="1">_xll.BInterpol('Base IPCA'!$C$3:$C$14,'Base IPCA'!$E$3:$E$14,AH3696,"Cubic","Extrapolate=Linear","MultiX=Average","Skip=True","Sort=True")</f>
        <v>#N/A Invalid Parameter: Interpolation value</v>
      </c>
      <c r="AJ3696" s="43" t="str">
        <f ca="1">_xll.BInterpol('Base IPCA'!$C$3:$C$14,'Base IPCA'!$D$3:$D$14,AH3696,"Cubic","Extrapolate=Linear","MultiX=Average","Skip=True","Sort=True")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0"/>
        <v>#REF!</v>
      </c>
      <c r="AI3697" s="43" t="str">
        <f ca="1">_xll.BInterpol('Base IPCA'!$C$3:$C$14,'Base IPCA'!$E$3:$E$14,AH3697,"Cubic","Extrapolate=Linear","MultiX=Average","Skip=True","Sort=True")</f>
        <v>#N/A Invalid Parameter: Interpolation value</v>
      </c>
      <c r="AJ3697" s="43" t="str">
        <f ca="1">_xll.BInterpol('Base IPCA'!$C$3:$C$14,'Base IPCA'!$D$3:$D$14,AH3697,"Cubic","Extrapolate=Linear","MultiX=Average","Skip=True","Sort=True")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0"/>
        <v>#REF!</v>
      </c>
      <c r="AI3698" s="43" t="str">
        <f ca="1">_xll.BInterpol('Base IPCA'!$C$3:$C$14,'Base IPCA'!$E$3:$E$14,AH3698,"Cubic","Extrapolate=Linear","MultiX=Average","Skip=True","Sort=True")</f>
        <v>#N/A Invalid Parameter: Interpolation value</v>
      </c>
      <c r="AJ3698" s="43" t="str">
        <f ca="1">_xll.BInterpol('Base IPCA'!$C$3:$C$14,'Base IPCA'!$D$3:$D$14,AH3698,"Cubic","Extrapolate=Linear","MultiX=Average","Skip=True","Sort=True")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0"/>
        <v>#REF!</v>
      </c>
      <c r="AI3699" s="43" t="str">
        <f ca="1">_xll.BInterpol('Base IPCA'!$C$3:$C$14,'Base IPCA'!$E$3:$E$14,AH3699,"Cubic","Extrapolate=Linear","MultiX=Average","Skip=True","Sort=True")</f>
        <v>#N/A Invalid Parameter: Interpolation value</v>
      </c>
      <c r="AJ3699" s="43" t="str">
        <f ca="1">_xll.BInterpol('Base IPCA'!$C$3:$C$14,'Base IPCA'!$D$3:$D$14,AH3699,"Cubic","Extrapolate=Linear","MultiX=Average","Skip=True","Sort=True")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0"/>
        <v>#REF!</v>
      </c>
      <c r="AI3700" s="43" t="str">
        <f ca="1">_xll.BInterpol('Base IPCA'!$C$3:$C$14,'Base IPCA'!$E$3:$E$14,AH3700,"Cubic","Extrapolate=Linear","MultiX=Average","Skip=True","Sort=True")</f>
        <v>#N/A Invalid Parameter: Interpolation value</v>
      </c>
      <c r="AJ3700" s="43" t="str">
        <f ca="1">_xll.BInterpol('Base IPCA'!$C$3:$C$14,'Base IPCA'!$D$3:$D$14,AH3700,"Cubic","Extrapolate=Linear","MultiX=Average","Skip=True","Sort=True")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0"/>
        <v>#REF!</v>
      </c>
      <c r="AI3701" s="43" t="str">
        <f ca="1">_xll.BInterpol('Base IPCA'!$C$3:$C$14,'Base IPCA'!$E$3:$E$14,AH3701,"Cubic","Extrapolate=Linear","MultiX=Average","Skip=True","Sort=True")</f>
        <v>#N/A Invalid Parameter: Interpolation value</v>
      </c>
      <c r="AJ3701" s="43" t="str">
        <f ca="1">_xll.BInterpol('Base IPCA'!$C$3:$C$14,'Base IPCA'!$D$3:$D$14,AH3701,"Cubic","Extrapolate=Linear","MultiX=Average","Skip=True","Sort=True")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0"/>
        <v>#REF!</v>
      </c>
      <c r="AI3702" s="43" t="str">
        <f ca="1">_xll.BInterpol('Base IPCA'!$C$3:$C$14,'Base IPCA'!$E$3:$E$14,AH3702,"Cubic","Extrapolate=Linear","MultiX=Average","Skip=True","Sort=True")</f>
        <v>#N/A Invalid Parameter: Interpolation value</v>
      </c>
      <c r="AJ3702" s="43" t="str">
        <f ca="1">_xll.BInterpol('Base IPCA'!$C$3:$C$14,'Base IPCA'!$D$3:$D$14,AH3702,"Cubic","Extrapolate=Linear","MultiX=Average","Skip=True","Sort=True")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0"/>
        <v>#REF!</v>
      </c>
      <c r="AI3703" s="43" t="str">
        <f ca="1">_xll.BInterpol('Base IPCA'!$C$3:$C$14,'Base IPCA'!$E$3:$E$14,AH3703,"Cubic","Extrapolate=Linear","MultiX=Average","Skip=True","Sort=True")</f>
        <v>#N/A Invalid Parameter: Interpolation value</v>
      </c>
      <c r="AJ3703" s="43" t="str">
        <f ca="1">_xll.BInterpol('Base IPCA'!$C$3:$C$14,'Base IPCA'!$D$3:$D$14,AH3703,"Cubic","Extrapolate=Linear","MultiX=Average","Skip=True","Sort=True")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0"/>
        <v>#REF!</v>
      </c>
      <c r="AI3704" s="43" t="str">
        <f ca="1">_xll.BInterpol('Base IPCA'!$C$3:$C$14,'Base IPCA'!$E$3:$E$14,AH3704,"Cubic","Extrapolate=Linear","MultiX=Average","Skip=True","Sort=True")</f>
        <v>#N/A Invalid Parameter: Interpolation value</v>
      </c>
      <c r="AJ3704" s="43" t="str">
        <f ca="1">_xll.BInterpol('Base IPCA'!$C$3:$C$14,'Base IPCA'!$D$3:$D$14,AH3704,"Cubic","Extrapolate=Linear","MultiX=Average","Skip=True","Sort=True")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0"/>
        <v>#REF!</v>
      </c>
      <c r="AI3705" s="43" t="str">
        <f ca="1">_xll.BInterpol('Base IPCA'!$C$3:$C$14,'Base IPCA'!$E$3:$E$14,AH3705,"Cubic","Extrapolate=Linear","MultiX=Average","Skip=True","Sort=True")</f>
        <v>#N/A Invalid Parameter: Interpolation value</v>
      </c>
      <c r="AJ3705" s="43" t="str">
        <f ca="1">_xll.BInterpol('Base IPCA'!$C$3:$C$14,'Base IPCA'!$D$3:$D$14,AH3705,"Cubic","Extrapolate=Linear","MultiX=Average","Skip=True","Sort=True")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0"/>
        <v>#REF!</v>
      </c>
      <c r="AI3706" s="43" t="str">
        <f ca="1">_xll.BInterpol('Base IPCA'!$C$3:$C$14,'Base IPCA'!$E$3:$E$14,AH3706,"Cubic","Extrapolate=Linear","MultiX=Average","Skip=True","Sort=True")</f>
        <v>#N/A Invalid Parameter: Interpolation value</v>
      </c>
      <c r="AJ3706" s="43" t="str">
        <f ca="1">_xll.BInterpol('Base IPCA'!$C$3:$C$14,'Base IPCA'!$D$3:$D$14,AH3706,"Cubic","Extrapolate=Linear","MultiX=Average","Skip=True","Sort=True")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0"/>
        <v>#REF!</v>
      </c>
      <c r="AI3707" s="43" t="str">
        <f ca="1">_xll.BInterpol('Base IPCA'!$C$3:$C$14,'Base IPCA'!$E$3:$E$14,AH3707,"Cubic","Extrapolate=Linear","MultiX=Average","Skip=True","Sort=True")</f>
        <v>#N/A Invalid Parameter: Interpolation value</v>
      </c>
      <c r="AJ3707" s="43" t="str">
        <f ca="1">_xll.BInterpol('Base IPCA'!$C$3:$C$14,'Base IPCA'!$D$3:$D$14,AH3707,"Cubic","Extrapolate=Linear","MultiX=Average","Skip=True","Sort=True")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0"/>
        <v>#REF!</v>
      </c>
      <c r="AI3708" s="43" t="str">
        <f ca="1">_xll.BInterpol('Base IPCA'!$C$3:$C$14,'Base IPCA'!$E$3:$E$14,AH3708,"Cubic","Extrapolate=Linear","MultiX=Average","Skip=True","Sort=True")</f>
        <v>#N/A Invalid Parameter: Interpolation value</v>
      </c>
      <c r="AJ3708" s="43" t="str">
        <f ca="1">_xll.BInterpol('Base IPCA'!$C$3:$C$14,'Base IPCA'!$D$3:$D$14,AH3708,"Cubic","Extrapolate=Linear","MultiX=Average","Skip=True","Sort=True")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0"/>
        <v>#REF!</v>
      </c>
      <c r="AI3709" s="43" t="str">
        <f ca="1">_xll.BInterpol('Base IPCA'!$C$3:$C$14,'Base IPCA'!$E$3:$E$14,AH3709,"Cubic","Extrapolate=Linear","MultiX=Average","Skip=True","Sort=True")</f>
        <v>#N/A Invalid Parameter: Interpolation value</v>
      </c>
      <c r="AJ3709" s="43" t="str">
        <f ca="1">_xll.BInterpol('Base IPCA'!$C$3:$C$14,'Base IPCA'!$D$3:$D$14,AH3709,"Cubic","Extrapolate=Linear","MultiX=Average","Skip=True","Sort=True")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0"/>
        <v>#REF!</v>
      </c>
      <c r="AI3710" s="43" t="str">
        <f ca="1">_xll.BInterpol('Base IPCA'!$C$3:$C$14,'Base IPCA'!$E$3:$E$14,AH3710,"Cubic","Extrapolate=Linear","MultiX=Average","Skip=True","Sort=True")</f>
        <v>#N/A Invalid Parameter: Interpolation value</v>
      </c>
      <c r="AJ3710" s="43" t="str">
        <f ca="1">_xll.BInterpol('Base IPCA'!$C$3:$C$14,'Base IPCA'!$D$3:$D$14,AH3710,"Cubic","Extrapolate=Linear","MultiX=Average","Skip=True","Sort=True")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0"/>
        <v>#REF!</v>
      </c>
      <c r="AI3711" s="43" t="str">
        <f ca="1">_xll.BInterpol('Base IPCA'!$C$3:$C$14,'Base IPCA'!$E$3:$E$14,AH3711,"Cubic","Extrapolate=Linear","MultiX=Average","Skip=True","Sort=True")</f>
        <v>#N/A Invalid Parameter: Interpolation value</v>
      </c>
      <c r="AJ3711" s="43" t="str">
        <f ca="1">_xll.BInterpol('Base IPCA'!$C$3:$C$14,'Base IPCA'!$D$3:$D$14,AH3711,"Cubic","Extrapolate=Linear","MultiX=Average","Skip=True","Sort=True")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0"/>
        <v>#REF!</v>
      </c>
      <c r="AI3712" s="43" t="str">
        <f ca="1">_xll.BInterpol('Base IPCA'!$C$3:$C$14,'Base IPCA'!$E$3:$E$14,AH3712,"Cubic","Extrapolate=Linear","MultiX=Average","Skip=True","Sort=True")</f>
        <v>#N/A Invalid Parameter: Interpolation value</v>
      </c>
      <c r="AJ3712" s="43" t="str">
        <f ca="1">_xll.BInterpol('Base IPCA'!$C$3:$C$14,'Base IPCA'!$D$3:$D$14,AH3712,"Cubic","Extrapolate=Linear","MultiX=Average","Skip=True","Sort=True")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0"/>
        <v>#REF!</v>
      </c>
      <c r="AI3713" s="43" t="str">
        <f ca="1">_xll.BInterpol('Base IPCA'!$C$3:$C$14,'Base IPCA'!$E$3:$E$14,AH3713,"Cubic","Extrapolate=Linear","MultiX=Average","Skip=True","Sort=True")</f>
        <v>#N/A Invalid Parameter: Interpolation value</v>
      </c>
      <c r="AJ3713" s="43" t="str">
        <f ca="1">_xll.BInterpol('Base IPCA'!$C$3:$C$14,'Base IPCA'!$D$3:$D$14,AH3713,"Cubic","Extrapolate=Linear","MultiX=Average","Skip=True","Sort=True")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0"/>
        <v>#REF!</v>
      </c>
      <c r="AI3714" s="43" t="str">
        <f ca="1">_xll.BInterpol('Base IPCA'!$C$3:$C$14,'Base IPCA'!$E$3:$E$14,AH3714,"Cubic","Extrapolate=Linear","MultiX=Average","Skip=True","Sort=True")</f>
        <v>#N/A Invalid Parameter: Interpolation value</v>
      </c>
      <c r="AJ3714" s="43" t="str">
        <f ca="1">_xll.BInterpol('Base IPCA'!$C$3:$C$14,'Base IPCA'!$D$3:$D$14,AH3714,"Cubic","Extrapolate=Linear","MultiX=Average","Skip=True","Sort=True")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0"/>
        <v>#REF!</v>
      </c>
      <c r="AI3715" s="43" t="str">
        <f ca="1">_xll.BInterpol('Base IPCA'!$C$3:$C$14,'Base IPCA'!$E$3:$E$14,AH3715,"Cubic","Extrapolate=Linear","MultiX=Average","Skip=True","Sort=True")</f>
        <v>#N/A Invalid Parameter: Interpolation value</v>
      </c>
      <c r="AJ3715" s="43" t="str">
        <f ca="1">_xll.BInterpol('Base IPCA'!$C$3:$C$14,'Base IPCA'!$D$3:$D$14,AH3715,"Cubic","Extrapolate=Linear","MultiX=Average","Skip=True","Sort=True")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0"/>
        <v>#REF!</v>
      </c>
      <c r="AI3716" s="43" t="str">
        <f ca="1">_xll.BInterpol('Base IPCA'!$C$3:$C$14,'Base IPCA'!$E$3:$E$14,AH3716,"Cubic","Extrapolate=Linear","MultiX=Average","Skip=True","Sort=True")</f>
        <v>#N/A Invalid Parameter: Interpolation value</v>
      </c>
      <c r="AJ3716" s="43" t="str">
        <f ca="1">_xll.BInterpol('Base IPCA'!$C$3:$C$14,'Base IPCA'!$D$3:$D$14,AH3716,"Cubic","Extrapolate=Linear","MultiX=Average","Skip=True","Sort=True")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0"/>
        <v>#REF!</v>
      </c>
      <c r="AI3717" s="43" t="str">
        <f ca="1">_xll.BInterpol('Base IPCA'!$C$3:$C$14,'Base IPCA'!$E$3:$E$14,AH3717,"Cubic","Extrapolate=Linear","MultiX=Average","Skip=True","Sort=True")</f>
        <v>#N/A Invalid Parameter: Interpolation value</v>
      </c>
      <c r="AJ3717" s="43" t="str">
        <f ca="1">_xll.BInterpol('Base IPCA'!$C$3:$C$14,'Base IPCA'!$D$3:$D$14,AH3717,"Cubic","Extrapolate=Linear","MultiX=Average","Skip=True","Sort=True")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1">AH3717+1</f>
        <v>#REF!</v>
      </c>
      <c r="AI3718" s="43" t="str">
        <f ca="1">_xll.BInterpol('Base IPCA'!$C$3:$C$14,'Base IPCA'!$E$3:$E$14,AH3718,"Cubic","Extrapolate=Linear","MultiX=Average","Skip=True","Sort=True")</f>
        <v>#N/A Invalid Parameter: Interpolation value</v>
      </c>
      <c r="AJ3718" s="43" t="str">
        <f ca="1">_xll.BInterpol('Base IPCA'!$C$3:$C$14,'Base IPCA'!$D$3:$D$14,AH3718,"Cubic","Extrapolate=Linear","MultiX=Average","Skip=True","Sort=True")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1"/>
        <v>#REF!</v>
      </c>
      <c r="AI3719" s="43" t="str">
        <f ca="1">_xll.BInterpol('Base IPCA'!$C$3:$C$14,'Base IPCA'!$E$3:$E$14,AH3719,"Cubic","Extrapolate=Linear","MultiX=Average","Skip=True","Sort=True")</f>
        <v>#N/A Invalid Parameter: Interpolation value</v>
      </c>
      <c r="AJ3719" s="43" t="str">
        <f ca="1">_xll.BInterpol('Base IPCA'!$C$3:$C$14,'Base IPCA'!$D$3:$D$14,AH3719,"Cubic","Extrapolate=Linear","MultiX=Average","Skip=True","Sort=True")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1"/>
        <v>#REF!</v>
      </c>
      <c r="AI3720" s="43" t="str">
        <f ca="1">_xll.BInterpol('Base IPCA'!$C$3:$C$14,'Base IPCA'!$E$3:$E$14,AH3720,"Cubic","Extrapolate=Linear","MultiX=Average","Skip=True","Sort=True")</f>
        <v>#N/A Invalid Parameter: Interpolation value</v>
      </c>
      <c r="AJ3720" s="43" t="str">
        <f ca="1">_xll.BInterpol('Base IPCA'!$C$3:$C$14,'Base IPCA'!$D$3:$D$14,AH3720,"Cubic","Extrapolate=Linear","MultiX=Average","Skip=True","Sort=True")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1"/>
        <v>#REF!</v>
      </c>
      <c r="AI3721" s="43" t="str">
        <f ca="1">_xll.BInterpol('Base IPCA'!$C$3:$C$14,'Base IPCA'!$E$3:$E$14,AH3721,"Cubic","Extrapolate=Linear","MultiX=Average","Skip=True","Sort=True")</f>
        <v>#N/A Invalid Parameter: Interpolation value</v>
      </c>
      <c r="AJ3721" s="43" t="str">
        <f ca="1">_xll.BInterpol('Base IPCA'!$C$3:$C$14,'Base IPCA'!$D$3:$D$14,AH3721,"Cubic","Extrapolate=Linear","MultiX=Average","Skip=True","Sort=True")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1"/>
        <v>#REF!</v>
      </c>
      <c r="AI3722" s="43" t="str">
        <f ca="1">_xll.BInterpol('Base IPCA'!$C$3:$C$14,'Base IPCA'!$E$3:$E$14,AH3722,"Cubic","Extrapolate=Linear","MultiX=Average","Skip=True","Sort=True")</f>
        <v>#N/A Invalid Parameter: Interpolation value</v>
      </c>
      <c r="AJ3722" s="43" t="str">
        <f ca="1">_xll.BInterpol('Base IPCA'!$C$3:$C$14,'Base IPCA'!$D$3:$D$14,AH3722,"Cubic","Extrapolate=Linear","MultiX=Average","Skip=True","Sort=True")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1"/>
        <v>#REF!</v>
      </c>
      <c r="AI3723" s="43" t="str">
        <f ca="1">_xll.BInterpol('Base IPCA'!$C$3:$C$14,'Base IPCA'!$E$3:$E$14,AH3723,"Cubic","Extrapolate=Linear","MultiX=Average","Skip=True","Sort=True")</f>
        <v>#N/A Invalid Parameter: Interpolation value</v>
      </c>
      <c r="AJ3723" s="43" t="str">
        <f ca="1">_xll.BInterpol('Base IPCA'!$C$3:$C$14,'Base IPCA'!$D$3:$D$14,AH3723,"Cubic","Extrapolate=Linear","MultiX=Average","Skip=True","Sort=True")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1"/>
        <v>#REF!</v>
      </c>
      <c r="AI3724" s="43" t="str">
        <f ca="1">_xll.BInterpol('Base IPCA'!$C$3:$C$14,'Base IPCA'!$E$3:$E$14,AH3724,"Cubic","Extrapolate=Linear","MultiX=Average","Skip=True","Sort=True")</f>
        <v>#N/A Invalid Parameter: Interpolation value</v>
      </c>
      <c r="AJ3724" s="43" t="str">
        <f ca="1">_xll.BInterpol('Base IPCA'!$C$3:$C$14,'Base IPCA'!$D$3:$D$14,AH3724,"Cubic","Extrapolate=Linear","MultiX=Average","Skip=True","Sort=True")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1"/>
        <v>#REF!</v>
      </c>
      <c r="AI3725" s="43" t="str">
        <f ca="1">_xll.BInterpol('Base IPCA'!$C$3:$C$14,'Base IPCA'!$E$3:$E$14,AH3725,"Cubic","Extrapolate=Linear","MultiX=Average","Skip=True","Sort=True")</f>
        <v>#N/A Invalid Parameter: Interpolation value</v>
      </c>
      <c r="AJ3725" s="43" t="str">
        <f ca="1">_xll.BInterpol('Base IPCA'!$C$3:$C$14,'Base IPCA'!$D$3:$D$14,AH3725,"Cubic","Extrapolate=Linear","MultiX=Average","Skip=True","Sort=True")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1"/>
        <v>#REF!</v>
      </c>
      <c r="AI3726" s="43" t="str">
        <f ca="1">_xll.BInterpol('Base IPCA'!$C$3:$C$14,'Base IPCA'!$E$3:$E$14,AH3726,"Cubic","Extrapolate=Linear","MultiX=Average","Skip=True","Sort=True")</f>
        <v>#N/A Invalid Parameter: Interpolation value</v>
      </c>
      <c r="AJ3726" s="43" t="str">
        <f ca="1">_xll.BInterpol('Base IPCA'!$C$3:$C$14,'Base IPCA'!$D$3:$D$14,AH3726,"Cubic","Extrapolate=Linear","MultiX=Average","Skip=True","Sort=True")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1"/>
        <v>#REF!</v>
      </c>
      <c r="AI3727" s="43" t="str">
        <f ca="1">_xll.BInterpol('Base IPCA'!$C$3:$C$14,'Base IPCA'!$E$3:$E$14,AH3727,"Cubic","Extrapolate=Linear","MultiX=Average","Skip=True","Sort=True")</f>
        <v>#N/A Invalid Parameter: Interpolation value</v>
      </c>
      <c r="AJ3727" s="43" t="str">
        <f ca="1">_xll.BInterpol('Base IPCA'!$C$3:$C$14,'Base IPCA'!$D$3:$D$14,AH3727,"Cubic","Extrapolate=Linear","MultiX=Average","Skip=True","Sort=True")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1"/>
        <v>#REF!</v>
      </c>
      <c r="AI3728" s="43" t="str">
        <f ca="1">_xll.BInterpol('Base IPCA'!$C$3:$C$14,'Base IPCA'!$E$3:$E$14,AH3728,"Cubic","Extrapolate=Linear","MultiX=Average","Skip=True","Sort=True")</f>
        <v>#N/A Invalid Parameter: Interpolation value</v>
      </c>
      <c r="AJ3728" s="43" t="str">
        <f ca="1">_xll.BInterpol('Base IPCA'!$C$3:$C$14,'Base IPCA'!$D$3:$D$14,AH3728,"Cubic","Extrapolate=Linear","MultiX=Average","Skip=True","Sort=True")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1"/>
        <v>#REF!</v>
      </c>
      <c r="AI3729" s="43" t="str">
        <f ca="1">_xll.BInterpol('Base IPCA'!$C$3:$C$14,'Base IPCA'!$E$3:$E$14,AH3729,"Cubic","Extrapolate=Linear","MultiX=Average","Skip=True","Sort=True")</f>
        <v>#N/A Invalid Parameter: Interpolation value</v>
      </c>
      <c r="AJ3729" s="43" t="str">
        <f ca="1">_xll.BInterpol('Base IPCA'!$C$3:$C$14,'Base IPCA'!$D$3:$D$14,AH3729,"Cubic","Extrapolate=Linear","MultiX=Average","Skip=True","Sort=True")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1"/>
        <v>#REF!</v>
      </c>
      <c r="AI3730" s="43" t="str">
        <f ca="1">_xll.BInterpol('Base IPCA'!$C$3:$C$14,'Base IPCA'!$E$3:$E$14,AH3730,"Cubic","Extrapolate=Linear","MultiX=Average","Skip=True","Sort=True")</f>
        <v>#N/A Invalid Parameter: Interpolation value</v>
      </c>
      <c r="AJ3730" s="43" t="str">
        <f ca="1">_xll.BInterpol('Base IPCA'!$C$3:$C$14,'Base IPCA'!$D$3:$D$14,AH3730,"Cubic","Extrapolate=Linear","MultiX=Average","Skip=True","Sort=True")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1"/>
        <v>#REF!</v>
      </c>
      <c r="AI3731" s="43" t="str">
        <f ca="1">_xll.BInterpol('Base IPCA'!$C$3:$C$14,'Base IPCA'!$E$3:$E$14,AH3731,"Cubic","Extrapolate=Linear","MultiX=Average","Skip=True","Sort=True")</f>
        <v>#N/A Invalid Parameter: Interpolation value</v>
      </c>
      <c r="AJ3731" s="43" t="str">
        <f ca="1">_xll.BInterpol('Base IPCA'!$C$3:$C$14,'Base IPCA'!$D$3:$D$14,AH3731,"Cubic","Extrapolate=Linear","MultiX=Average","Skip=True","Sort=True")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1"/>
        <v>#REF!</v>
      </c>
      <c r="AI3732" s="43" t="str">
        <f ca="1">_xll.BInterpol('Base IPCA'!$C$3:$C$14,'Base IPCA'!$E$3:$E$14,AH3732,"Cubic","Extrapolate=Linear","MultiX=Average","Skip=True","Sort=True")</f>
        <v>#N/A Invalid Parameter: Interpolation value</v>
      </c>
      <c r="AJ3732" s="43" t="str">
        <f ca="1">_xll.BInterpol('Base IPCA'!$C$3:$C$14,'Base IPCA'!$D$3:$D$14,AH3732,"Cubic","Extrapolate=Linear","MultiX=Average","Skip=True","Sort=True")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1"/>
        <v>#REF!</v>
      </c>
      <c r="AI3733" s="43" t="str">
        <f ca="1">_xll.BInterpol('Base IPCA'!$C$3:$C$14,'Base IPCA'!$E$3:$E$14,AH3733,"Cubic","Extrapolate=Linear","MultiX=Average","Skip=True","Sort=True")</f>
        <v>#N/A Invalid Parameter: Interpolation value</v>
      </c>
      <c r="AJ3733" s="43" t="str">
        <f ca="1">_xll.BInterpol('Base IPCA'!$C$3:$C$14,'Base IPCA'!$D$3:$D$14,AH3733,"Cubic","Extrapolate=Linear","MultiX=Average","Skip=True","Sort=True")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1"/>
        <v>#REF!</v>
      </c>
      <c r="AI3734" s="43" t="str">
        <f ca="1">_xll.BInterpol('Base IPCA'!$C$3:$C$14,'Base IPCA'!$E$3:$E$14,AH3734,"Cubic","Extrapolate=Linear","MultiX=Average","Skip=True","Sort=True")</f>
        <v>#N/A Invalid Parameter: Interpolation value</v>
      </c>
      <c r="AJ3734" s="43" t="str">
        <f ca="1">_xll.BInterpol('Base IPCA'!$C$3:$C$14,'Base IPCA'!$D$3:$D$14,AH3734,"Cubic","Extrapolate=Linear","MultiX=Average","Skip=True","Sort=True")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1"/>
        <v>#REF!</v>
      </c>
      <c r="AI3735" s="43" t="str">
        <f ca="1">_xll.BInterpol('Base IPCA'!$C$3:$C$14,'Base IPCA'!$E$3:$E$14,AH3735,"Cubic","Extrapolate=Linear","MultiX=Average","Skip=True","Sort=True")</f>
        <v>#N/A Invalid Parameter: Interpolation value</v>
      </c>
      <c r="AJ3735" s="43" t="str">
        <f ca="1">_xll.BInterpol('Base IPCA'!$C$3:$C$14,'Base IPCA'!$D$3:$D$14,AH3735,"Cubic","Extrapolate=Linear","MultiX=Average","Skip=True","Sort=True")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1"/>
        <v>#REF!</v>
      </c>
      <c r="AI3736" s="43" t="str">
        <f ca="1">_xll.BInterpol('Base IPCA'!$C$3:$C$14,'Base IPCA'!$E$3:$E$14,AH3736,"Cubic","Extrapolate=Linear","MultiX=Average","Skip=True","Sort=True")</f>
        <v>#N/A Invalid Parameter: Interpolation value</v>
      </c>
      <c r="AJ3736" s="43" t="str">
        <f ca="1">_xll.BInterpol('Base IPCA'!$C$3:$C$14,'Base IPCA'!$D$3:$D$14,AH3736,"Cubic","Extrapolate=Linear","MultiX=Average","Skip=True","Sort=True")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1"/>
        <v>#REF!</v>
      </c>
      <c r="AI3737" s="43" t="str">
        <f ca="1">_xll.BInterpol('Base IPCA'!$C$3:$C$14,'Base IPCA'!$E$3:$E$14,AH3737,"Cubic","Extrapolate=Linear","MultiX=Average","Skip=True","Sort=True")</f>
        <v>#N/A Invalid Parameter: Interpolation value</v>
      </c>
      <c r="AJ3737" s="43" t="str">
        <f ca="1">_xll.BInterpol('Base IPCA'!$C$3:$C$14,'Base IPCA'!$D$3:$D$14,AH3737,"Cubic","Extrapolate=Linear","MultiX=Average","Skip=True","Sort=True")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1"/>
        <v>#REF!</v>
      </c>
      <c r="AI3738" s="43" t="str">
        <f ca="1">_xll.BInterpol('Base IPCA'!$C$3:$C$14,'Base IPCA'!$E$3:$E$14,AH3738,"Cubic","Extrapolate=Linear","MultiX=Average","Skip=True","Sort=True")</f>
        <v>#N/A Invalid Parameter: Interpolation value</v>
      </c>
      <c r="AJ3738" s="43" t="str">
        <f ca="1">_xll.BInterpol('Base IPCA'!$C$3:$C$14,'Base IPCA'!$D$3:$D$14,AH3738,"Cubic","Extrapolate=Linear","MultiX=Average","Skip=True","Sort=True")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1"/>
        <v>#REF!</v>
      </c>
      <c r="AI3739" s="43" t="str">
        <f ca="1">_xll.BInterpol('Base IPCA'!$C$3:$C$14,'Base IPCA'!$E$3:$E$14,AH3739,"Cubic","Extrapolate=Linear","MultiX=Average","Skip=True","Sort=True")</f>
        <v>#N/A Invalid Parameter: Interpolation value</v>
      </c>
      <c r="AJ3739" s="43" t="str">
        <f ca="1">_xll.BInterpol('Base IPCA'!$C$3:$C$14,'Base IPCA'!$D$3:$D$14,AH3739,"Cubic","Extrapolate=Linear","MultiX=Average","Skip=True","Sort=True")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1"/>
        <v>#REF!</v>
      </c>
      <c r="AI3740" s="43" t="str">
        <f ca="1">_xll.BInterpol('Base IPCA'!$C$3:$C$14,'Base IPCA'!$E$3:$E$14,AH3740,"Cubic","Extrapolate=Linear","MultiX=Average","Skip=True","Sort=True")</f>
        <v>#N/A Invalid Parameter: Interpolation value</v>
      </c>
      <c r="AJ3740" s="43" t="str">
        <f ca="1">_xll.BInterpol('Base IPCA'!$C$3:$C$14,'Base IPCA'!$D$3:$D$14,AH3740,"Cubic","Extrapolate=Linear","MultiX=Average","Skip=True","Sort=True")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1"/>
        <v>#REF!</v>
      </c>
      <c r="AI3741" s="43" t="str">
        <f ca="1">_xll.BInterpol('Base IPCA'!$C$3:$C$14,'Base IPCA'!$E$3:$E$14,AH3741,"Cubic","Extrapolate=Linear","MultiX=Average","Skip=True","Sort=True")</f>
        <v>#N/A Invalid Parameter: Interpolation value</v>
      </c>
      <c r="AJ3741" s="43" t="str">
        <f ca="1">_xll.BInterpol('Base IPCA'!$C$3:$C$14,'Base IPCA'!$D$3:$D$14,AH3741,"Cubic","Extrapolate=Linear","MultiX=Average","Skip=True","Sort=True")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1"/>
        <v>#REF!</v>
      </c>
      <c r="AI3742" s="43" t="str">
        <f ca="1">_xll.BInterpol('Base IPCA'!$C$3:$C$14,'Base IPCA'!$E$3:$E$14,AH3742,"Cubic","Extrapolate=Linear","MultiX=Average","Skip=True","Sort=True")</f>
        <v>#N/A Invalid Parameter: Interpolation value</v>
      </c>
      <c r="AJ3742" s="43" t="str">
        <f ca="1">_xll.BInterpol('Base IPCA'!$C$3:$C$14,'Base IPCA'!$D$3:$D$14,AH3742,"Cubic","Extrapolate=Linear","MultiX=Average","Skip=True","Sort=True")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1"/>
        <v>#REF!</v>
      </c>
      <c r="AI3743" s="43" t="str">
        <f ca="1">_xll.BInterpol('Base IPCA'!$C$3:$C$14,'Base IPCA'!$E$3:$E$14,AH3743,"Cubic","Extrapolate=Linear","MultiX=Average","Skip=True","Sort=True")</f>
        <v>#N/A Invalid Parameter: Interpolation value</v>
      </c>
      <c r="AJ3743" s="43" t="str">
        <f ca="1">_xll.BInterpol('Base IPCA'!$C$3:$C$14,'Base IPCA'!$D$3:$D$14,AH3743,"Cubic","Extrapolate=Linear","MultiX=Average","Skip=True","Sort=True")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1"/>
        <v>#REF!</v>
      </c>
      <c r="AI3744" s="43" t="str">
        <f ca="1">_xll.BInterpol('Base IPCA'!$C$3:$C$14,'Base IPCA'!$E$3:$E$14,AH3744,"Cubic","Extrapolate=Linear","MultiX=Average","Skip=True","Sort=True")</f>
        <v>#N/A Invalid Parameter: Interpolation value</v>
      </c>
      <c r="AJ3744" s="43" t="str">
        <f ca="1">_xll.BInterpol('Base IPCA'!$C$3:$C$14,'Base IPCA'!$D$3:$D$14,AH3744,"Cubic","Extrapolate=Linear","MultiX=Average","Skip=True","Sort=True")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1"/>
        <v>#REF!</v>
      </c>
      <c r="AI3745" s="43" t="str">
        <f ca="1">_xll.BInterpol('Base IPCA'!$C$3:$C$14,'Base IPCA'!$E$3:$E$14,AH3745,"Cubic","Extrapolate=Linear","MultiX=Average","Skip=True","Sort=True")</f>
        <v>#N/A Invalid Parameter: Interpolation value</v>
      </c>
      <c r="AJ3745" s="43" t="str">
        <f ca="1">_xll.BInterpol('Base IPCA'!$C$3:$C$14,'Base IPCA'!$D$3:$D$14,AH3745,"Cubic","Extrapolate=Linear","MultiX=Average","Skip=True","Sort=True")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1"/>
        <v>#REF!</v>
      </c>
      <c r="AI3746" s="43" t="str">
        <f ca="1">_xll.BInterpol('Base IPCA'!$C$3:$C$14,'Base IPCA'!$E$3:$E$14,AH3746,"Cubic","Extrapolate=Linear","MultiX=Average","Skip=True","Sort=True")</f>
        <v>#N/A Invalid Parameter: Interpolation value</v>
      </c>
      <c r="AJ3746" s="43" t="str">
        <f ca="1">_xll.BInterpol('Base IPCA'!$C$3:$C$14,'Base IPCA'!$D$3:$D$14,AH3746,"Cubic","Extrapolate=Linear","MultiX=Average","Skip=True","Sort=True")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1"/>
        <v>#REF!</v>
      </c>
      <c r="AI3747" s="43" t="str">
        <f ca="1">_xll.BInterpol('Base IPCA'!$C$3:$C$14,'Base IPCA'!$E$3:$E$14,AH3747,"Cubic","Extrapolate=Linear","MultiX=Average","Skip=True","Sort=True")</f>
        <v>#N/A Invalid Parameter: Interpolation value</v>
      </c>
      <c r="AJ3747" s="43" t="str">
        <f ca="1">_xll.BInterpol('Base IPCA'!$C$3:$C$14,'Base IPCA'!$D$3:$D$14,AH3747,"Cubic","Extrapolate=Linear","MultiX=Average","Skip=True","Sort=True")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1"/>
        <v>#REF!</v>
      </c>
      <c r="AI3748" s="43" t="str">
        <f ca="1">_xll.BInterpol('Base IPCA'!$C$3:$C$14,'Base IPCA'!$E$3:$E$14,AH3748,"Cubic","Extrapolate=Linear","MultiX=Average","Skip=True","Sort=True")</f>
        <v>#N/A Invalid Parameter: Interpolation value</v>
      </c>
      <c r="AJ3748" s="43" t="str">
        <f ca="1">_xll.BInterpol('Base IPCA'!$C$3:$C$14,'Base IPCA'!$D$3:$D$14,AH3748,"Cubic","Extrapolate=Linear","MultiX=Average","Skip=True","Sort=True")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1"/>
        <v>#REF!</v>
      </c>
      <c r="AI3749" s="43" t="str">
        <f ca="1">_xll.BInterpol('Base IPCA'!$C$3:$C$14,'Base IPCA'!$E$3:$E$14,AH3749,"Cubic","Extrapolate=Linear","MultiX=Average","Skip=True","Sort=True")</f>
        <v>#N/A Invalid Parameter: Interpolation value</v>
      </c>
      <c r="AJ3749" s="43" t="str">
        <f ca="1">_xll.BInterpol('Base IPCA'!$C$3:$C$14,'Base IPCA'!$D$3:$D$14,AH3749,"Cubic","Extrapolate=Linear","MultiX=Average","Skip=True","Sort=True")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1"/>
        <v>#REF!</v>
      </c>
      <c r="AI3750" s="43" t="str">
        <f ca="1">_xll.BInterpol('Base IPCA'!$C$3:$C$14,'Base IPCA'!$E$3:$E$14,AH3750,"Cubic","Extrapolate=Linear","MultiX=Average","Skip=True","Sort=True")</f>
        <v>#N/A Invalid Parameter: Interpolation value</v>
      </c>
      <c r="AJ3750" s="43" t="str">
        <f ca="1">_xll.BInterpol('Base IPCA'!$C$3:$C$14,'Base IPCA'!$D$3:$D$14,AH3750,"Cubic","Extrapolate=Linear","MultiX=Average","Skip=True","Sort=True")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1"/>
        <v>#REF!</v>
      </c>
      <c r="AI3751" s="43" t="str">
        <f ca="1">_xll.BInterpol('Base IPCA'!$C$3:$C$14,'Base IPCA'!$E$3:$E$14,AH3751,"Cubic","Extrapolate=Linear","MultiX=Average","Skip=True","Sort=True")</f>
        <v>#N/A Invalid Parameter: Interpolation value</v>
      </c>
      <c r="AJ3751" s="43" t="str">
        <f ca="1">_xll.BInterpol('Base IPCA'!$C$3:$C$14,'Base IPCA'!$D$3:$D$14,AH3751,"Cubic","Extrapolate=Linear","MultiX=Average","Skip=True","Sort=True")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1"/>
        <v>#REF!</v>
      </c>
      <c r="AI3752" s="43" t="str">
        <f ca="1">_xll.BInterpol('Base IPCA'!$C$3:$C$14,'Base IPCA'!$E$3:$E$14,AH3752,"Cubic","Extrapolate=Linear","MultiX=Average","Skip=True","Sort=True")</f>
        <v>#N/A Invalid Parameter: Interpolation value</v>
      </c>
      <c r="AJ3752" s="43" t="str">
        <f ca="1">_xll.BInterpol('Base IPCA'!$C$3:$C$14,'Base IPCA'!$D$3:$D$14,AH3752,"Cubic","Extrapolate=Linear","MultiX=Average","Skip=True","Sort=True")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1"/>
        <v>#REF!</v>
      </c>
      <c r="AI3753" s="43" t="str">
        <f ca="1">_xll.BInterpol('Base IPCA'!$C$3:$C$14,'Base IPCA'!$E$3:$E$14,AH3753,"Cubic","Extrapolate=Linear","MultiX=Average","Skip=True","Sort=True")</f>
        <v>#N/A Invalid Parameter: Interpolation value</v>
      </c>
      <c r="AJ3753" s="43" t="str">
        <f ca="1">_xll.BInterpol('Base IPCA'!$C$3:$C$14,'Base IPCA'!$D$3:$D$14,AH3753,"Cubic","Extrapolate=Linear","MultiX=Average","Skip=True","Sort=True")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1"/>
        <v>#REF!</v>
      </c>
      <c r="AI3754" s="43" t="str">
        <f ca="1">_xll.BInterpol('Base IPCA'!$C$3:$C$14,'Base IPCA'!$E$3:$E$14,AH3754,"Cubic","Extrapolate=Linear","MultiX=Average","Skip=True","Sort=True")</f>
        <v>#N/A Invalid Parameter: Interpolation value</v>
      </c>
      <c r="AJ3754" s="43" t="str">
        <f ca="1">_xll.BInterpol('Base IPCA'!$C$3:$C$14,'Base IPCA'!$D$3:$D$14,AH3754,"Cubic","Extrapolate=Linear","MultiX=Average","Skip=True","Sort=True")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1"/>
        <v>#REF!</v>
      </c>
      <c r="AI3755" s="43" t="str">
        <f ca="1">_xll.BInterpol('Base IPCA'!$C$3:$C$14,'Base IPCA'!$E$3:$E$14,AH3755,"Cubic","Extrapolate=Linear","MultiX=Average","Skip=True","Sort=True")</f>
        <v>#N/A Invalid Parameter: Interpolation value</v>
      </c>
      <c r="AJ3755" s="43" t="str">
        <f ca="1">_xll.BInterpol('Base IPCA'!$C$3:$C$14,'Base IPCA'!$D$3:$D$14,AH3755,"Cubic","Extrapolate=Linear","MultiX=Average","Skip=True","Sort=True")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1"/>
        <v>#REF!</v>
      </c>
      <c r="AI3756" s="43" t="str">
        <f ca="1">_xll.BInterpol('Base IPCA'!$C$3:$C$14,'Base IPCA'!$E$3:$E$14,AH3756,"Cubic","Extrapolate=Linear","MultiX=Average","Skip=True","Sort=True")</f>
        <v>#N/A Invalid Parameter: Interpolation value</v>
      </c>
      <c r="AJ3756" s="43" t="str">
        <f ca="1">_xll.BInterpol('Base IPCA'!$C$3:$C$14,'Base IPCA'!$D$3:$D$14,AH3756,"Cubic","Extrapolate=Linear","MultiX=Average","Skip=True","Sort=True")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1"/>
        <v>#REF!</v>
      </c>
      <c r="AI3757" s="43" t="str">
        <f ca="1">_xll.BInterpol('Base IPCA'!$C$3:$C$14,'Base IPCA'!$E$3:$E$14,AH3757,"Cubic","Extrapolate=Linear","MultiX=Average","Skip=True","Sort=True")</f>
        <v>#N/A Invalid Parameter: Interpolation value</v>
      </c>
      <c r="AJ3757" s="43" t="str">
        <f ca="1">_xll.BInterpol('Base IPCA'!$C$3:$C$14,'Base IPCA'!$D$3:$D$14,AH3757,"Cubic","Extrapolate=Linear","MultiX=Average","Skip=True","Sort=True")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1"/>
        <v>#REF!</v>
      </c>
      <c r="AI3758" s="43" t="str">
        <f ca="1">_xll.BInterpol('Base IPCA'!$C$3:$C$14,'Base IPCA'!$E$3:$E$14,AH3758,"Cubic","Extrapolate=Linear","MultiX=Average","Skip=True","Sort=True")</f>
        <v>#N/A Invalid Parameter: Interpolation value</v>
      </c>
      <c r="AJ3758" s="43" t="str">
        <f ca="1">_xll.BInterpol('Base IPCA'!$C$3:$C$14,'Base IPCA'!$D$3:$D$14,AH3758,"Cubic","Extrapolate=Linear","MultiX=Average","Skip=True","Sort=True")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1"/>
        <v>#REF!</v>
      </c>
      <c r="AI3759" s="43" t="str">
        <f ca="1">_xll.BInterpol('Base IPCA'!$C$3:$C$14,'Base IPCA'!$E$3:$E$14,AH3759,"Cubic","Extrapolate=Linear","MultiX=Average","Skip=True","Sort=True")</f>
        <v>#N/A Invalid Parameter: Interpolation value</v>
      </c>
      <c r="AJ3759" s="43" t="str">
        <f ca="1">_xll.BInterpol('Base IPCA'!$C$3:$C$14,'Base IPCA'!$D$3:$D$14,AH3759,"Cubic","Extrapolate=Linear","MultiX=Average","Skip=True","Sort=True")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1"/>
        <v>#REF!</v>
      </c>
      <c r="AI3760" s="43" t="str">
        <f ca="1">_xll.BInterpol('Base IPCA'!$C$3:$C$14,'Base IPCA'!$E$3:$E$14,AH3760,"Cubic","Extrapolate=Linear","MultiX=Average","Skip=True","Sort=True")</f>
        <v>#N/A Invalid Parameter: Interpolation value</v>
      </c>
      <c r="AJ3760" s="43" t="str">
        <f ca="1">_xll.BInterpol('Base IPCA'!$C$3:$C$14,'Base IPCA'!$D$3:$D$14,AH3760,"Cubic","Extrapolate=Linear","MultiX=Average","Skip=True","Sort=True")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1"/>
        <v>#REF!</v>
      </c>
      <c r="AI3761" s="43" t="str">
        <f ca="1">_xll.BInterpol('Base IPCA'!$C$3:$C$14,'Base IPCA'!$E$3:$E$14,AH3761,"Cubic","Extrapolate=Linear","MultiX=Average","Skip=True","Sort=True")</f>
        <v>#N/A Invalid Parameter: Interpolation value</v>
      </c>
      <c r="AJ3761" s="43" t="str">
        <f ca="1">_xll.BInterpol('Base IPCA'!$C$3:$C$14,'Base IPCA'!$D$3:$D$14,AH3761,"Cubic","Extrapolate=Linear","MultiX=Average","Skip=True","Sort=True")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1"/>
        <v>#REF!</v>
      </c>
      <c r="AI3762" s="43" t="str">
        <f ca="1">_xll.BInterpol('Base IPCA'!$C$3:$C$14,'Base IPCA'!$E$3:$E$14,AH3762,"Cubic","Extrapolate=Linear","MultiX=Average","Skip=True","Sort=True")</f>
        <v>#N/A Invalid Parameter: Interpolation value</v>
      </c>
      <c r="AJ3762" s="43" t="str">
        <f ca="1">_xll.BInterpol('Base IPCA'!$C$3:$C$14,'Base IPCA'!$D$3:$D$14,AH3762,"Cubic","Extrapolate=Linear","MultiX=Average","Skip=True","Sort=True")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1"/>
        <v>#REF!</v>
      </c>
      <c r="AI3763" s="43" t="str">
        <f ca="1">_xll.BInterpol('Base IPCA'!$C$3:$C$14,'Base IPCA'!$E$3:$E$14,AH3763,"Cubic","Extrapolate=Linear","MultiX=Average","Skip=True","Sort=True")</f>
        <v>#N/A Invalid Parameter: Interpolation value</v>
      </c>
      <c r="AJ3763" s="43" t="str">
        <f ca="1">_xll.BInterpol('Base IPCA'!$C$3:$C$14,'Base IPCA'!$D$3:$D$14,AH3763,"Cubic","Extrapolate=Linear","MultiX=Average","Skip=True","Sort=True")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1"/>
        <v>#REF!</v>
      </c>
      <c r="AI3764" s="43" t="str">
        <f ca="1">_xll.BInterpol('Base IPCA'!$C$3:$C$14,'Base IPCA'!$E$3:$E$14,AH3764,"Cubic","Extrapolate=Linear","MultiX=Average","Skip=True","Sort=True")</f>
        <v>#N/A Invalid Parameter: Interpolation value</v>
      </c>
      <c r="AJ3764" s="43" t="str">
        <f ca="1">_xll.BInterpol('Base IPCA'!$C$3:$C$14,'Base IPCA'!$D$3:$D$14,AH3764,"Cubic","Extrapolate=Linear","MultiX=Average","Skip=True","Sort=True")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1"/>
        <v>#REF!</v>
      </c>
      <c r="AI3765" s="43" t="str">
        <f ca="1">_xll.BInterpol('Base IPCA'!$C$3:$C$14,'Base IPCA'!$E$3:$E$14,AH3765,"Cubic","Extrapolate=Linear","MultiX=Average","Skip=True","Sort=True")</f>
        <v>#N/A Invalid Parameter: Interpolation value</v>
      </c>
      <c r="AJ3765" s="43" t="str">
        <f ca="1">_xll.BInterpol('Base IPCA'!$C$3:$C$14,'Base IPCA'!$D$3:$D$14,AH3765,"Cubic","Extrapolate=Linear","MultiX=Average","Skip=True","Sort=True")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1"/>
        <v>#REF!</v>
      </c>
      <c r="AI3766" s="43" t="str">
        <f ca="1">_xll.BInterpol('Base IPCA'!$C$3:$C$14,'Base IPCA'!$E$3:$E$14,AH3766,"Cubic","Extrapolate=Linear","MultiX=Average","Skip=True","Sort=True")</f>
        <v>#N/A Invalid Parameter: Interpolation value</v>
      </c>
      <c r="AJ3766" s="43" t="str">
        <f ca="1">_xll.BInterpol('Base IPCA'!$C$3:$C$14,'Base IPCA'!$D$3:$D$14,AH3766,"Cubic","Extrapolate=Linear","MultiX=Average","Skip=True","Sort=True")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1"/>
        <v>#REF!</v>
      </c>
      <c r="AI3767" s="43" t="str">
        <f ca="1">_xll.BInterpol('Base IPCA'!$C$3:$C$14,'Base IPCA'!$E$3:$E$14,AH3767,"Cubic","Extrapolate=Linear","MultiX=Average","Skip=True","Sort=True")</f>
        <v>#N/A Invalid Parameter: Interpolation value</v>
      </c>
      <c r="AJ3767" s="43" t="str">
        <f ca="1">_xll.BInterpol('Base IPCA'!$C$3:$C$14,'Base IPCA'!$D$3:$D$14,AH3767,"Cubic","Extrapolate=Linear","MultiX=Average","Skip=True","Sort=True")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1"/>
        <v>#REF!</v>
      </c>
      <c r="AI3768" s="43" t="str">
        <f ca="1">_xll.BInterpol('Base IPCA'!$C$3:$C$14,'Base IPCA'!$E$3:$E$14,AH3768,"Cubic","Extrapolate=Linear","MultiX=Average","Skip=True","Sort=True")</f>
        <v>#N/A Invalid Parameter: Interpolation value</v>
      </c>
      <c r="AJ3768" s="43" t="str">
        <f ca="1">_xll.BInterpol('Base IPCA'!$C$3:$C$14,'Base IPCA'!$D$3:$D$14,AH3768,"Cubic","Extrapolate=Linear","MultiX=Average","Skip=True","Sort=True")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1"/>
        <v>#REF!</v>
      </c>
      <c r="AI3769" s="43" t="str">
        <f ca="1">_xll.BInterpol('Base IPCA'!$C$3:$C$14,'Base IPCA'!$E$3:$E$14,AH3769,"Cubic","Extrapolate=Linear","MultiX=Average","Skip=True","Sort=True")</f>
        <v>#N/A Invalid Parameter: Interpolation value</v>
      </c>
      <c r="AJ3769" s="43" t="str">
        <f ca="1">_xll.BInterpol('Base IPCA'!$C$3:$C$14,'Base IPCA'!$D$3:$D$14,AH3769,"Cubic","Extrapolate=Linear","MultiX=Average","Skip=True","Sort=True")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1"/>
        <v>#REF!</v>
      </c>
      <c r="AI3770" s="43" t="str">
        <f ca="1">_xll.BInterpol('Base IPCA'!$C$3:$C$14,'Base IPCA'!$E$3:$E$14,AH3770,"Cubic","Extrapolate=Linear","MultiX=Average","Skip=True","Sort=True")</f>
        <v>#N/A Invalid Parameter: Interpolation value</v>
      </c>
      <c r="AJ3770" s="43" t="str">
        <f ca="1">_xll.BInterpol('Base IPCA'!$C$3:$C$14,'Base IPCA'!$D$3:$D$14,AH3770,"Cubic","Extrapolate=Linear","MultiX=Average","Skip=True","Sort=True")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1"/>
        <v>#REF!</v>
      </c>
      <c r="AI3771" s="43" t="str">
        <f ca="1">_xll.BInterpol('Base IPCA'!$C$3:$C$14,'Base IPCA'!$E$3:$E$14,AH3771,"Cubic","Extrapolate=Linear","MultiX=Average","Skip=True","Sort=True")</f>
        <v>#N/A Invalid Parameter: Interpolation value</v>
      </c>
      <c r="AJ3771" s="43" t="str">
        <f ca="1">_xll.BInterpol('Base IPCA'!$C$3:$C$14,'Base IPCA'!$D$3:$D$14,AH3771,"Cubic","Extrapolate=Linear","MultiX=Average","Skip=True","Sort=True")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1"/>
        <v>#REF!</v>
      </c>
      <c r="AI3772" s="43" t="str">
        <f ca="1">_xll.BInterpol('Base IPCA'!$C$3:$C$14,'Base IPCA'!$E$3:$E$14,AH3772,"Cubic","Extrapolate=Linear","MultiX=Average","Skip=True","Sort=True")</f>
        <v>#N/A Invalid Parameter: Interpolation value</v>
      </c>
      <c r="AJ3772" s="43" t="str">
        <f ca="1">_xll.BInterpol('Base IPCA'!$C$3:$C$14,'Base IPCA'!$D$3:$D$14,AH3772,"Cubic","Extrapolate=Linear","MultiX=Average","Skip=True","Sort=True")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1"/>
        <v>#REF!</v>
      </c>
      <c r="AI3773" s="43" t="str">
        <f ca="1">_xll.BInterpol('Base IPCA'!$C$3:$C$14,'Base IPCA'!$E$3:$E$14,AH3773,"Cubic","Extrapolate=Linear","MultiX=Average","Skip=True","Sort=True")</f>
        <v>#N/A Invalid Parameter: Interpolation value</v>
      </c>
      <c r="AJ3773" s="43" t="str">
        <f ca="1">_xll.BInterpol('Base IPCA'!$C$3:$C$14,'Base IPCA'!$D$3:$D$14,AH3773,"Cubic","Extrapolate=Linear","MultiX=Average","Skip=True","Sort=True")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1"/>
        <v>#REF!</v>
      </c>
      <c r="AI3774" s="43" t="str">
        <f ca="1">_xll.BInterpol('Base IPCA'!$C$3:$C$14,'Base IPCA'!$E$3:$E$14,AH3774,"Cubic","Extrapolate=Linear","MultiX=Average","Skip=True","Sort=True")</f>
        <v>#N/A Invalid Parameter: Interpolation value</v>
      </c>
      <c r="AJ3774" s="43" t="str">
        <f ca="1">_xll.BInterpol('Base IPCA'!$C$3:$C$14,'Base IPCA'!$D$3:$D$14,AH3774,"Cubic","Extrapolate=Linear","MultiX=Average","Skip=True","Sort=True")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1"/>
        <v>#REF!</v>
      </c>
      <c r="AI3775" s="43" t="str">
        <f ca="1">_xll.BInterpol('Base IPCA'!$C$3:$C$14,'Base IPCA'!$E$3:$E$14,AH3775,"Cubic","Extrapolate=Linear","MultiX=Average","Skip=True","Sort=True")</f>
        <v>#N/A Invalid Parameter: Interpolation value</v>
      </c>
      <c r="AJ3775" s="43" t="str">
        <f ca="1">_xll.BInterpol('Base IPCA'!$C$3:$C$14,'Base IPCA'!$D$3:$D$14,AH3775,"Cubic","Extrapolate=Linear","MultiX=Average","Skip=True","Sort=True")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1"/>
        <v>#REF!</v>
      </c>
      <c r="AI3776" s="43" t="str">
        <f ca="1">_xll.BInterpol('Base IPCA'!$C$3:$C$14,'Base IPCA'!$E$3:$E$14,AH3776,"Cubic","Extrapolate=Linear","MultiX=Average","Skip=True","Sort=True")</f>
        <v>#N/A Invalid Parameter: Interpolation value</v>
      </c>
      <c r="AJ3776" s="43" t="str">
        <f ca="1">_xll.BInterpol('Base IPCA'!$C$3:$C$14,'Base IPCA'!$D$3:$D$14,AH3776,"Cubic","Extrapolate=Linear","MultiX=Average","Skip=True","Sort=True")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1"/>
        <v>#REF!</v>
      </c>
      <c r="AI3777" s="43" t="str">
        <f ca="1">_xll.BInterpol('Base IPCA'!$C$3:$C$14,'Base IPCA'!$E$3:$E$14,AH3777,"Cubic","Extrapolate=Linear","MultiX=Average","Skip=True","Sort=True")</f>
        <v>#N/A Invalid Parameter: Interpolation value</v>
      </c>
      <c r="AJ3777" s="43" t="str">
        <f ca="1">_xll.BInterpol('Base IPCA'!$C$3:$C$14,'Base IPCA'!$D$3:$D$14,AH3777,"Cubic","Extrapolate=Linear","MultiX=Average","Skip=True","Sort=True")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1"/>
        <v>#REF!</v>
      </c>
      <c r="AI3778" s="43" t="str">
        <f ca="1">_xll.BInterpol('Base IPCA'!$C$3:$C$14,'Base IPCA'!$E$3:$E$14,AH3778,"Cubic","Extrapolate=Linear","MultiX=Average","Skip=True","Sort=True")</f>
        <v>#N/A Invalid Parameter: Interpolation value</v>
      </c>
      <c r="AJ3778" s="43" t="str">
        <f ca="1">_xll.BInterpol('Base IPCA'!$C$3:$C$14,'Base IPCA'!$D$3:$D$14,AH3778,"Cubic","Extrapolate=Linear","MultiX=Average","Skip=True","Sort=True")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1"/>
        <v>#REF!</v>
      </c>
      <c r="AI3779" s="43" t="str">
        <f ca="1">_xll.BInterpol('Base IPCA'!$C$3:$C$14,'Base IPCA'!$E$3:$E$14,AH3779,"Cubic","Extrapolate=Linear","MultiX=Average","Skip=True","Sort=True")</f>
        <v>#N/A Invalid Parameter: Interpolation value</v>
      </c>
      <c r="AJ3779" s="43" t="str">
        <f ca="1">_xll.BInterpol('Base IPCA'!$C$3:$C$14,'Base IPCA'!$D$3:$D$14,AH3779,"Cubic","Extrapolate=Linear","MultiX=Average","Skip=True","Sort=True")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1"/>
        <v>#REF!</v>
      </c>
      <c r="AI3780" s="43" t="str">
        <f ca="1">_xll.BInterpol('Base IPCA'!$C$3:$C$14,'Base IPCA'!$E$3:$E$14,AH3780,"Cubic","Extrapolate=Linear","MultiX=Average","Skip=True","Sort=True")</f>
        <v>#N/A Invalid Parameter: Interpolation value</v>
      </c>
      <c r="AJ3780" s="43" t="str">
        <f ca="1">_xll.BInterpol('Base IPCA'!$C$3:$C$14,'Base IPCA'!$D$3:$D$14,AH3780,"Cubic","Extrapolate=Linear","MultiX=Average","Skip=True","Sort=True")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1"/>
        <v>#REF!</v>
      </c>
      <c r="AI3781" s="43" t="str">
        <f ca="1">_xll.BInterpol('Base IPCA'!$C$3:$C$14,'Base IPCA'!$E$3:$E$14,AH3781,"Cubic","Extrapolate=Linear","MultiX=Average","Skip=True","Sort=True")</f>
        <v>#N/A Invalid Parameter: Interpolation value</v>
      </c>
      <c r="AJ3781" s="43" t="str">
        <f ca="1">_xll.BInterpol('Base IPCA'!$C$3:$C$14,'Base IPCA'!$D$3:$D$14,AH3781,"Cubic","Extrapolate=Linear","MultiX=Average","Skip=True","Sort=True")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2">AH3781+1</f>
        <v>#REF!</v>
      </c>
      <c r="AI3782" s="43" t="str">
        <f ca="1">_xll.BInterpol('Base IPCA'!$C$3:$C$14,'Base IPCA'!$E$3:$E$14,AH3782,"Cubic","Extrapolate=Linear","MultiX=Average","Skip=True","Sort=True")</f>
        <v>#N/A Invalid Parameter: Interpolation value</v>
      </c>
      <c r="AJ3782" s="43" t="str">
        <f ca="1">_xll.BInterpol('Base IPCA'!$C$3:$C$14,'Base IPCA'!$D$3:$D$14,AH3782,"Cubic","Extrapolate=Linear","MultiX=Average","Skip=True","Sort=True")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2"/>
        <v>#REF!</v>
      </c>
      <c r="AI3783" s="43" t="str">
        <f ca="1">_xll.BInterpol('Base IPCA'!$C$3:$C$14,'Base IPCA'!$E$3:$E$14,AH3783,"Cubic","Extrapolate=Linear","MultiX=Average","Skip=True","Sort=True")</f>
        <v>#N/A Invalid Parameter: Interpolation value</v>
      </c>
      <c r="AJ3783" s="43" t="str">
        <f ca="1">_xll.BInterpol('Base IPCA'!$C$3:$C$14,'Base IPCA'!$D$3:$D$14,AH3783,"Cubic","Extrapolate=Linear","MultiX=Average","Skip=True","Sort=True")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2"/>
        <v>#REF!</v>
      </c>
      <c r="AI3784" s="43" t="str">
        <f ca="1">_xll.BInterpol('Base IPCA'!$C$3:$C$14,'Base IPCA'!$E$3:$E$14,AH3784,"Cubic","Extrapolate=Linear","MultiX=Average","Skip=True","Sort=True")</f>
        <v>#N/A Invalid Parameter: Interpolation value</v>
      </c>
      <c r="AJ3784" s="43" t="str">
        <f ca="1">_xll.BInterpol('Base IPCA'!$C$3:$C$14,'Base IPCA'!$D$3:$D$14,AH3784,"Cubic","Extrapolate=Linear","MultiX=Average","Skip=True","Sort=True")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2"/>
        <v>#REF!</v>
      </c>
      <c r="AI3785" s="43" t="str">
        <f ca="1">_xll.BInterpol('Base IPCA'!$C$3:$C$14,'Base IPCA'!$E$3:$E$14,AH3785,"Cubic","Extrapolate=Linear","MultiX=Average","Skip=True","Sort=True")</f>
        <v>#N/A Invalid Parameter: Interpolation value</v>
      </c>
      <c r="AJ3785" s="43" t="str">
        <f ca="1">_xll.BInterpol('Base IPCA'!$C$3:$C$14,'Base IPCA'!$D$3:$D$14,AH3785,"Cubic","Extrapolate=Linear","MultiX=Average","Skip=True","Sort=True")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2"/>
        <v>#REF!</v>
      </c>
      <c r="AI3786" s="43" t="str">
        <f ca="1">_xll.BInterpol('Base IPCA'!$C$3:$C$14,'Base IPCA'!$E$3:$E$14,AH3786,"Cubic","Extrapolate=Linear","MultiX=Average","Skip=True","Sort=True")</f>
        <v>#N/A Invalid Parameter: Interpolation value</v>
      </c>
      <c r="AJ3786" s="43" t="str">
        <f ca="1">_xll.BInterpol('Base IPCA'!$C$3:$C$14,'Base IPCA'!$D$3:$D$14,AH3786,"Cubic","Extrapolate=Linear","MultiX=Average","Skip=True","Sort=True")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2"/>
        <v>#REF!</v>
      </c>
      <c r="AI3787" s="43" t="str">
        <f ca="1">_xll.BInterpol('Base IPCA'!$C$3:$C$14,'Base IPCA'!$E$3:$E$14,AH3787,"Cubic","Extrapolate=Linear","MultiX=Average","Skip=True","Sort=True")</f>
        <v>#N/A Invalid Parameter: Interpolation value</v>
      </c>
      <c r="AJ3787" s="43" t="str">
        <f ca="1">_xll.BInterpol('Base IPCA'!$C$3:$C$14,'Base IPCA'!$D$3:$D$14,AH3787,"Cubic","Extrapolate=Linear","MultiX=Average","Skip=True","Sort=True")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2"/>
        <v>#REF!</v>
      </c>
      <c r="AI3788" s="43" t="str">
        <f ca="1">_xll.BInterpol('Base IPCA'!$C$3:$C$14,'Base IPCA'!$E$3:$E$14,AH3788,"Cubic","Extrapolate=Linear","MultiX=Average","Skip=True","Sort=True")</f>
        <v>#N/A Invalid Parameter: Interpolation value</v>
      </c>
      <c r="AJ3788" s="43" t="str">
        <f ca="1">_xll.BInterpol('Base IPCA'!$C$3:$C$14,'Base IPCA'!$D$3:$D$14,AH3788,"Cubic","Extrapolate=Linear","MultiX=Average","Skip=True","Sort=True")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2"/>
        <v>#REF!</v>
      </c>
      <c r="AI3789" s="43" t="str">
        <f ca="1">_xll.BInterpol('Base IPCA'!$C$3:$C$14,'Base IPCA'!$E$3:$E$14,AH3789,"Cubic","Extrapolate=Linear","MultiX=Average","Skip=True","Sort=True")</f>
        <v>#N/A Invalid Parameter: Interpolation value</v>
      </c>
      <c r="AJ3789" s="43" t="str">
        <f ca="1">_xll.BInterpol('Base IPCA'!$C$3:$C$14,'Base IPCA'!$D$3:$D$14,AH3789,"Cubic","Extrapolate=Linear","MultiX=Average","Skip=True","Sort=True")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2"/>
        <v>#REF!</v>
      </c>
      <c r="AI3790" s="43" t="str">
        <f ca="1">_xll.BInterpol('Base IPCA'!$C$3:$C$14,'Base IPCA'!$E$3:$E$14,AH3790,"Cubic","Extrapolate=Linear","MultiX=Average","Skip=True","Sort=True")</f>
        <v>#N/A Invalid Parameter: Interpolation value</v>
      </c>
      <c r="AJ3790" s="43" t="str">
        <f ca="1">_xll.BInterpol('Base IPCA'!$C$3:$C$14,'Base IPCA'!$D$3:$D$14,AH3790,"Cubic","Extrapolate=Linear","MultiX=Average","Skip=True","Sort=True")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2"/>
        <v>#REF!</v>
      </c>
      <c r="AI3791" s="43" t="str">
        <f ca="1">_xll.BInterpol('Base IPCA'!$C$3:$C$14,'Base IPCA'!$E$3:$E$14,AH3791,"Cubic","Extrapolate=Linear","MultiX=Average","Skip=True","Sort=True")</f>
        <v>#N/A Invalid Parameter: Interpolation value</v>
      </c>
      <c r="AJ3791" s="43" t="str">
        <f ca="1">_xll.BInterpol('Base IPCA'!$C$3:$C$14,'Base IPCA'!$D$3:$D$14,AH3791,"Cubic","Extrapolate=Linear","MultiX=Average","Skip=True","Sort=True")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2"/>
        <v>#REF!</v>
      </c>
      <c r="AI3792" s="43" t="str">
        <f ca="1">_xll.BInterpol('Base IPCA'!$C$3:$C$14,'Base IPCA'!$E$3:$E$14,AH3792,"Cubic","Extrapolate=Linear","MultiX=Average","Skip=True","Sort=True")</f>
        <v>#N/A Invalid Parameter: Interpolation value</v>
      </c>
      <c r="AJ3792" s="43" t="str">
        <f ca="1">_xll.BInterpol('Base IPCA'!$C$3:$C$14,'Base IPCA'!$D$3:$D$14,AH3792,"Cubic","Extrapolate=Linear","MultiX=Average","Skip=True","Sort=True")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2"/>
        <v>#REF!</v>
      </c>
      <c r="AI3793" s="43" t="str">
        <f ca="1">_xll.BInterpol('Base IPCA'!$C$3:$C$14,'Base IPCA'!$E$3:$E$14,AH3793,"Cubic","Extrapolate=Linear","MultiX=Average","Skip=True","Sort=True")</f>
        <v>#N/A Invalid Parameter: Interpolation value</v>
      </c>
      <c r="AJ3793" s="43" t="str">
        <f ca="1">_xll.BInterpol('Base IPCA'!$C$3:$C$14,'Base IPCA'!$D$3:$D$14,AH3793,"Cubic","Extrapolate=Linear","MultiX=Average","Skip=True","Sort=True")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2"/>
        <v>#REF!</v>
      </c>
      <c r="AI3794" s="43" t="str">
        <f ca="1">_xll.BInterpol('Base IPCA'!$C$3:$C$14,'Base IPCA'!$E$3:$E$14,AH3794,"Cubic","Extrapolate=Linear","MultiX=Average","Skip=True","Sort=True")</f>
        <v>#N/A Invalid Parameter: Interpolation value</v>
      </c>
      <c r="AJ3794" s="43" t="str">
        <f ca="1">_xll.BInterpol('Base IPCA'!$C$3:$C$14,'Base IPCA'!$D$3:$D$14,AH3794,"Cubic","Extrapolate=Linear","MultiX=Average","Skip=True","Sort=True")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2"/>
        <v>#REF!</v>
      </c>
      <c r="AI3795" s="43" t="str">
        <f ca="1">_xll.BInterpol('Base IPCA'!$C$3:$C$14,'Base IPCA'!$E$3:$E$14,AH3795,"Cubic","Extrapolate=Linear","MultiX=Average","Skip=True","Sort=True")</f>
        <v>#N/A Invalid Parameter: Interpolation value</v>
      </c>
      <c r="AJ3795" s="43" t="str">
        <f ca="1">_xll.BInterpol('Base IPCA'!$C$3:$C$14,'Base IPCA'!$D$3:$D$14,AH3795,"Cubic","Extrapolate=Linear","MultiX=Average","Skip=True","Sort=True")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2"/>
        <v>#REF!</v>
      </c>
      <c r="AI3796" s="43" t="str">
        <f ca="1">_xll.BInterpol('Base IPCA'!$C$3:$C$14,'Base IPCA'!$E$3:$E$14,AH3796,"Cubic","Extrapolate=Linear","MultiX=Average","Skip=True","Sort=True")</f>
        <v>#N/A Invalid Parameter: Interpolation value</v>
      </c>
      <c r="AJ3796" s="43" t="str">
        <f ca="1">_xll.BInterpol('Base IPCA'!$C$3:$C$14,'Base IPCA'!$D$3:$D$14,AH3796,"Cubic","Extrapolate=Linear","MultiX=Average","Skip=True","Sort=True")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2"/>
        <v>#REF!</v>
      </c>
      <c r="AI3797" s="43" t="str">
        <f ca="1">_xll.BInterpol('Base IPCA'!$C$3:$C$14,'Base IPCA'!$E$3:$E$14,AH3797,"Cubic","Extrapolate=Linear","MultiX=Average","Skip=True","Sort=True")</f>
        <v>#N/A Invalid Parameter: Interpolation value</v>
      </c>
      <c r="AJ3797" s="43" t="str">
        <f ca="1">_xll.BInterpol('Base IPCA'!$C$3:$C$14,'Base IPCA'!$D$3:$D$14,AH3797,"Cubic","Extrapolate=Linear","MultiX=Average","Skip=True","Sort=True")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2"/>
        <v>#REF!</v>
      </c>
      <c r="AI3798" s="43" t="str">
        <f ca="1">_xll.BInterpol('Base IPCA'!$C$3:$C$14,'Base IPCA'!$E$3:$E$14,AH3798,"Cubic","Extrapolate=Linear","MultiX=Average","Skip=True","Sort=True")</f>
        <v>#N/A Invalid Parameter: Interpolation value</v>
      </c>
      <c r="AJ3798" s="43" t="str">
        <f ca="1">_xll.BInterpol('Base IPCA'!$C$3:$C$14,'Base IPCA'!$D$3:$D$14,AH3798,"Cubic","Extrapolate=Linear","MultiX=Average","Skip=True","Sort=True")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2"/>
        <v>#REF!</v>
      </c>
      <c r="AI3799" s="43" t="str">
        <f ca="1">_xll.BInterpol('Base IPCA'!$C$3:$C$14,'Base IPCA'!$E$3:$E$14,AH3799,"Cubic","Extrapolate=Linear","MultiX=Average","Skip=True","Sort=True")</f>
        <v>#N/A Invalid Parameter: Interpolation value</v>
      </c>
      <c r="AJ3799" s="43" t="str">
        <f ca="1">_xll.BInterpol('Base IPCA'!$C$3:$C$14,'Base IPCA'!$D$3:$D$14,AH3799,"Cubic","Extrapolate=Linear","MultiX=Average","Skip=True","Sort=True")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2"/>
        <v>#REF!</v>
      </c>
      <c r="AI3800" s="43" t="str">
        <f ca="1">_xll.BInterpol('Base IPCA'!$C$3:$C$14,'Base IPCA'!$E$3:$E$14,AH3800,"Cubic","Extrapolate=Linear","MultiX=Average","Skip=True","Sort=True")</f>
        <v>#N/A Invalid Parameter: Interpolation value</v>
      </c>
      <c r="AJ3800" s="43" t="str">
        <f ca="1">_xll.BInterpol('Base IPCA'!$C$3:$C$14,'Base IPCA'!$D$3:$D$14,AH3800,"Cubic","Extrapolate=Linear","MultiX=Average","Skip=True","Sort=True")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2"/>
        <v>#REF!</v>
      </c>
      <c r="AI3801" s="43" t="str">
        <f ca="1">_xll.BInterpol('Base IPCA'!$C$3:$C$14,'Base IPCA'!$E$3:$E$14,AH3801,"Cubic","Extrapolate=Linear","MultiX=Average","Skip=True","Sort=True")</f>
        <v>#N/A Invalid Parameter: Interpolation value</v>
      </c>
      <c r="AJ3801" s="43" t="str">
        <f ca="1">_xll.BInterpol('Base IPCA'!$C$3:$C$14,'Base IPCA'!$D$3:$D$14,AH3801,"Cubic","Extrapolate=Linear","MultiX=Average","Skip=True","Sort=True")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2"/>
        <v>#REF!</v>
      </c>
      <c r="AI3802" s="43" t="str">
        <f ca="1">_xll.BInterpol('Base IPCA'!$C$3:$C$14,'Base IPCA'!$E$3:$E$14,AH3802,"Cubic","Extrapolate=Linear","MultiX=Average","Skip=True","Sort=True")</f>
        <v>#N/A Invalid Parameter: Interpolation value</v>
      </c>
      <c r="AJ3802" s="43" t="str">
        <f ca="1">_xll.BInterpol('Base IPCA'!$C$3:$C$14,'Base IPCA'!$D$3:$D$14,AH3802,"Cubic","Extrapolate=Linear","MultiX=Average","Skip=True","Sort=True")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2"/>
        <v>#REF!</v>
      </c>
      <c r="AI3803" s="43" t="str">
        <f ca="1">_xll.BInterpol('Base IPCA'!$C$3:$C$14,'Base IPCA'!$E$3:$E$14,AH3803,"Cubic","Extrapolate=Linear","MultiX=Average","Skip=True","Sort=True")</f>
        <v>#N/A Invalid Parameter: Interpolation value</v>
      </c>
      <c r="AJ3803" s="43" t="str">
        <f ca="1">_xll.BInterpol('Base IPCA'!$C$3:$C$14,'Base IPCA'!$D$3:$D$14,AH3803,"Cubic","Extrapolate=Linear","MultiX=Average","Skip=True","Sort=True")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2"/>
        <v>#REF!</v>
      </c>
      <c r="AI3804" s="43" t="str">
        <f ca="1">_xll.BInterpol('Base IPCA'!$C$3:$C$14,'Base IPCA'!$E$3:$E$14,AH3804,"Cubic","Extrapolate=Linear","MultiX=Average","Skip=True","Sort=True")</f>
        <v>#N/A Invalid Parameter: Interpolation value</v>
      </c>
      <c r="AJ3804" s="43" t="str">
        <f ca="1">_xll.BInterpol('Base IPCA'!$C$3:$C$14,'Base IPCA'!$D$3:$D$14,AH3804,"Cubic","Extrapolate=Linear","MultiX=Average","Skip=True","Sort=True")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2"/>
        <v>#REF!</v>
      </c>
      <c r="AI3805" s="43" t="str">
        <f ca="1">_xll.BInterpol('Base IPCA'!$C$3:$C$14,'Base IPCA'!$E$3:$E$14,AH3805,"Cubic","Extrapolate=Linear","MultiX=Average","Skip=True","Sort=True")</f>
        <v>#N/A Invalid Parameter: Interpolation value</v>
      </c>
      <c r="AJ3805" s="43" t="str">
        <f ca="1">_xll.BInterpol('Base IPCA'!$C$3:$C$14,'Base IPCA'!$D$3:$D$14,AH3805,"Cubic","Extrapolate=Linear","MultiX=Average","Skip=True","Sort=True")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2"/>
        <v>#REF!</v>
      </c>
      <c r="AI3806" s="43" t="str">
        <f ca="1">_xll.BInterpol('Base IPCA'!$C$3:$C$14,'Base IPCA'!$E$3:$E$14,AH3806,"Cubic","Extrapolate=Linear","MultiX=Average","Skip=True","Sort=True")</f>
        <v>#N/A Invalid Parameter: Interpolation value</v>
      </c>
      <c r="AJ3806" s="43" t="str">
        <f ca="1">_xll.BInterpol('Base IPCA'!$C$3:$C$14,'Base IPCA'!$D$3:$D$14,AH3806,"Cubic","Extrapolate=Linear","MultiX=Average","Skip=True","Sort=True")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2"/>
        <v>#REF!</v>
      </c>
      <c r="AI3807" s="43" t="str">
        <f ca="1">_xll.BInterpol('Base IPCA'!$C$3:$C$14,'Base IPCA'!$E$3:$E$14,AH3807,"Cubic","Extrapolate=Linear","MultiX=Average","Skip=True","Sort=True")</f>
        <v>#N/A Invalid Parameter: Interpolation value</v>
      </c>
      <c r="AJ3807" s="43" t="str">
        <f ca="1">_xll.BInterpol('Base IPCA'!$C$3:$C$14,'Base IPCA'!$D$3:$D$14,AH3807,"Cubic","Extrapolate=Linear","MultiX=Average","Skip=True","Sort=True")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2"/>
        <v>#REF!</v>
      </c>
      <c r="AI3808" s="43" t="str">
        <f ca="1">_xll.BInterpol('Base IPCA'!$C$3:$C$14,'Base IPCA'!$E$3:$E$14,AH3808,"Cubic","Extrapolate=Linear","MultiX=Average","Skip=True","Sort=True")</f>
        <v>#N/A Invalid Parameter: Interpolation value</v>
      </c>
      <c r="AJ3808" s="43" t="str">
        <f ca="1">_xll.BInterpol('Base IPCA'!$C$3:$C$14,'Base IPCA'!$D$3:$D$14,AH3808,"Cubic","Extrapolate=Linear","MultiX=Average","Skip=True","Sort=True")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2"/>
        <v>#REF!</v>
      </c>
      <c r="AI3809" s="43" t="str">
        <f ca="1">_xll.BInterpol('Base IPCA'!$C$3:$C$14,'Base IPCA'!$E$3:$E$14,AH3809,"Cubic","Extrapolate=Linear","MultiX=Average","Skip=True","Sort=True")</f>
        <v>#N/A Invalid Parameter: Interpolation value</v>
      </c>
      <c r="AJ3809" s="43" t="str">
        <f ca="1">_xll.BInterpol('Base IPCA'!$C$3:$C$14,'Base IPCA'!$D$3:$D$14,AH3809,"Cubic","Extrapolate=Linear","MultiX=Average","Skip=True","Sort=True")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2"/>
        <v>#REF!</v>
      </c>
      <c r="AI3810" s="43" t="str">
        <f ca="1">_xll.BInterpol('Base IPCA'!$C$3:$C$14,'Base IPCA'!$E$3:$E$14,AH3810,"Cubic","Extrapolate=Linear","MultiX=Average","Skip=True","Sort=True")</f>
        <v>#N/A Invalid Parameter: Interpolation value</v>
      </c>
      <c r="AJ3810" s="43" t="str">
        <f ca="1">_xll.BInterpol('Base IPCA'!$C$3:$C$14,'Base IPCA'!$D$3:$D$14,AH3810,"Cubic","Extrapolate=Linear","MultiX=Average","Skip=True","Sort=True")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2"/>
        <v>#REF!</v>
      </c>
      <c r="AI3811" s="43" t="str">
        <f ca="1">_xll.BInterpol('Base IPCA'!$C$3:$C$14,'Base IPCA'!$E$3:$E$14,AH3811,"Cubic","Extrapolate=Linear","MultiX=Average","Skip=True","Sort=True")</f>
        <v>#N/A Invalid Parameter: Interpolation value</v>
      </c>
      <c r="AJ3811" s="43" t="str">
        <f ca="1">_xll.BInterpol('Base IPCA'!$C$3:$C$14,'Base IPCA'!$D$3:$D$14,AH3811,"Cubic","Extrapolate=Linear","MultiX=Average","Skip=True","Sort=True")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2"/>
        <v>#REF!</v>
      </c>
      <c r="AI3812" s="43" t="str">
        <f ca="1">_xll.BInterpol('Base IPCA'!$C$3:$C$14,'Base IPCA'!$E$3:$E$14,AH3812,"Cubic","Extrapolate=Linear","MultiX=Average","Skip=True","Sort=True")</f>
        <v>#N/A Invalid Parameter: Interpolation value</v>
      </c>
      <c r="AJ3812" s="43" t="str">
        <f ca="1">_xll.BInterpol('Base IPCA'!$C$3:$C$14,'Base IPCA'!$D$3:$D$14,AH3812,"Cubic","Extrapolate=Linear","MultiX=Average","Skip=True","Sort=True")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2"/>
        <v>#REF!</v>
      </c>
      <c r="AI3813" s="43" t="str">
        <f ca="1">_xll.BInterpol('Base IPCA'!$C$3:$C$14,'Base IPCA'!$E$3:$E$14,AH3813,"Cubic","Extrapolate=Linear","MultiX=Average","Skip=True","Sort=True")</f>
        <v>#N/A Invalid Parameter: Interpolation value</v>
      </c>
      <c r="AJ3813" s="43" t="str">
        <f ca="1">_xll.BInterpol('Base IPCA'!$C$3:$C$14,'Base IPCA'!$D$3:$D$14,AH3813,"Cubic","Extrapolate=Linear","MultiX=Average","Skip=True","Sort=True")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2"/>
        <v>#REF!</v>
      </c>
      <c r="AI3814" s="43" t="str">
        <f ca="1">_xll.BInterpol('Base IPCA'!$C$3:$C$14,'Base IPCA'!$E$3:$E$14,AH3814,"Cubic","Extrapolate=Linear","MultiX=Average","Skip=True","Sort=True")</f>
        <v>#N/A Invalid Parameter: Interpolation value</v>
      </c>
      <c r="AJ3814" s="43" t="str">
        <f ca="1">_xll.BInterpol('Base IPCA'!$C$3:$C$14,'Base IPCA'!$D$3:$D$14,AH3814,"Cubic","Extrapolate=Linear","MultiX=Average","Skip=True","Sort=True")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2"/>
        <v>#REF!</v>
      </c>
      <c r="AI3815" s="43" t="str">
        <f ca="1">_xll.BInterpol('Base IPCA'!$C$3:$C$14,'Base IPCA'!$E$3:$E$14,AH3815,"Cubic","Extrapolate=Linear","MultiX=Average","Skip=True","Sort=True")</f>
        <v>#N/A Invalid Parameter: Interpolation value</v>
      </c>
      <c r="AJ3815" s="43" t="str">
        <f ca="1">_xll.BInterpol('Base IPCA'!$C$3:$C$14,'Base IPCA'!$D$3:$D$14,AH3815,"Cubic","Extrapolate=Linear","MultiX=Average","Skip=True","Sort=True")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2"/>
        <v>#REF!</v>
      </c>
      <c r="AI3816" s="43" t="str">
        <f ca="1">_xll.BInterpol('Base IPCA'!$C$3:$C$14,'Base IPCA'!$E$3:$E$14,AH3816,"Cubic","Extrapolate=Linear","MultiX=Average","Skip=True","Sort=True")</f>
        <v>#N/A Invalid Parameter: Interpolation value</v>
      </c>
      <c r="AJ3816" s="43" t="str">
        <f ca="1">_xll.BInterpol('Base IPCA'!$C$3:$C$14,'Base IPCA'!$D$3:$D$14,AH3816,"Cubic","Extrapolate=Linear","MultiX=Average","Skip=True","Sort=True")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2"/>
        <v>#REF!</v>
      </c>
      <c r="AI3817" s="43" t="str">
        <f ca="1">_xll.BInterpol('Base IPCA'!$C$3:$C$14,'Base IPCA'!$E$3:$E$14,AH3817,"Cubic","Extrapolate=Linear","MultiX=Average","Skip=True","Sort=True")</f>
        <v>#N/A Invalid Parameter: Interpolation value</v>
      </c>
      <c r="AJ3817" s="43" t="str">
        <f ca="1">_xll.BInterpol('Base IPCA'!$C$3:$C$14,'Base IPCA'!$D$3:$D$14,AH3817,"Cubic","Extrapolate=Linear","MultiX=Average","Skip=True","Sort=True")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2"/>
        <v>#REF!</v>
      </c>
      <c r="AI3818" s="43" t="str">
        <f ca="1">_xll.BInterpol('Base IPCA'!$C$3:$C$14,'Base IPCA'!$E$3:$E$14,AH3818,"Cubic","Extrapolate=Linear","MultiX=Average","Skip=True","Sort=True")</f>
        <v>#N/A Invalid Parameter: Interpolation value</v>
      </c>
      <c r="AJ3818" s="43" t="str">
        <f ca="1">_xll.BInterpol('Base IPCA'!$C$3:$C$14,'Base IPCA'!$D$3:$D$14,AH3818,"Cubic","Extrapolate=Linear","MultiX=Average","Skip=True","Sort=True")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2"/>
        <v>#REF!</v>
      </c>
      <c r="AI3819" s="43" t="str">
        <f ca="1">_xll.BInterpol('Base IPCA'!$C$3:$C$14,'Base IPCA'!$E$3:$E$14,AH3819,"Cubic","Extrapolate=Linear","MultiX=Average","Skip=True","Sort=True")</f>
        <v>#N/A Invalid Parameter: Interpolation value</v>
      </c>
      <c r="AJ3819" s="43" t="str">
        <f ca="1">_xll.BInterpol('Base IPCA'!$C$3:$C$14,'Base IPCA'!$D$3:$D$14,AH3819,"Cubic","Extrapolate=Linear","MultiX=Average","Skip=True","Sort=True")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2"/>
        <v>#REF!</v>
      </c>
      <c r="AI3820" s="43" t="str">
        <f ca="1">_xll.BInterpol('Base IPCA'!$C$3:$C$14,'Base IPCA'!$E$3:$E$14,AH3820,"Cubic","Extrapolate=Linear","MultiX=Average","Skip=True","Sort=True")</f>
        <v>#N/A Invalid Parameter: Interpolation value</v>
      </c>
      <c r="AJ3820" s="43" t="str">
        <f ca="1">_xll.BInterpol('Base IPCA'!$C$3:$C$14,'Base IPCA'!$D$3:$D$14,AH3820,"Cubic","Extrapolate=Linear","MultiX=Average","Skip=True","Sort=True")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2"/>
        <v>#REF!</v>
      </c>
      <c r="AI3821" s="43" t="str">
        <f ca="1">_xll.BInterpol('Base IPCA'!$C$3:$C$14,'Base IPCA'!$E$3:$E$14,AH3821,"Cubic","Extrapolate=Linear","MultiX=Average","Skip=True","Sort=True")</f>
        <v>#N/A Invalid Parameter: Interpolation value</v>
      </c>
      <c r="AJ3821" s="43" t="str">
        <f ca="1">_xll.BInterpol('Base IPCA'!$C$3:$C$14,'Base IPCA'!$D$3:$D$14,AH3821,"Cubic","Extrapolate=Linear","MultiX=Average","Skip=True","Sort=True")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2"/>
        <v>#REF!</v>
      </c>
      <c r="AI3822" s="43" t="str">
        <f ca="1">_xll.BInterpol('Base IPCA'!$C$3:$C$14,'Base IPCA'!$E$3:$E$14,AH3822,"Cubic","Extrapolate=Linear","MultiX=Average","Skip=True","Sort=True")</f>
        <v>#N/A Invalid Parameter: Interpolation value</v>
      </c>
      <c r="AJ3822" s="43" t="str">
        <f ca="1">_xll.BInterpol('Base IPCA'!$C$3:$C$14,'Base IPCA'!$D$3:$D$14,AH3822,"Cubic","Extrapolate=Linear","MultiX=Average","Skip=True","Sort=True")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2"/>
        <v>#REF!</v>
      </c>
      <c r="AI3823" s="43" t="str">
        <f ca="1">_xll.BInterpol('Base IPCA'!$C$3:$C$14,'Base IPCA'!$E$3:$E$14,AH3823,"Cubic","Extrapolate=Linear","MultiX=Average","Skip=True","Sort=True")</f>
        <v>#N/A Invalid Parameter: Interpolation value</v>
      </c>
      <c r="AJ3823" s="43" t="str">
        <f ca="1">_xll.BInterpol('Base IPCA'!$C$3:$C$14,'Base IPCA'!$D$3:$D$14,AH3823,"Cubic","Extrapolate=Linear","MultiX=Average","Skip=True","Sort=True")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2"/>
        <v>#REF!</v>
      </c>
      <c r="AI3824" s="43" t="str">
        <f ca="1">_xll.BInterpol('Base IPCA'!$C$3:$C$14,'Base IPCA'!$E$3:$E$14,AH3824,"Cubic","Extrapolate=Linear","MultiX=Average","Skip=True","Sort=True")</f>
        <v>#N/A Invalid Parameter: Interpolation value</v>
      </c>
      <c r="AJ3824" s="43" t="str">
        <f ca="1">_xll.BInterpol('Base IPCA'!$C$3:$C$14,'Base IPCA'!$D$3:$D$14,AH3824,"Cubic","Extrapolate=Linear","MultiX=Average","Skip=True","Sort=True")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2"/>
        <v>#REF!</v>
      </c>
      <c r="AI3825" s="43" t="str">
        <f ca="1">_xll.BInterpol('Base IPCA'!$C$3:$C$14,'Base IPCA'!$E$3:$E$14,AH3825,"Cubic","Extrapolate=Linear","MultiX=Average","Skip=True","Sort=True")</f>
        <v>#N/A Invalid Parameter: Interpolation value</v>
      </c>
      <c r="AJ3825" s="43" t="str">
        <f ca="1">_xll.BInterpol('Base IPCA'!$C$3:$C$14,'Base IPCA'!$D$3:$D$14,AH3825,"Cubic","Extrapolate=Linear","MultiX=Average","Skip=True","Sort=True")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2"/>
        <v>#REF!</v>
      </c>
      <c r="AI3826" s="43" t="str">
        <f ca="1">_xll.BInterpol('Base IPCA'!$C$3:$C$14,'Base IPCA'!$E$3:$E$14,AH3826,"Cubic","Extrapolate=Linear","MultiX=Average","Skip=True","Sort=True")</f>
        <v>#N/A Invalid Parameter: Interpolation value</v>
      </c>
      <c r="AJ3826" s="43" t="str">
        <f ca="1">_xll.BInterpol('Base IPCA'!$C$3:$C$14,'Base IPCA'!$D$3:$D$14,AH3826,"Cubic","Extrapolate=Linear","MultiX=Average","Skip=True","Sort=True")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2"/>
        <v>#REF!</v>
      </c>
      <c r="AI3827" s="43" t="str">
        <f ca="1">_xll.BInterpol('Base IPCA'!$C$3:$C$14,'Base IPCA'!$E$3:$E$14,AH3827,"Cubic","Extrapolate=Linear","MultiX=Average","Skip=True","Sort=True")</f>
        <v>#N/A Invalid Parameter: Interpolation value</v>
      </c>
      <c r="AJ3827" s="43" t="str">
        <f ca="1">_xll.BInterpol('Base IPCA'!$C$3:$C$14,'Base IPCA'!$D$3:$D$14,AH3827,"Cubic","Extrapolate=Linear","MultiX=Average","Skip=True","Sort=True")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2"/>
        <v>#REF!</v>
      </c>
      <c r="AI3828" s="43" t="str">
        <f ca="1">_xll.BInterpol('Base IPCA'!$C$3:$C$14,'Base IPCA'!$E$3:$E$14,AH3828,"Cubic","Extrapolate=Linear","MultiX=Average","Skip=True","Sort=True")</f>
        <v>#N/A Invalid Parameter: Interpolation value</v>
      </c>
      <c r="AJ3828" s="43" t="str">
        <f ca="1">_xll.BInterpol('Base IPCA'!$C$3:$C$14,'Base IPCA'!$D$3:$D$14,AH3828,"Cubic","Extrapolate=Linear","MultiX=Average","Skip=True","Sort=True")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2"/>
        <v>#REF!</v>
      </c>
      <c r="AI3829" s="43" t="str">
        <f ca="1">_xll.BInterpol('Base IPCA'!$C$3:$C$14,'Base IPCA'!$E$3:$E$14,AH3829,"Cubic","Extrapolate=Linear","MultiX=Average","Skip=True","Sort=True")</f>
        <v>#N/A Invalid Parameter: Interpolation value</v>
      </c>
      <c r="AJ3829" s="43" t="str">
        <f ca="1">_xll.BInterpol('Base IPCA'!$C$3:$C$14,'Base IPCA'!$D$3:$D$14,AH3829,"Cubic","Extrapolate=Linear","MultiX=Average","Skip=True","Sort=True")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2"/>
        <v>#REF!</v>
      </c>
      <c r="AI3830" s="43" t="str">
        <f ca="1">_xll.BInterpol('Base IPCA'!$C$3:$C$14,'Base IPCA'!$E$3:$E$14,AH3830,"Cubic","Extrapolate=Linear","MultiX=Average","Skip=True","Sort=True")</f>
        <v>#N/A Invalid Parameter: Interpolation value</v>
      </c>
      <c r="AJ3830" s="43" t="str">
        <f ca="1">_xll.BInterpol('Base IPCA'!$C$3:$C$14,'Base IPCA'!$D$3:$D$14,AH3830,"Cubic","Extrapolate=Linear","MultiX=Average","Skip=True","Sort=True")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2"/>
        <v>#REF!</v>
      </c>
      <c r="AI3831" s="43" t="str">
        <f ca="1">_xll.BInterpol('Base IPCA'!$C$3:$C$14,'Base IPCA'!$E$3:$E$14,AH3831,"Cubic","Extrapolate=Linear","MultiX=Average","Skip=True","Sort=True")</f>
        <v>#N/A Invalid Parameter: Interpolation value</v>
      </c>
      <c r="AJ3831" s="43" t="str">
        <f ca="1">_xll.BInterpol('Base IPCA'!$C$3:$C$14,'Base IPCA'!$D$3:$D$14,AH3831,"Cubic","Extrapolate=Linear","MultiX=Average","Skip=True","Sort=True")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2"/>
        <v>#REF!</v>
      </c>
      <c r="AI3832" s="43" t="str">
        <f ca="1">_xll.BInterpol('Base IPCA'!$C$3:$C$14,'Base IPCA'!$E$3:$E$14,AH3832,"Cubic","Extrapolate=Linear","MultiX=Average","Skip=True","Sort=True")</f>
        <v>#N/A Invalid Parameter: Interpolation value</v>
      </c>
      <c r="AJ3832" s="43" t="str">
        <f ca="1">_xll.BInterpol('Base IPCA'!$C$3:$C$14,'Base IPCA'!$D$3:$D$14,AH3832,"Cubic","Extrapolate=Linear","MultiX=Average","Skip=True","Sort=True")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2"/>
        <v>#REF!</v>
      </c>
      <c r="AI3833" s="43" t="str">
        <f ca="1">_xll.BInterpol('Base IPCA'!$C$3:$C$14,'Base IPCA'!$E$3:$E$14,AH3833,"Cubic","Extrapolate=Linear","MultiX=Average","Skip=True","Sort=True")</f>
        <v>#N/A Invalid Parameter: Interpolation value</v>
      </c>
      <c r="AJ3833" s="43" t="str">
        <f ca="1">_xll.BInterpol('Base IPCA'!$C$3:$C$14,'Base IPCA'!$D$3:$D$14,AH3833,"Cubic","Extrapolate=Linear","MultiX=Average","Skip=True","Sort=True")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2"/>
        <v>#REF!</v>
      </c>
      <c r="AI3834" s="43" t="str">
        <f ca="1">_xll.BInterpol('Base IPCA'!$C$3:$C$14,'Base IPCA'!$E$3:$E$14,AH3834,"Cubic","Extrapolate=Linear","MultiX=Average","Skip=True","Sort=True")</f>
        <v>#N/A Invalid Parameter: Interpolation value</v>
      </c>
      <c r="AJ3834" s="43" t="str">
        <f ca="1">_xll.BInterpol('Base IPCA'!$C$3:$C$14,'Base IPCA'!$D$3:$D$14,AH3834,"Cubic","Extrapolate=Linear","MultiX=Average","Skip=True","Sort=True")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2"/>
        <v>#REF!</v>
      </c>
      <c r="AI3835" s="43" t="str">
        <f ca="1">_xll.BInterpol('Base IPCA'!$C$3:$C$14,'Base IPCA'!$E$3:$E$14,AH3835,"Cubic","Extrapolate=Linear","MultiX=Average","Skip=True","Sort=True")</f>
        <v>#N/A Invalid Parameter: Interpolation value</v>
      </c>
      <c r="AJ3835" s="43" t="str">
        <f ca="1">_xll.BInterpol('Base IPCA'!$C$3:$C$14,'Base IPCA'!$D$3:$D$14,AH3835,"Cubic","Extrapolate=Linear","MultiX=Average","Skip=True","Sort=True")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2"/>
        <v>#REF!</v>
      </c>
      <c r="AI3836" s="43" t="str">
        <f ca="1">_xll.BInterpol('Base IPCA'!$C$3:$C$14,'Base IPCA'!$E$3:$E$14,AH3836,"Cubic","Extrapolate=Linear","MultiX=Average","Skip=True","Sort=True")</f>
        <v>#N/A Invalid Parameter: Interpolation value</v>
      </c>
      <c r="AJ3836" s="43" t="str">
        <f ca="1">_xll.BInterpol('Base IPCA'!$C$3:$C$14,'Base IPCA'!$D$3:$D$14,AH3836,"Cubic","Extrapolate=Linear","MultiX=Average","Skip=True","Sort=True")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2"/>
        <v>#REF!</v>
      </c>
      <c r="AI3837" s="43" t="str">
        <f ca="1">_xll.BInterpol('Base IPCA'!$C$3:$C$14,'Base IPCA'!$E$3:$E$14,AH3837,"Cubic","Extrapolate=Linear","MultiX=Average","Skip=True","Sort=True")</f>
        <v>#N/A Invalid Parameter: Interpolation value</v>
      </c>
      <c r="AJ3837" s="43" t="str">
        <f ca="1">_xll.BInterpol('Base IPCA'!$C$3:$C$14,'Base IPCA'!$D$3:$D$14,AH3837,"Cubic","Extrapolate=Linear","MultiX=Average","Skip=True","Sort=True")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2"/>
        <v>#REF!</v>
      </c>
      <c r="AI3838" s="43" t="str">
        <f ca="1">_xll.BInterpol('Base IPCA'!$C$3:$C$14,'Base IPCA'!$E$3:$E$14,AH3838,"Cubic","Extrapolate=Linear","MultiX=Average","Skip=True","Sort=True")</f>
        <v>#N/A Invalid Parameter: Interpolation value</v>
      </c>
      <c r="AJ3838" s="43" t="str">
        <f ca="1">_xll.BInterpol('Base IPCA'!$C$3:$C$14,'Base IPCA'!$D$3:$D$14,AH3838,"Cubic","Extrapolate=Linear","MultiX=Average","Skip=True","Sort=True")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2"/>
        <v>#REF!</v>
      </c>
      <c r="AI3839" s="43" t="str">
        <f ca="1">_xll.BInterpol('Base IPCA'!$C$3:$C$14,'Base IPCA'!$E$3:$E$14,AH3839,"Cubic","Extrapolate=Linear","MultiX=Average","Skip=True","Sort=True")</f>
        <v>#N/A Invalid Parameter: Interpolation value</v>
      </c>
      <c r="AJ3839" s="43" t="str">
        <f ca="1">_xll.BInterpol('Base IPCA'!$C$3:$C$14,'Base IPCA'!$D$3:$D$14,AH3839,"Cubic","Extrapolate=Linear","MultiX=Average","Skip=True","Sort=True")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2"/>
        <v>#REF!</v>
      </c>
      <c r="AI3840" s="43" t="str">
        <f ca="1">_xll.BInterpol('Base IPCA'!$C$3:$C$14,'Base IPCA'!$E$3:$E$14,AH3840,"Cubic","Extrapolate=Linear","MultiX=Average","Skip=True","Sort=True")</f>
        <v>#N/A Invalid Parameter: Interpolation value</v>
      </c>
      <c r="AJ3840" s="43" t="str">
        <f ca="1">_xll.BInterpol('Base IPCA'!$C$3:$C$14,'Base IPCA'!$D$3:$D$14,AH3840,"Cubic","Extrapolate=Linear","MultiX=Average","Skip=True","Sort=True")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2"/>
        <v>#REF!</v>
      </c>
      <c r="AI3841" s="43" t="str">
        <f ca="1">_xll.BInterpol('Base IPCA'!$C$3:$C$14,'Base IPCA'!$E$3:$E$14,AH3841,"Cubic","Extrapolate=Linear","MultiX=Average","Skip=True","Sort=True")</f>
        <v>#N/A Invalid Parameter: Interpolation value</v>
      </c>
      <c r="AJ3841" s="43" t="str">
        <f ca="1">_xll.BInterpol('Base IPCA'!$C$3:$C$14,'Base IPCA'!$D$3:$D$14,AH3841,"Cubic","Extrapolate=Linear","MultiX=Average","Skip=True","Sort=True")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2"/>
        <v>#REF!</v>
      </c>
      <c r="AI3842" s="43" t="str">
        <f ca="1">_xll.BInterpol('Base IPCA'!$C$3:$C$14,'Base IPCA'!$E$3:$E$14,AH3842,"Cubic","Extrapolate=Linear","MultiX=Average","Skip=True","Sort=True")</f>
        <v>#N/A Invalid Parameter: Interpolation value</v>
      </c>
      <c r="AJ3842" s="43" t="str">
        <f ca="1">_xll.BInterpol('Base IPCA'!$C$3:$C$14,'Base IPCA'!$D$3:$D$14,AH3842,"Cubic","Extrapolate=Linear","MultiX=Average","Skip=True","Sort=True")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2"/>
        <v>#REF!</v>
      </c>
      <c r="AI3843" s="43" t="str">
        <f ca="1">_xll.BInterpol('Base IPCA'!$C$3:$C$14,'Base IPCA'!$E$3:$E$14,AH3843,"Cubic","Extrapolate=Linear","MultiX=Average","Skip=True","Sort=True")</f>
        <v>#N/A Invalid Parameter: Interpolation value</v>
      </c>
      <c r="AJ3843" s="43" t="str">
        <f ca="1">_xll.BInterpol('Base IPCA'!$C$3:$C$14,'Base IPCA'!$D$3:$D$14,AH3843,"Cubic","Extrapolate=Linear","MultiX=Average","Skip=True","Sort=True")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2"/>
        <v>#REF!</v>
      </c>
      <c r="AI3844" s="43" t="str">
        <f ca="1">_xll.BInterpol('Base IPCA'!$C$3:$C$14,'Base IPCA'!$E$3:$E$14,AH3844,"Cubic","Extrapolate=Linear","MultiX=Average","Skip=True","Sort=True")</f>
        <v>#N/A Invalid Parameter: Interpolation value</v>
      </c>
      <c r="AJ3844" s="43" t="str">
        <f ca="1">_xll.BInterpol('Base IPCA'!$C$3:$C$14,'Base IPCA'!$D$3:$D$14,AH3844,"Cubic","Extrapolate=Linear","MultiX=Average","Skip=True","Sort=True")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2"/>
        <v>#REF!</v>
      </c>
      <c r="AI3845" s="43" t="str">
        <f ca="1">_xll.BInterpol('Base IPCA'!$C$3:$C$14,'Base IPCA'!$E$3:$E$14,AH3845,"Cubic","Extrapolate=Linear","MultiX=Average","Skip=True","Sort=True")</f>
        <v>#N/A Invalid Parameter: Interpolation value</v>
      </c>
      <c r="AJ3845" s="43" t="str">
        <f ca="1">_xll.BInterpol('Base IPCA'!$C$3:$C$14,'Base IPCA'!$D$3:$D$14,AH3845,"Cubic","Extrapolate=Linear","MultiX=Average","Skip=True","Sort=True")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3">AH3845+1</f>
        <v>#REF!</v>
      </c>
      <c r="AI3846" s="43" t="str">
        <f ca="1">_xll.BInterpol('Base IPCA'!$C$3:$C$14,'Base IPCA'!$E$3:$E$14,AH3846,"Cubic","Extrapolate=Linear","MultiX=Average","Skip=True","Sort=True")</f>
        <v>#N/A Invalid Parameter: Interpolation value</v>
      </c>
      <c r="AJ3846" s="43" t="str">
        <f ca="1">_xll.BInterpol('Base IPCA'!$C$3:$C$14,'Base IPCA'!$D$3:$D$14,AH3846,"Cubic","Extrapolate=Linear","MultiX=Average","Skip=True","Sort=True")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3"/>
        <v>#REF!</v>
      </c>
      <c r="AI3847" s="43" t="str">
        <f ca="1">_xll.BInterpol('Base IPCA'!$C$3:$C$14,'Base IPCA'!$E$3:$E$14,AH3847,"Cubic","Extrapolate=Linear","MultiX=Average","Skip=True","Sort=True")</f>
        <v>#N/A Invalid Parameter: Interpolation value</v>
      </c>
      <c r="AJ3847" s="43" t="str">
        <f ca="1">_xll.BInterpol('Base IPCA'!$C$3:$C$14,'Base IPCA'!$D$3:$D$14,AH3847,"Cubic","Extrapolate=Linear","MultiX=Average","Skip=True","Sort=True")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3"/>
        <v>#REF!</v>
      </c>
      <c r="AI3848" s="43" t="str">
        <f ca="1">_xll.BInterpol('Base IPCA'!$C$3:$C$14,'Base IPCA'!$E$3:$E$14,AH3848,"Cubic","Extrapolate=Linear","MultiX=Average","Skip=True","Sort=True")</f>
        <v>#N/A Invalid Parameter: Interpolation value</v>
      </c>
      <c r="AJ3848" s="43" t="str">
        <f ca="1">_xll.BInterpol('Base IPCA'!$C$3:$C$14,'Base IPCA'!$D$3:$D$14,AH3848,"Cubic","Extrapolate=Linear","MultiX=Average","Skip=True","Sort=True")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3"/>
        <v>#REF!</v>
      </c>
      <c r="AI3849" s="43" t="str">
        <f ca="1">_xll.BInterpol('Base IPCA'!$C$3:$C$14,'Base IPCA'!$E$3:$E$14,AH3849,"Cubic","Extrapolate=Linear","MultiX=Average","Skip=True","Sort=True")</f>
        <v>#N/A Invalid Parameter: Interpolation value</v>
      </c>
      <c r="AJ3849" s="43" t="str">
        <f ca="1">_xll.BInterpol('Base IPCA'!$C$3:$C$14,'Base IPCA'!$D$3:$D$14,AH3849,"Cubic","Extrapolate=Linear","MultiX=Average","Skip=True","Sort=True")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3"/>
        <v>#REF!</v>
      </c>
      <c r="AI3850" s="43" t="str">
        <f ca="1">_xll.BInterpol('Base IPCA'!$C$3:$C$14,'Base IPCA'!$E$3:$E$14,AH3850,"Cubic","Extrapolate=Linear","MultiX=Average","Skip=True","Sort=True")</f>
        <v>#N/A Invalid Parameter: Interpolation value</v>
      </c>
      <c r="AJ3850" s="43" t="str">
        <f ca="1">_xll.BInterpol('Base IPCA'!$C$3:$C$14,'Base IPCA'!$D$3:$D$14,AH3850,"Cubic","Extrapolate=Linear","MultiX=Average","Skip=True","Sort=True")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3"/>
        <v>#REF!</v>
      </c>
      <c r="AI3851" s="43" t="str">
        <f ca="1">_xll.BInterpol('Base IPCA'!$C$3:$C$14,'Base IPCA'!$E$3:$E$14,AH3851,"Cubic","Extrapolate=Linear","MultiX=Average","Skip=True","Sort=True")</f>
        <v>#N/A Invalid Parameter: Interpolation value</v>
      </c>
      <c r="AJ3851" s="43" t="str">
        <f ca="1">_xll.BInterpol('Base IPCA'!$C$3:$C$14,'Base IPCA'!$D$3:$D$14,AH3851,"Cubic","Extrapolate=Linear","MultiX=Average","Skip=True","Sort=True")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3"/>
        <v>#REF!</v>
      </c>
      <c r="AI3852" s="43" t="str">
        <f ca="1">_xll.BInterpol('Base IPCA'!$C$3:$C$14,'Base IPCA'!$E$3:$E$14,AH3852,"Cubic","Extrapolate=Linear","MultiX=Average","Skip=True","Sort=True")</f>
        <v>#N/A Invalid Parameter: Interpolation value</v>
      </c>
      <c r="AJ3852" s="43" t="str">
        <f ca="1">_xll.BInterpol('Base IPCA'!$C$3:$C$14,'Base IPCA'!$D$3:$D$14,AH3852,"Cubic","Extrapolate=Linear","MultiX=Average","Skip=True","Sort=True")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3"/>
        <v>#REF!</v>
      </c>
      <c r="AI3853" s="43" t="str">
        <f ca="1">_xll.BInterpol('Base IPCA'!$C$3:$C$14,'Base IPCA'!$E$3:$E$14,AH3853,"Cubic","Extrapolate=Linear","MultiX=Average","Skip=True","Sort=True")</f>
        <v>#N/A Invalid Parameter: Interpolation value</v>
      </c>
      <c r="AJ3853" s="43" t="str">
        <f ca="1">_xll.BInterpol('Base IPCA'!$C$3:$C$14,'Base IPCA'!$D$3:$D$14,AH3853,"Cubic","Extrapolate=Linear","MultiX=Average","Skip=True","Sort=True")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3"/>
        <v>#REF!</v>
      </c>
      <c r="AI3854" s="43" t="str">
        <f ca="1">_xll.BInterpol('Base IPCA'!$C$3:$C$14,'Base IPCA'!$E$3:$E$14,AH3854,"Cubic","Extrapolate=Linear","MultiX=Average","Skip=True","Sort=True")</f>
        <v>#N/A Invalid Parameter: Interpolation value</v>
      </c>
      <c r="AJ3854" s="43" t="str">
        <f ca="1">_xll.BInterpol('Base IPCA'!$C$3:$C$14,'Base IPCA'!$D$3:$D$14,AH3854,"Cubic","Extrapolate=Linear","MultiX=Average","Skip=True","Sort=True")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3"/>
        <v>#REF!</v>
      </c>
      <c r="AI3855" s="43" t="str">
        <f ca="1">_xll.BInterpol('Base IPCA'!$C$3:$C$14,'Base IPCA'!$E$3:$E$14,AH3855,"Cubic","Extrapolate=Linear","MultiX=Average","Skip=True","Sort=True")</f>
        <v>#N/A Invalid Parameter: Interpolation value</v>
      </c>
      <c r="AJ3855" s="43" t="str">
        <f ca="1">_xll.BInterpol('Base IPCA'!$C$3:$C$14,'Base IPCA'!$D$3:$D$14,AH3855,"Cubic","Extrapolate=Linear","MultiX=Average","Skip=True","Sort=True")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3"/>
        <v>#REF!</v>
      </c>
      <c r="AI3856" s="43" t="str">
        <f ca="1">_xll.BInterpol('Base IPCA'!$C$3:$C$14,'Base IPCA'!$E$3:$E$14,AH3856,"Cubic","Extrapolate=Linear","MultiX=Average","Skip=True","Sort=True")</f>
        <v>#N/A Invalid Parameter: Interpolation value</v>
      </c>
      <c r="AJ3856" s="43" t="str">
        <f ca="1">_xll.BInterpol('Base IPCA'!$C$3:$C$14,'Base IPCA'!$D$3:$D$14,AH3856,"Cubic","Extrapolate=Linear","MultiX=Average","Skip=True","Sort=True")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3"/>
        <v>#REF!</v>
      </c>
      <c r="AI3857" s="43" t="str">
        <f ca="1">_xll.BInterpol('Base IPCA'!$C$3:$C$14,'Base IPCA'!$E$3:$E$14,AH3857,"Cubic","Extrapolate=Linear","MultiX=Average","Skip=True","Sort=True")</f>
        <v>#N/A Invalid Parameter: Interpolation value</v>
      </c>
      <c r="AJ3857" s="43" t="str">
        <f ca="1">_xll.BInterpol('Base IPCA'!$C$3:$C$14,'Base IPCA'!$D$3:$D$14,AH3857,"Cubic","Extrapolate=Linear","MultiX=Average","Skip=True","Sort=True")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3"/>
        <v>#REF!</v>
      </c>
      <c r="AI3858" s="43" t="str">
        <f ca="1">_xll.BInterpol('Base IPCA'!$C$3:$C$14,'Base IPCA'!$E$3:$E$14,AH3858,"Cubic","Extrapolate=Linear","MultiX=Average","Skip=True","Sort=True")</f>
        <v>#N/A Invalid Parameter: Interpolation value</v>
      </c>
      <c r="AJ3858" s="43" t="str">
        <f ca="1">_xll.BInterpol('Base IPCA'!$C$3:$C$14,'Base IPCA'!$D$3:$D$14,AH3858,"Cubic","Extrapolate=Linear","MultiX=Average","Skip=True","Sort=True")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3"/>
        <v>#REF!</v>
      </c>
      <c r="AI3859" s="43" t="str">
        <f ca="1">_xll.BInterpol('Base IPCA'!$C$3:$C$14,'Base IPCA'!$E$3:$E$14,AH3859,"Cubic","Extrapolate=Linear","MultiX=Average","Skip=True","Sort=True")</f>
        <v>#N/A Invalid Parameter: Interpolation value</v>
      </c>
      <c r="AJ3859" s="43" t="str">
        <f ca="1">_xll.BInterpol('Base IPCA'!$C$3:$C$14,'Base IPCA'!$D$3:$D$14,AH3859,"Cubic","Extrapolate=Linear","MultiX=Average","Skip=True","Sort=True")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3"/>
        <v>#REF!</v>
      </c>
      <c r="AI3860" s="43" t="str">
        <f ca="1">_xll.BInterpol('Base IPCA'!$C$3:$C$14,'Base IPCA'!$E$3:$E$14,AH3860,"Cubic","Extrapolate=Linear","MultiX=Average","Skip=True","Sort=True")</f>
        <v>#N/A Invalid Parameter: Interpolation value</v>
      </c>
      <c r="AJ3860" s="43" t="str">
        <f ca="1">_xll.BInterpol('Base IPCA'!$C$3:$C$14,'Base IPCA'!$D$3:$D$14,AH3860,"Cubic","Extrapolate=Linear","MultiX=Average","Skip=True","Sort=True")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3"/>
        <v>#REF!</v>
      </c>
      <c r="AI3861" s="43" t="str">
        <f ca="1">_xll.BInterpol('Base IPCA'!$C$3:$C$14,'Base IPCA'!$E$3:$E$14,AH3861,"Cubic","Extrapolate=Linear","MultiX=Average","Skip=True","Sort=True")</f>
        <v>#N/A Invalid Parameter: Interpolation value</v>
      </c>
      <c r="AJ3861" s="43" t="str">
        <f ca="1">_xll.BInterpol('Base IPCA'!$C$3:$C$14,'Base IPCA'!$D$3:$D$14,AH3861,"Cubic","Extrapolate=Linear","MultiX=Average","Skip=True","Sort=True")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3"/>
        <v>#REF!</v>
      </c>
      <c r="AI3862" s="43" t="str">
        <f ca="1">_xll.BInterpol('Base IPCA'!$C$3:$C$14,'Base IPCA'!$E$3:$E$14,AH3862,"Cubic","Extrapolate=Linear","MultiX=Average","Skip=True","Sort=True")</f>
        <v>#N/A Invalid Parameter: Interpolation value</v>
      </c>
      <c r="AJ3862" s="43" t="str">
        <f ca="1">_xll.BInterpol('Base IPCA'!$C$3:$C$14,'Base IPCA'!$D$3:$D$14,AH3862,"Cubic","Extrapolate=Linear","MultiX=Average","Skip=True","Sort=True")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3"/>
        <v>#REF!</v>
      </c>
      <c r="AI3863" s="43" t="str">
        <f ca="1">_xll.BInterpol('Base IPCA'!$C$3:$C$14,'Base IPCA'!$E$3:$E$14,AH3863,"Cubic","Extrapolate=Linear","MultiX=Average","Skip=True","Sort=True")</f>
        <v>#N/A Invalid Parameter: Interpolation value</v>
      </c>
      <c r="AJ3863" s="43" t="str">
        <f ca="1">_xll.BInterpol('Base IPCA'!$C$3:$C$14,'Base IPCA'!$D$3:$D$14,AH3863,"Cubic","Extrapolate=Linear","MultiX=Average","Skip=True","Sort=True")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3"/>
        <v>#REF!</v>
      </c>
      <c r="AI3864" s="43" t="str">
        <f ca="1">_xll.BInterpol('Base IPCA'!$C$3:$C$14,'Base IPCA'!$E$3:$E$14,AH3864,"Cubic","Extrapolate=Linear","MultiX=Average","Skip=True","Sort=True")</f>
        <v>#N/A Invalid Parameter: Interpolation value</v>
      </c>
      <c r="AJ3864" s="43" t="str">
        <f ca="1">_xll.BInterpol('Base IPCA'!$C$3:$C$14,'Base IPCA'!$D$3:$D$14,AH3864,"Cubic","Extrapolate=Linear","MultiX=Average","Skip=True","Sort=True")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3"/>
        <v>#REF!</v>
      </c>
      <c r="AI3865" s="43" t="str">
        <f ca="1">_xll.BInterpol('Base IPCA'!$C$3:$C$14,'Base IPCA'!$E$3:$E$14,AH3865,"Cubic","Extrapolate=Linear","MultiX=Average","Skip=True","Sort=True")</f>
        <v>#N/A Invalid Parameter: Interpolation value</v>
      </c>
      <c r="AJ3865" s="43" t="str">
        <f ca="1">_xll.BInterpol('Base IPCA'!$C$3:$C$14,'Base IPCA'!$D$3:$D$14,AH3865,"Cubic","Extrapolate=Linear","MultiX=Average","Skip=True","Sort=True")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3"/>
        <v>#REF!</v>
      </c>
      <c r="AI3866" s="43" t="str">
        <f ca="1">_xll.BInterpol('Base IPCA'!$C$3:$C$14,'Base IPCA'!$E$3:$E$14,AH3866,"Cubic","Extrapolate=Linear","MultiX=Average","Skip=True","Sort=True")</f>
        <v>#N/A Invalid Parameter: Interpolation value</v>
      </c>
      <c r="AJ3866" s="43" t="str">
        <f ca="1">_xll.BInterpol('Base IPCA'!$C$3:$C$14,'Base IPCA'!$D$3:$D$14,AH3866,"Cubic","Extrapolate=Linear","MultiX=Average","Skip=True","Sort=True")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3"/>
        <v>#REF!</v>
      </c>
      <c r="AI3867" s="43" t="str">
        <f ca="1">_xll.BInterpol('Base IPCA'!$C$3:$C$14,'Base IPCA'!$E$3:$E$14,AH3867,"Cubic","Extrapolate=Linear","MultiX=Average","Skip=True","Sort=True")</f>
        <v>#N/A Invalid Parameter: Interpolation value</v>
      </c>
      <c r="AJ3867" s="43" t="str">
        <f ca="1">_xll.BInterpol('Base IPCA'!$C$3:$C$14,'Base IPCA'!$D$3:$D$14,AH3867,"Cubic","Extrapolate=Linear","MultiX=Average","Skip=True","Sort=True")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3"/>
        <v>#REF!</v>
      </c>
      <c r="AI3868" s="43" t="str">
        <f ca="1">_xll.BInterpol('Base IPCA'!$C$3:$C$14,'Base IPCA'!$E$3:$E$14,AH3868,"Cubic","Extrapolate=Linear","MultiX=Average","Skip=True","Sort=True")</f>
        <v>#N/A Invalid Parameter: Interpolation value</v>
      </c>
      <c r="AJ3868" s="43" t="str">
        <f ca="1">_xll.BInterpol('Base IPCA'!$C$3:$C$14,'Base IPCA'!$D$3:$D$14,AH3868,"Cubic","Extrapolate=Linear","MultiX=Average","Skip=True","Sort=True")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3"/>
        <v>#REF!</v>
      </c>
      <c r="AI3869" s="43" t="str">
        <f ca="1">_xll.BInterpol('Base IPCA'!$C$3:$C$14,'Base IPCA'!$E$3:$E$14,AH3869,"Cubic","Extrapolate=Linear","MultiX=Average","Skip=True","Sort=True")</f>
        <v>#N/A Invalid Parameter: Interpolation value</v>
      </c>
      <c r="AJ3869" s="43" t="str">
        <f ca="1">_xll.BInterpol('Base IPCA'!$C$3:$C$14,'Base IPCA'!$D$3:$D$14,AH3869,"Cubic","Extrapolate=Linear","MultiX=Average","Skip=True","Sort=True")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3"/>
        <v>#REF!</v>
      </c>
      <c r="AI3870" s="43" t="str">
        <f ca="1">_xll.BInterpol('Base IPCA'!$C$3:$C$14,'Base IPCA'!$E$3:$E$14,AH3870,"Cubic","Extrapolate=Linear","MultiX=Average","Skip=True","Sort=True")</f>
        <v>#N/A Invalid Parameter: Interpolation value</v>
      </c>
      <c r="AJ3870" s="43" t="str">
        <f ca="1">_xll.BInterpol('Base IPCA'!$C$3:$C$14,'Base IPCA'!$D$3:$D$14,AH3870,"Cubic","Extrapolate=Linear","MultiX=Average","Skip=True","Sort=True")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3"/>
        <v>#REF!</v>
      </c>
      <c r="AI3871" s="43" t="str">
        <f ca="1">_xll.BInterpol('Base IPCA'!$C$3:$C$14,'Base IPCA'!$E$3:$E$14,AH3871,"Cubic","Extrapolate=Linear","MultiX=Average","Skip=True","Sort=True")</f>
        <v>#N/A Invalid Parameter: Interpolation value</v>
      </c>
      <c r="AJ3871" s="43" t="str">
        <f ca="1">_xll.BInterpol('Base IPCA'!$C$3:$C$14,'Base IPCA'!$D$3:$D$14,AH3871,"Cubic","Extrapolate=Linear","MultiX=Average","Skip=True","Sort=True")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3"/>
        <v>#REF!</v>
      </c>
      <c r="AI3872" s="43" t="str">
        <f ca="1">_xll.BInterpol('Base IPCA'!$C$3:$C$14,'Base IPCA'!$E$3:$E$14,AH3872,"Cubic","Extrapolate=Linear","MultiX=Average","Skip=True","Sort=True")</f>
        <v>#N/A Invalid Parameter: Interpolation value</v>
      </c>
      <c r="AJ3872" s="43" t="str">
        <f ca="1">_xll.BInterpol('Base IPCA'!$C$3:$C$14,'Base IPCA'!$D$3:$D$14,AH3872,"Cubic","Extrapolate=Linear","MultiX=Average","Skip=True","Sort=True")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3"/>
        <v>#REF!</v>
      </c>
      <c r="AI3873" s="43" t="str">
        <f ca="1">_xll.BInterpol('Base IPCA'!$C$3:$C$14,'Base IPCA'!$E$3:$E$14,AH3873,"Cubic","Extrapolate=Linear","MultiX=Average","Skip=True","Sort=True")</f>
        <v>#N/A Invalid Parameter: Interpolation value</v>
      </c>
      <c r="AJ3873" s="43" t="str">
        <f ca="1">_xll.BInterpol('Base IPCA'!$C$3:$C$14,'Base IPCA'!$D$3:$D$14,AH3873,"Cubic","Extrapolate=Linear","MultiX=Average","Skip=True","Sort=True")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3"/>
        <v>#REF!</v>
      </c>
      <c r="AI3874" s="43" t="str">
        <f ca="1">_xll.BInterpol('Base IPCA'!$C$3:$C$14,'Base IPCA'!$E$3:$E$14,AH3874,"Cubic","Extrapolate=Linear","MultiX=Average","Skip=True","Sort=True")</f>
        <v>#N/A Invalid Parameter: Interpolation value</v>
      </c>
      <c r="AJ3874" s="43" t="str">
        <f ca="1">_xll.BInterpol('Base IPCA'!$C$3:$C$14,'Base IPCA'!$D$3:$D$14,AH3874,"Cubic","Extrapolate=Linear","MultiX=Average","Skip=True","Sort=True")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3"/>
        <v>#REF!</v>
      </c>
      <c r="AI3875" s="43" t="str">
        <f ca="1">_xll.BInterpol('Base IPCA'!$C$3:$C$14,'Base IPCA'!$E$3:$E$14,AH3875,"Cubic","Extrapolate=Linear","MultiX=Average","Skip=True","Sort=True")</f>
        <v>#N/A Invalid Parameter: Interpolation value</v>
      </c>
      <c r="AJ3875" s="43" t="str">
        <f ca="1">_xll.BInterpol('Base IPCA'!$C$3:$C$14,'Base IPCA'!$D$3:$D$14,AH3875,"Cubic","Extrapolate=Linear","MultiX=Average","Skip=True","Sort=True")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3"/>
        <v>#REF!</v>
      </c>
      <c r="AI3876" s="43" t="str">
        <f ca="1">_xll.BInterpol('Base IPCA'!$C$3:$C$14,'Base IPCA'!$E$3:$E$14,AH3876,"Cubic","Extrapolate=Linear","MultiX=Average","Skip=True","Sort=True")</f>
        <v>#N/A Invalid Parameter: Interpolation value</v>
      </c>
      <c r="AJ3876" s="43" t="str">
        <f ca="1">_xll.BInterpol('Base IPCA'!$C$3:$C$14,'Base IPCA'!$D$3:$D$14,AH3876,"Cubic","Extrapolate=Linear","MultiX=Average","Skip=True","Sort=True")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3"/>
        <v>#REF!</v>
      </c>
      <c r="AI3877" s="43" t="str">
        <f ca="1">_xll.BInterpol('Base IPCA'!$C$3:$C$14,'Base IPCA'!$E$3:$E$14,AH3877,"Cubic","Extrapolate=Linear","MultiX=Average","Skip=True","Sort=True")</f>
        <v>#N/A Invalid Parameter: Interpolation value</v>
      </c>
      <c r="AJ3877" s="43" t="str">
        <f ca="1">_xll.BInterpol('Base IPCA'!$C$3:$C$14,'Base IPCA'!$D$3:$D$14,AH3877,"Cubic","Extrapolate=Linear","MultiX=Average","Skip=True","Sort=True")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3"/>
        <v>#REF!</v>
      </c>
      <c r="AI3878" s="43" t="str">
        <f ca="1">_xll.BInterpol('Base IPCA'!$C$3:$C$14,'Base IPCA'!$E$3:$E$14,AH3878,"Cubic","Extrapolate=Linear","MultiX=Average","Skip=True","Sort=True")</f>
        <v>#N/A Invalid Parameter: Interpolation value</v>
      </c>
      <c r="AJ3878" s="43" t="str">
        <f ca="1">_xll.BInterpol('Base IPCA'!$C$3:$C$14,'Base IPCA'!$D$3:$D$14,AH3878,"Cubic","Extrapolate=Linear","MultiX=Average","Skip=True","Sort=True")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3"/>
        <v>#REF!</v>
      </c>
      <c r="AI3879" s="43" t="str">
        <f ca="1">_xll.BInterpol('Base IPCA'!$C$3:$C$14,'Base IPCA'!$E$3:$E$14,AH3879,"Cubic","Extrapolate=Linear","MultiX=Average","Skip=True","Sort=True")</f>
        <v>#N/A Invalid Parameter: Interpolation value</v>
      </c>
      <c r="AJ3879" s="43" t="str">
        <f ca="1">_xll.BInterpol('Base IPCA'!$C$3:$C$14,'Base IPCA'!$D$3:$D$14,AH3879,"Cubic","Extrapolate=Linear","MultiX=Average","Skip=True","Sort=True")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3"/>
        <v>#REF!</v>
      </c>
      <c r="AI3880" s="43" t="str">
        <f ca="1">_xll.BInterpol('Base IPCA'!$C$3:$C$14,'Base IPCA'!$E$3:$E$14,AH3880,"Cubic","Extrapolate=Linear","MultiX=Average","Skip=True","Sort=True")</f>
        <v>#N/A Invalid Parameter: Interpolation value</v>
      </c>
      <c r="AJ3880" s="43" t="str">
        <f ca="1">_xll.BInterpol('Base IPCA'!$C$3:$C$14,'Base IPCA'!$D$3:$D$14,AH3880,"Cubic","Extrapolate=Linear","MultiX=Average","Skip=True","Sort=True")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3"/>
        <v>#REF!</v>
      </c>
      <c r="AI3881" s="43" t="str">
        <f ca="1">_xll.BInterpol('Base IPCA'!$C$3:$C$14,'Base IPCA'!$E$3:$E$14,AH3881,"Cubic","Extrapolate=Linear","MultiX=Average","Skip=True","Sort=True")</f>
        <v>#N/A Invalid Parameter: Interpolation value</v>
      </c>
      <c r="AJ3881" s="43" t="str">
        <f ca="1">_xll.BInterpol('Base IPCA'!$C$3:$C$14,'Base IPCA'!$D$3:$D$14,AH3881,"Cubic","Extrapolate=Linear","MultiX=Average","Skip=True","Sort=True")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3"/>
        <v>#REF!</v>
      </c>
      <c r="AI3882" s="43" t="str">
        <f ca="1">_xll.BInterpol('Base IPCA'!$C$3:$C$14,'Base IPCA'!$E$3:$E$14,AH3882,"Cubic","Extrapolate=Linear","MultiX=Average","Skip=True","Sort=True")</f>
        <v>#N/A Invalid Parameter: Interpolation value</v>
      </c>
      <c r="AJ3882" s="43" t="str">
        <f ca="1">_xll.BInterpol('Base IPCA'!$C$3:$C$14,'Base IPCA'!$D$3:$D$14,AH3882,"Cubic","Extrapolate=Linear","MultiX=Average","Skip=True","Sort=True")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3"/>
        <v>#REF!</v>
      </c>
      <c r="AI3883" s="43" t="str">
        <f ca="1">_xll.BInterpol('Base IPCA'!$C$3:$C$14,'Base IPCA'!$E$3:$E$14,AH3883,"Cubic","Extrapolate=Linear","MultiX=Average","Skip=True","Sort=True")</f>
        <v>#N/A Invalid Parameter: Interpolation value</v>
      </c>
      <c r="AJ3883" s="43" t="str">
        <f ca="1">_xll.BInterpol('Base IPCA'!$C$3:$C$14,'Base IPCA'!$D$3:$D$14,AH3883,"Cubic","Extrapolate=Linear","MultiX=Average","Skip=True","Sort=True")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3"/>
        <v>#REF!</v>
      </c>
      <c r="AI3884" s="43" t="str">
        <f ca="1">_xll.BInterpol('Base IPCA'!$C$3:$C$14,'Base IPCA'!$E$3:$E$14,AH3884,"Cubic","Extrapolate=Linear","MultiX=Average","Skip=True","Sort=True")</f>
        <v>#N/A Invalid Parameter: Interpolation value</v>
      </c>
      <c r="AJ3884" s="43" t="str">
        <f ca="1">_xll.BInterpol('Base IPCA'!$C$3:$C$14,'Base IPCA'!$D$3:$D$14,AH3884,"Cubic","Extrapolate=Linear","MultiX=Average","Skip=True","Sort=True")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3"/>
        <v>#REF!</v>
      </c>
      <c r="AI3885" s="43" t="str">
        <f ca="1">_xll.BInterpol('Base IPCA'!$C$3:$C$14,'Base IPCA'!$E$3:$E$14,AH3885,"Cubic","Extrapolate=Linear","MultiX=Average","Skip=True","Sort=True")</f>
        <v>#N/A Invalid Parameter: Interpolation value</v>
      </c>
      <c r="AJ3885" s="43" t="str">
        <f ca="1">_xll.BInterpol('Base IPCA'!$C$3:$C$14,'Base IPCA'!$D$3:$D$14,AH3885,"Cubic","Extrapolate=Linear","MultiX=Average","Skip=True","Sort=True")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3"/>
        <v>#REF!</v>
      </c>
      <c r="AI3886" s="43" t="str">
        <f ca="1">_xll.BInterpol('Base IPCA'!$C$3:$C$14,'Base IPCA'!$E$3:$E$14,AH3886,"Cubic","Extrapolate=Linear","MultiX=Average","Skip=True","Sort=True")</f>
        <v>#N/A Invalid Parameter: Interpolation value</v>
      </c>
      <c r="AJ3886" s="43" t="str">
        <f ca="1">_xll.BInterpol('Base IPCA'!$C$3:$C$14,'Base IPCA'!$D$3:$D$14,AH3886,"Cubic","Extrapolate=Linear","MultiX=Average","Skip=True","Sort=True")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3"/>
        <v>#REF!</v>
      </c>
      <c r="AI3887" s="43" t="str">
        <f ca="1">_xll.BInterpol('Base IPCA'!$C$3:$C$14,'Base IPCA'!$E$3:$E$14,AH3887,"Cubic","Extrapolate=Linear","MultiX=Average","Skip=True","Sort=True")</f>
        <v>#N/A Invalid Parameter: Interpolation value</v>
      </c>
      <c r="AJ3887" s="43" t="str">
        <f ca="1">_xll.BInterpol('Base IPCA'!$C$3:$C$14,'Base IPCA'!$D$3:$D$14,AH3887,"Cubic","Extrapolate=Linear","MultiX=Average","Skip=True","Sort=True")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3"/>
        <v>#REF!</v>
      </c>
      <c r="AI3888" s="43" t="str">
        <f ca="1">_xll.BInterpol('Base IPCA'!$C$3:$C$14,'Base IPCA'!$E$3:$E$14,AH3888,"Cubic","Extrapolate=Linear","MultiX=Average","Skip=True","Sort=True")</f>
        <v>#N/A Invalid Parameter: Interpolation value</v>
      </c>
      <c r="AJ3888" s="43" t="str">
        <f ca="1">_xll.BInterpol('Base IPCA'!$C$3:$C$14,'Base IPCA'!$D$3:$D$14,AH3888,"Cubic","Extrapolate=Linear","MultiX=Average","Skip=True","Sort=True")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3"/>
        <v>#REF!</v>
      </c>
      <c r="AI3889" s="43" t="str">
        <f ca="1">_xll.BInterpol('Base IPCA'!$C$3:$C$14,'Base IPCA'!$E$3:$E$14,AH3889,"Cubic","Extrapolate=Linear","MultiX=Average","Skip=True","Sort=True")</f>
        <v>#N/A Invalid Parameter: Interpolation value</v>
      </c>
      <c r="AJ3889" s="43" t="str">
        <f ca="1">_xll.BInterpol('Base IPCA'!$C$3:$C$14,'Base IPCA'!$D$3:$D$14,AH3889,"Cubic","Extrapolate=Linear","MultiX=Average","Skip=True","Sort=True")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3"/>
        <v>#REF!</v>
      </c>
      <c r="AI3890" s="43" t="str">
        <f ca="1">_xll.BInterpol('Base IPCA'!$C$3:$C$14,'Base IPCA'!$E$3:$E$14,AH3890,"Cubic","Extrapolate=Linear","MultiX=Average","Skip=True","Sort=True")</f>
        <v>#N/A Invalid Parameter: Interpolation value</v>
      </c>
      <c r="AJ3890" s="43" t="str">
        <f ca="1">_xll.BInterpol('Base IPCA'!$C$3:$C$14,'Base IPCA'!$D$3:$D$14,AH3890,"Cubic","Extrapolate=Linear","MultiX=Average","Skip=True","Sort=True")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3"/>
        <v>#REF!</v>
      </c>
      <c r="AI3891" s="43" t="str">
        <f ca="1">_xll.BInterpol('Base IPCA'!$C$3:$C$14,'Base IPCA'!$E$3:$E$14,AH3891,"Cubic","Extrapolate=Linear","MultiX=Average","Skip=True","Sort=True")</f>
        <v>#N/A Invalid Parameter: Interpolation value</v>
      </c>
      <c r="AJ3891" s="43" t="str">
        <f ca="1">_xll.BInterpol('Base IPCA'!$C$3:$C$14,'Base IPCA'!$D$3:$D$14,AH3891,"Cubic","Extrapolate=Linear","MultiX=Average","Skip=True","Sort=True")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3"/>
        <v>#REF!</v>
      </c>
      <c r="AI3892" s="43" t="str">
        <f ca="1">_xll.BInterpol('Base IPCA'!$C$3:$C$14,'Base IPCA'!$E$3:$E$14,AH3892,"Cubic","Extrapolate=Linear","MultiX=Average","Skip=True","Sort=True")</f>
        <v>#N/A Invalid Parameter: Interpolation value</v>
      </c>
      <c r="AJ3892" s="43" t="str">
        <f ca="1">_xll.BInterpol('Base IPCA'!$C$3:$C$14,'Base IPCA'!$D$3:$D$14,AH3892,"Cubic","Extrapolate=Linear","MultiX=Average","Skip=True","Sort=True")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3"/>
        <v>#REF!</v>
      </c>
      <c r="AI3893" s="43" t="str">
        <f ca="1">_xll.BInterpol('Base IPCA'!$C$3:$C$14,'Base IPCA'!$E$3:$E$14,AH3893,"Cubic","Extrapolate=Linear","MultiX=Average","Skip=True","Sort=True")</f>
        <v>#N/A Invalid Parameter: Interpolation value</v>
      </c>
      <c r="AJ3893" s="43" t="str">
        <f ca="1">_xll.BInterpol('Base IPCA'!$C$3:$C$14,'Base IPCA'!$D$3:$D$14,AH3893,"Cubic","Extrapolate=Linear","MultiX=Average","Skip=True","Sort=True")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3"/>
        <v>#REF!</v>
      </c>
      <c r="AI3894" s="43" t="str">
        <f ca="1">_xll.BInterpol('Base IPCA'!$C$3:$C$14,'Base IPCA'!$E$3:$E$14,AH3894,"Cubic","Extrapolate=Linear","MultiX=Average","Skip=True","Sort=True")</f>
        <v>#N/A Invalid Parameter: Interpolation value</v>
      </c>
      <c r="AJ3894" s="43" t="str">
        <f ca="1">_xll.BInterpol('Base IPCA'!$C$3:$C$14,'Base IPCA'!$D$3:$D$14,AH3894,"Cubic","Extrapolate=Linear","MultiX=Average","Skip=True","Sort=True")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3"/>
        <v>#REF!</v>
      </c>
      <c r="AI3895" s="43" t="str">
        <f ca="1">_xll.BInterpol('Base IPCA'!$C$3:$C$14,'Base IPCA'!$E$3:$E$14,AH3895,"Cubic","Extrapolate=Linear","MultiX=Average","Skip=True","Sort=True")</f>
        <v>#N/A Invalid Parameter: Interpolation value</v>
      </c>
      <c r="AJ3895" s="43" t="str">
        <f ca="1">_xll.BInterpol('Base IPCA'!$C$3:$C$14,'Base IPCA'!$D$3:$D$14,AH3895,"Cubic","Extrapolate=Linear","MultiX=Average","Skip=True","Sort=True")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3"/>
        <v>#REF!</v>
      </c>
      <c r="AI3896" s="43" t="str">
        <f ca="1">_xll.BInterpol('Base IPCA'!$C$3:$C$14,'Base IPCA'!$E$3:$E$14,AH3896,"Cubic","Extrapolate=Linear","MultiX=Average","Skip=True","Sort=True")</f>
        <v>#N/A Invalid Parameter: Interpolation value</v>
      </c>
      <c r="AJ3896" s="43" t="str">
        <f ca="1">_xll.BInterpol('Base IPCA'!$C$3:$C$14,'Base IPCA'!$D$3:$D$14,AH3896,"Cubic","Extrapolate=Linear","MultiX=Average","Skip=True","Sort=True")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3"/>
        <v>#REF!</v>
      </c>
      <c r="AI3897" s="43" t="str">
        <f ca="1">_xll.BInterpol('Base IPCA'!$C$3:$C$14,'Base IPCA'!$E$3:$E$14,AH3897,"Cubic","Extrapolate=Linear","MultiX=Average","Skip=True","Sort=True")</f>
        <v>#N/A Invalid Parameter: Interpolation value</v>
      </c>
      <c r="AJ3897" s="43" t="str">
        <f ca="1">_xll.BInterpol('Base IPCA'!$C$3:$C$14,'Base IPCA'!$D$3:$D$14,AH3897,"Cubic","Extrapolate=Linear","MultiX=Average","Skip=True","Sort=True")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3"/>
        <v>#REF!</v>
      </c>
      <c r="AI3898" s="43" t="str">
        <f ca="1">_xll.BInterpol('Base IPCA'!$C$3:$C$14,'Base IPCA'!$E$3:$E$14,AH3898,"Cubic","Extrapolate=Linear","MultiX=Average","Skip=True","Sort=True")</f>
        <v>#N/A Invalid Parameter: Interpolation value</v>
      </c>
      <c r="AJ3898" s="43" t="str">
        <f ca="1">_xll.BInterpol('Base IPCA'!$C$3:$C$14,'Base IPCA'!$D$3:$D$14,AH3898,"Cubic","Extrapolate=Linear","MultiX=Average","Skip=True","Sort=True")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3"/>
        <v>#REF!</v>
      </c>
      <c r="AI3899" s="43" t="str">
        <f ca="1">_xll.BInterpol('Base IPCA'!$C$3:$C$14,'Base IPCA'!$E$3:$E$14,AH3899,"Cubic","Extrapolate=Linear","MultiX=Average","Skip=True","Sort=True")</f>
        <v>#N/A Invalid Parameter: Interpolation value</v>
      </c>
      <c r="AJ3899" s="43" t="str">
        <f ca="1">_xll.BInterpol('Base IPCA'!$C$3:$C$14,'Base IPCA'!$D$3:$D$14,AH3899,"Cubic","Extrapolate=Linear","MultiX=Average","Skip=True","Sort=True")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3"/>
        <v>#REF!</v>
      </c>
      <c r="AI3900" s="43" t="str">
        <f ca="1">_xll.BInterpol('Base IPCA'!$C$3:$C$14,'Base IPCA'!$E$3:$E$14,AH3900,"Cubic","Extrapolate=Linear","MultiX=Average","Skip=True","Sort=True")</f>
        <v>#N/A Invalid Parameter: Interpolation value</v>
      </c>
      <c r="AJ3900" s="43" t="str">
        <f ca="1">_xll.BInterpol('Base IPCA'!$C$3:$C$14,'Base IPCA'!$D$3:$D$14,AH3900,"Cubic","Extrapolate=Linear","MultiX=Average","Skip=True","Sort=True")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3"/>
        <v>#REF!</v>
      </c>
      <c r="AI3901" s="43" t="str">
        <f ca="1">_xll.BInterpol('Base IPCA'!$C$3:$C$14,'Base IPCA'!$E$3:$E$14,AH3901,"Cubic","Extrapolate=Linear","MultiX=Average","Skip=True","Sort=True")</f>
        <v>#N/A Invalid Parameter: Interpolation value</v>
      </c>
      <c r="AJ3901" s="43" t="str">
        <f ca="1">_xll.BInterpol('Base IPCA'!$C$3:$C$14,'Base IPCA'!$D$3:$D$14,AH3901,"Cubic","Extrapolate=Linear","MultiX=Average","Skip=True","Sort=True")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3"/>
        <v>#REF!</v>
      </c>
      <c r="AI3902" s="43" t="str">
        <f ca="1">_xll.BInterpol('Base IPCA'!$C$3:$C$14,'Base IPCA'!$E$3:$E$14,AH3902,"Cubic","Extrapolate=Linear","MultiX=Average","Skip=True","Sort=True")</f>
        <v>#N/A Invalid Parameter: Interpolation value</v>
      </c>
      <c r="AJ3902" s="43" t="str">
        <f ca="1">_xll.BInterpol('Base IPCA'!$C$3:$C$14,'Base IPCA'!$D$3:$D$14,AH3902,"Cubic","Extrapolate=Linear","MultiX=Average","Skip=True","Sort=True")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3"/>
        <v>#REF!</v>
      </c>
      <c r="AI3903" s="43" t="str">
        <f ca="1">_xll.BInterpol('Base IPCA'!$C$3:$C$14,'Base IPCA'!$E$3:$E$14,AH3903,"Cubic","Extrapolate=Linear","MultiX=Average","Skip=True","Sort=True")</f>
        <v>#N/A Invalid Parameter: Interpolation value</v>
      </c>
      <c r="AJ3903" s="43" t="str">
        <f ca="1">_xll.BInterpol('Base IPCA'!$C$3:$C$14,'Base IPCA'!$D$3:$D$14,AH3903,"Cubic","Extrapolate=Linear","MultiX=Average","Skip=True","Sort=True")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3"/>
        <v>#REF!</v>
      </c>
      <c r="AI3904" s="43" t="str">
        <f ca="1">_xll.BInterpol('Base IPCA'!$C$3:$C$14,'Base IPCA'!$E$3:$E$14,AH3904,"Cubic","Extrapolate=Linear","MultiX=Average","Skip=True","Sort=True")</f>
        <v>#N/A Invalid Parameter: Interpolation value</v>
      </c>
      <c r="AJ3904" s="43" t="str">
        <f ca="1">_xll.BInterpol('Base IPCA'!$C$3:$C$14,'Base IPCA'!$D$3:$D$14,AH3904,"Cubic","Extrapolate=Linear","MultiX=Average","Skip=True","Sort=True")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3"/>
        <v>#REF!</v>
      </c>
      <c r="AI3905" s="43" t="str">
        <f ca="1">_xll.BInterpol('Base IPCA'!$C$3:$C$14,'Base IPCA'!$E$3:$E$14,AH3905,"Cubic","Extrapolate=Linear","MultiX=Average","Skip=True","Sort=True")</f>
        <v>#N/A Invalid Parameter: Interpolation value</v>
      </c>
      <c r="AJ3905" s="43" t="str">
        <f ca="1">_xll.BInterpol('Base IPCA'!$C$3:$C$14,'Base IPCA'!$D$3:$D$14,AH3905,"Cubic","Extrapolate=Linear","MultiX=Average","Skip=True","Sort=True")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3"/>
        <v>#REF!</v>
      </c>
      <c r="AI3906" s="43" t="str">
        <f ca="1">_xll.BInterpol('Base IPCA'!$C$3:$C$14,'Base IPCA'!$E$3:$E$14,AH3906,"Cubic","Extrapolate=Linear","MultiX=Average","Skip=True","Sort=True")</f>
        <v>#N/A Invalid Parameter: Interpolation value</v>
      </c>
      <c r="AJ3906" s="43" t="str">
        <f ca="1">_xll.BInterpol('Base IPCA'!$C$3:$C$14,'Base IPCA'!$D$3:$D$14,AH3906,"Cubic","Extrapolate=Linear","MultiX=Average","Skip=True","Sort=True")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3"/>
        <v>#REF!</v>
      </c>
      <c r="AI3907" s="43" t="str">
        <f ca="1">_xll.BInterpol('Base IPCA'!$C$3:$C$14,'Base IPCA'!$E$3:$E$14,AH3907,"Cubic","Extrapolate=Linear","MultiX=Average","Skip=True","Sort=True")</f>
        <v>#N/A Invalid Parameter: Interpolation value</v>
      </c>
      <c r="AJ3907" s="43" t="str">
        <f ca="1">_xll.BInterpol('Base IPCA'!$C$3:$C$14,'Base IPCA'!$D$3:$D$14,AH3907,"Cubic","Extrapolate=Linear","MultiX=Average","Skip=True","Sort=True")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3"/>
        <v>#REF!</v>
      </c>
      <c r="AI3908" s="43" t="str">
        <f ca="1">_xll.BInterpol('Base IPCA'!$C$3:$C$14,'Base IPCA'!$E$3:$E$14,AH3908,"Cubic","Extrapolate=Linear","MultiX=Average","Skip=True","Sort=True")</f>
        <v>#N/A Invalid Parameter: Interpolation value</v>
      </c>
      <c r="AJ3908" s="43" t="str">
        <f ca="1">_xll.BInterpol('Base IPCA'!$C$3:$C$14,'Base IPCA'!$D$3:$D$14,AH3908,"Cubic","Extrapolate=Linear","MultiX=Average","Skip=True","Sort=True")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3"/>
        <v>#REF!</v>
      </c>
      <c r="AI3909" s="43" t="str">
        <f ca="1">_xll.BInterpol('Base IPCA'!$C$3:$C$14,'Base IPCA'!$E$3:$E$14,AH3909,"Cubic","Extrapolate=Linear","MultiX=Average","Skip=True","Sort=True")</f>
        <v>#N/A Invalid Parameter: Interpolation value</v>
      </c>
      <c r="AJ3909" s="43" t="str">
        <f ca="1">_xll.BInterpol('Base IPCA'!$C$3:$C$14,'Base IPCA'!$D$3:$D$14,AH3909,"Cubic","Extrapolate=Linear","MultiX=Average","Skip=True","Sort=True")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4">AH3909+1</f>
        <v>#REF!</v>
      </c>
      <c r="AI3910" s="43" t="str">
        <f ca="1">_xll.BInterpol('Base IPCA'!$C$3:$C$14,'Base IPCA'!$E$3:$E$14,AH3910,"Cubic","Extrapolate=Linear","MultiX=Average","Skip=True","Sort=True")</f>
        <v>#N/A Invalid Parameter: Interpolation value</v>
      </c>
      <c r="AJ3910" s="43" t="str">
        <f ca="1">_xll.BInterpol('Base IPCA'!$C$3:$C$14,'Base IPCA'!$D$3:$D$14,AH3910,"Cubic","Extrapolate=Linear","MultiX=Average","Skip=True","Sort=True")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4"/>
        <v>#REF!</v>
      </c>
      <c r="AI3911" s="43" t="str">
        <f ca="1">_xll.BInterpol('Base IPCA'!$C$3:$C$14,'Base IPCA'!$E$3:$E$14,AH3911,"Cubic","Extrapolate=Linear","MultiX=Average","Skip=True","Sort=True")</f>
        <v>#N/A Invalid Parameter: Interpolation value</v>
      </c>
      <c r="AJ3911" s="43" t="str">
        <f ca="1">_xll.BInterpol('Base IPCA'!$C$3:$C$14,'Base IPCA'!$D$3:$D$14,AH3911,"Cubic","Extrapolate=Linear","MultiX=Average","Skip=True","Sort=True")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4"/>
        <v>#REF!</v>
      </c>
      <c r="AI3912" s="43" t="str">
        <f ca="1">_xll.BInterpol('Base IPCA'!$C$3:$C$14,'Base IPCA'!$E$3:$E$14,AH3912,"Cubic","Extrapolate=Linear","MultiX=Average","Skip=True","Sort=True")</f>
        <v>#N/A Invalid Parameter: Interpolation value</v>
      </c>
      <c r="AJ3912" s="43" t="str">
        <f ca="1">_xll.BInterpol('Base IPCA'!$C$3:$C$14,'Base IPCA'!$D$3:$D$14,AH3912,"Cubic","Extrapolate=Linear","MultiX=Average","Skip=True","Sort=True")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4"/>
        <v>#REF!</v>
      </c>
      <c r="AI3913" s="43" t="str">
        <f ca="1">_xll.BInterpol('Base IPCA'!$C$3:$C$14,'Base IPCA'!$E$3:$E$14,AH3913,"Cubic","Extrapolate=Linear","MultiX=Average","Skip=True","Sort=True")</f>
        <v>#N/A Invalid Parameter: Interpolation value</v>
      </c>
      <c r="AJ3913" s="43" t="str">
        <f ca="1">_xll.BInterpol('Base IPCA'!$C$3:$C$14,'Base IPCA'!$D$3:$D$14,AH3913,"Cubic","Extrapolate=Linear","MultiX=Average","Skip=True","Sort=True")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4"/>
        <v>#REF!</v>
      </c>
      <c r="AI3914" s="43" t="str">
        <f ca="1">_xll.BInterpol('Base IPCA'!$C$3:$C$14,'Base IPCA'!$E$3:$E$14,AH3914,"Cubic","Extrapolate=Linear","MultiX=Average","Skip=True","Sort=True")</f>
        <v>#N/A Invalid Parameter: Interpolation value</v>
      </c>
      <c r="AJ3914" s="43" t="str">
        <f ca="1">_xll.BInterpol('Base IPCA'!$C$3:$C$14,'Base IPCA'!$D$3:$D$14,AH3914,"Cubic","Extrapolate=Linear","MultiX=Average","Skip=True","Sort=True")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4"/>
        <v>#REF!</v>
      </c>
      <c r="AI3915" s="43" t="str">
        <f ca="1">_xll.BInterpol('Base IPCA'!$C$3:$C$14,'Base IPCA'!$E$3:$E$14,AH3915,"Cubic","Extrapolate=Linear","MultiX=Average","Skip=True","Sort=True")</f>
        <v>#N/A Invalid Parameter: Interpolation value</v>
      </c>
      <c r="AJ3915" s="43" t="str">
        <f ca="1">_xll.BInterpol('Base IPCA'!$C$3:$C$14,'Base IPCA'!$D$3:$D$14,AH3915,"Cubic","Extrapolate=Linear","MultiX=Average","Skip=True","Sort=True")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4"/>
        <v>#REF!</v>
      </c>
      <c r="AI3916" s="43" t="str">
        <f ca="1">_xll.BInterpol('Base IPCA'!$C$3:$C$14,'Base IPCA'!$E$3:$E$14,AH3916,"Cubic","Extrapolate=Linear","MultiX=Average","Skip=True","Sort=True")</f>
        <v>#N/A Invalid Parameter: Interpolation value</v>
      </c>
      <c r="AJ3916" s="43" t="str">
        <f ca="1">_xll.BInterpol('Base IPCA'!$C$3:$C$14,'Base IPCA'!$D$3:$D$14,AH3916,"Cubic","Extrapolate=Linear","MultiX=Average","Skip=True","Sort=True")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4"/>
        <v>#REF!</v>
      </c>
      <c r="AI3917" s="43" t="str">
        <f ca="1">_xll.BInterpol('Base IPCA'!$C$3:$C$14,'Base IPCA'!$E$3:$E$14,AH3917,"Cubic","Extrapolate=Linear","MultiX=Average","Skip=True","Sort=True")</f>
        <v>#N/A Invalid Parameter: Interpolation value</v>
      </c>
      <c r="AJ3917" s="43" t="str">
        <f ca="1">_xll.BInterpol('Base IPCA'!$C$3:$C$14,'Base IPCA'!$D$3:$D$14,AH3917,"Cubic","Extrapolate=Linear","MultiX=Average","Skip=True","Sort=True")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4"/>
        <v>#REF!</v>
      </c>
      <c r="AI3918" s="43" t="str">
        <f ca="1">_xll.BInterpol('Base IPCA'!$C$3:$C$14,'Base IPCA'!$E$3:$E$14,AH3918,"Cubic","Extrapolate=Linear","MultiX=Average","Skip=True","Sort=True")</f>
        <v>#N/A Invalid Parameter: Interpolation value</v>
      </c>
      <c r="AJ3918" s="43" t="str">
        <f ca="1">_xll.BInterpol('Base IPCA'!$C$3:$C$14,'Base IPCA'!$D$3:$D$14,AH3918,"Cubic","Extrapolate=Linear","MultiX=Average","Skip=True","Sort=True")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4"/>
        <v>#REF!</v>
      </c>
      <c r="AI3919" s="43" t="str">
        <f ca="1">_xll.BInterpol('Base IPCA'!$C$3:$C$14,'Base IPCA'!$E$3:$E$14,AH3919,"Cubic","Extrapolate=Linear","MultiX=Average","Skip=True","Sort=True")</f>
        <v>#N/A Invalid Parameter: Interpolation value</v>
      </c>
      <c r="AJ3919" s="43" t="str">
        <f ca="1">_xll.BInterpol('Base IPCA'!$C$3:$C$14,'Base IPCA'!$D$3:$D$14,AH3919,"Cubic","Extrapolate=Linear","MultiX=Average","Skip=True","Sort=True")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4"/>
        <v>#REF!</v>
      </c>
      <c r="AI3920" s="43" t="str">
        <f ca="1">_xll.BInterpol('Base IPCA'!$C$3:$C$14,'Base IPCA'!$E$3:$E$14,AH3920,"Cubic","Extrapolate=Linear","MultiX=Average","Skip=True","Sort=True")</f>
        <v>#N/A Invalid Parameter: Interpolation value</v>
      </c>
      <c r="AJ3920" s="43" t="str">
        <f ca="1">_xll.BInterpol('Base IPCA'!$C$3:$C$14,'Base IPCA'!$D$3:$D$14,AH3920,"Cubic","Extrapolate=Linear","MultiX=Average","Skip=True","Sort=True")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4"/>
        <v>#REF!</v>
      </c>
      <c r="AI3921" s="43" t="str">
        <f ca="1">_xll.BInterpol('Base IPCA'!$C$3:$C$14,'Base IPCA'!$E$3:$E$14,AH3921,"Cubic","Extrapolate=Linear","MultiX=Average","Skip=True","Sort=True")</f>
        <v>#N/A Invalid Parameter: Interpolation value</v>
      </c>
      <c r="AJ3921" s="43" t="str">
        <f ca="1">_xll.BInterpol('Base IPCA'!$C$3:$C$14,'Base IPCA'!$D$3:$D$14,AH3921,"Cubic","Extrapolate=Linear","MultiX=Average","Skip=True","Sort=True")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4"/>
        <v>#REF!</v>
      </c>
      <c r="AI3922" s="43" t="str">
        <f ca="1">_xll.BInterpol('Base IPCA'!$C$3:$C$14,'Base IPCA'!$E$3:$E$14,AH3922,"Cubic","Extrapolate=Linear","MultiX=Average","Skip=True","Sort=True")</f>
        <v>#N/A Invalid Parameter: Interpolation value</v>
      </c>
      <c r="AJ3922" s="43" t="str">
        <f ca="1">_xll.BInterpol('Base IPCA'!$C$3:$C$14,'Base IPCA'!$D$3:$D$14,AH3922,"Cubic","Extrapolate=Linear","MultiX=Average","Skip=True","Sort=True")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4"/>
        <v>#REF!</v>
      </c>
      <c r="AI3923" s="43" t="str">
        <f ca="1">_xll.BInterpol('Base IPCA'!$C$3:$C$14,'Base IPCA'!$E$3:$E$14,AH3923,"Cubic","Extrapolate=Linear","MultiX=Average","Skip=True","Sort=True")</f>
        <v>#N/A Invalid Parameter: Interpolation value</v>
      </c>
      <c r="AJ3923" s="43" t="str">
        <f ca="1">_xll.BInterpol('Base IPCA'!$C$3:$C$14,'Base IPCA'!$D$3:$D$14,AH3923,"Cubic","Extrapolate=Linear","MultiX=Average","Skip=True","Sort=True")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4"/>
        <v>#REF!</v>
      </c>
      <c r="AI3924" s="43" t="str">
        <f ca="1">_xll.BInterpol('Base IPCA'!$C$3:$C$14,'Base IPCA'!$E$3:$E$14,AH3924,"Cubic","Extrapolate=Linear","MultiX=Average","Skip=True","Sort=True")</f>
        <v>#N/A Invalid Parameter: Interpolation value</v>
      </c>
      <c r="AJ3924" s="43" t="str">
        <f ca="1">_xll.BInterpol('Base IPCA'!$C$3:$C$14,'Base IPCA'!$D$3:$D$14,AH3924,"Cubic","Extrapolate=Linear","MultiX=Average","Skip=True","Sort=True")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4"/>
        <v>#REF!</v>
      </c>
      <c r="AI3925" s="43" t="str">
        <f ca="1">_xll.BInterpol('Base IPCA'!$C$3:$C$14,'Base IPCA'!$E$3:$E$14,AH3925,"Cubic","Extrapolate=Linear","MultiX=Average","Skip=True","Sort=True")</f>
        <v>#N/A Invalid Parameter: Interpolation value</v>
      </c>
      <c r="AJ3925" s="43" t="str">
        <f ca="1">_xll.BInterpol('Base IPCA'!$C$3:$C$14,'Base IPCA'!$D$3:$D$14,AH3925,"Cubic","Extrapolate=Linear","MultiX=Average","Skip=True","Sort=True")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4"/>
        <v>#REF!</v>
      </c>
      <c r="AI3926" s="43" t="str">
        <f ca="1">_xll.BInterpol('Base IPCA'!$C$3:$C$14,'Base IPCA'!$E$3:$E$14,AH3926,"Cubic","Extrapolate=Linear","MultiX=Average","Skip=True","Sort=True")</f>
        <v>#N/A Invalid Parameter: Interpolation value</v>
      </c>
      <c r="AJ3926" s="43" t="str">
        <f ca="1">_xll.BInterpol('Base IPCA'!$C$3:$C$14,'Base IPCA'!$D$3:$D$14,AH3926,"Cubic","Extrapolate=Linear","MultiX=Average","Skip=True","Sort=True")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4"/>
        <v>#REF!</v>
      </c>
      <c r="AI3927" s="43" t="str">
        <f ca="1">_xll.BInterpol('Base IPCA'!$C$3:$C$14,'Base IPCA'!$E$3:$E$14,AH3927,"Cubic","Extrapolate=Linear","MultiX=Average","Skip=True","Sort=True")</f>
        <v>#N/A Invalid Parameter: Interpolation value</v>
      </c>
      <c r="AJ3927" s="43" t="str">
        <f ca="1">_xll.BInterpol('Base IPCA'!$C$3:$C$14,'Base IPCA'!$D$3:$D$14,AH3927,"Cubic","Extrapolate=Linear","MultiX=Average","Skip=True","Sort=True")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4"/>
        <v>#REF!</v>
      </c>
      <c r="AI3928" s="43" t="str">
        <f ca="1">_xll.BInterpol('Base IPCA'!$C$3:$C$14,'Base IPCA'!$E$3:$E$14,AH3928,"Cubic","Extrapolate=Linear","MultiX=Average","Skip=True","Sort=True")</f>
        <v>#N/A Invalid Parameter: Interpolation value</v>
      </c>
      <c r="AJ3928" s="43" t="str">
        <f ca="1">_xll.BInterpol('Base IPCA'!$C$3:$C$14,'Base IPCA'!$D$3:$D$14,AH3928,"Cubic","Extrapolate=Linear","MultiX=Average","Skip=True","Sort=True")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4"/>
        <v>#REF!</v>
      </c>
      <c r="AI3929" s="43" t="str">
        <f ca="1">_xll.BInterpol('Base IPCA'!$C$3:$C$14,'Base IPCA'!$E$3:$E$14,AH3929,"Cubic","Extrapolate=Linear","MultiX=Average","Skip=True","Sort=True")</f>
        <v>#N/A Invalid Parameter: Interpolation value</v>
      </c>
      <c r="AJ3929" s="43" t="str">
        <f ca="1">_xll.BInterpol('Base IPCA'!$C$3:$C$14,'Base IPCA'!$D$3:$D$14,AH3929,"Cubic","Extrapolate=Linear","MultiX=Average","Skip=True","Sort=True")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4"/>
        <v>#REF!</v>
      </c>
      <c r="AI3930" s="43" t="str">
        <f ca="1">_xll.BInterpol('Base IPCA'!$C$3:$C$14,'Base IPCA'!$E$3:$E$14,AH3930,"Cubic","Extrapolate=Linear","MultiX=Average","Skip=True","Sort=True")</f>
        <v>#N/A Invalid Parameter: Interpolation value</v>
      </c>
      <c r="AJ3930" s="43" t="str">
        <f ca="1">_xll.BInterpol('Base IPCA'!$C$3:$C$14,'Base IPCA'!$D$3:$D$14,AH3930,"Cubic","Extrapolate=Linear","MultiX=Average","Skip=True","Sort=True")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4"/>
        <v>#REF!</v>
      </c>
      <c r="AI3931" s="43" t="str">
        <f ca="1">_xll.BInterpol('Base IPCA'!$C$3:$C$14,'Base IPCA'!$E$3:$E$14,AH3931,"Cubic","Extrapolate=Linear","MultiX=Average","Skip=True","Sort=True")</f>
        <v>#N/A Invalid Parameter: Interpolation value</v>
      </c>
      <c r="AJ3931" s="43" t="str">
        <f ca="1">_xll.BInterpol('Base IPCA'!$C$3:$C$14,'Base IPCA'!$D$3:$D$14,AH3931,"Cubic","Extrapolate=Linear","MultiX=Average","Skip=True","Sort=True")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4"/>
        <v>#REF!</v>
      </c>
      <c r="AI3932" s="43" t="str">
        <f ca="1">_xll.BInterpol('Base IPCA'!$C$3:$C$14,'Base IPCA'!$E$3:$E$14,AH3932,"Cubic","Extrapolate=Linear","MultiX=Average","Skip=True","Sort=True")</f>
        <v>#N/A Invalid Parameter: Interpolation value</v>
      </c>
      <c r="AJ3932" s="43" t="str">
        <f ca="1">_xll.BInterpol('Base IPCA'!$C$3:$C$14,'Base IPCA'!$D$3:$D$14,AH3932,"Cubic","Extrapolate=Linear","MultiX=Average","Skip=True","Sort=True")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4"/>
        <v>#REF!</v>
      </c>
      <c r="AI3933" s="43" t="str">
        <f ca="1">_xll.BInterpol('Base IPCA'!$C$3:$C$14,'Base IPCA'!$E$3:$E$14,AH3933,"Cubic","Extrapolate=Linear","MultiX=Average","Skip=True","Sort=True")</f>
        <v>#N/A Invalid Parameter: Interpolation value</v>
      </c>
      <c r="AJ3933" s="43" t="str">
        <f ca="1">_xll.BInterpol('Base IPCA'!$C$3:$C$14,'Base IPCA'!$D$3:$D$14,AH3933,"Cubic","Extrapolate=Linear","MultiX=Average","Skip=True","Sort=True")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4"/>
        <v>#REF!</v>
      </c>
      <c r="AI3934" s="43" t="str">
        <f ca="1">_xll.BInterpol('Base IPCA'!$C$3:$C$14,'Base IPCA'!$E$3:$E$14,AH3934,"Cubic","Extrapolate=Linear","MultiX=Average","Skip=True","Sort=True")</f>
        <v>#N/A Invalid Parameter: Interpolation value</v>
      </c>
      <c r="AJ3934" s="43" t="str">
        <f ca="1">_xll.BInterpol('Base IPCA'!$C$3:$C$14,'Base IPCA'!$D$3:$D$14,AH3934,"Cubic","Extrapolate=Linear","MultiX=Average","Skip=True","Sort=True")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4"/>
        <v>#REF!</v>
      </c>
      <c r="AI3935" s="43" t="str">
        <f ca="1">_xll.BInterpol('Base IPCA'!$C$3:$C$14,'Base IPCA'!$E$3:$E$14,AH3935,"Cubic","Extrapolate=Linear","MultiX=Average","Skip=True","Sort=True")</f>
        <v>#N/A Invalid Parameter: Interpolation value</v>
      </c>
      <c r="AJ3935" s="43" t="str">
        <f ca="1">_xll.BInterpol('Base IPCA'!$C$3:$C$14,'Base IPCA'!$D$3:$D$14,AH3935,"Cubic","Extrapolate=Linear","MultiX=Average","Skip=True","Sort=True")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4"/>
        <v>#REF!</v>
      </c>
      <c r="AI3936" s="43" t="str">
        <f ca="1">_xll.BInterpol('Base IPCA'!$C$3:$C$14,'Base IPCA'!$E$3:$E$14,AH3936,"Cubic","Extrapolate=Linear","MultiX=Average","Skip=True","Sort=True")</f>
        <v>#N/A Invalid Parameter: Interpolation value</v>
      </c>
      <c r="AJ3936" s="43" t="str">
        <f ca="1">_xll.BInterpol('Base IPCA'!$C$3:$C$14,'Base IPCA'!$D$3:$D$14,AH3936,"Cubic","Extrapolate=Linear","MultiX=Average","Skip=True","Sort=True")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4"/>
        <v>#REF!</v>
      </c>
      <c r="AI3937" s="43" t="str">
        <f ca="1">_xll.BInterpol('Base IPCA'!$C$3:$C$14,'Base IPCA'!$E$3:$E$14,AH3937,"Cubic","Extrapolate=Linear","MultiX=Average","Skip=True","Sort=True")</f>
        <v>#N/A Invalid Parameter: Interpolation value</v>
      </c>
      <c r="AJ3937" s="43" t="str">
        <f ca="1">_xll.BInterpol('Base IPCA'!$C$3:$C$14,'Base IPCA'!$D$3:$D$14,AH3937,"Cubic","Extrapolate=Linear","MultiX=Average","Skip=True","Sort=True")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4"/>
        <v>#REF!</v>
      </c>
      <c r="AI3938" s="43" t="str">
        <f ca="1">_xll.BInterpol('Base IPCA'!$C$3:$C$14,'Base IPCA'!$E$3:$E$14,AH3938,"Cubic","Extrapolate=Linear","MultiX=Average","Skip=True","Sort=True")</f>
        <v>#N/A Invalid Parameter: Interpolation value</v>
      </c>
      <c r="AJ3938" s="43" t="str">
        <f ca="1">_xll.BInterpol('Base IPCA'!$C$3:$C$14,'Base IPCA'!$D$3:$D$14,AH3938,"Cubic","Extrapolate=Linear","MultiX=Average","Skip=True","Sort=True")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4"/>
        <v>#REF!</v>
      </c>
      <c r="AI3939" s="43" t="str">
        <f ca="1">_xll.BInterpol('Base IPCA'!$C$3:$C$14,'Base IPCA'!$E$3:$E$14,AH3939,"Cubic","Extrapolate=Linear","MultiX=Average","Skip=True","Sort=True")</f>
        <v>#N/A Invalid Parameter: Interpolation value</v>
      </c>
      <c r="AJ3939" s="43" t="str">
        <f ca="1">_xll.BInterpol('Base IPCA'!$C$3:$C$14,'Base IPCA'!$D$3:$D$14,AH3939,"Cubic","Extrapolate=Linear","MultiX=Average","Skip=True","Sort=True")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4"/>
        <v>#REF!</v>
      </c>
      <c r="AI3940" s="43" t="str">
        <f ca="1">_xll.BInterpol('Base IPCA'!$C$3:$C$14,'Base IPCA'!$E$3:$E$14,AH3940,"Cubic","Extrapolate=Linear","MultiX=Average","Skip=True","Sort=True")</f>
        <v>#N/A Invalid Parameter: Interpolation value</v>
      </c>
      <c r="AJ3940" s="43" t="str">
        <f ca="1">_xll.BInterpol('Base IPCA'!$C$3:$C$14,'Base IPCA'!$D$3:$D$14,AH3940,"Cubic","Extrapolate=Linear","MultiX=Average","Skip=True","Sort=True")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4"/>
        <v>#REF!</v>
      </c>
      <c r="AI3941" s="43" t="str">
        <f ca="1">_xll.BInterpol('Base IPCA'!$C$3:$C$14,'Base IPCA'!$E$3:$E$14,AH3941,"Cubic","Extrapolate=Linear","MultiX=Average","Skip=True","Sort=True")</f>
        <v>#N/A Invalid Parameter: Interpolation value</v>
      </c>
      <c r="AJ3941" s="43" t="str">
        <f ca="1">_xll.BInterpol('Base IPCA'!$C$3:$C$14,'Base IPCA'!$D$3:$D$14,AH3941,"Cubic","Extrapolate=Linear","MultiX=Average","Skip=True","Sort=True")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4"/>
        <v>#REF!</v>
      </c>
      <c r="AI3942" s="43" t="str">
        <f ca="1">_xll.BInterpol('Base IPCA'!$C$3:$C$14,'Base IPCA'!$E$3:$E$14,AH3942,"Cubic","Extrapolate=Linear","MultiX=Average","Skip=True","Sort=True")</f>
        <v>#N/A Invalid Parameter: Interpolation value</v>
      </c>
      <c r="AJ3942" s="43" t="str">
        <f ca="1">_xll.BInterpol('Base IPCA'!$C$3:$C$14,'Base IPCA'!$D$3:$D$14,AH3942,"Cubic","Extrapolate=Linear","MultiX=Average","Skip=True","Sort=True")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4"/>
        <v>#REF!</v>
      </c>
      <c r="AI3943" s="43" t="str">
        <f ca="1">_xll.BInterpol('Base IPCA'!$C$3:$C$14,'Base IPCA'!$E$3:$E$14,AH3943,"Cubic","Extrapolate=Linear","MultiX=Average","Skip=True","Sort=True")</f>
        <v>#N/A Invalid Parameter: Interpolation value</v>
      </c>
      <c r="AJ3943" s="43" t="str">
        <f ca="1">_xll.BInterpol('Base IPCA'!$C$3:$C$14,'Base IPCA'!$D$3:$D$14,AH3943,"Cubic","Extrapolate=Linear","MultiX=Average","Skip=True","Sort=True")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4"/>
        <v>#REF!</v>
      </c>
      <c r="AI3944" s="43" t="str">
        <f ca="1">_xll.BInterpol('Base IPCA'!$C$3:$C$14,'Base IPCA'!$E$3:$E$14,AH3944,"Cubic","Extrapolate=Linear","MultiX=Average","Skip=True","Sort=True")</f>
        <v>#N/A Invalid Parameter: Interpolation value</v>
      </c>
      <c r="AJ3944" s="43" t="str">
        <f ca="1">_xll.BInterpol('Base IPCA'!$C$3:$C$14,'Base IPCA'!$D$3:$D$14,AH3944,"Cubic","Extrapolate=Linear","MultiX=Average","Skip=True","Sort=True")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4"/>
        <v>#REF!</v>
      </c>
      <c r="AI3945" s="43" t="str">
        <f ca="1">_xll.BInterpol('Base IPCA'!$C$3:$C$14,'Base IPCA'!$E$3:$E$14,AH3945,"Cubic","Extrapolate=Linear","MultiX=Average","Skip=True","Sort=True")</f>
        <v>#N/A Invalid Parameter: Interpolation value</v>
      </c>
      <c r="AJ3945" s="43" t="str">
        <f ca="1">_xll.BInterpol('Base IPCA'!$C$3:$C$14,'Base IPCA'!$D$3:$D$14,AH3945,"Cubic","Extrapolate=Linear","MultiX=Average","Skip=True","Sort=True")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4"/>
        <v>#REF!</v>
      </c>
      <c r="AI3946" s="43" t="str">
        <f ca="1">_xll.BInterpol('Base IPCA'!$C$3:$C$14,'Base IPCA'!$E$3:$E$14,AH3946,"Cubic","Extrapolate=Linear","MultiX=Average","Skip=True","Sort=True")</f>
        <v>#N/A Invalid Parameter: Interpolation value</v>
      </c>
      <c r="AJ3946" s="43" t="str">
        <f ca="1">_xll.BInterpol('Base IPCA'!$C$3:$C$14,'Base IPCA'!$D$3:$D$14,AH3946,"Cubic","Extrapolate=Linear","MultiX=Average","Skip=True","Sort=True")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4"/>
        <v>#REF!</v>
      </c>
      <c r="AI3947" s="43" t="str">
        <f ca="1">_xll.BInterpol('Base IPCA'!$C$3:$C$14,'Base IPCA'!$E$3:$E$14,AH3947,"Cubic","Extrapolate=Linear","MultiX=Average","Skip=True","Sort=True")</f>
        <v>#N/A Invalid Parameter: Interpolation value</v>
      </c>
      <c r="AJ3947" s="43" t="str">
        <f ca="1">_xll.BInterpol('Base IPCA'!$C$3:$C$14,'Base IPCA'!$D$3:$D$14,AH3947,"Cubic","Extrapolate=Linear","MultiX=Average","Skip=True","Sort=True")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4"/>
        <v>#REF!</v>
      </c>
      <c r="AI3948" s="43" t="str">
        <f ca="1">_xll.BInterpol('Base IPCA'!$C$3:$C$14,'Base IPCA'!$E$3:$E$14,AH3948,"Cubic","Extrapolate=Linear","MultiX=Average","Skip=True","Sort=True")</f>
        <v>#N/A Invalid Parameter: Interpolation value</v>
      </c>
      <c r="AJ3948" s="43" t="str">
        <f ca="1">_xll.BInterpol('Base IPCA'!$C$3:$C$14,'Base IPCA'!$D$3:$D$14,AH3948,"Cubic","Extrapolate=Linear","MultiX=Average","Skip=True","Sort=True")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4"/>
        <v>#REF!</v>
      </c>
      <c r="AI3949" s="43" t="str">
        <f ca="1">_xll.BInterpol('Base IPCA'!$C$3:$C$14,'Base IPCA'!$E$3:$E$14,AH3949,"Cubic","Extrapolate=Linear","MultiX=Average","Skip=True","Sort=True")</f>
        <v>#N/A Invalid Parameter: Interpolation value</v>
      </c>
      <c r="AJ3949" s="43" t="str">
        <f ca="1">_xll.BInterpol('Base IPCA'!$C$3:$C$14,'Base IPCA'!$D$3:$D$14,AH3949,"Cubic","Extrapolate=Linear","MultiX=Average","Skip=True","Sort=True")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4"/>
        <v>#REF!</v>
      </c>
      <c r="AI3950" s="43" t="str">
        <f ca="1">_xll.BInterpol('Base IPCA'!$C$3:$C$14,'Base IPCA'!$E$3:$E$14,AH3950,"Cubic","Extrapolate=Linear","MultiX=Average","Skip=True","Sort=True")</f>
        <v>#N/A Invalid Parameter: Interpolation value</v>
      </c>
      <c r="AJ3950" s="43" t="str">
        <f ca="1">_xll.BInterpol('Base IPCA'!$C$3:$C$14,'Base IPCA'!$D$3:$D$14,AH3950,"Cubic","Extrapolate=Linear","MultiX=Average","Skip=True","Sort=True")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4"/>
        <v>#REF!</v>
      </c>
      <c r="AI3951" s="43" t="str">
        <f ca="1">_xll.BInterpol('Base IPCA'!$C$3:$C$14,'Base IPCA'!$E$3:$E$14,AH3951,"Cubic","Extrapolate=Linear","MultiX=Average","Skip=True","Sort=True")</f>
        <v>#N/A Invalid Parameter: Interpolation value</v>
      </c>
      <c r="AJ3951" s="43" t="str">
        <f ca="1">_xll.BInterpol('Base IPCA'!$C$3:$C$14,'Base IPCA'!$D$3:$D$14,AH3951,"Cubic","Extrapolate=Linear","MultiX=Average","Skip=True","Sort=True")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4"/>
        <v>#REF!</v>
      </c>
      <c r="AI3952" s="43" t="str">
        <f ca="1">_xll.BInterpol('Base IPCA'!$C$3:$C$14,'Base IPCA'!$E$3:$E$14,AH3952,"Cubic","Extrapolate=Linear","MultiX=Average","Skip=True","Sort=True")</f>
        <v>#N/A Invalid Parameter: Interpolation value</v>
      </c>
      <c r="AJ3952" s="43" t="str">
        <f ca="1">_xll.BInterpol('Base IPCA'!$C$3:$C$14,'Base IPCA'!$D$3:$D$14,AH3952,"Cubic","Extrapolate=Linear","MultiX=Average","Skip=True","Sort=True")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4"/>
        <v>#REF!</v>
      </c>
      <c r="AI3953" s="43" t="str">
        <f ca="1">_xll.BInterpol('Base IPCA'!$C$3:$C$14,'Base IPCA'!$E$3:$E$14,AH3953,"Cubic","Extrapolate=Linear","MultiX=Average","Skip=True","Sort=True")</f>
        <v>#N/A Invalid Parameter: Interpolation value</v>
      </c>
      <c r="AJ3953" s="43" t="str">
        <f ca="1">_xll.BInterpol('Base IPCA'!$C$3:$C$14,'Base IPCA'!$D$3:$D$14,AH3953,"Cubic","Extrapolate=Linear","MultiX=Average","Skip=True","Sort=True")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4"/>
        <v>#REF!</v>
      </c>
      <c r="AI3954" s="43" t="str">
        <f ca="1">_xll.BInterpol('Base IPCA'!$C$3:$C$14,'Base IPCA'!$E$3:$E$14,AH3954,"Cubic","Extrapolate=Linear","MultiX=Average","Skip=True","Sort=True")</f>
        <v>#N/A Invalid Parameter: Interpolation value</v>
      </c>
      <c r="AJ3954" s="43" t="str">
        <f ca="1">_xll.BInterpol('Base IPCA'!$C$3:$C$14,'Base IPCA'!$D$3:$D$14,AH3954,"Cubic","Extrapolate=Linear","MultiX=Average","Skip=True","Sort=True")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4"/>
        <v>#REF!</v>
      </c>
      <c r="AI3955" s="43" t="str">
        <f ca="1">_xll.BInterpol('Base IPCA'!$C$3:$C$14,'Base IPCA'!$E$3:$E$14,AH3955,"Cubic","Extrapolate=Linear","MultiX=Average","Skip=True","Sort=True")</f>
        <v>#N/A Invalid Parameter: Interpolation value</v>
      </c>
      <c r="AJ3955" s="43" t="str">
        <f ca="1">_xll.BInterpol('Base IPCA'!$C$3:$C$14,'Base IPCA'!$D$3:$D$14,AH3955,"Cubic","Extrapolate=Linear","MultiX=Average","Skip=True","Sort=True")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4"/>
        <v>#REF!</v>
      </c>
      <c r="AI3956" s="43" t="str">
        <f ca="1">_xll.BInterpol('Base IPCA'!$C$3:$C$14,'Base IPCA'!$E$3:$E$14,AH3956,"Cubic","Extrapolate=Linear","MultiX=Average","Skip=True","Sort=True")</f>
        <v>#N/A Invalid Parameter: Interpolation value</v>
      </c>
      <c r="AJ3956" s="43" t="str">
        <f ca="1">_xll.BInterpol('Base IPCA'!$C$3:$C$14,'Base IPCA'!$D$3:$D$14,AH3956,"Cubic","Extrapolate=Linear","MultiX=Average","Skip=True","Sort=True")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4"/>
        <v>#REF!</v>
      </c>
      <c r="AI3957" s="43" t="str">
        <f ca="1">_xll.BInterpol('Base IPCA'!$C$3:$C$14,'Base IPCA'!$E$3:$E$14,AH3957,"Cubic","Extrapolate=Linear","MultiX=Average","Skip=True","Sort=True")</f>
        <v>#N/A Invalid Parameter: Interpolation value</v>
      </c>
      <c r="AJ3957" s="43" t="str">
        <f ca="1">_xll.BInterpol('Base IPCA'!$C$3:$C$14,'Base IPCA'!$D$3:$D$14,AH3957,"Cubic","Extrapolate=Linear","MultiX=Average","Skip=True","Sort=True")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4"/>
        <v>#REF!</v>
      </c>
      <c r="AI3958" s="43" t="str">
        <f ca="1">_xll.BInterpol('Base IPCA'!$C$3:$C$14,'Base IPCA'!$E$3:$E$14,AH3958,"Cubic","Extrapolate=Linear","MultiX=Average","Skip=True","Sort=True")</f>
        <v>#N/A Invalid Parameter: Interpolation value</v>
      </c>
      <c r="AJ3958" s="43" t="str">
        <f ca="1">_xll.BInterpol('Base IPCA'!$C$3:$C$14,'Base IPCA'!$D$3:$D$14,AH3958,"Cubic","Extrapolate=Linear","MultiX=Average","Skip=True","Sort=True")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4"/>
        <v>#REF!</v>
      </c>
      <c r="AI3959" s="43" t="str">
        <f ca="1">_xll.BInterpol('Base IPCA'!$C$3:$C$14,'Base IPCA'!$E$3:$E$14,AH3959,"Cubic","Extrapolate=Linear","MultiX=Average","Skip=True","Sort=True")</f>
        <v>#N/A Invalid Parameter: Interpolation value</v>
      </c>
      <c r="AJ3959" s="43" t="str">
        <f ca="1">_xll.BInterpol('Base IPCA'!$C$3:$C$14,'Base IPCA'!$D$3:$D$14,AH3959,"Cubic","Extrapolate=Linear","MultiX=Average","Skip=True","Sort=True")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4"/>
        <v>#REF!</v>
      </c>
      <c r="AI3960" s="43" t="str">
        <f ca="1">_xll.BInterpol('Base IPCA'!$C$3:$C$14,'Base IPCA'!$E$3:$E$14,AH3960,"Cubic","Extrapolate=Linear","MultiX=Average","Skip=True","Sort=True")</f>
        <v>#N/A Invalid Parameter: Interpolation value</v>
      </c>
      <c r="AJ3960" s="43" t="str">
        <f ca="1">_xll.BInterpol('Base IPCA'!$C$3:$C$14,'Base IPCA'!$D$3:$D$14,AH3960,"Cubic","Extrapolate=Linear","MultiX=Average","Skip=True","Sort=True")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4"/>
        <v>#REF!</v>
      </c>
      <c r="AI3961" s="43" t="str">
        <f ca="1">_xll.BInterpol('Base IPCA'!$C$3:$C$14,'Base IPCA'!$E$3:$E$14,AH3961,"Cubic","Extrapolate=Linear","MultiX=Average","Skip=True","Sort=True")</f>
        <v>#N/A Invalid Parameter: Interpolation value</v>
      </c>
      <c r="AJ3961" s="43" t="str">
        <f ca="1">_xll.BInterpol('Base IPCA'!$C$3:$C$14,'Base IPCA'!$D$3:$D$14,AH3961,"Cubic","Extrapolate=Linear","MultiX=Average","Skip=True","Sort=True")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4"/>
        <v>#REF!</v>
      </c>
      <c r="AI3962" s="43" t="str">
        <f ca="1">_xll.BInterpol('Base IPCA'!$C$3:$C$14,'Base IPCA'!$E$3:$E$14,AH3962,"Cubic","Extrapolate=Linear","MultiX=Average","Skip=True","Sort=True")</f>
        <v>#N/A Invalid Parameter: Interpolation value</v>
      </c>
      <c r="AJ3962" s="43" t="str">
        <f ca="1">_xll.BInterpol('Base IPCA'!$C$3:$C$14,'Base IPCA'!$D$3:$D$14,AH3962,"Cubic","Extrapolate=Linear","MultiX=Average","Skip=True","Sort=True")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4"/>
        <v>#REF!</v>
      </c>
      <c r="AI3963" s="43" t="str">
        <f ca="1">_xll.BInterpol('Base IPCA'!$C$3:$C$14,'Base IPCA'!$E$3:$E$14,AH3963,"Cubic","Extrapolate=Linear","MultiX=Average","Skip=True","Sort=True")</f>
        <v>#N/A Invalid Parameter: Interpolation value</v>
      </c>
      <c r="AJ3963" s="43" t="str">
        <f ca="1">_xll.BInterpol('Base IPCA'!$C$3:$C$14,'Base IPCA'!$D$3:$D$14,AH3963,"Cubic","Extrapolate=Linear","MultiX=Average","Skip=True","Sort=True")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4"/>
        <v>#REF!</v>
      </c>
      <c r="AI3964" s="43" t="str">
        <f ca="1">_xll.BInterpol('Base IPCA'!$C$3:$C$14,'Base IPCA'!$E$3:$E$14,AH3964,"Cubic","Extrapolate=Linear","MultiX=Average","Skip=True","Sort=True")</f>
        <v>#N/A Invalid Parameter: Interpolation value</v>
      </c>
      <c r="AJ3964" s="43" t="str">
        <f ca="1">_xll.BInterpol('Base IPCA'!$C$3:$C$14,'Base IPCA'!$D$3:$D$14,AH3964,"Cubic","Extrapolate=Linear","MultiX=Average","Skip=True","Sort=True")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4"/>
        <v>#REF!</v>
      </c>
      <c r="AI3965" s="43" t="str">
        <f ca="1">_xll.BInterpol('Base IPCA'!$C$3:$C$14,'Base IPCA'!$E$3:$E$14,AH3965,"Cubic","Extrapolate=Linear","MultiX=Average","Skip=True","Sort=True")</f>
        <v>#N/A Invalid Parameter: Interpolation value</v>
      </c>
      <c r="AJ3965" s="43" t="str">
        <f ca="1">_xll.BInterpol('Base IPCA'!$C$3:$C$14,'Base IPCA'!$D$3:$D$14,AH3965,"Cubic","Extrapolate=Linear","MultiX=Average","Skip=True","Sort=True")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4"/>
        <v>#REF!</v>
      </c>
      <c r="AI3966" s="43" t="str">
        <f ca="1">_xll.BInterpol('Base IPCA'!$C$3:$C$14,'Base IPCA'!$E$3:$E$14,AH3966,"Cubic","Extrapolate=Linear","MultiX=Average","Skip=True","Sort=True")</f>
        <v>#N/A Invalid Parameter: Interpolation value</v>
      </c>
      <c r="AJ3966" s="43" t="str">
        <f ca="1">_xll.BInterpol('Base IPCA'!$C$3:$C$14,'Base IPCA'!$D$3:$D$14,AH3966,"Cubic","Extrapolate=Linear","MultiX=Average","Skip=True","Sort=True")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4"/>
        <v>#REF!</v>
      </c>
      <c r="AI3967" s="43" t="str">
        <f ca="1">_xll.BInterpol('Base IPCA'!$C$3:$C$14,'Base IPCA'!$E$3:$E$14,AH3967,"Cubic","Extrapolate=Linear","MultiX=Average","Skip=True","Sort=True")</f>
        <v>#N/A Invalid Parameter: Interpolation value</v>
      </c>
      <c r="AJ3967" s="43" t="str">
        <f ca="1">_xll.BInterpol('Base IPCA'!$C$3:$C$14,'Base IPCA'!$D$3:$D$14,AH3967,"Cubic","Extrapolate=Linear","MultiX=Average","Skip=True","Sort=True")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4"/>
        <v>#REF!</v>
      </c>
      <c r="AI3968" s="43" t="str">
        <f ca="1">_xll.BInterpol('Base IPCA'!$C$3:$C$14,'Base IPCA'!$E$3:$E$14,AH3968,"Cubic","Extrapolate=Linear","MultiX=Average","Skip=True","Sort=True")</f>
        <v>#N/A Invalid Parameter: Interpolation value</v>
      </c>
      <c r="AJ3968" s="43" t="str">
        <f ca="1">_xll.BInterpol('Base IPCA'!$C$3:$C$14,'Base IPCA'!$D$3:$D$14,AH3968,"Cubic","Extrapolate=Linear","MultiX=Average","Skip=True","Sort=True")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4"/>
        <v>#REF!</v>
      </c>
      <c r="AI3969" s="43" t="str">
        <f ca="1">_xll.BInterpol('Base IPCA'!$C$3:$C$14,'Base IPCA'!$E$3:$E$14,AH3969,"Cubic","Extrapolate=Linear","MultiX=Average","Skip=True","Sort=True")</f>
        <v>#N/A Invalid Parameter: Interpolation value</v>
      </c>
      <c r="AJ3969" s="43" t="str">
        <f ca="1">_xll.BInterpol('Base IPCA'!$C$3:$C$14,'Base IPCA'!$D$3:$D$14,AH3969,"Cubic","Extrapolate=Linear","MultiX=Average","Skip=True","Sort=True")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4"/>
        <v>#REF!</v>
      </c>
      <c r="AI3970" s="43" t="str">
        <f ca="1">_xll.BInterpol('Base IPCA'!$C$3:$C$14,'Base IPCA'!$E$3:$E$14,AH3970,"Cubic","Extrapolate=Linear","MultiX=Average","Skip=True","Sort=True")</f>
        <v>#N/A Invalid Parameter: Interpolation value</v>
      </c>
      <c r="AJ3970" s="43" t="str">
        <f ca="1">_xll.BInterpol('Base IPCA'!$C$3:$C$14,'Base IPCA'!$D$3:$D$14,AH3970,"Cubic","Extrapolate=Linear","MultiX=Average","Skip=True","Sort=True")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4"/>
        <v>#REF!</v>
      </c>
      <c r="AI3971" s="43" t="str">
        <f ca="1">_xll.BInterpol('Base IPCA'!$C$3:$C$14,'Base IPCA'!$E$3:$E$14,AH3971,"Cubic","Extrapolate=Linear","MultiX=Average","Skip=True","Sort=True")</f>
        <v>#N/A Invalid Parameter: Interpolation value</v>
      </c>
      <c r="AJ3971" s="43" t="str">
        <f ca="1">_xll.BInterpol('Base IPCA'!$C$3:$C$14,'Base IPCA'!$D$3:$D$14,AH3971,"Cubic","Extrapolate=Linear","MultiX=Average","Skip=True","Sort=True")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4"/>
        <v>#REF!</v>
      </c>
      <c r="AI3972" s="43" t="str">
        <f ca="1">_xll.BInterpol('Base IPCA'!$C$3:$C$14,'Base IPCA'!$E$3:$E$14,AH3972,"Cubic","Extrapolate=Linear","MultiX=Average","Skip=True","Sort=True")</f>
        <v>#N/A Invalid Parameter: Interpolation value</v>
      </c>
      <c r="AJ3972" s="43" t="str">
        <f ca="1">_xll.BInterpol('Base IPCA'!$C$3:$C$14,'Base IPCA'!$D$3:$D$14,AH3972,"Cubic","Extrapolate=Linear","MultiX=Average","Skip=True","Sort=True")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4"/>
        <v>#REF!</v>
      </c>
      <c r="AI3973" s="43" t="str">
        <f ca="1">_xll.BInterpol('Base IPCA'!$C$3:$C$14,'Base IPCA'!$E$3:$E$14,AH3973,"Cubic","Extrapolate=Linear","MultiX=Average","Skip=True","Sort=True")</f>
        <v>#N/A Invalid Parameter: Interpolation value</v>
      </c>
      <c r="AJ3973" s="43" t="str">
        <f ca="1">_xll.BInterpol('Base IPCA'!$C$3:$C$14,'Base IPCA'!$D$3:$D$14,AH3973,"Cubic","Extrapolate=Linear","MultiX=Average","Skip=True","Sort=True")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5">AH3973+1</f>
        <v>#REF!</v>
      </c>
      <c r="AI3974" s="43" t="str">
        <f ca="1">_xll.BInterpol('Base IPCA'!$C$3:$C$14,'Base IPCA'!$E$3:$E$14,AH3974,"Cubic","Extrapolate=Linear","MultiX=Average","Skip=True","Sort=True")</f>
        <v>#N/A Invalid Parameter: Interpolation value</v>
      </c>
      <c r="AJ3974" s="43" t="str">
        <f ca="1">_xll.BInterpol('Base IPCA'!$C$3:$C$14,'Base IPCA'!$D$3:$D$14,AH3974,"Cubic","Extrapolate=Linear","MultiX=Average","Skip=True","Sort=True")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5"/>
        <v>#REF!</v>
      </c>
      <c r="AI3975" s="43" t="str">
        <f ca="1">_xll.BInterpol('Base IPCA'!$C$3:$C$14,'Base IPCA'!$E$3:$E$14,AH3975,"Cubic","Extrapolate=Linear","MultiX=Average","Skip=True","Sort=True")</f>
        <v>#N/A Invalid Parameter: Interpolation value</v>
      </c>
      <c r="AJ3975" s="43" t="str">
        <f ca="1">_xll.BInterpol('Base IPCA'!$C$3:$C$14,'Base IPCA'!$D$3:$D$14,AH3975,"Cubic","Extrapolate=Linear","MultiX=Average","Skip=True","Sort=True")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5"/>
        <v>#REF!</v>
      </c>
      <c r="AI3976" s="43" t="str">
        <f ca="1">_xll.BInterpol('Base IPCA'!$C$3:$C$14,'Base IPCA'!$E$3:$E$14,AH3976,"Cubic","Extrapolate=Linear","MultiX=Average","Skip=True","Sort=True")</f>
        <v>#N/A Invalid Parameter: Interpolation value</v>
      </c>
      <c r="AJ3976" s="43" t="str">
        <f ca="1">_xll.BInterpol('Base IPCA'!$C$3:$C$14,'Base IPCA'!$D$3:$D$14,AH3976,"Cubic","Extrapolate=Linear","MultiX=Average","Skip=True","Sort=True")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5"/>
        <v>#REF!</v>
      </c>
      <c r="AI3977" s="43" t="str">
        <f ca="1">_xll.BInterpol('Base IPCA'!$C$3:$C$14,'Base IPCA'!$E$3:$E$14,AH3977,"Cubic","Extrapolate=Linear","MultiX=Average","Skip=True","Sort=True")</f>
        <v>#N/A Invalid Parameter: Interpolation value</v>
      </c>
      <c r="AJ3977" s="43" t="str">
        <f ca="1">_xll.BInterpol('Base IPCA'!$C$3:$C$14,'Base IPCA'!$D$3:$D$14,AH3977,"Cubic","Extrapolate=Linear","MultiX=Average","Skip=True","Sort=True")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5"/>
        <v>#REF!</v>
      </c>
      <c r="AI3978" s="43" t="str">
        <f ca="1">_xll.BInterpol('Base IPCA'!$C$3:$C$14,'Base IPCA'!$E$3:$E$14,AH3978,"Cubic","Extrapolate=Linear","MultiX=Average","Skip=True","Sort=True")</f>
        <v>#N/A Invalid Parameter: Interpolation value</v>
      </c>
      <c r="AJ3978" s="43" t="str">
        <f ca="1">_xll.BInterpol('Base IPCA'!$C$3:$C$14,'Base IPCA'!$D$3:$D$14,AH3978,"Cubic","Extrapolate=Linear","MultiX=Average","Skip=True","Sort=True")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5"/>
        <v>#REF!</v>
      </c>
      <c r="AI3979" s="43" t="str">
        <f ca="1">_xll.BInterpol('Base IPCA'!$C$3:$C$14,'Base IPCA'!$E$3:$E$14,AH3979,"Cubic","Extrapolate=Linear","MultiX=Average","Skip=True","Sort=True")</f>
        <v>#N/A Invalid Parameter: Interpolation value</v>
      </c>
      <c r="AJ3979" s="43" t="str">
        <f ca="1">_xll.BInterpol('Base IPCA'!$C$3:$C$14,'Base IPCA'!$D$3:$D$14,AH3979,"Cubic","Extrapolate=Linear","MultiX=Average","Skip=True","Sort=True")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5"/>
        <v>#REF!</v>
      </c>
      <c r="AI3980" s="43" t="str">
        <f ca="1">_xll.BInterpol('Base IPCA'!$C$3:$C$14,'Base IPCA'!$E$3:$E$14,AH3980,"Cubic","Extrapolate=Linear","MultiX=Average","Skip=True","Sort=True")</f>
        <v>#N/A Invalid Parameter: Interpolation value</v>
      </c>
      <c r="AJ3980" s="43" t="str">
        <f ca="1">_xll.BInterpol('Base IPCA'!$C$3:$C$14,'Base IPCA'!$D$3:$D$14,AH3980,"Cubic","Extrapolate=Linear","MultiX=Average","Skip=True","Sort=True")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5"/>
        <v>#REF!</v>
      </c>
      <c r="AI3981" s="43" t="str">
        <f ca="1">_xll.BInterpol('Base IPCA'!$C$3:$C$14,'Base IPCA'!$E$3:$E$14,AH3981,"Cubic","Extrapolate=Linear","MultiX=Average","Skip=True","Sort=True")</f>
        <v>#N/A Invalid Parameter: Interpolation value</v>
      </c>
      <c r="AJ3981" s="43" t="str">
        <f ca="1">_xll.BInterpol('Base IPCA'!$C$3:$C$14,'Base IPCA'!$D$3:$D$14,AH3981,"Cubic","Extrapolate=Linear","MultiX=Average","Skip=True","Sort=True")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5"/>
        <v>#REF!</v>
      </c>
      <c r="AI3982" s="43" t="str">
        <f ca="1">_xll.BInterpol('Base IPCA'!$C$3:$C$14,'Base IPCA'!$E$3:$E$14,AH3982,"Cubic","Extrapolate=Linear","MultiX=Average","Skip=True","Sort=True")</f>
        <v>#N/A Invalid Parameter: Interpolation value</v>
      </c>
      <c r="AJ3982" s="43" t="str">
        <f ca="1">_xll.BInterpol('Base IPCA'!$C$3:$C$14,'Base IPCA'!$D$3:$D$14,AH3982,"Cubic","Extrapolate=Linear","MultiX=Average","Skip=True","Sort=True")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5"/>
        <v>#REF!</v>
      </c>
      <c r="AI3983" s="43" t="str">
        <f ca="1">_xll.BInterpol('Base IPCA'!$C$3:$C$14,'Base IPCA'!$E$3:$E$14,AH3983,"Cubic","Extrapolate=Linear","MultiX=Average","Skip=True","Sort=True")</f>
        <v>#N/A Invalid Parameter: Interpolation value</v>
      </c>
      <c r="AJ3983" s="43" t="str">
        <f ca="1">_xll.BInterpol('Base IPCA'!$C$3:$C$14,'Base IPCA'!$D$3:$D$14,AH3983,"Cubic","Extrapolate=Linear","MultiX=Average","Skip=True","Sort=True")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5"/>
        <v>#REF!</v>
      </c>
      <c r="AI3984" s="43" t="str">
        <f ca="1">_xll.BInterpol('Base IPCA'!$C$3:$C$14,'Base IPCA'!$E$3:$E$14,AH3984,"Cubic","Extrapolate=Linear","MultiX=Average","Skip=True","Sort=True")</f>
        <v>#N/A Invalid Parameter: Interpolation value</v>
      </c>
      <c r="AJ3984" s="43" t="str">
        <f ca="1">_xll.BInterpol('Base IPCA'!$C$3:$C$14,'Base IPCA'!$D$3:$D$14,AH3984,"Cubic","Extrapolate=Linear","MultiX=Average","Skip=True","Sort=True")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5"/>
        <v>#REF!</v>
      </c>
      <c r="AI3985" s="43" t="str">
        <f ca="1">_xll.BInterpol('Base IPCA'!$C$3:$C$14,'Base IPCA'!$E$3:$E$14,AH3985,"Cubic","Extrapolate=Linear","MultiX=Average","Skip=True","Sort=True")</f>
        <v>#N/A Invalid Parameter: Interpolation value</v>
      </c>
      <c r="AJ3985" s="43" t="str">
        <f ca="1">_xll.BInterpol('Base IPCA'!$C$3:$C$14,'Base IPCA'!$D$3:$D$14,AH3985,"Cubic","Extrapolate=Linear","MultiX=Average","Skip=True","Sort=True")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5"/>
        <v>#REF!</v>
      </c>
      <c r="AI3986" s="43" t="str">
        <f ca="1">_xll.BInterpol('Base IPCA'!$C$3:$C$14,'Base IPCA'!$E$3:$E$14,AH3986,"Cubic","Extrapolate=Linear","MultiX=Average","Skip=True","Sort=True")</f>
        <v>#N/A Invalid Parameter: Interpolation value</v>
      </c>
      <c r="AJ3986" s="43" t="str">
        <f ca="1">_xll.BInterpol('Base IPCA'!$C$3:$C$14,'Base IPCA'!$D$3:$D$14,AH3986,"Cubic","Extrapolate=Linear","MultiX=Average","Skip=True","Sort=True")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5"/>
        <v>#REF!</v>
      </c>
      <c r="AI3987" s="43" t="str">
        <f ca="1">_xll.BInterpol('Base IPCA'!$C$3:$C$14,'Base IPCA'!$E$3:$E$14,AH3987,"Cubic","Extrapolate=Linear","MultiX=Average","Skip=True","Sort=True")</f>
        <v>#N/A Invalid Parameter: Interpolation value</v>
      </c>
      <c r="AJ3987" s="43" t="str">
        <f ca="1">_xll.BInterpol('Base IPCA'!$C$3:$C$14,'Base IPCA'!$D$3:$D$14,AH3987,"Cubic","Extrapolate=Linear","MultiX=Average","Skip=True","Sort=True")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5"/>
        <v>#REF!</v>
      </c>
      <c r="AI3988" s="43" t="str">
        <f ca="1">_xll.BInterpol('Base IPCA'!$C$3:$C$14,'Base IPCA'!$E$3:$E$14,AH3988,"Cubic","Extrapolate=Linear","MultiX=Average","Skip=True","Sort=True")</f>
        <v>#N/A Invalid Parameter: Interpolation value</v>
      </c>
      <c r="AJ3988" s="43" t="str">
        <f ca="1">_xll.BInterpol('Base IPCA'!$C$3:$C$14,'Base IPCA'!$D$3:$D$14,AH3988,"Cubic","Extrapolate=Linear","MultiX=Average","Skip=True","Sort=True")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5"/>
        <v>#REF!</v>
      </c>
      <c r="AI3989" s="43" t="str">
        <f ca="1">_xll.BInterpol('Base IPCA'!$C$3:$C$14,'Base IPCA'!$E$3:$E$14,AH3989,"Cubic","Extrapolate=Linear","MultiX=Average","Skip=True","Sort=True")</f>
        <v>#N/A Invalid Parameter: Interpolation value</v>
      </c>
      <c r="AJ3989" s="43" t="str">
        <f ca="1">_xll.BInterpol('Base IPCA'!$C$3:$C$14,'Base IPCA'!$D$3:$D$14,AH3989,"Cubic","Extrapolate=Linear","MultiX=Average","Skip=True","Sort=True")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5"/>
        <v>#REF!</v>
      </c>
      <c r="AI3990" s="43" t="str">
        <f ca="1">_xll.BInterpol('Base IPCA'!$C$3:$C$14,'Base IPCA'!$E$3:$E$14,AH3990,"Cubic","Extrapolate=Linear","MultiX=Average","Skip=True","Sort=True")</f>
        <v>#N/A Invalid Parameter: Interpolation value</v>
      </c>
      <c r="AJ3990" s="43" t="str">
        <f ca="1">_xll.BInterpol('Base IPCA'!$C$3:$C$14,'Base IPCA'!$D$3:$D$14,AH3990,"Cubic","Extrapolate=Linear","MultiX=Average","Skip=True","Sort=True")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5"/>
        <v>#REF!</v>
      </c>
      <c r="AI3991" s="43" t="str">
        <f ca="1">_xll.BInterpol('Base IPCA'!$C$3:$C$14,'Base IPCA'!$E$3:$E$14,AH3991,"Cubic","Extrapolate=Linear","MultiX=Average","Skip=True","Sort=True")</f>
        <v>#N/A Invalid Parameter: Interpolation value</v>
      </c>
      <c r="AJ3991" s="43" t="str">
        <f ca="1">_xll.BInterpol('Base IPCA'!$C$3:$C$14,'Base IPCA'!$D$3:$D$14,AH3991,"Cubic","Extrapolate=Linear","MultiX=Average","Skip=True","Sort=True")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5"/>
        <v>#REF!</v>
      </c>
      <c r="AI3992" s="43" t="str">
        <f ca="1">_xll.BInterpol('Base IPCA'!$C$3:$C$14,'Base IPCA'!$E$3:$E$14,AH3992,"Cubic","Extrapolate=Linear","MultiX=Average","Skip=True","Sort=True")</f>
        <v>#N/A Invalid Parameter: Interpolation value</v>
      </c>
      <c r="AJ3992" s="43" t="str">
        <f ca="1">_xll.BInterpol('Base IPCA'!$C$3:$C$14,'Base IPCA'!$D$3:$D$14,AH3992,"Cubic","Extrapolate=Linear","MultiX=Average","Skip=True","Sort=True")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5"/>
        <v>#REF!</v>
      </c>
      <c r="AI3993" s="43" t="str">
        <f ca="1">_xll.BInterpol('Base IPCA'!$C$3:$C$14,'Base IPCA'!$E$3:$E$14,AH3993,"Cubic","Extrapolate=Linear","MultiX=Average","Skip=True","Sort=True")</f>
        <v>#N/A Invalid Parameter: Interpolation value</v>
      </c>
      <c r="AJ3993" s="43" t="str">
        <f ca="1">_xll.BInterpol('Base IPCA'!$C$3:$C$14,'Base IPCA'!$D$3:$D$14,AH3993,"Cubic","Extrapolate=Linear","MultiX=Average","Skip=True","Sort=True")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5"/>
        <v>#REF!</v>
      </c>
      <c r="AI3994" s="43" t="str">
        <f ca="1">_xll.BInterpol('Base IPCA'!$C$3:$C$14,'Base IPCA'!$E$3:$E$14,AH3994,"Cubic","Extrapolate=Linear","MultiX=Average","Skip=True","Sort=True")</f>
        <v>#N/A Invalid Parameter: Interpolation value</v>
      </c>
      <c r="AJ3994" s="43" t="str">
        <f ca="1">_xll.BInterpol('Base IPCA'!$C$3:$C$14,'Base IPCA'!$D$3:$D$14,AH3994,"Cubic","Extrapolate=Linear","MultiX=Average","Skip=True","Sort=True")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5"/>
        <v>#REF!</v>
      </c>
      <c r="AI3995" s="43" t="str">
        <f ca="1">_xll.BInterpol('Base IPCA'!$C$3:$C$14,'Base IPCA'!$E$3:$E$14,AH3995,"Cubic","Extrapolate=Linear","MultiX=Average","Skip=True","Sort=True")</f>
        <v>#N/A Invalid Parameter: Interpolation value</v>
      </c>
      <c r="AJ3995" s="43" t="str">
        <f ca="1">_xll.BInterpol('Base IPCA'!$C$3:$C$14,'Base IPCA'!$D$3:$D$14,AH3995,"Cubic","Extrapolate=Linear","MultiX=Average","Skip=True","Sort=True")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5"/>
        <v>#REF!</v>
      </c>
      <c r="AI3996" s="43" t="str">
        <f ca="1">_xll.BInterpol('Base IPCA'!$C$3:$C$14,'Base IPCA'!$E$3:$E$14,AH3996,"Cubic","Extrapolate=Linear","MultiX=Average","Skip=True","Sort=True")</f>
        <v>#N/A Invalid Parameter: Interpolation value</v>
      </c>
      <c r="AJ3996" s="43" t="str">
        <f ca="1">_xll.BInterpol('Base IPCA'!$C$3:$C$14,'Base IPCA'!$D$3:$D$14,AH3996,"Cubic","Extrapolate=Linear","MultiX=Average","Skip=True","Sort=True")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5"/>
        <v>#REF!</v>
      </c>
      <c r="AI3997" s="43" t="str">
        <f ca="1">_xll.BInterpol('Base IPCA'!$C$3:$C$14,'Base IPCA'!$E$3:$E$14,AH3997,"Cubic","Extrapolate=Linear","MultiX=Average","Skip=True","Sort=True")</f>
        <v>#N/A Invalid Parameter: Interpolation value</v>
      </c>
      <c r="AJ3997" s="43" t="str">
        <f ca="1">_xll.BInterpol('Base IPCA'!$C$3:$C$14,'Base IPCA'!$D$3:$D$14,AH3997,"Cubic","Extrapolate=Linear","MultiX=Average","Skip=True","Sort=True")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5"/>
        <v>#REF!</v>
      </c>
      <c r="AI3998" s="43" t="str">
        <f ca="1">_xll.BInterpol('Base IPCA'!$C$3:$C$14,'Base IPCA'!$E$3:$E$14,AH3998,"Cubic","Extrapolate=Linear","MultiX=Average","Skip=True","Sort=True")</f>
        <v>#N/A Invalid Parameter: Interpolation value</v>
      </c>
      <c r="AJ3998" s="43" t="str">
        <f ca="1">_xll.BInterpol('Base IPCA'!$C$3:$C$14,'Base IPCA'!$D$3:$D$14,AH3998,"Cubic","Extrapolate=Linear","MultiX=Average","Skip=True","Sort=True")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5"/>
        <v>#REF!</v>
      </c>
      <c r="AI3999" s="43" t="str">
        <f ca="1">_xll.BInterpol('Base IPCA'!$C$3:$C$14,'Base IPCA'!$E$3:$E$14,AH3999,"Cubic","Extrapolate=Linear","MultiX=Average","Skip=True","Sort=True")</f>
        <v>#N/A Invalid Parameter: Interpolation value</v>
      </c>
      <c r="AJ3999" s="43" t="str">
        <f ca="1">_xll.BInterpol('Base IPCA'!$C$3:$C$14,'Base IPCA'!$D$3:$D$14,AH3999,"Cubic","Extrapolate=Linear","MultiX=Average","Skip=True","Sort=True")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5"/>
        <v>#REF!</v>
      </c>
      <c r="AI4000" s="43" t="str">
        <f ca="1">_xll.BInterpol('Base IPCA'!$C$3:$C$14,'Base IPCA'!$E$3:$E$14,AH4000,"Cubic","Extrapolate=Linear","MultiX=Average","Skip=True","Sort=True")</f>
        <v>#N/A Invalid Parameter: Interpolation value</v>
      </c>
      <c r="AJ4000" s="43" t="str">
        <f ca="1">_xll.BInterpol('Base IPCA'!$C$3:$C$14,'Base IPCA'!$D$3:$D$14,AH4000,"Cubic","Extrapolate=Linear","MultiX=Average","Skip=True","Sort=True")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5"/>
        <v>#REF!</v>
      </c>
      <c r="AI4001" s="43" t="str">
        <f ca="1">_xll.BInterpol('Base IPCA'!$C$3:$C$14,'Base IPCA'!$E$3:$E$14,AH4001,"Cubic","Extrapolate=Linear","MultiX=Average","Skip=True","Sort=True")</f>
        <v>#N/A Invalid Parameter: Interpolation value</v>
      </c>
      <c r="AJ4001" s="43" t="str">
        <f ca="1">_xll.BInterpol('Base IPCA'!$C$3:$C$14,'Base IPCA'!$D$3:$D$14,AH4001,"Cubic","Extrapolate=Linear","MultiX=Average","Skip=True","Sort=True")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5"/>
        <v>#REF!</v>
      </c>
      <c r="AI4002" s="43" t="str">
        <f ca="1">_xll.BInterpol('Base IPCA'!$C$3:$C$14,'Base IPCA'!$E$3:$E$14,AH4002,"Cubic","Extrapolate=Linear","MultiX=Average","Skip=True","Sort=True")</f>
        <v>#N/A Invalid Parameter: Interpolation value</v>
      </c>
      <c r="AJ4002" s="43" t="str">
        <f ca="1">_xll.BInterpol('Base IPCA'!$C$3:$C$14,'Base IPCA'!$D$3:$D$14,AH4002,"Cubic","Extrapolate=Linear","MultiX=Average","Skip=True","Sort=True")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5"/>
        <v>#REF!</v>
      </c>
      <c r="AI4003" s="43" t="str">
        <f ca="1">_xll.BInterpol('Base IPCA'!$C$3:$C$14,'Base IPCA'!$E$3:$E$14,AH4003,"Cubic","Extrapolate=Linear","MultiX=Average","Skip=True","Sort=True")</f>
        <v>#N/A Invalid Parameter: Interpolation value</v>
      </c>
      <c r="AJ4003" s="43" t="str">
        <f ca="1">_xll.BInterpol('Base IPCA'!$C$3:$C$14,'Base IPCA'!$D$3:$D$14,AH4003,"Cubic","Extrapolate=Linear","MultiX=Average","Skip=True","Sort=True")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5"/>
        <v>#REF!</v>
      </c>
      <c r="AI4004" s="43" t="str">
        <f ca="1">_xll.BInterpol('Base IPCA'!$C$3:$C$14,'Base IPCA'!$E$3:$E$14,AH4004,"Cubic","Extrapolate=Linear","MultiX=Average","Skip=True","Sort=True")</f>
        <v>#N/A Invalid Parameter: Interpolation value</v>
      </c>
      <c r="AJ4004" s="43" t="str">
        <f ca="1">_xll.BInterpol('Base IPCA'!$C$3:$C$14,'Base IPCA'!$D$3:$D$14,AH4004,"Cubic","Extrapolate=Linear","MultiX=Average","Skip=True","Sort=True")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5"/>
        <v>#REF!</v>
      </c>
      <c r="AI4005" s="43" t="str">
        <f ca="1">_xll.BInterpol('Base IPCA'!$C$3:$C$14,'Base IPCA'!$E$3:$E$14,AH4005,"Cubic","Extrapolate=Linear","MultiX=Average","Skip=True","Sort=True")</f>
        <v>#N/A Invalid Parameter: Interpolation value</v>
      </c>
      <c r="AJ4005" s="43" t="str">
        <f ca="1">_xll.BInterpol('Base IPCA'!$C$3:$C$14,'Base IPCA'!$D$3:$D$14,AH4005,"Cubic","Extrapolate=Linear","MultiX=Average","Skip=True","Sort=True")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5"/>
        <v>#REF!</v>
      </c>
      <c r="AI4006" s="43" t="str">
        <f ca="1">_xll.BInterpol('Base IPCA'!$C$3:$C$14,'Base IPCA'!$E$3:$E$14,AH4006,"Cubic","Extrapolate=Linear","MultiX=Average","Skip=True","Sort=True")</f>
        <v>#N/A Invalid Parameter: Interpolation value</v>
      </c>
      <c r="AJ4006" s="43" t="str">
        <f ca="1">_xll.BInterpol('Base IPCA'!$C$3:$C$14,'Base IPCA'!$D$3:$D$14,AH4006,"Cubic","Extrapolate=Linear","MultiX=Average","Skip=True","Sort=True")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5"/>
        <v>#REF!</v>
      </c>
      <c r="AI4007" s="43" t="str">
        <f ca="1">_xll.BInterpol('Base IPCA'!$C$3:$C$14,'Base IPCA'!$E$3:$E$14,AH4007,"Cubic","Extrapolate=Linear","MultiX=Average","Skip=True","Sort=True")</f>
        <v>#N/A Invalid Parameter: Interpolation value</v>
      </c>
      <c r="AJ4007" s="43" t="str">
        <f ca="1">_xll.BInterpol('Base IPCA'!$C$3:$C$14,'Base IPCA'!$D$3:$D$14,AH4007,"Cubic","Extrapolate=Linear","MultiX=Average","Skip=True","Sort=True")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5"/>
        <v>#REF!</v>
      </c>
      <c r="AI4008" s="43" t="str">
        <f ca="1">_xll.BInterpol('Base IPCA'!$C$3:$C$14,'Base IPCA'!$E$3:$E$14,AH4008,"Cubic","Extrapolate=Linear","MultiX=Average","Skip=True","Sort=True")</f>
        <v>#N/A Invalid Parameter: Interpolation value</v>
      </c>
      <c r="AJ4008" s="43" t="str">
        <f ca="1">_xll.BInterpol('Base IPCA'!$C$3:$C$14,'Base IPCA'!$D$3:$D$14,AH4008,"Cubic","Extrapolate=Linear","MultiX=Average","Skip=True","Sort=True")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5"/>
        <v>#REF!</v>
      </c>
      <c r="AI4009" s="43" t="str">
        <f ca="1">_xll.BInterpol('Base IPCA'!$C$3:$C$14,'Base IPCA'!$E$3:$E$14,AH4009,"Cubic","Extrapolate=Linear","MultiX=Average","Skip=True","Sort=True")</f>
        <v>#N/A Invalid Parameter: Interpolation value</v>
      </c>
      <c r="AJ4009" s="43" t="str">
        <f ca="1">_xll.BInterpol('Base IPCA'!$C$3:$C$14,'Base IPCA'!$D$3:$D$14,AH4009,"Cubic","Extrapolate=Linear","MultiX=Average","Skip=True","Sort=True")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5"/>
        <v>#REF!</v>
      </c>
      <c r="AI4010" s="43" t="str">
        <f ca="1">_xll.BInterpol('Base IPCA'!$C$3:$C$14,'Base IPCA'!$E$3:$E$14,AH4010,"Cubic","Extrapolate=Linear","MultiX=Average","Skip=True","Sort=True")</f>
        <v>#N/A Invalid Parameter: Interpolation value</v>
      </c>
      <c r="AJ4010" s="43" t="str">
        <f ca="1">_xll.BInterpol('Base IPCA'!$C$3:$C$14,'Base IPCA'!$D$3:$D$14,AH4010,"Cubic","Extrapolate=Linear","MultiX=Average","Skip=True","Sort=True")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5"/>
        <v>#REF!</v>
      </c>
      <c r="AI4011" s="43" t="str">
        <f ca="1">_xll.BInterpol('Base IPCA'!$C$3:$C$14,'Base IPCA'!$E$3:$E$14,AH4011,"Cubic","Extrapolate=Linear","MultiX=Average","Skip=True","Sort=True")</f>
        <v>#N/A Invalid Parameter: Interpolation value</v>
      </c>
      <c r="AJ4011" s="43" t="str">
        <f ca="1">_xll.BInterpol('Base IPCA'!$C$3:$C$14,'Base IPCA'!$D$3:$D$14,AH4011,"Cubic","Extrapolate=Linear","MultiX=Average","Skip=True","Sort=True")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5"/>
        <v>#REF!</v>
      </c>
      <c r="AI4012" s="43" t="str">
        <f ca="1">_xll.BInterpol('Base IPCA'!$C$3:$C$14,'Base IPCA'!$E$3:$E$14,AH4012,"Cubic","Extrapolate=Linear","MultiX=Average","Skip=True","Sort=True")</f>
        <v>#N/A Invalid Parameter: Interpolation value</v>
      </c>
      <c r="AJ4012" s="43" t="str">
        <f ca="1">_xll.BInterpol('Base IPCA'!$C$3:$C$14,'Base IPCA'!$D$3:$D$14,AH4012,"Cubic","Extrapolate=Linear","MultiX=Average","Skip=True","Sort=True")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5"/>
        <v>#REF!</v>
      </c>
      <c r="AI4013" s="43" t="str">
        <f ca="1">_xll.BInterpol('Base IPCA'!$C$3:$C$14,'Base IPCA'!$E$3:$E$14,AH4013,"Cubic","Extrapolate=Linear","MultiX=Average","Skip=True","Sort=True")</f>
        <v>#N/A Invalid Parameter: Interpolation value</v>
      </c>
      <c r="AJ4013" s="43" t="str">
        <f ca="1">_xll.BInterpol('Base IPCA'!$C$3:$C$14,'Base IPCA'!$D$3:$D$14,AH4013,"Cubic","Extrapolate=Linear","MultiX=Average","Skip=True","Sort=True")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5"/>
        <v>#REF!</v>
      </c>
      <c r="AI4014" s="43" t="str">
        <f ca="1">_xll.BInterpol('Base IPCA'!$C$3:$C$14,'Base IPCA'!$E$3:$E$14,AH4014,"Cubic","Extrapolate=Linear","MultiX=Average","Skip=True","Sort=True")</f>
        <v>#N/A Invalid Parameter: Interpolation value</v>
      </c>
      <c r="AJ4014" s="43" t="str">
        <f ca="1">_xll.BInterpol('Base IPCA'!$C$3:$C$14,'Base IPCA'!$D$3:$D$14,AH4014,"Cubic","Extrapolate=Linear","MultiX=Average","Skip=True","Sort=True")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5"/>
        <v>#REF!</v>
      </c>
      <c r="AI4015" s="43" t="str">
        <f ca="1">_xll.BInterpol('Base IPCA'!$C$3:$C$14,'Base IPCA'!$E$3:$E$14,AH4015,"Cubic","Extrapolate=Linear","MultiX=Average","Skip=True","Sort=True")</f>
        <v>#N/A Invalid Parameter: Interpolation value</v>
      </c>
      <c r="AJ4015" s="43" t="str">
        <f ca="1">_xll.BInterpol('Base IPCA'!$C$3:$C$14,'Base IPCA'!$D$3:$D$14,AH4015,"Cubic","Extrapolate=Linear","MultiX=Average","Skip=True","Sort=True")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5"/>
        <v>#REF!</v>
      </c>
      <c r="AI4016" s="43" t="str">
        <f ca="1">_xll.BInterpol('Base IPCA'!$C$3:$C$14,'Base IPCA'!$E$3:$E$14,AH4016,"Cubic","Extrapolate=Linear","MultiX=Average","Skip=True","Sort=True")</f>
        <v>#N/A Invalid Parameter: Interpolation value</v>
      </c>
      <c r="AJ4016" s="43" t="str">
        <f ca="1">_xll.BInterpol('Base IPCA'!$C$3:$C$14,'Base IPCA'!$D$3:$D$14,AH4016,"Cubic","Extrapolate=Linear","MultiX=Average","Skip=True","Sort=True")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5"/>
        <v>#REF!</v>
      </c>
      <c r="AI4017" s="43" t="str">
        <f ca="1">_xll.BInterpol('Base IPCA'!$C$3:$C$14,'Base IPCA'!$E$3:$E$14,AH4017,"Cubic","Extrapolate=Linear","MultiX=Average","Skip=True","Sort=True")</f>
        <v>#N/A Invalid Parameter: Interpolation value</v>
      </c>
      <c r="AJ4017" s="43" t="str">
        <f ca="1">_xll.BInterpol('Base IPCA'!$C$3:$C$14,'Base IPCA'!$D$3:$D$14,AH4017,"Cubic","Extrapolate=Linear","MultiX=Average","Skip=True","Sort=True")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5"/>
        <v>#REF!</v>
      </c>
      <c r="AI4018" s="43" t="str">
        <f ca="1">_xll.BInterpol('Base IPCA'!$C$3:$C$14,'Base IPCA'!$E$3:$E$14,AH4018,"Cubic","Extrapolate=Linear","MultiX=Average","Skip=True","Sort=True")</f>
        <v>#N/A Invalid Parameter: Interpolation value</v>
      </c>
      <c r="AJ4018" s="43" t="str">
        <f ca="1">_xll.BInterpol('Base IPCA'!$C$3:$C$14,'Base IPCA'!$D$3:$D$14,AH4018,"Cubic","Extrapolate=Linear","MultiX=Average","Skip=True","Sort=True")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5"/>
        <v>#REF!</v>
      </c>
      <c r="AI4019" s="43" t="str">
        <f ca="1">_xll.BInterpol('Base IPCA'!$C$3:$C$14,'Base IPCA'!$E$3:$E$14,AH4019,"Cubic","Extrapolate=Linear","MultiX=Average","Skip=True","Sort=True")</f>
        <v>#N/A Invalid Parameter: Interpolation value</v>
      </c>
      <c r="AJ4019" s="43" t="str">
        <f ca="1">_xll.BInterpol('Base IPCA'!$C$3:$C$14,'Base IPCA'!$D$3:$D$14,AH4019,"Cubic","Extrapolate=Linear","MultiX=Average","Skip=True","Sort=True")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5"/>
        <v>#REF!</v>
      </c>
      <c r="AI4020" s="43" t="str">
        <f ca="1">_xll.BInterpol('Base IPCA'!$C$3:$C$14,'Base IPCA'!$E$3:$E$14,AH4020,"Cubic","Extrapolate=Linear","MultiX=Average","Skip=True","Sort=True")</f>
        <v>#N/A Invalid Parameter: Interpolation value</v>
      </c>
      <c r="AJ4020" s="43" t="str">
        <f ca="1">_xll.BInterpol('Base IPCA'!$C$3:$C$14,'Base IPCA'!$D$3:$D$14,AH4020,"Cubic","Extrapolate=Linear","MultiX=Average","Skip=True","Sort=True")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5"/>
        <v>#REF!</v>
      </c>
      <c r="AI4021" s="43" t="str">
        <f ca="1">_xll.BInterpol('Base IPCA'!$C$3:$C$14,'Base IPCA'!$E$3:$E$14,AH4021,"Cubic","Extrapolate=Linear","MultiX=Average","Skip=True","Sort=True")</f>
        <v>#N/A Invalid Parameter: Interpolation value</v>
      </c>
      <c r="AJ4021" s="43" t="str">
        <f ca="1">_xll.BInterpol('Base IPCA'!$C$3:$C$14,'Base IPCA'!$D$3:$D$14,AH4021,"Cubic","Extrapolate=Linear","MultiX=Average","Skip=True","Sort=True")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5"/>
        <v>#REF!</v>
      </c>
      <c r="AI4022" s="43" t="str">
        <f ca="1">_xll.BInterpol('Base IPCA'!$C$3:$C$14,'Base IPCA'!$E$3:$E$14,AH4022,"Cubic","Extrapolate=Linear","MultiX=Average","Skip=True","Sort=True")</f>
        <v>#N/A Invalid Parameter: Interpolation value</v>
      </c>
      <c r="AJ4022" s="43" t="str">
        <f ca="1">_xll.BInterpol('Base IPCA'!$C$3:$C$14,'Base IPCA'!$D$3:$D$14,AH4022,"Cubic","Extrapolate=Linear","MultiX=Average","Skip=True","Sort=True")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5"/>
        <v>#REF!</v>
      </c>
      <c r="AI4023" s="43" t="str">
        <f ca="1">_xll.BInterpol('Base IPCA'!$C$3:$C$14,'Base IPCA'!$E$3:$E$14,AH4023,"Cubic","Extrapolate=Linear","MultiX=Average","Skip=True","Sort=True")</f>
        <v>#N/A Invalid Parameter: Interpolation value</v>
      </c>
      <c r="AJ4023" s="43" t="str">
        <f ca="1">_xll.BInterpol('Base IPCA'!$C$3:$C$14,'Base IPCA'!$D$3:$D$14,AH4023,"Cubic","Extrapolate=Linear","MultiX=Average","Skip=True","Sort=True")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5"/>
        <v>#REF!</v>
      </c>
      <c r="AI4024" s="43" t="str">
        <f ca="1">_xll.BInterpol('Base IPCA'!$C$3:$C$14,'Base IPCA'!$E$3:$E$14,AH4024,"Cubic","Extrapolate=Linear","MultiX=Average","Skip=True","Sort=True")</f>
        <v>#N/A Invalid Parameter: Interpolation value</v>
      </c>
      <c r="AJ4024" s="43" t="str">
        <f ca="1">_xll.BInterpol('Base IPCA'!$C$3:$C$14,'Base IPCA'!$D$3:$D$14,AH4024,"Cubic","Extrapolate=Linear","MultiX=Average","Skip=True","Sort=True")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5"/>
        <v>#REF!</v>
      </c>
      <c r="AI4025" s="43" t="str">
        <f ca="1">_xll.BInterpol('Base IPCA'!$C$3:$C$14,'Base IPCA'!$E$3:$E$14,AH4025,"Cubic","Extrapolate=Linear","MultiX=Average","Skip=True","Sort=True")</f>
        <v>#N/A Invalid Parameter: Interpolation value</v>
      </c>
      <c r="AJ4025" s="43" t="str">
        <f ca="1">_xll.BInterpol('Base IPCA'!$C$3:$C$14,'Base IPCA'!$D$3:$D$14,AH4025,"Cubic","Extrapolate=Linear","MultiX=Average","Skip=True","Sort=True")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5"/>
        <v>#REF!</v>
      </c>
      <c r="AI4026" s="43" t="str">
        <f ca="1">_xll.BInterpol('Base IPCA'!$C$3:$C$14,'Base IPCA'!$E$3:$E$14,AH4026,"Cubic","Extrapolate=Linear","MultiX=Average","Skip=True","Sort=True")</f>
        <v>#N/A Invalid Parameter: Interpolation value</v>
      </c>
      <c r="AJ4026" s="43" t="str">
        <f ca="1">_xll.BInterpol('Base IPCA'!$C$3:$C$14,'Base IPCA'!$D$3:$D$14,AH4026,"Cubic","Extrapolate=Linear","MultiX=Average","Skip=True","Sort=True")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5"/>
        <v>#REF!</v>
      </c>
      <c r="AI4027" s="43" t="str">
        <f ca="1">_xll.BInterpol('Base IPCA'!$C$3:$C$14,'Base IPCA'!$E$3:$E$14,AH4027,"Cubic","Extrapolate=Linear","MultiX=Average","Skip=True","Sort=True")</f>
        <v>#N/A Invalid Parameter: Interpolation value</v>
      </c>
      <c r="AJ4027" s="43" t="str">
        <f ca="1">_xll.BInterpol('Base IPCA'!$C$3:$C$14,'Base IPCA'!$D$3:$D$14,AH4027,"Cubic","Extrapolate=Linear","MultiX=Average","Skip=True","Sort=True")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5"/>
        <v>#REF!</v>
      </c>
      <c r="AI4028" s="43" t="str">
        <f ca="1">_xll.BInterpol('Base IPCA'!$C$3:$C$14,'Base IPCA'!$E$3:$E$14,AH4028,"Cubic","Extrapolate=Linear","MultiX=Average","Skip=True","Sort=True")</f>
        <v>#N/A Invalid Parameter: Interpolation value</v>
      </c>
      <c r="AJ4028" s="43" t="str">
        <f ca="1">_xll.BInterpol('Base IPCA'!$C$3:$C$14,'Base IPCA'!$D$3:$D$14,AH4028,"Cubic","Extrapolate=Linear","MultiX=Average","Skip=True","Sort=True")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5"/>
        <v>#REF!</v>
      </c>
      <c r="AI4029" s="43" t="str">
        <f ca="1">_xll.BInterpol('Base IPCA'!$C$3:$C$14,'Base IPCA'!$E$3:$E$14,AH4029,"Cubic","Extrapolate=Linear","MultiX=Average","Skip=True","Sort=True")</f>
        <v>#N/A Invalid Parameter: Interpolation value</v>
      </c>
      <c r="AJ4029" s="43" t="str">
        <f ca="1">_xll.BInterpol('Base IPCA'!$C$3:$C$14,'Base IPCA'!$D$3:$D$14,AH4029,"Cubic","Extrapolate=Linear","MultiX=Average","Skip=True","Sort=True")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5"/>
        <v>#REF!</v>
      </c>
      <c r="AI4030" s="43" t="str">
        <f ca="1">_xll.BInterpol('Base IPCA'!$C$3:$C$14,'Base IPCA'!$E$3:$E$14,AH4030,"Cubic","Extrapolate=Linear","MultiX=Average","Skip=True","Sort=True")</f>
        <v>#N/A Invalid Parameter: Interpolation value</v>
      </c>
      <c r="AJ4030" s="43" t="str">
        <f ca="1">_xll.BInterpol('Base IPCA'!$C$3:$C$14,'Base IPCA'!$D$3:$D$14,AH4030,"Cubic","Extrapolate=Linear","MultiX=Average","Skip=True","Sort=True")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5"/>
        <v>#REF!</v>
      </c>
      <c r="AI4031" s="43" t="str">
        <f ca="1">_xll.BInterpol('Base IPCA'!$C$3:$C$14,'Base IPCA'!$E$3:$E$14,AH4031,"Cubic","Extrapolate=Linear","MultiX=Average","Skip=True","Sort=True")</f>
        <v>#N/A Invalid Parameter: Interpolation value</v>
      </c>
      <c r="AJ4031" s="43" t="str">
        <f ca="1">_xll.BInterpol('Base IPCA'!$C$3:$C$14,'Base IPCA'!$D$3:$D$14,AH4031,"Cubic","Extrapolate=Linear","MultiX=Average","Skip=True","Sort=True")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5"/>
        <v>#REF!</v>
      </c>
      <c r="AI4032" s="43" t="str">
        <f ca="1">_xll.BInterpol('Base IPCA'!$C$3:$C$14,'Base IPCA'!$E$3:$E$14,AH4032,"Cubic","Extrapolate=Linear","MultiX=Average","Skip=True","Sort=True")</f>
        <v>#N/A Invalid Parameter: Interpolation value</v>
      </c>
      <c r="AJ4032" s="43" t="str">
        <f ca="1">_xll.BInterpol('Base IPCA'!$C$3:$C$14,'Base IPCA'!$D$3:$D$14,AH4032,"Cubic","Extrapolate=Linear","MultiX=Average","Skip=True","Sort=True")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5"/>
        <v>#REF!</v>
      </c>
      <c r="AI4033" s="43" t="str">
        <f ca="1">_xll.BInterpol('Base IPCA'!$C$3:$C$14,'Base IPCA'!$E$3:$E$14,AH4033,"Cubic","Extrapolate=Linear","MultiX=Average","Skip=True","Sort=True")</f>
        <v>#N/A Invalid Parameter: Interpolation value</v>
      </c>
      <c r="AJ4033" s="43" t="str">
        <f ca="1">_xll.BInterpol('Base IPCA'!$C$3:$C$14,'Base IPCA'!$D$3:$D$14,AH4033,"Cubic","Extrapolate=Linear","MultiX=Average","Skip=True","Sort=True")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5"/>
        <v>#REF!</v>
      </c>
      <c r="AI4034" s="43" t="str">
        <f ca="1">_xll.BInterpol('Base IPCA'!$C$3:$C$14,'Base IPCA'!$E$3:$E$14,AH4034,"Cubic","Extrapolate=Linear","MultiX=Average","Skip=True","Sort=True")</f>
        <v>#N/A Invalid Parameter: Interpolation value</v>
      </c>
      <c r="AJ4034" s="43" t="str">
        <f ca="1">_xll.BInterpol('Base IPCA'!$C$3:$C$14,'Base IPCA'!$D$3:$D$14,AH4034,"Cubic","Extrapolate=Linear","MultiX=Average","Skip=True","Sort=True")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5"/>
        <v>#REF!</v>
      </c>
      <c r="AI4035" s="43" t="str">
        <f ca="1">_xll.BInterpol('Base IPCA'!$C$3:$C$14,'Base IPCA'!$E$3:$E$14,AH4035,"Cubic","Extrapolate=Linear","MultiX=Average","Skip=True","Sort=True")</f>
        <v>#N/A Invalid Parameter: Interpolation value</v>
      </c>
      <c r="AJ4035" s="43" t="str">
        <f ca="1">_xll.BInterpol('Base IPCA'!$C$3:$C$14,'Base IPCA'!$D$3:$D$14,AH4035,"Cubic","Extrapolate=Linear","MultiX=Average","Skip=True","Sort=True")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5"/>
        <v>#REF!</v>
      </c>
      <c r="AI4036" s="43" t="str">
        <f ca="1">_xll.BInterpol('Base IPCA'!$C$3:$C$14,'Base IPCA'!$E$3:$E$14,AH4036,"Cubic","Extrapolate=Linear","MultiX=Average","Skip=True","Sort=True")</f>
        <v>#N/A Invalid Parameter: Interpolation value</v>
      </c>
      <c r="AJ4036" s="43" t="str">
        <f ca="1">_xll.BInterpol('Base IPCA'!$C$3:$C$14,'Base IPCA'!$D$3:$D$14,AH4036,"Cubic","Extrapolate=Linear","MultiX=Average","Skip=True","Sort=True")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5"/>
        <v>#REF!</v>
      </c>
      <c r="AI4037" s="43" t="str">
        <f ca="1">_xll.BInterpol('Base IPCA'!$C$3:$C$14,'Base IPCA'!$E$3:$E$14,AH4037,"Cubic","Extrapolate=Linear","MultiX=Average","Skip=True","Sort=True")</f>
        <v>#N/A Invalid Parameter: Interpolation value</v>
      </c>
      <c r="AJ4037" s="43" t="str">
        <f ca="1">_xll.BInterpol('Base IPCA'!$C$3:$C$14,'Base IPCA'!$D$3:$D$14,AH4037,"Cubic","Extrapolate=Linear","MultiX=Average","Skip=True","Sort=True")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6">AH4037+1</f>
        <v>#REF!</v>
      </c>
      <c r="AI4038" s="43" t="str">
        <f ca="1">_xll.BInterpol('Base IPCA'!$C$3:$C$14,'Base IPCA'!$E$3:$E$14,AH4038,"Cubic","Extrapolate=Linear","MultiX=Average","Skip=True","Sort=True")</f>
        <v>#N/A Invalid Parameter: Interpolation value</v>
      </c>
      <c r="AJ4038" s="43" t="str">
        <f ca="1">_xll.BInterpol('Base IPCA'!$C$3:$C$14,'Base IPCA'!$D$3:$D$14,AH4038,"Cubic","Extrapolate=Linear","MultiX=Average","Skip=True","Sort=True")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6"/>
        <v>#REF!</v>
      </c>
      <c r="AI4039" s="43" t="str">
        <f ca="1">_xll.BInterpol('Base IPCA'!$C$3:$C$14,'Base IPCA'!$E$3:$E$14,AH4039,"Cubic","Extrapolate=Linear","MultiX=Average","Skip=True","Sort=True")</f>
        <v>#N/A Invalid Parameter: Interpolation value</v>
      </c>
      <c r="AJ4039" s="43" t="str">
        <f ca="1">_xll.BInterpol('Base IPCA'!$C$3:$C$14,'Base IPCA'!$D$3:$D$14,AH4039,"Cubic","Extrapolate=Linear","MultiX=Average","Skip=True","Sort=True")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6"/>
        <v>#REF!</v>
      </c>
      <c r="AI4040" s="43" t="str">
        <f ca="1">_xll.BInterpol('Base IPCA'!$C$3:$C$14,'Base IPCA'!$E$3:$E$14,AH4040,"Cubic","Extrapolate=Linear","MultiX=Average","Skip=True","Sort=True")</f>
        <v>#N/A Invalid Parameter: Interpolation value</v>
      </c>
      <c r="AJ4040" s="43" t="str">
        <f ca="1">_xll.BInterpol('Base IPCA'!$C$3:$C$14,'Base IPCA'!$D$3:$D$14,AH4040,"Cubic","Extrapolate=Linear","MultiX=Average","Skip=True","Sort=True")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6"/>
        <v>#REF!</v>
      </c>
      <c r="AI4041" s="43" t="str">
        <f ca="1">_xll.BInterpol('Base IPCA'!$C$3:$C$14,'Base IPCA'!$E$3:$E$14,AH4041,"Cubic","Extrapolate=Linear","MultiX=Average","Skip=True","Sort=True")</f>
        <v>#N/A Invalid Parameter: Interpolation value</v>
      </c>
      <c r="AJ4041" s="43" t="str">
        <f ca="1">_xll.BInterpol('Base IPCA'!$C$3:$C$14,'Base IPCA'!$D$3:$D$14,AH4041,"Cubic","Extrapolate=Linear","MultiX=Average","Skip=True","Sort=True")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6"/>
        <v>#REF!</v>
      </c>
      <c r="AI4042" s="43" t="str">
        <f ca="1">_xll.BInterpol('Base IPCA'!$C$3:$C$14,'Base IPCA'!$E$3:$E$14,AH4042,"Cubic","Extrapolate=Linear","MultiX=Average","Skip=True","Sort=True")</f>
        <v>#N/A Invalid Parameter: Interpolation value</v>
      </c>
      <c r="AJ4042" s="43" t="str">
        <f ca="1">_xll.BInterpol('Base IPCA'!$C$3:$C$14,'Base IPCA'!$D$3:$D$14,AH4042,"Cubic","Extrapolate=Linear","MultiX=Average","Skip=True","Sort=True")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6"/>
        <v>#REF!</v>
      </c>
      <c r="AI4043" s="43" t="str">
        <f ca="1">_xll.BInterpol('Base IPCA'!$C$3:$C$14,'Base IPCA'!$E$3:$E$14,AH4043,"Cubic","Extrapolate=Linear","MultiX=Average","Skip=True","Sort=True")</f>
        <v>#N/A Invalid Parameter: Interpolation value</v>
      </c>
      <c r="AJ4043" s="43" t="str">
        <f ca="1">_xll.BInterpol('Base IPCA'!$C$3:$C$14,'Base IPCA'!$D$3:$D$14,AH4043,"Cubic","Extrapolate=Linear","MultiX=Average","Skip=True","Sort=True")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6"/>
        <v>#REF!</v>
      </c>
      <c r="AI4044" s="43" t="str">
        <f ca="1">_xll.BInterpol('Base IPCA'!$C$3:$C$14,'Base IPCA'!$E$3:$E$14,AH4044,"Cubic","Extrapolate=Linear","MultiX=Average","Skip=True","Sort=True")</f>
        <v>#N/A Invalid Parameter: Interpolation value</v>
      </c>
      <c r="AJ4044" s="43" t="str">
        <f ca="1">_xll.BInterpol('Base IPCA'!$C$3:$C$14,'Base IPCA'!$D$3:$D$14,AH4044,"Cubic","Extrapolate=Linear","MultiX=Average","Skip=True","Sort=True")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6"/>
        <v>#REF!</v>
      </c>
      <c r="AI4045" s="43" t="str">
        <f ca="1">_xll.BInterpol('Base IPCA'!$C$3:$C$14,'Base IPCA'!$E$3:$E$14,AH4045,"Cubic","Extrapolate=Linear","MultiX=Average","Skip=True","Sort=True")</f>
        <v>#N/A Invalid Parameter: Interpolation value</v>
      </c>
      <c r="AJ4045" s="43" t="str">
        <f ca="1">_xll.BInterpol('Base IPCA'!$C$3:$C$14,'Base IPCA'!$D$3:$D$14,AH4045,"Cubic","Extrapolate=Linear","MultiX=Average","Skip=True","Sort=True")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6"/>
        <v>#REF!</v>
      </c>
      <c r="AI4046" s="43" t="str">
        <f ca="1">_xll.BInterpol('Base IPCA'!$C$3:$C$14,'Base IPCA'!$E$3:$E$14,AH4046,"Cubic","Extrapolate=Linear","MultiX=Average","Skip=True","Sort=True")</f>
        <v>#N/A Invalid Parameter: Interpolation value</v>
      </c>
      <c r="AJ4046" s="43" t="str">
        <f ca="1">_xll.BInterpol('Base IPCA'!$C$3:$C$14,'Base IPCA'!$D$3:$D$14,AH4046,"Cubic","Extrapolate=Linear","MultiX=Average","Skip=True","Sort=True")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6"/>
        <v>#REF!</v>
      </c>
      <c r="AI4047" s="43" t="str">
        <f ca="1">_xll.BInterpol('Base IPCA'!$C$3:$C$14,'Base IPCA'!$E$3:$E$14,AH4047,"Cubic","Extrapolate=Linear","MultiX=Average","Skip=True","Sort=True")</f>
        <v>#N/A Invalid Parameter: Interpolation value</v>
      </c>
      <c r="AJ4047" s="43" t="str">
        <f ca="1">_xll.BInterpol('Base IPCA'!$C$3:$C$14,'Base IPCA'!$D$3:$D$14,AH4047,"Cubic","Extrapolate=Linear","MultiX=Average","Skip=True","Sort=True")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6"/>
        <v>#REF!</v>
      </c>
      <c r="AI4048" s="43" t="str">
        <f ca="1">_xll.BInterpol('Base IPCA'!$C$3:$C$14,'Base IPCA'!$E$3:$E$14,AH4048,"Cubic","Extrapolate=Linear","MultiX=Average","Skip=True","Sort=True")</f>
        <v>#N/A Invalid Parameter: Interpolation value</v>
      </c>
      <c r="AJ4048" s="43" t="str">
        <f ca="1">_xll.BInterpol('Base IPCA'!$C$3:$C$14,'Base IPCA'!$D$3:$D$14,AH4048,"Cubic","Extrapolate=Linear","MultiX=Average","Skip=True","Sort=True")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6"/>
        <v>#REF!</v>
      </c>
      <c r="AI4049" s="43" t="str">
        <f ca="1">_xll.BInterpol('Base IPCA'!$C$3:$C$14,'Base IPCA'!$E$3:$E$14,AH4049,"Cubic","Extrapolate=Linear","MultiX=Average","Skip=True","Sort=True")</f>
        <v>#N/A Invalid Parameter: Interpolation value</v>
      </c>
      <c r="AJ4049" s="43" t="str">
        <f ca="1">_xll.BInterpol('Base IPCA'!$C$3:$C$14,'Base IPCA'!$D$3:$D$14,AH4049,"Cubic","Extrapolate=Linear","MultiX=Average","Skip=True","Sort=True")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6"/>
        <v>#REF!</v>
      </c>
      <c r="AI4050" s="43" t="str">
        <f ca="1">_xll.BInterpol('Base IPCA'!$C$3:$C$14,'Base IPCA'!$E$3:$E$14,AH4050,"Cubic","Extrapolate=Linear","MultiX=Average","Skip=True","Sort=True")</f>
        <v>#N/A Invalid Parameter: Interpolation value</v>
      </c>
      <c r="AJ4050" s="43" t="str">
        <f ca="1">_xll.BInterpol('Base IPCA'!$C$3:$C$14,'Base IPCA'!$D$3:$D$14,AH4050,"Cubic","Extrapolate=Linear","MultiX=Average","Skip=True","Sort=True")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6"/>
        <v>#REF!</v>
      </c>
      <c r="AI4051" s="43" t="str">
        <f ca="1">_xll.BInterpol('Base IPCA'!$C$3:$C$14,'Base IPCA'!$E$3:$E$14,AH4051,"Cubic","Extrapolate=Linear","MultiX=Average","Skip=True","Sort=True")</f>
        <v>#N/A Invalid Parameter: Interpolation value</v>
      </c>
      <c r="AJ4051" s="43" t="str">
        <f ca="1">_xll.BInterpol('Base IPCA'!$C$3:$C$14,'Base IPCA'!$D$3:$D$14,AH4051,"Cubic","Extrapolate=Linear","MultiX=Average","Skip=True","Sort=True")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6"/>
        <v>#REF!</v>
      </c>
      <c r="AI4052" s="43" t="str">
        <f ca="1">_xll.BInterpol('Base IPCA'!$C$3:$C$14,'Base IPCA'!$E$3:$E$14,AH4052,"Cubic","Extrapolate=Linear","MultiX=Average","Skip=True","Sort=True")</f>
        <v>#N/A Invalid Parameter: Interpolation value</v>
      </c>
      <c r="AJ4052" s="43" t="str">
        <f ca="1">_xll.BInterpol('Base IPCA'!$C$3:$C$14,'Base IPCA'!$D$3:$D$14,AH4052,"Cubic","Extrapolate=Linear","MultiX=Average","Skip=True","Sort=True")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6"/>
        <v>#REF!</v>
      </c>
      <c r="AI4053" s="43" t="str">
        <f ca="1">_xll.BInterpol('Base IPCA'!$C$3:$C$14,'Base IPCA'!$E$3:$E$14,AH4053,"Cubic","Extrapolate=Linear","MultiX=Average","Skip=True","Sort=True")</f>
        <v>#N/A Invalid Parameter: Interpolation value</v>
      </c>
      <c r="AJ4053" s="43" t="str">
        <f ca="1">_xll.BInterpol('Base IPCA'!$C$3:$C$14,'Base IPCA'!$D$3:$D$14,AH4053,"Cubic","Extrapolate=Linear","MultiX=Average","Skip=True","Sort=True")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6"/>
        <v>#REF!</v>
      </c>
      <c r="AI4054" s="43" t="str">
        <f ca="1">_xll.BInterpol('Base IPCA'!$C$3:$C$14,'Base IPCA'!$E$3:$E$14,AH4054,"Cubic","Extrapolate=Linear","MultiX=Average","Skip=True","Sort=True")</f>
        <v>#N/A Invalid Parameter: Interpolation value</v>
      </c>
      <c r="AJ4054" s="43" t="str">
        <f ca="1">_xll.BInterpol('Base IPCA'!$C$3:$C$14,'Base IPCA'!$D$3:$D$14,AH4054,"Cubic","Extrapolate=Linear","MultiX=Average","Skip=True","Sort=True")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6"/>
        <v>#REF!</v>
      </c>
      <c r="AI4055" s="43" t="str">
        <f ca="1">_xll.BInterpol('Base IPCA'!$C$3:$C$14,'Base IPCA'!$E$3:$E$14,AH4055,"Cubic","Extrapolate=Linear","MultiX=Average","Skip=True","Sort=True")</f>
        <v>#N/A Invalid Parameter: Interpolation value</v>
      </c>
      <c r="AJ4055" s="43" t="str">
        <f ca="1">_xll.BInterpol('Base IPCA'!$C$3:$C$14,'Base IPCA'!$D$3:$D$14,AH4055,"Cubic","Extrapolate=Linear","MultiX=Average","Skip=True","Sort=True")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6"/>
        <v>#REF!</v>
      </c>
      <c r="AI4056" s="43" t="str">
        <f ca="1">_xll.BInterpol('Base IPCA'!$C$3:$C$14,'Base IPCA'!$E$3:$E$14,AH4056,"Cubic","Extrapolate=Linear","MultiX=Average","Skip=True","Sort=True")</f>
        <v>#N/A Invalid Parameter: Interpolation value</v>
      </c>
      <c r="AJ4056" s="43" t="str">
        <f ca="1">_xll.BInterpol('Base IPCA'!$C$3:$C$14,'Base IPCA'!$D$3:$D$14,AH4056,"Cubic","Extrapolate=Linear","MultiX=Average","Skip=True","Sort=True")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6"/>
        <v>#REF!</v>
      </c>
      <c r="AI4057" s="43" t="str">
        <f ca="1">_xll.BInterpol('Base IPCA'!$C$3:$C$14,'Base IPCA'!$E$3:$E$14,AH4057,"Cubic","Extrapolate=Linear","MultiX=Average","Skip=True","Sort=True")</f>
        <v>#N/A Invalid Parameter: Interpolation value</v>
      </c>
      <c r="AJ4057" s="43" t="str">
        <f ca="1">_xll.BInterpol('Base IPCA'!$C$3:$C$14,'Base IPCA'!$D$3:$D$14,AH4057,"Cubic","Extrapolate=Linear","MultiX=Average","Skip=True","Sort=True")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6"/>
        <v>#REF!</v>
      </c>
      <c r="AI4058" s="43" t="str">
        <f ca="1">_xll.BInterpol('Base IPCA'!$C$3:$C$14,'Base IPCA'!$E$3:$E$14,AH4058,"Cubic","Extrapolate=Linear","MultiX=Average","Skip=True","Sort=True")</f>
        <v>#N/A Invalid Parameter: Interpolation value</v>
      </c>
      <c r="AJ4058" s="43" t="str">
        <f ca="1">_xll.BInterpol('Base IPCA'!$C$3:$C$14,'Base IPCA'!$D$3:$D$14,AH4058,"Cubic","Extrapolate=Linear","MultiX=Average","Skip=True","Sort=True")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6"/>
        <v>#REF!</v>
      </c>
      <c r="AI4059" s="43" t="str">
        <f ca="1">_xll.BInterpol('Base IPCA'!$C$3:$C$14,'Base IPCA'!$E$3:$E$14,AH4059,"Cubic","Extrapolate=Linear","MultiX=Average","Skip=True","Sort=True")</f>
        <v>#N/A Invalid Parameter: Interpolation value</v>
      </c>
      <c r="AJ4059" s="43" t="str">
        <f ca="1">_xll.BInterpol('Base IPCA'!$C$3:$C$14,'Base IPCA'!$D$3:$D$14,AH4059,"Cubic","Extrapolate=Linear","MultiX=Average","Skip=True","Sort=True")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6"/>
        <v>#REF!</v>
      </c>
      <c r="AI4060" s="43" t="str">
        <f ca="1">_xll.BInterpol('Base IPCA'!$C$3:$C$14,'Base IPCA'!$E$3:$E$14,AH4060,"Cubic","Extrapolate=Linear","MultiX=Average","Skip=True","Sort=True")</f>
        <v>#N/A Invalid Parameter: Interpolation value</v>
      </c>
      <c r="AJ4060" s="43" t="str">
        <f ca="1">_xll.BInterpol('Base IPCA'!$C$3:$C$14,'Base IPCA'!$D$3:$D$14,AH4060,"Cubic","Extrapolate=Linear","MultiX=Average","Skip=True","Sort=True")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6"/>
        <v>#REF!</v>
      </c>
      <c r="AI4061" s="43" t="str">
        <f ca="1">_xll.BInterpol('Base IPCA'!$C$3:$C$14,'Base IPCA'!$E$3:$E$14,AH4061,"Cubic","Extrapolate=Linear","MultiX=Average","Skip=True","Sort=True")</f>
        <v>#N/A Invalid Parameter: Interpolation value</v>
      </c>
      <c r="AJ4061" s="43" t="str">
        <f ca="1">_xll.BInterpol('Base IPCA'!$C$3:$C$14,'Base IPCA'!$D$3:$D$14,AH4061,"Cubic","Extrapolate=Linear","MultiX=Average","Skip=True","Sort=True")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6"/>
        <v>#REF!</v>
      </c>
      <c r="AI4062" s="43" t="str">
        <f ca="1">_xll.BInterpol('Base IPCA'!$C$3:$C$14,'Base IPCA'!$E$3:$E$14,AH4062,"Cubic","Extrapolate=Linear","MultiX=Average","Skip=True","Sort=True")</f>
        <v>#N/A Invalid Parameter: Interpolation value</v>
      </c>
      <c r="AJ4062" s="43" t="str">
        <f ca="1">_xll.BInterpol('Base IPCA'!$C$3:$C$14,'Base IPCA'!$D$3:$D$14,AH4062,"Cubic","Extrapolate=Linear","MultiX=Average","Skip=True","Sort=True")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6"/>
        <v>#REF!</v>
      </c>
      <c r="AI4063" s="43" t="str">
        <f ca="1">_xll.BInterpol('Base IPCA'!$C$3:$C$14,'Base IPCA'!$E$3:$E$14,AH4063,"Cubic","Extrapolate=Linear","MultiX=Average","Skip=True","Sort=True")</f>
        <v>#N/A Invalid Parameter: Interpolation value</v>
      </c>
      <c r="AJ4063" s="43" t="str">
        <f ca="1">_xll.BInterpol('Base IPCA'!$C$3:$C$14,'Base IPCA'!$D$3:$D$14,AH4063,"Cubic","Extrapolate=Linear","MultiX=Average","Skip=True","Sort=True")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6"/>
        <v>#REF!</v>
      </c>
      <c r="AI4064" s="43" t="str">
        <f ca="1">_xll.BInterpol('Base IPCA'!$C$3:$C$14,'Base IPCA'!$E$3:$E$14,AH4064,"Cubic","Extrapolate=Linear","MultiX=Average","Skip=True","Sort=True")</f>
        <v>#N/A Invalid Parameter: Interpolation value</v>
      </c>
      <c r="AJ4064" s="43" t="str">
        <f ca="1">_xll.BInterpol('Base IPCA'!$C$3:$C$14,'Base IPCA'!$D$3:$D$14,AH4064,"Cubic","Extrapolate=Linear","MultiX=Average","Skip=True","Sort=True")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6"/>
        <v>#REF!</v>
      </c>
      <c r="AI4065" s="43" t="str">
        <f ca="1">_xll.BInterpol('Base IPCA'!$C$3:$C$14,'Base IPCA'!$E$3:$E$14,AH4065,"Cubic","Extrapolate=Linear","MultiX=Average","Skip=True","Sort=True")</f>
        <v>#N/A Invalid Parameter: Interpolation value</v>
      </c>
      <c r="AJ4065" s="43" t="str">
        <f ca="1">_xll.BInterpol('Base IPCA'!$C$3:$C$14,'Base IPCA'!$D$3:$D$14,AH4065,"Cubic","Extrapolate=Linear","MultiX=Average","Skip=True","Sort=True")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6"/>
        <v>#REF!</v>
      </c>
      <c r="AI4066" s="43" t="str">
        <f ca="1">_xll.BInterpol('Base IPCA'!$C$3:$C$14,'Base IPCA'!$E$3:$E$14,AH4066,"Cubic","Extrapolate=Linear","MultiX=Average","Skip=True","Sort=True")</f>
        <v>#N/A Invalid Parameter: Interpolation value</v>
      </c>
      <c r="AJ4066" s="43" t="str">
        <f ca="1">_xll.BInterpol('Base IPCA'!$C$3:$C$14,'Base IPCA'!$D$3:$D$14,AH4066,"Cubic","Extrapolate=Linear","MultiX=Average","Skip=True","Sort=True")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6"/>
        <v>#REF!</v>
      </c>
      <c r="AI4067" s="43" t="str">
        <f ca="1">_xll.BInterpol('Base IPCA'!$C$3:$C$14,'Base IPCA'!$E$3:$E$14,AH4067,"Cubic","Extrapolate=Linear","MultiX=Average","Skip=True","Sort=True")</f>
        <v>#N/A Invalid Parameter: Interpolation value</v>
      </c>
      <c r="AJ4067" s="43" t="str">
        <f ca="1">_xll.BInterpol('Base IPCA'!$C$3:$C$14,'Base IPCA'!$D$3:$D$14,AH4067,"Cubic","Extrapolate=Linear","MultiX=Average","Skip=True","Sort=True")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6"/>
        <v>#REF!</v>
      </c>
      <c r="AI4068" s="43" t="str">
        <f ca="1">_xll.BInterpol('Base IPCA'!$C$3:$C$14,'Base IPCA'!$E$3:$E$14,AH4068,"Cubic","Extrapolate=Linear","MultiX=Average","Skip=True","Sort=True")</f>
        <v>#N/A Invalid Parameter: Interpolation value</v>
      </c>
      <c r="AJ4068" s="43" t="str">
        <f ca="1">_xll.BInterpol('Base IPCA'!$C$3:$C$14,'Base IPCA'!$D$3:$D$14,AH4068,"Cubic","Extrapolate=Linear","MultiX=Average","Skip=True","Sort=True")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6"/>
        <v>#REF!</v>
      </c>
      <c r="AI4069" s="43" t="str">
        <f ca="1">_xll.BInterpol('Base IPCA'!$C$3:$C$14,'Base IPCA'!$E$3:$E$14,AH4069,"Cubic","Extrapolate=Linear","MultiX=Average","Skip=True","Sort=True")</f>
        <v>#N/A Invalid Parameter: Interpolation value</v>
      </c>
      <c r="AJ4069" s="43" t="str">
        <f ca="1">_xll.BInterpol('Base IPCA'!$C$3:$C$14,'Base IPCA'!$D$3:$D$14,AH4069,"Cubic","Extrapolate=Linear","MultiX=Average","Skip=True","Sort=True")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6"/>
        <v>#REF!</v>
      </c>
      <c r="AI4070" s="43" t="str">
        <f ca="1">_xll.BInterpol('Base IPCA'!$C$3:$C$14,'Base IPCA'!$E$3:$E$14,AH4070,"Cubic","Extrapolate=Linear","MultiX=Average","Skip=True","Sort=True")</f>
        <v>#N/A Invalid Parameter: Interpolation value</v>
      </c>
      <c r="AJ4070" s="43" t="str">
        <f ca="1">_xll.BInterpol('Base IPCA'!$C$3:$C$14,'Base IPCA'!$D$3:$D$14,AH4070,"Cubic","Extrapolate=Linear","MultiX=Average","Skip=True","Sort=True")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6"/>
        <v>#REF!</v>
      </c>
      <c r="AI4071" s="43" t="str">
        <f ca="1">_xll.BInterpol('Base IPCA'!$C$3:$C$14,'Base IPCA'!$E$3:$E$14,AH4071,"Cubic","Extrapolate=Linear","MultiX=Average","Skip=True","Sort=True")</f>
        <v>#N/A Invalid Parameter: Interpolation value</v>
      </c>
      <c r="AJ4071" s="43" t="str">
        <f ca="1">_xll.BInterpol('Base IPCA'!$C$3:$C$14,'Base IPCA'!$D$3:$D$14,AH4071,"Cubic","Extrapolate=Linear","MultiX=Average","Skip=True","Sort=True")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6"/>
        <v>#REF!</v>
      </c>
      <c r="AI4072" s="43" t="str">
        <f ca="1">_xll.BInterpol('Base IPCA'!$C$3:$C$14,'Base IPCA'!$E$3:$E$14,AH4072,"Cubic","Extrapolate=Linear","MultiX=Average","Skip=True","Sort=True")</f>
        <v>#N/A Invalid Parameter: Interpolation value</v>
      </c>
      <c r="AJ4072" s="43" t="str">
        <f ca="1">_xll.BInterpol('Base IPCA'!$C$3:$C$14,'Base IPCA'!$D$3:$D$14,AH4072,"Cubic","Extrapolate=Linear","MultiX=Average","Skip=True","Sort=True")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6"/>
        <v>#REF!</v>
      </c>
      <c r="AI4073" s="43" t="str">
        <f ca="1">_xll.BInterpol('Base IPCA'!$C$3:$C$14,'Base IPCA'!$E$3:$E$14,AH4073,"Cubic","Extrapolate=Linear","MultiX=Average","Skip=True","Sort=True")</f>
        <v>#N/A Invalid Parameter: Interpolation value</v>
      </c>
      <c r="AJ4073" s="43" t="str">
        <f ca="1">_xll.BInterpol('Base IPCA'!$C$3:$C$14,'Base IPCA'!$D$3:$D$14,AH4073,"Cubic","Extrapolate=Linear","MultiX=Average","Skip=True","Sort=True")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6"/>
        <v>#REF!</v>
      </c>
      <c r="AI4074" s="43" t="str">
        <f ca="1">_xll.BInterpol('Base IPCA'!$C$3:$C$14,'Base IPCA'!$E$3:$E$14,AH4074,"Cubic","Extrapolate=Linear","MultiX=Average","Skip=True","Sort=True")</f>
        <v>#N/A Invalid Parameter: Interpolation value</v>
      </c>
      <c r="AJ4074" s="43" t="str">
        <f ca="1">_xll.BInterpol('Base IPCA'!$C$3:$C$14,'Base IPCA'!$D$3:$D$14,AH4074,"Cubic","Extrapolate=Linear","MultiX=Average","Skip=True","Sort=True")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6"/>
        <v>#REF!</v>
      </c>
      <c r="AI4075" s="43" t="str">
        <f ca="1">_xll.BInterpol('Base IPCA'!$C$3:$C$14,'Base IPCA'!$E$3:$E$14,AH4075,"Cubic","Extrapolate=Linear","MultiX=Average","Skip=True","Sort=True")</f>
        <v>#N/A Invalid Parameter: Interpolation value</v>
      </c>
      <c r="AJ4075" s="43" t="str">
        <f ca="1">_xll.BInterpol('Base IPCA'!$C$3:$C$14,'Base IPCA'!$D$3:$D$14,AH4075,"Cubic","Extrapolate=Linear","MultiX=Average","Skip=True","Sort=True")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6"/>
        <v>#REF!</v>
      </c>
      <c r="AI4076" s="43" t="str">
        <f ca="1">_xll.BInterpol('Base IPCA'!$C$3:$C$14,'Base IPCA'!$E$3:$E$14,AH4076,"Cubic","Extrapolate=Linear","MultiX=Average","Skip=True","Sort=True")</f>
        <v>#N/A Invalid Parameter: Interpolation value</v>
      </c>
      <c r="AJ4076" s="43" t="str">
        <f ca="1">_xll.BInterpol('Base IPCA'!$C$3:$C$14,'Base IPCA'!$D$3:$D$14,AH4076,"Cubic","Extrapolate=Linear","MultiX=Average","Skip=True","Sort=True")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6"/>
        <v>#REF!</v>
      </c>
      <c r="AI4077" s="43" t="str">
        <f ca="1">_xll.BInterpol('Base IPCA'!$C$3:$C$14,'Base IPCA'!$E$3:$E$14,AH4077,"Cubic","Extrapolate=Linear","MultiX=Average","Skip=True","Sort=True")</f>
        <v>#N/A Invalid Parameter: Interpolation value</v>
      </c>
      <c r="AJ4077" s="43" t="str">
        <f ca="1">_xll.BInterpol('Base IPCA'!$C$3:$C$14,'Base IPCA'!$D$3:$D$14,AH4077,"Cubic","Extrapolate=Linear","MultiX=Average","Skip=True","Sort=True")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6"/>
        <v>#REF!</v>
      </c>
      <c r="AI4078" s="43" t="str">
        <f ca="1">_xll.BInterpol('Base IPCA'!$C$3:$C$14,'Base IPCA'!$E$3:$E$14,AH4078,"Cubic","Extrapolate=Linear","MultiX=Average","Skip=True","Sort=True")</f>
        <v>#N/A Invalid Parameter: Interpolation value</v>
      </c>
      <c r="AJ4078" s="43" t="str">
        <f ca="1">_xll.BInterpol('Base IPCA'!$C$3:$C$14,'Base IPCA'!$D$3:$D$14,AH4078,"Cubic","Extrapolate=Linear","MultiX=Average","Skip=True","Sort=True")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6"/>
        <v>#REF!</v>
      </c>
      <c r="AI4079" s="43" t="str">
        <f ca="1">_xll.BInterpol('Base IPCA'!$C$3:$C$14,'Base IPCA'!$E$3:$E$14,AH4079,"Cubic","Extrapolate=Linear","MultiX=Average","Skip=True","Sort=True")</f>
        <v>#N/A Invalid Parameter: Interpolation value</v>
      </c>
      <c r="AJ4079" s="43" t="str">
        <f ca="1">_xll.BInterpol('Base IPCA'!$C$3:$C$14,'Base IPCA'!$D$3:$D$14,AH4079,"Cubic","Extrapolate=Linear","MultiX=Average","Skip=True","Sort=True")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6"/>
        <v>#REF!</v>
      </c>
      <c r="AI4080" s="43" t="str">
        <f ca="1">_xll.BInterpol('Base IPCA'!$C$3:$C$14,'Base IPCA'!$E$3:$E$14,AH4080,"Cubic","Extrapolate=Linear","MultiX=Average","Skip=True","Sort=True")</f>
        <v>#N/A Invalid Parameter: Interpolation value</v>
      </c>
      <c r="AJ4080" s="43" t="str">
        <f ca="1">_xll.BInterpol('Base IPCA'!$C$3:$C$14,'Base IPCA'!$D$3:$D$14,AH4080,"Cubic","Extrapolate=Linear","MultiX=Average","Skip=True","Sort=True")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6"/>
        <v>#REF!</v>
      </c>
      <c r="AI4081" s="43" t="str">
        <f ca="1">_xll.BInterpol('Base IPCA'!$C$3:$C$14,'Base IPCA'!$E$3:$E$14,AH4081,"Cubic","Extrapolate=Linear","MultiX=Average","Skip=True","Sort=True")</f>
        <v>#N/A Invalid Parameter: Interpolation value</v>
      </c>
      <c r="AJ4081" s="43" t="str">
        <f ca="1">_xll.BInterpol('Base IPCA'!$C$3:$C$14,'Base IPCA'!$D$3:$D$14,AH4081,"Cubic","Extrapolate=Linear","MultiX=Average","Skip=True","Sort=True")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6"/>
        <v>#REF!</v>
      </c>
      <c r="AI4082" s="43" t="str">
        <f ca="1">_xll.BInterpol('Base IPCA'!$C$3:$C$14,'Base IPCA'!$E$3:$E$14,AH4082,"Cubic","Extrapolate=Linear","MultiX=Average","Skip=True","Sort=True")</f>
        <v>#N/A Invalid Parameter: Interpolation value</v>
      </c>
      <c r="AJ4082" s="43" t="str">
        <f ca="1">_xll.BInterpol('Base IPCA'!$C$3:$C$14,'Base IPCA'!$D$3:$D$14,AH4082,"Cubic","Extrapolate=Linear","MultiX=Average","Skip=True","Sort=True")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6"/>
        <v>#REF!</v>
      </c>
      <c r="AI4083" s="43" t="str">
        <f ca="1">_xll.BInterpol('Base IPCA'!$C$3:$C$14,'Base IPCA'!$E$3:$E$14,AH4083,"Cubic","Extrapolate=Linear","MultiX=Average","Skip=True","Sort=True")</f>
        <v>#N/A Invalid Parameter: Interpolation value</v>
      </c>
      <c r="AJ4083" s="43" t="str">
        <f ca="1">_xll.BInterpol('Base IPCA'!$C$3:$C$14,'Base IPCA'!$D$3:$D$14,AH4083,"Cubic","Extrapolate=Linear","MultiX=Average","Skip=True","Sort=True")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6"/>
        <v>#REF!</v>
      </c>
      <c r="AI4084" s="43" t="str">
        <f ca="1">_xll.BInterpol('Base IPCA'!$C$3:$C$14,'Base IPCA'!$E$3:$E$14,AH4084,"Cubic","Extrapolate=Linear","MultiX=Average","Skip=True","Sort=True")</f>
        <v>#N/A Invalid Parameter: Interpolation value</v>
      </c>
      <c r="AJ4084" s="43" t="str">
        <f ca="1">_xll.BInterpol('Base IPCA'!$C$3:$C$14,'Base IPCA'!$D$3:$D$14,AH4084,"Cubic","Extrapolate=Linear","MultiX=Average","Skip=True","Sort=True")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6"/>
        <v>#REF!</v>
      </c>
      <c r="AI4085" s="43" t="str">
        <f ca="1">_xll.BInterpol('Base IPCA'!$C$3:$C$14,'Base IPCA'!$E$3:$E$14,AH4085,"Cubic","Extrapolate=Linear","MultiX=Average","Skip=True","Sort=True")</f>
        <v>#N/A Invalid Parameter: Interpolation value</v>
      </c>
      <c r="AJ4085" s="43" t="str">
        <f ca="1">_xll.BInterpol('Base IPCA'!$C$3:$C$14,'Base IPCA'!$D$3:$D$14,AH4085,"Cubic","Extrapolate=Linear","MultiX=Average","Skip=True","Sort=True")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6"/>
        <v>#REF!</v>
      </c>
      <c r="AI4086" s="43" t="str">
        <f ca="1">_xll.BInterpol('Base IPCA'!$C$3:$C$14,'Base IPCA'!$E$3:$E$14,AH4086,"Cubic","Extrapolate=Linear","MultiX=Average","Skip=True","Sort=True")</f>
        <v>#N/A Invalid Parameter: Interpolation value</v>
      </c>
      <c r="AJ4086" s="43" t="str">
        <f ca="1">_xll.BInterpol('Base IPCA'!$C$3:$C$14,'Base IPCA'!$D$3:$D$14,AH4086,"Cubic","Extrapolate=Linear","MultiX=Average","Skip=True","Sort=True")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6"/>
        <v>#REF!</v>
      </c>
      <c r="AI4087" s="43" t="str">
        <f ca="1">_xll.BInterpol('Base IPCA'!$C$3:$C$14,'Base IPCA'!$E$3:$E$14,AH4087,"Cubic","Extrapolate=Linear","MultiX=Average","Skip=True","Sort=True")</f>
        <v>#N/A Invalid Parameter: Interpolation value</v>
      </c>
      <c r="AJ4087" s="43" t="str">
        <f ca="1">_xll.BInterpol('Base IPCA'!$C$3:$C$14,'Base IPCA'!$D$3:$D$14,AH4087,"Cubic","Extrapolate=Linear","MultiX=Average","Skip=True","Sort=True")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6"/>
        <v>#REF!</v>
      </c>
      <c r="AI4088" s="43" t="str">
        <f ca="1">_xll.BInterpol('Base IPCA'!$C$3:$C$14,'Base IPCA'!$E$3:$E$14,AH4088,"Cubic","Extrapolate=Linear","MultiX=Average","Skip=True","Sort=True")</f>
        <v>#N/A Invalid Parameter: Interpolation value</v>
      </c>
      <c r="AJ4088" s="43" t="str">
        <f ca="1">_xll.BInterpol('Base IPCA'!$C$3:$C$14,'Base IPCA'!$D$3:$D$14,AH4088,"Cubic","Extrapolate=Linear","MultiX=Average","Skip=True","Sort=True")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6"/>
        <v>#REF!</v>
      </c>
      <c r="AI4089" s="43" t="str">
        <f ca="1">_xll.BInterpol('Base IPCA'!$C$3:$C$14,'Base IPCA'!$E$3:$E$14,AH4089,"Cubic","Extrapolate=Linear","MultiX=Average","Skip=True","Sort=True")</f>
        <v>#N/A Invalid Parameter: Interpolation value</v>
      </c>
      <c r="AJ4089" s="43" t="str">
        <f ca="1">_xll.BInterpol('Base IPCA'!$C$3:$C$14,'Base IPCA'!$D$3:$D$14,AH4089,"Cubic","Extrapolate=Linear","MultiX=Average","Skip=True","Sort=True")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6"/>
        <v>#REF!</v>
      </c>
      <c r="AI4090" s="43" t="str">
        <f ca="1">_xll.BInterpol('Base IPCA'!$C$3:$C$14,'Base IPCA'!$E$3:$E$14,AH4090,"Cubic","Extrapolate=Linear","MultiX=Average","Skip=True","Sort=True")</f>
        <v>#N/A Invalid Parameter: Interpolation value</v>
      </c>
      <c r="AJ4090" s="43" t="str">
        <f ca="1">_xll.BInterpol('Base IPCA'!$C$3:$C$14,'Base IPCA'!$D$3:$D$14,AH4090,"Cubic","Extrapolate=Linear","MultiX=Average","Skip=True","Sort=True")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6"/>
        <v>#REF!</v>
      </c>
      <c r="AI4091" s="43" t="str">
        <f ca="1">_xll.BInterpol('Base IPCA'!$C$3:$C$14,'Base IPCA'!$E$3:$E$14,AH4091,"Cubic","Extrapolate=Linear","MultiX=Average","Skip=True","Sort=True")</f>
        <v>#N/A Invalid Parameter: Interpolation value</v>
      </c>
      <c r="AJ4091" s="43" t="str">
        <f ca="1">_xll.BInterpol('Base IPCA'!$C$3:$C$14,'Base IPCA'!$D$3:$D$14,AH4091,"Cubic","Extrapolate=Linear","MultiX=Average","Skip=True","Sort=True")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6"/>
        <v>#REF!</v>
      </c>
      <c r="AI4092" s="43" t="str">
        <f ca="1">_xll.BInterpol('Base IPCA'!$C$3:$C$14,'Base IPCA'!$E$3:$E$14,AH4092,"Cubic","Extrapolate=Linear","MultiX=Average","Skip=True","Sort=True")</f>
        <v>#N/A Invalid Parameter: Interpolation value</v>
      </c>
      <c r="AJ4092" s="43" t="str">
        <f ca="1">_xll.BInterpol('Base IPCA'!$C$3:$C$14,'Base IPCA'!$D$3:$D$14,AH4092,"Cubic","Extrapolate=Linear","MultiX=Average","Skip=True","Sort=True")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6"/>
        <v>#REF!</v>
      </c>
      <c r="AI4093" s="43" t="str">
        <f ca="1">_xll.BInterpol('Base IPCA'!$C$3:$C$14,'Base IPCA'!$E$3:$E$14,AH4093,"Cubic","Extrapolate=Linear","MultiX=Average","Skip=True","Sort=True")</f>
        <v>#N/A Invalid Parameter: Interpolation value</v>
      </c>
      <c r="AJ4093" s="43" t="str">
        <f ca="1">_xll.BInterpol('Base IPCA'!$C$3:$C$14,'Base IPCA'!$D$3:$D$14,AH4093,"Cubic","Extrapolate=Linear","MultiX=Average","Skip=True","Sort=True")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6"/>
        <v>#REF!</v>
      </c>
      <c r="AI4094" s="43" t="str">
        <f ca="1">_xll.BInterpol('Base IPCA'!$C$3:$C$14,'Base IPCA'!$E$3:$E$14,AH4094,"Cubic","Extrapolate=Linear","MultiX=Average","Skip=True","Sort=True")</f>
        <v>#N/A Invalid Parameter: Interpolation value</v>
      </c>
      <c r="AJ4094" s="43" t="str">
        <f ca="1">_xll.BInterpol('Base IPCA'!$C$3:$C$14,'Base IPCA'!$D$3:$D$14,AH4094,"Cubic","Extrapolate=Linear","MultiX=Average","Skip=True","Sort=True")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6"/>
        <v>#REF!</v>
      </c>
      <c r="AI4095" s="43" t="str">
        <f ca="1">_xll.BInterpol('Base IPCA'!$C$3:$C$14,'Base IPCA'!$E$3:$E$14,AH4095,"Cubic","Extrapolate=Linear","MultiX=Average","Skip=True","Sort=True")</f>
        <v>#N/A Invalid Parameter: Interpolation value</v>
      </c>
      <c r="AJ4095" s="43" t="str">
        <f ca="1">_xll.BInterpol('Base IPCA'!$C$3:$C$14,'Base IPCA'!$D$3:$D$14,AH4095,"Cubic","Extrapolate=Linear","MultiX=Average","Skip=True","Sort=True")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6"/>
        <v>#REF!</v>
      </c>
      <c r="AI4096" s="43" t="str">
        <f ca="1">_xll.BInterpol('Base IPCA'!$C$3:$C$14,'Base IPCA'!$E$3:$E$14,AH4096,"Cubic","Extrapolate=Linear","MultiX=Average","Skip=True","Sort=True")</f>
        <v>#N/A Invalid Parameter: Interpolation value</v>
      </c>
      <c r="AJ4096" s="43" t="str">
        <f ca="1">_xll.BInterpol('Base IPCA'!$C$3:$C$14,'Base IPCA'!$D$3:$D$14,AH4096,"Cubic","Extrapolate=Linear","MultiX=Average","Skip=True","Sort=True")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6"/>
        <v>#REF!</v>
      </c>
      <c r="AI4097" s="43" t="str">
        <f ca="1">_xll.BInterpol('Base IPCA'!$C$3:$C$14,'Base IPCA'!$E$3:$E$14,AH4097,"Cubic","Extrapolate=Linear","MultiX=Average","Skip=True","Sort=True")</f>
        <v>#N/A Invalid Parameter: Interpolation value</v>
      </c>
      <c r="AJ4097" s="43" t="str">
        <f ca="1">_xll.BInterpol('Base IPCA'!$C$3:$C$14,'Base IPCA'!$D$3:$D$14,AH4097,"Cubic","Extrapolate=Linear","MultiX=Average","Skip=True","Sort=True")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6"/>
        <v>#REF!</v>
      </c>
      <c r="AI4098" s="43" t="str">
        <f ca="1">_xll.BInterpol('Base IPCA'!$C$3:$C$14,'Base IPCA'!$E$3:$E$14,AH4098,"Cubic","Extrapolate=Linear","MultiX=Average","Skip=True","Sort=True")</f>
        <v>#N/A Invalid Parameter: Interpolation value</v>
      </c>
      <c r="AJ4098" s="43" t="str">
        <f ca="1">_xll.BInterpol('Base IPCA'!$C$3:$C$14,'Base IPCA'!$D$3:$D$14,AH4098,"Cubic","Extrapolate=Linear","MultiX=Average","Skip=True","Sort=True")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6"/>
        <v>#REF!</v>
      </c>
      <c r="AI4099" s="43" t="str">
        <f ca="1">_xll.BInterpol('Base IPCA'!$C$3:$C$14,'Base IPCA'!$E$3:$E$14,AH4099,"Cubic","Extrapolate=Linear","MultiX=Average","Skip=True","Sort=True")</f>
        <v>#N/A Invalid Parameter: Interpolation value</v>
      </c>
      <c r="AJ4099" s="43" t="str">
        <f ca="1">_xll.BInterpol('Base IPCA'!$C$3:$C$14,'Base IPCA'!$D$3:$D$14,AH4099,"Cubic","Extrapolate=Linear","MultiX=Average","Skip=True","Sort=True")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6"/>
        <v>#REF!</v>
      </c>
      <c r="AI4100" s="43" t="str">
        <f ca="1">_xll.BInterpol('Base IPCA'!$C$3:$C$14,'Base IPCA'!$E$3:$E$14,AH4100,"Cubic","Extrapolate=Linear","MultiX=Average","Skip=True","Sort=True")</f>
        <v>#N/A Invalid Parameter: Interpolation value</v>
      </c>
      <c r="AJ4100" s="43" t="str">
        <f ca="1">_xll.BInterpol('Base IPCA'!$C$3:$C$14,'Base IPCA'!$D$3:$D$14,AH4100,"Cubic","Extrapolate=Linear","MultiX=Average","Skip=True","Sort=True")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6"/>
        <v>#REF!</v>
      </c>
      <c r="AI4101" s="43" t="str">
        <f ca="1">_xll.BInterpol('Base IPCA'!$C$3:$C$14,'Base IPCA'!$E$3:$E$14,AH4101,"Cubic","Extrapolate=Linear","MultiX=Average","Skip=True","Sort=True")</f>
        <v>#N/A Invalid Parameter: Interpolation value</v>
      </c>
      <c r="AJ4101" s="43" t="str">
        <f ca="1">_xll.BInterpol('Base IPCA'!$C$3:$C$14,'Base IPCA'!$D$3:$D$14,AH4101,"Cubic","Extrapolate=Linear","MultiX=Average","Skip=True","Sort=True")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7">AH4101+1</f>
        <v>#REF!</v>
      </c>
      <c r="AI4102" s="43" t="str">
        <f ca="1">_xll.BInterpol('Base IPCA'!$C$3:$C$14,'Base IPCA'!$E$3:$E$14,AH4102,"Cubic","Extrapolate=Linear","MultiX=Average","Skip=True","Sort=True")</f>
        <v>#N/A Invalid Parameter: Interpolation value</v>
      </c>
      <c r="AJ4102" s="43" t="str">
        <f ca="1">_xll.BInterpol('Base IPCA'!$C$3:$C$14,'Base IPCA'!$D$3:$D$14,AH4102,"Cubic","Extrapolate=Linear","MultiX=Average","Skip=True","Sort=True")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7"/>
        <v>#REF!</v>
      </c>
      <c r="AI4103" s="43" t="str">
        <f ca="1">_xll.BInterpol('Base IPCA'!$C$3:$C$14,'Base IPCA'!$E$3:$E$14,AH4103,"Cubic","Extrapolate=Linear","MultiX=Average","Skip=True","Sort=True")</f>
        <v>#N/A Invalid Parameter: Interpolation value</v>
      </c>
      <c r="AJ4103" s="43" t="str">
        <f ca="1">_xll.BInterpol('Base IPCA'!$C$3:$C$14,'Base IPCA'!$D$3:$D$14,AH4103,"Cubic","Extrapolate=Linear","MultiX=Average","Skip=True","Sort=True")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7"/>
        <v>#REF!</v>
      </c>
      <c r="AI4104" s="43" t="str">
        <f ca="1">_xll.BInterpol('Base IPCA'!$C$3:$C$14,'Base IPCA'!$E$3:$E$14,AH4104,"Cubic","Extrapolate=Linear","MultiX=Average","Skip=True","Sort=True")</f>
        <v>#N/A Invalid Parameter: Interpolation value</v>
      </c>
      <c r="AJ4104" s="43" t="str">
        <f ca="1">_xll.BInterpol('Base IPCA'!$C$3:$C$14,'Base IPCA'!$D$3:$D$14,AH4104,"Cubic","Extrapolate=Linear","MultiX=Average","Skip=True","Sort=True")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7"/>
        <v>#REF!</v>
      </c>
      <c r="AI4105" s="43" t="str">
        <f ca="1">_xll.BInterpol('Base IPCA'!$C$3:$C$14,'Base IPCA'!$E$3:$E$14,AH4105,"Cubic","Extrapolate=Linear","MultiX=Average","Skip=True","Sort=True")</f>
        <v>#N/A Invalid Parameter: Interpolation value</v>
      </c>
      <c r="AJ4105" s="43" t="str">
        <f ca="1">_xll.BInterpol('Base IPCA'!$C$3:$C$14,'Base IPCA'!$D$3:$D$14,AH4105,"Cubic","Extrapolate=Linear","MultiX=Average","Skip=True","Sort=True")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7"/>
        <v>#REF!</v>
      </c>
      <c r="AI4106" s="43" t="str">
        <f ca="1">_xll.BInterpol('Base IPCA'!$C$3:$C$14,'Base IPCA'!$E$3:$E$14,AH4106,"Cubic","Extrapolate=Linear","MultiX=Average","Skip=True","Sort=True")</f>
        <v>#N/A Invalid Parameter: Interpolation value</v>
      </c>
      <c r="AJ4106" s="43" t="str">
        <f ca="1">_xll.BInterpol('Base IPCA'!$C$3:$C$14,'Base IPCA'!$D$3:$D$14,AH4106,"Cubic","Extrapolate=Linear","MultiX=Average","Skip=True","Sort=True")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7"/>
        <v>#REF!</v>
      </c>
      <c r="AI4107" s="43" t="str">
        <f ca="1">_xll.BInterpol('Base IPCA'!$C$3:$C$14,'Base IPCA'!$E$3:$E$14,AH4107,"Cubic","Extrapolate=Linear","MultiX=Average","Skip=True","Sort=True")</f>
        <v>#N/A Invalid Parameter: Interpolation value</v>
      </c>
      <c r="AJ4107" s="43" t="str">
        <f ca="1">_xll.BInterpol('Base IPCA'!$C$3:$C$14,'Base IPCA'!$D$3:$D$14,AH4107,"Cubic","Extrapolate=Linear","MultiX=Average","Skip=True","Sort=True")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7"/>
        <v>#REF!</v>
      </c>
      <c r="AI4108" s="43" t="str">
        <f ca="1">_xll.BInterpol('Base IPCA'!$C$3:$C$14,'Base IPCA'!$E$3:$E$14,AH4108,"Cubic","Extrapolate=Linear","MultiX=Average","Skip=True","Sort=True")</f>
        <v>#N/A Invalid Parameter: Interpolation value</v>
      </c>
      <c r="AJ4108" s="43" t="str">
        <f ca="1">_xll.BInterpol('Base IPCA'!$C$3:$C$14,'Base IPCA'!$D$3:$D$14,AH4108,"Cubic","Extrapolate=Linear","MultiX=Average","Skip=True","Sort=True")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7"/>
        <v>#REF!</v>
      </c>
      <c r="AI4109" s="43" t="str">
        <f ca="1">_xll.BInterpol('Base IPCA'!$C$3:$C$14,'Base IPCA'!$E$3:$E$14,AH4109,"Cubic","Extrapolate=Linear","MultiX=Average","Skip=True","Sort=True")</f>
        <v>#N/A Invalid Parameter: Interpolation value</v>
      </c>
      <c r="AJ4109" s="43" t="str">
        <f ca="1">_xll.BInterpol('Base IPCA'!$C$3:$C$14,'Base IPCA'!$D$3:$D$14,AH4109,"Cubic","Extrapolate=Linear","MultiX=Average","Skip=True","Sort=True")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7"/>
        <v>#REF!</v>
      </c>
      <c r="AI4110" s="43" t="str">
        <f ca="1">_xll.BInterpol('Base IPCA'!$C$3:$C$14,'Base IPCA'!$E$3:$E$14,AH4110,"Cubic","Extrapolate=Linear","MultiX=Average","Skip=True","Sort=True")</f>
        <v>#N/A Invalid Parameter: Interpolation value</v>
      </c>
      <c r="AJ4110" s="43" t="str">
        <f ca="1">_xll.BInterpol('Base IPCA'!$C$3:$C$14,'Base IPCA'!$D$3:$D$14,AH4110,"Cubic","Extrapolate=Linear","MultiX=Average","Skip=True","Sort=True")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7"/>
        <v>#REF!</v>
      </c>
      <c r="AI4111" s="43" t="str">
        <f ca="1">_xll.BInterpol('Base IPCA'!$C$3:$C$14,'Base IPCA'!$E$3:$E$14,AH4111,"Cubic","Extrapolate=Linear","MultiX=Average","Skip=True","Sort=True")</f>
        <v>#N/A Invalid Parameter: Interpolation value</v>
      </c>
      <c r="AJ4111" s="43" t="str">
        <f ca="1">_xll.BInterpol('Base IPCA'!$C$3:$C$14,'Base IPCA'!$D$3:$D$14,AH4111,"Cubic","Extrapolate=Linear","MultiX=Average","Skip=True","Sort=True")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7"/>
        <v>#REF!</v>
      </c>
      <c r="AI4112" s="43" t="str">
        <f ca="1">_xll.BInterpol('Base IPCA'!$C$3:$C$14,'Base IPCA'!$E$3:$E$14,AH4112,"Cubic","Extrapolate=Linear","MultiX=Average","Skip=True","Sort=True")</f>
        <v>#N/A Invalid Parameter: Interpolation value</v>
      </c>
      <c r="AJ4112" s="43" t="str">
        <f ca="1">_xll.BInterpol('Base IPCA'!$C$3:$C$14,'Base IPCA'!$D$3:$D$14,AH4112,"Cubic","Extrapolate=Linear","MultiX=Average","Skip=True","Sort=True")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7"/>
        <v>#REF!</v>
      </c>
      <c r="AI4113" s="43" t="str">
        <f ca="1">_xll.BInterpol('Base IPCA'!$C$3:$C$14,'Base IPCA'!$E$3:$E$14,AH4113,"Cubic","Extrapolate=Linear","MultiX=Average","Skip=True","Sort=True")</f>
        <v>#N/A Invalid Parameter: Interpolation value</v>
      </c>
      <c r="AJ4113" s="43" t="str">
        <f ca="1">_xll.BInterpol('Base IPCA'!$C$3:$C$14,'Base IPCA'!$D$3:$D$14,AH4113,"Cubic","Extrapolate=Linear","MultiX=Average","Skip=True","Sort=True")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7"/>
        <v>#REF!</v>
      </c>
      <c r="AI4114" s="43" t="str">
        <f ca="1">_xll.BInterpol('Base IPCA'!$C$3:$C$14,'Base IPCA'!$E$3:$E$14,AH4114,"Cubic","Extrapolate=Linear","MultiX=Average","Skip=True","Sort=True")</f>
        <v>#N/A Invalid Parameter: Interpolation value</v>
      </c>
      <c r="AJ4114" s="43" t="str">
        <f ca="1">_xll.BInterpol('Base IPCA'!$C$3:$C$14,'Base IPCA'!$D$3:$D$14,AH4114,"Cubic","Extrapolate=Linear","MultiX=Average","Skip=True","Sort=True")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7"/>
        <v>#REF!</v>
      </c>
      <c r="AI4115" s="43" t="str">
        <f ca="1">_xll.BInterpol('Base IPCA'!$C$3:$C$14,'Base IPCA'!$E$3:$E$14,AH4115,"Cubic","Extrapolate=Linear","MultiX=Average","Skip=True","Sort=True")</f>
        <v>#N/A Invalid Parameter: Interpolation value</v>
      </c>
      <c r="AJ4115" s="43" t="str">
        <f ca="1">_xll.BInterpol('Base IPCA'!$C$3:$C$14,'Base IPCA'!$D$3:$D$14,AH4115,"Cubic","Extrapolate=Linear","MultiX=Average","Skip=True","Sort=True")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7"/>
        <v>#REF!</v>
      </c>
      <c r="AI4116" s="43" t="str">
        <f ca="1">_xll.BInterpol('Base IPCA'!$C$3:$C$14,'Base IPCA'!$E$3:$E$14,AH4116,"Cubic","Extrapolate=Linear","MultiX=Average","Skip=True","Sort=True")</f>
        <v>#N/A Invalid Parameter: Interpolation value</v>
      </c>
      <c r="AJ4116" s="43" t="str">
        <f ca="1">_xll.BInterpol('Base IPCA'!$C$3:$C$14,'Base IPCA'!$D$3:$D$14,AH4116,"Cubic","Extrapolate=Linear","MultiX=Average","Skip=True","Sort=True")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7"/>
        <v>#REF!</v>
      </c>
      <c r="AI4117" s="43" t="str">
        <f ca="1">_xll.BInterpol('Base IPCA'!$C$3:$C$14,'Base IPCA'!$E$3:$E$14,AH4117,"Cubic","Extrapolate=Linear","MultiX=Average","Skip=True","Sort=True")</f>
        <v>#N/A Invalid Parameter: Interpolation value</v>
      </c>
      <c r="AJ4117" s="43" t="str">
        <f ca="1">_xll.BInterpol('Base IPCA'!$C$3:$C$14,'Base IPCA'!$D$3:$D$14,AH4117,"Cubic","Extrapolate=Linear","MultiX=Average","Skip=True","Sort=True")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7"/>
        <v>#REF!</v>
      </c>
      <c r="AI4118" s="43" t="str">
        <f ca="1">_xll.BInterpol('Base IPCA'!$C$3:$C$14,'Base IPCA'!$E$3:$E$14,AH4118,"Cubic","Extrapolate=Linear","MultiX=Average","Skip=True","Sort=True")</f>
        <v>#N/A Invalid Parameter: Interpolation value</v>
      </c>
      <c r="AJ4118" s="43" t="str">
        <f ca="1">_xll.BInterpol('Base IPCA'!$C$3:$C$14,'Base IPCA'!$D$3:$D$14,AH4118,"Cubic","Extrapolate=Linear","MultiX=Average","Skip=True","Sort=True")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7"/>
        <v>#REF!</v>
      </c>
      <c r="AI4119" s="43" t="str">
        <f ca="1">_xll.BInterpol('Base IPCA'!$C$3:$C$14,'Base IPCA'!$E$3:$E$14,AH4119,"Cubic","Extrapolate=Linear","MultiX=Average","Skip=True","Sort=True")</f>
        <v>#N/A Invalid Parameter: Interpolation value</v>
      </c>
      <c r="AJ4119" s="43" t="str">
        <f ca="1">_xll.BInterpol('Base IPCA'!$C$3:$C$14,'Base IPCA'!$D$3:$D$14,AH4119,"Cubic","Extrapolate=Linear","MultiX=Average","Skip=True","Sort=True")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7"/>
        <v>#REF!</v>
      </c>
      <c r="AI4120" s="43" t="str">
        <f ca="1">_xll.BInterpol('Base IPCA'!$C$3:$C$14,'Base IPCA'!$E$3:$E$14,AH4120,"Cubic","Extrapolate=Linear","MultiX=Average","Skip=True","Sort=True")</f>
        <v>#N/A Invalid Parameter: Interpolation value</v>
      </c>
      <c r="AJ4120" s="43" t="str">
        <f ca="1">_xll.BInterpol('Base IPCA'!$C$3:$C$14,'Base IPCA'!$D$3:$D$14,AH4120,"Cubic","Extrapolate=Linear","MultiX=Average","Skip=True","Sort=True")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7"/>
        <v>#REF!</v>
      </c>
      <c r="AI4121" s="43" t="str">
        <f ca="1">_xll.BInterpol('Base IPCA'!$C$3:$C$14,'Base IPCA'!$E$3:$E$14,AH4121,"Cubic","Extrapolate=Linear","MultiX=Average","Skip=True","Sort=True")</f>
        <v>#N/A Invalid Parameter: Interpolation value</v>
      </c>
      <c r="AJ4121" s="43" t="str">
        <f ca="1">_xll.BInterpol('Base IPCA'!$C$3:$C$14,'Base IPCA'!$D$3:$D$14,AH4121,"Cubic","Extrapolate=Linear","MultiX=Average","Skip=True","Sort=True")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7"/>
        <v>#REF!</v>
      </c>
      <c r="AI4122" s="43" t="str">
        <f ca="1">_xll.BInterpol('Base IPCA'!$C$3:$C$14,'Base IPCA'!$E$3:$E$14,AH4122,"Cubic","Extrapolate=Linear","MultiX=Average","Skip=True","Sort=True")</f>
        <v>#N/A Invalid Parameter: Interpolation value</v>
      </c>
      <c r="AJ4122" s="43" t="str">
        <f ca="1">_xll.BInterpol('Base IPCA'!$C$3:$C$14,'Base IPCA'!$D$3:$D$14,AH4122,"Cubic","Extrapolate=Linear","MultiX=Average","Skip=True","Sort=True")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7"/>
        <v>#REF!</v>
      </c>
      <c r="AI4123" s="43" t="str">
        <f ca="1">_xll.BInterpol('Base IPCA'!$C$3:$C$14,'Base IPCA'!$E$3:$E$14,AH4123,"Cubic","Extrapolate=Linear","MultiX=Average","Skip=True","Sort=True")</f>
        <v>#N/A Invalid Parameter: Interpolation value</v>
      </c>
      <c r="AJ4123" s="43" t="str">
        <f ca="1">_xll.BInterpol('Base IPCA'!$C$3:$C$14,'Base IPCA'!$D$3:$D$14,AH4123,"Cubic","Extrapolate=Linear","MultiX=Average","Skip=True","Sort=True")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7"/>
        <v>#REF!</v>
      </c>
      <c r="AI4124" s="43" t="str">
        <f ca="1">_xll.BInterpol('Base IPCA'!$C$3:$C$14,'Base IPCA'!$E$3:$E$14,AH4124,"Cubic","Extrapolate=Linear","MultiX=Average","Skip=True","Sort=True")</f>
        <v>#N/A Invalid Parameter: Interpolation value</v>
      </c>
      <c r="AJ4124" s="43" t="str">
        <f ca="1">_xll.BInterpol('Base IPCA'!$C$3:$C$14,'Base IPCA'!$D$3:$D$14,AH4124,"Cubic","Extrapolate=Linear","MultiX=Average","Skip=True","Sort=True")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7"/>
        <v>#REF!</v>
      </c>
      <c r="AI4125" s="43" t="str">
        <f ca="1">_xll.BInterpol('Base IPCA'!$C$3:$C$14,'Base IPCA'!$E$3:$E$14,AH4125,"Cubic","Extrapolate=Linear","MultiX=Average","Skip=True","Sort=True")</f>
        <v>#N/A Invalid Parameter: Interpolation value</v>
      </c>
      <c r="AJ4125" s="43" t="str">
        <f ca="1">_xll.BInterpol('Base IPCA'!$C$3:$C$14,'Base IPCA'!$D$3:$D$14,AH4125,"Cubic","Extrapolate=Linear","MultiX=Average","Skip=True","Sort=True")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7"/>
        <v>#REF!</v>
      </c>
      <c r="AI4126" s="43" t="str">
        <f ca="1">_xll.BInterpol('Base IPCA'!$C$3:$C$14,'Base IPCA'!$E$3:$E$14,AH4126,"Cubic","Extrapolate=Linear","MultiX=Average","Skip=True","Sort=True")</f>
        <v>#N/A Invalid Parameter: Interpolation value</v>
      </c>
      <c r="AJ4126" s="43" t="str">
        <f ca="1">_xll.BInterpol('Base IPCA'!$C$3:$C$14,'Base IPCA'!$D$3:$D$14,AH4126,"Cubic","Extrapolate=Linear","MultiX=Average","Skip=True","Sort=True")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7"/>
        <v>#REF!</v>
      </c>
      <c r="AI4127" s="43" t="str">
        <f ca="1">_xll.BInterpol('Base IPCA'!$C$3:$C$14,'Base IPCA'!$E$3:$E$14,AH4127,"Cubic","Extrapolate=Linear","MultiX=Average","Skip=True","Sort=True")</f>
        <v>#N/A Invalid Parameter: Interpolation value</v>
      </c>
      <c r="AJ4127" s="43" t="str">
        <f ca="1">_xll.BInterpol('Base IPCA'!$C$3:$C$14,'Base IPCA'!$D$3:$D$14,AH4127,"Cubic","Extrapolate=Linear","MultiX=Average","Skip=True","Sort=True")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7"/>
        <v>#REF!</v>
      </c>
      <c r="AI4128" s="43" t="str">
        <f ca="1">_xll.BInterpol('Base IPCA'!$C$3:$C$14,'Base IPCA'!$E$3:$E$14,AH4128,"Cubic","Extrapolate=Linear","MultiX=Average","Skip=True","Sort=True")</f>
        <v>#N/A Invalid Parameter: Interpolation value</v>
      </c>
      <c r="AJ4128" s="43" t="str">
        <f ca="1">_xll.BInterpol('Base IPCA'!$C$3:$C$14,'Base IPCA'!$D$3:$D$14,AH4128,"Cubic","Extrapolate=Linear","MultiX=Average","Skip=True","Sort=True")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7"/>
        <v>#REF!</v>
      </c>
      <c r="AI4129" s="43" t="str">
        <f ca="1">_xll.BInterpol('Base IPCA'!$C$3:$C$14,'Base IPCA'!$E$3:$E$14,AH4129,"Cubic","Extrapolate=Linear","MultiX=Average","Skip=True","Sort=True")</f>
        <v>#N/A Invalid Parameter: Interpolation value</v>
      </c>
      <c r="AJ4129" s="43" t="str">
        <f ca="1">_xll.BInterpol('Base IPCA'!$C$3:$C$14,'Base IPCA'!$D$3:$D$14,AH4129,"Cubic","Extrapolate=Linear","MultiX=Average","Skip=True","Sort=True")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7"/>
        <v>#REF!</v>
      </c>
      <c r="AI4130" s="43" t="str">
        <f ca="1">_xll.BInterpol('Base IPCA'!$C$3:$C$14,'Base IPCA'!$E$3:$E$14,AH4130,"Cubic","Extrapolate=Linear","MultiX=Average","Skip=True","Sort=True")</f>
        <v>#N/A Invalid Parameter: Interpolation value</v>
      </c>
      <c r="AJ4130" s="43" t="str">
        <f ca="1">_xll.BInterpol('Base IPCA'!$C$3:$C$14,'Base IPCA'!$D$3:$D$14,AH4130,"Cubic","Extrapolate=Linear","MultiX=Average","Skip=True","Sort=True")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7"/>
        <v>#REF!</v>
      </c>
      <c r="AI4131" s="43" t="str">
        <f ca="1">_xll.BInterpol('Base IPCA'!$C$3:$C$14,'Base IPCA'!$E$3:$E$14,AH4131,"Cubic","Extrapolate=Linear","MultiX=Average","Skip=True","Sort=True")</f>
        <v>#N/A Invalid Parameter: Interpolation value</v>
      </c>
      <c r="AJ4131" s="43" t="str">
        <f ca="1">_xll.BInterpol('Base IPCA'!$C$3:$C$14,'Base IPCA'!$D$3:$D$14,AH4131,"Cubic","Extrapolate=Linear","MultiX=Average","Skip=True","Sort=True")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7"/>
        <v>#REF!</v>
      </c>
      <c r="AI4132" s="43" t="str">
        <f ca="1">_xll.BInterpol('Base IPCA'!$C$3:$C$14,'Base IPCA'!$E$3:$E$14,AH4132,"Cubic","Extrapolate=Linear","MultiX=Average","Skip=True","Sort=True")</f>
        <v>#N/A Invalid Parameter: Interpolation value</v>
      </c>
      <c r="AJ4132" s="43" t="str">
        <f ca="1">_xll.BInterpol('Base IPCA'!$C$3:$C$14,'Base IPCA'!$D$3:$D$14,AH4132,"Cubic","Extrapolate=Linear","MultiX=Average","Skip=True","Sort=True")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7"/>
        <v>#REF!</v>
      </c>
      <c r="AI4133" s="43" t="str">
        <f ca="1">_xll.BInterpol('Base IPCA'!$C$3:$C$14,'Base IPCA'!$E$3:$E$14,AH4133,"Cubic","Extrapolate=Linear","MultiX=Average","Skip=True","Sort=True")</f>
        <v>#N/A Invalid Parameter: Interpolation value</v>
      </c>
      <c r="AJ4133" s="43" t="str">
        <f ca="1">_xll.BInterpol('Base IPCA'!$C$3:$C$14,'Base IPCA'!$D$3:$D$14,AH4133,"Cubic","Extrapolate=Linear","MultiX=Average","Skip=True","Sort=True")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7"/>
        <v>#REF!</v>
      </c>
      <c r="AI4134" s="43" t="str">
        <f ca="1">_xll.BInterpol('Base IPCA'!$C$3:$C$14,'Base IPCA'!$E$3:$E$14,AH4134,"Cubic","Extrapolate=Linear","MultiX=Average","Skip=True","Sort=True")</f>
        <v>#N/A Invalid Parameter: Interpolation value</v>
      </c>
      <c r="AJ4134" s="43" t="str">
        <f ca="1">_xll.BInterpol('Base IPCA'!$C$3:$C$14,'Base IPCA'!$D$3:$D$14,AH4134,"Cubic","Extrapolate=Linear","MultiX=Average","Skip=True","Sort=True")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7"/>
        <v>#REF!</v>
      </c>
      <c r="AI4135" s="43" t="str">
        <f ca="1">_xll.BInterpol('Base IPCA'!$C$3:$C$14,'Base IPCA'!$E$3:$E$14,AH4135,"Cubic","Extrapolate=Linear","MultiX=Average","Skip=True","Sort=True")</f>
        <v>#N/A Invalid Parameter: Interpolation value</v>
      </c>
      <c r="AJ4135" s="43" t="str">
        <f ca="1">_xll.BInterpol('Base IPCA'!$C$3:$C$14,'Base IPCA'!$D$3:$D$14,AH4135,"Cubic","Extrapolate=Linear","MultiX=Average","Skip=True","Sort=True")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7"/>
        <v>#REF!</v>
      </c>
      <c r="AI4136" s="43" t="str">
        <f ca="1">_xll.BInterpol('Base IPCA'!$C$3:$C$14,'Base IPCA'!$E$3:$E$14,AH4136,"Cubic","Extrapolate=Linear","MultiX=Average","Skip=True","Sort=True")</f>
        <v>#N/A Invalid Parameter: Interpolation value</v>
      </c>
      <c r="AJ4136" s="43" t="str">
        <f ca="1">_xll.BInterpol('Base IPCA'!$C$3:$C$14,'Base IPCA'!$D$3:$D$14,AH4136,"Cubic","Extrapolate=Linear","MultiX=Average","Skip=True","Sort=True")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7"/>
        <v>#REF!</v>
      </c>
      <c r="AI4137" s="43" t="str">
        <f ca="1">_xll.BInterpol('Base IPCA'!$C$3:$C$14,'Base IPCA'!$E$3:$E$14,AH4137,"Cubic","Extrapolate=Linear","MultiX=Average","Skip=True","Sort=True")</f>
        <v>#N/A Invalid Parameter: Interpolation value</v>
      </c>
      <c r="AJ4137" s="43" t="str">
        <f ca="1">_xll.BInterpol('Base IPCA'!$C$3:$C$14,'Base IPCA'!$D$3:$D$14,AH4137,"Cubic","Extrapolate=Linear","MultiX=Average","Skip=True","Sort=True")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7"/>
        <v>#REF!</v>
      </c>
      <c r="AI4138" s="43" t="str">
        <f ca="1">_xll.BInterpol('Base IPCA'!$C$3:$C$14,'Base IPCA'!$E$3:$E$14,AH4138,"Cubic","Extrapolate=Linear","MultiX=Average","Skip=True","Sort=True")</f>
        <v>#N/A Invalid Parameter: Interpolation value</v>
      </c>
      <c r="AJ4138" s="43" t="str">
        <f ca="1">_xll.BInterpol('Base IPCA'!$C$3:$C$14,'Base IPCA'!$D$3:$D$14,AH4138,"Cubic","Extrapolate=Linear","MultiX=Average","Skip=True","Sort=True")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7"/>
        <v>#REF!</v>
      </c>
      <c r="AI4139" s="43" t="str">
        <f ca="1">_xll.BInterpol('Base IPCA'!$C$3:$C$14,'Base IPCA'!$E$3:$E$14,AH4139,"Cubic","Extrapolate=Linear","MultiX=Average","Skip=True","Sort=True")</f>
        <v>#N/A Invalid Parameter: Interpolation value</v>
      </c>
      <c r="AJ4139" s="43" t="str">
        <f ca="1">_xll.BInterpol('Base IPCA'!$C$3:$C$14,'Base IPCA'!$D$3:$D$14,AH4139,"Cubic","Extrapolate=Linear","MultiX=Average","Skip=True","Sort=True")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7"/>
        <v>#REF!</v>
      </c>
      <c r="AI4140" s="43" t="str">
        <f ca="1">_xll.BInterpol('Base IPCA'!$C$3:$C$14,'Base IPCA'!$E$3:$E$14,AH4140,"Cubic","Extrapolate=Linear","MultiX=Average","Skip=True","Sort=True")</f>
        <v>#N/A Invalid Parameter: Interpolation value</v>
      </c>
      <c r="AJ4140" s="43" t="str">
        <f ca="1">_xll.BInterpol('Base IPCA'!$C$3:$C$14,'Base IPCA'!$D$3:$D$14,AH4140,"Cubic","Extrapolate=Linear","MultiX=Average","Skip=True","Sort=True")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7"/>
        <v>#REF!</v>
      </c>
      <c r="AI4141" s="43" t="str">
        <f ca="1">_xll.BInterpol('Base IPCA'!$C$3:$C$14,'Base IPCA'!$E$3:$E$14,AH4141,"Cubic","Extrapolate=Linear","MultiX=Average","Skip=True","Sort=True")</f>
        <v>#N/A Invalid Parameter: Interpolation value</v>
      </c>
      <c r="AJ4141" s="43" t="str">
        <f ca="1">_xll.BInterpol('Base IPCA'!$C$3:$C$14,'Base IPCA'!$D$3:$D$14,AH4141,"Cubic","Extrapolate=Linear","MultiX=Average","Skip=True","Sort=True")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7"/>
        <v>#REF!</v>
      </c>
      <c r="AI4142" s="43" t="str">
        <f ca="1">_xll.BInterpol('Base IPCA'!$C$3:$C$14,'Base IPCA'!$E$3:$E$14,AH4142,"Cubic","Extrapolate=Linear","MultiX=Average","Skip=True","Sort=True")</f>
        <v>#N/A Invalid Parameter: Interpolation value</v>
      </c>
      <c r="AJ4142" s="43" t="str">
        <f ca="1">_xll.BInterpol('Base IPCA'!$C$3:$C$14,'Base IPCA'!$D$3:$D$14,AH4142,"Cubic","Extrapolate=Linear","MultiX=Average","Skip=True","Sort=True")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7"/>
        <v>#REF!</v>
      </c>
      <c r="AI4143" s="43" t="str">
        <f ca="1">_xll.BInterpol('Base IPCA'!$C$3:$C$14,'Base IPCA'!$E$3:$E$14,AH4143,"Cubic","Extrapolate=Linear","MultiX=Average","Skip=True","Sort=True")</f>
        <v>#N/A Invalid Parameter: Interpolation value</v>
      </c>
      <c r="AJ4143" s="43" t="str">
        <f ca="1">_xll.BInterpol('Base IPCA'!$C$3:$C$14,'Base IPCA'!$D$3:$D$14,AH4143,"Cubic","Extrapolate=Linear","MultiX=Average","Skip=True","Sort=True")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7"/>
        <v>#REF!</v>
      </c>
      <c r="AI4144" s="43" t="str">
        <f ca="1">_xll.BInterpol('Base IPCA'!$C$3:$C$14,'Base IPCA'!$E$3:$E$14,AH4144,"Cubic","Extrapolate=Linear","MultiX=Average","Skip=True","Sort=True")</f>
        <v>#N/A Invalid Parameter: Interpolation value</v>
      </c>
      <c r="AJ4144" s="43" t="str">
        <f ca="1">_xll.BInterpol('Base IPCA'!$C$3:$C$14,'Base IPCA'!$D$3:$D$14,AH4144,"Cubic","Extrapolate=Linear","MultiX=Average","Skip=True","Sort=True")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7"/>
        <v>#REF!</v>
      </c>
      <c r="AI4145" s="43" t="str">
        <f ca="1">_xll.BInterpol('Base IPCA'!$C$3:$C$14,'Base IPCA'!$E$3:$E$14,AH4145,"Cubic","Extrapolate=Linear","MultiX=Average","Skip=True","Sort=True")</f>
        <v>#N/A Invalid Parameter: Interpolation value</v>
      </c>
      <c r="AJ4145" s="43" t="str">
        <f ca="1">_xll.BInterpol('Base IPCA'!$C$3:$C$14,'Base IPCA'!$D$3:$D$14,AH4145,"Cubic","Extrapolate=Linear","MultiX=Average","Skip=True","Sort=True")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7"/>
        <v>#REF!</v>
      </c>
      <c r="AI4146" s="43" t="str">
        <f ca="1">_xll.BInterpol('Base IPCA'!$C$3:$C$14,'Base IPCA'!$E$3:$E$14,AH4146,"Cubic","Extrapolate=Linear","MultiX=Average","Skip=True","Sort=True")</f>
        <v>#N/A Invalid Parameter: Interpolation value</v>
      </c>
      <c r="AJ4146" s="43" t="str">
        <f ca="1">_xll.BInterpol('Base IPCA'!$C$3:$C$14,'Base IPCA'!$D$3:$D$14,AH4146,"Cubic","Extrapolate=Linear","MultiX=Average","Skip=True","Sort=True")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7"/>
        <v>#REF!</v>
      </c>
      <c r="AI4147" s="43" t="str">
        <f ca="1">_xll.BInterpol('Base IPCA'!$C$3:$C$14,'Base IPCA'!$E$3:$E$14,AH4147,"Cubic","Extrapolate=Linear","MultiX=Average","Skip=True","Sort=True")</f>
        <v>#N/A Invalid Parameter: Interpolation value</v>
      </c>
      <c r="AJ4147" s="43" t="str">
        <f ca="1">_xll.BInterpol('Base IPCA'!$C$3:$C$14,'Base IPCA'!$D$3:$D$14,AH4147,"Cubic","Extrapolate=Linear","MultiX=Average","Skip=True","Sort=True")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7"/>
        <v>#REF!</v>
      </c>
      <c r="AI4148" s="43" t="str">
        <f ca="1">_xll.BInterpol('Base IPCA'!$C$3:$C$14,'Base IPCA'!$E$3:$E$14,AH4148,"Cubic","Extrapolate=Linear","MultiX=Average","Skip=True","Sort=True")</f>
        <v>#N/A Invalid Parameter: Interpolation value</v>
      </c>
      <c r="AJ4148" s="43" t="str">
        <f ca="1">_xll.BInterpol('Base IPCA'!$C$3:$C$14,'Base IPCA'!$D$3:$D$14,AH4148,"Cubic","Extrapolate=Linear","MultiX=Average","Skip=True","Sort=True")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7"/>
        <v>#REF!</v>
      </c>
      <c r="AI4149" s="43" t="str">
        <f ca="1">_xll.BInterpol('Base IPCA'!$C$3:$C$14,'Base IPCA'!$E$3:$E$14,AH4149,"Cubic","Extrapolate=Linear","MultiX=Average","Skip=True","Sort=True")</f>
        <v>#N/A Invalid Parameter: Interpolation value</v>
      </c>
      <c r="AJ4149" s="43" t="str">
        <f ca="1">_xll.BInterpol('Base IPCA'!$C$3:$C$14,'Base IPCA'!$D$3:$D$14,AH4149,"Cubic","Extrapolate=Linear","MultiX=Average","Skip=True","Sort=True")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7"/>
        <v>#REF!</v>
      </c>
      <c r="AI4150" s="43" t="str">
        <f ca="1">_xll.BInterpol('Base IPCA'!$C$3:$C$14,'Base IPCA'!$E$3:$E$14,AH4150,"Cubic","Extrapolate=Linear","MultiX=Average","Skip=True","Sort=True")</f>
        <v>#N/A Invalid Parameter: Interpolation value</v>
      </c>
      <c r="AJ4150" s="43" t="str">
        <f ca="1">_xll.BInterpol('Base IPCA'!$C$3:$C$14,'Base IPCA'!$D$3:$D$14,AH4150,"Cubic","Extrapolate=Linear","MultiX=Average","Skip=True","Sort=True")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7"/>
        <v>#REF!</v>
      </c>
      <c r="AI4151" s="43" t="str">
        <f ca="1">_xll.BInterpol('Base IPCA'!$C$3:$C$14,'Base IPCA'!$E$3:$E$14,AH4151,"Cubic","Extrapolate=Linear","MultiX=Average","Skip=True","Sort=True")</f>
        <v>#N/A Invalid Parameter: Interpolation value</v>
      </c>
      <c r="AJ4151" s="43" t="str">
        <f ca="1">_xll.BInterpol('Base IPCA'!$C$3:$C$14,'Base IPCA'!$D$3:$D$14,AH4151,"Cubic","Extrapolate=Linear","MultiX=Average","Skip=True","Sort=True")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7"/>
        <v>#REF!</v>
      </c>
      <c r="AI4152" s="43" t="str">
        <f ca="1">_xll.BInterpol('Base IPCA'!$C$3:$C$14,'Base IPCA'!$E$3:$E$14,AH4152,"Cubic","Extrapolate=Linear","MultiX=Average","Skip=True","Sort=True")</f>
        <v>#N/A Invalid Parameter: Interpolation value</v>
      </c>
      <c r="AJ4152" s="43" t="str">
        <f ca="1">_xll.BInterpol('Base IPCA'!$C$3:$C$14,'Base IPCA'!$D$3:$D$14,AH4152,"Cubic","Extrapolate=Linear","MultiX=Average","Skip=True","Sort=True")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7"/>
        <v>#REF!</v>
      </c>
      <c r="AI4153" s="43" t="str">
        <f ca="1">_xll.BInterpol('Base IPCA'!$C$3:$C$14,'Base IPCA'!$E$3:$E$14,AH4153,"Cubic","Extrapolate=Linear","MultiX=Average","Skip=True","Sort=True")</f>
        <v>#N/A Invalid Parameter: Interpolation value</v>
      </c>
      <c r="AJ4153" s="43" t="str">
        <f ca="1">_xll.BInterpol('Base IPCA'!$C$3:$C$14,'Base IPCA'!$D$3:$D$14,AH4153,"Cubic","Extrapolate=Linear","MultiX=Average","Skip=True","Sort=True")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7"/>
        <v>#REF!</v>
      </c>
      <c r="AI4154" s="43" t="str">
        <f ca="1">_xll.BInterpol('Base IPCA'!$C$3:$C$14,'Base IPCA'!$E$3:$E$14,AH4154,"Cubic","Extrapolate=Linear","MultiX=Average","Skip=True","Sort=True")</f>
        <v>#N/A Invalid Parameter: Interpolation value</v>
      </c>
      <c r="AJ4154" s="43" t="str">
        <f ca="1">_xll.BInterpol('Base IPCA'!$C$3:$C$14,'Base IPCA'!$D$3:$D$14,AH4154,"Cubic","Extrapolate=Linear","MultiX=Average","Skip=True","Sort=True")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7"/>
        <v>#REF!</v>
      </c>
      <c r="AI4155" s="43" t="str">
        <f ca="1">_xll.BInterpol('Base IPCA'!$C$3:$C$14,'Base IPCA'!$E$3:$E$14,AH4155,"Cubic","Extrapolate=Linear","MultiX=Average","Skip=True","Sort=True")</f>
        <v>#N/A Invalid Parameter: Interpolation value</v>
      </c>
      <c r="AJ4155" s="43" t="str">
        <f ca="1">_xll.BInterpol('Base IPCA'!$C$3:$C$14,'Base IPCA'!$D$3:$D$14,AH4155,"Cubic","Extrapolate=Linear","MultiX=Average","Skip=True","Sort=True")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7"/>
        <v>#REF!</v>
      </c>
      <c r="AI4156" s="43" t="str">
        <f ca="1">_xll.BInterpol('Base IPCA'!$C$3:$C$14,'Base IPCA'!$E$3:$E$14,AH4156,"Cubic","Extrapolate=Linear","MultiX=Average","Skip=True","Sort=True")</f>
        <v>#N/A Invalid Parameter: Interpolation value</v>
      </c>
      <c r="AJ4156" s="43" t="str">
        <f ca="1">_xll.BInterpol('Base IPCA'!$C$3:$C$14,'Base IPCA'!$D$3:$D$14,AH4156,"Cubic","Extrapolate=Linear","MultiX=Average","Skip=True","Sort=True")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7"/>
        <v>#REF!</v>
      </c>
      <c r="AI4157" s="43" t="str">
        <f ca="1">_xll.BInterpol('Base IPCA'!$C$3:$C$14,'Base IPCA'!$E$3:$E$14,AH4157,"Cubic","Extrapolate=Linear","MultiX=Average","Skip=True","Sort=True")</f>
        <v>#N/A Invalid Parameter: Interpolation value</v>
      </c>
      <c r="AJ4157" s="43" t="str">
        <f ca="1">_xll.BInterpol('Base IPCA'!$C$3:$C$14,'Base IPCA'!$D$3:$D$14,AH4157,"Cubic","Extrapolate=Linear","MultiX=Average","Skip=True","Sort=True")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7"/>
        <v>#REF!</v>
      </c>
      <c r="AI4158" s="43" t="str">
        <f ca="1">_xll.BInterpol('Base IPCA'!$C$3:$C$14,'Base IPCA'!$E$3:$E$14,AH4158,"Cubic","Extrapolate=Linear","MultiX=Average","Skip=True","Sort=True")</f>
        <v>#N/A Invalid Parameter: Interpolation value</v>
      </c>
      <c r="AJ4158" s="43" t="str">
        <f ca="1">_xll.BInterpol('Base IPCA'!$C$3:$C$14,'Base IPCA'!$D$3:$D$14,AH4158,"Cubic","Extrapolate=Linear","MultiX=Average","Skip=True","Sort=True")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7"/>
        <v>#REF!</v>
      </c>
      <c r="AI4159" s="43" t="str">
        <f ca="1">_xll.BInterpol('Base IPCA'!$C$3:$C$14,'Base IPCA'!$E$3:$E$14,AH4159,"Cubic","Extrapolate=Linear","MultiX=Average","Skip=True","Sort=True")</f>
        <v>#N/A Invalid Parameter: Interpolation value</v>
      </c>
      <c r="AJ4159" s="43" t="str">
        <f ca="1">_xll.BInterpol('Base IPCA'!$C$3:$C$14,'Base IPCA'!$D$3:$D$14,AH4159,"Cubic","Extrapolate=Linear","MultiX=Average","Skip=True","Sort=True")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7"/>
        <v>#REF!</v>
      </c>
      <c r="AI4160" s="43" t="str">
        <f ca="1">_xll.BInterpol('Base IPCA'!$C$3:$C$14,'Base IPCA'!$E$3:$E$14,AH4160,"Cubic","Extrapolate=Linear","MultiX=Average","Skip=True","Sort=True")</f>
        <v>#N/A Invalid Parameter: Interpolation value</v>
      </c>
      <c r="AJ4160" s="43" t="str">
        <f ca="1">_xll.BInterpol('Base IPCA'!$C$3:$C$14,'Base IPCA'!$D$3:$D$14,AH4160,"Cubic","Extrapolate=Linear","MultiX=Average","Skip=True","Sort=True")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7"/>
        <v>#REF!</v>
      </c>
      <c r="AI4161" s="43" t="str">
        <f ca="1">_xll.BInterpol('Base IPCA'!$C$3:$C$14,'Base IPCA'!$E$3:$E$14,AH4161,"Cubic","Extrapolate=Linear","MultiX=Average","Skip=True","Sort=True")</f>
        <v>#N/A Invalid Parameter: Interpolation value</v>
      </c>
      <c r="AJ4161" s="43" t="str">
        <f ca="1">_xll.BInterpol('Base IPCA'!$C$3:$C$14,'Base IPCA'!$D$3:$D$14,AH4161,"Cubic","Extrapolate=Linear","MultiX=Average","Skip=True","Sort=True")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7"/>
        <v>#REF!</v>
      </c>
      <c r="AI4162" s="43" t="str">
        <f ca="1">_xll.BInterpol('Base IPCA'!$C$3:$C$14,'Base IPCA'!$E$3:$E$14,AH4162,"Cubic","Extrapolate=Linear","MultiX=Average","Skip=True","Sort=True")</f>
        <v>#N/A Invalid Parameter: Interpolation value</v>
      </c>
      <c r="AJ4162" s="43" t="str">
        <f ca="1">_xll.BInterpol('Base IPCA'!$C$3:$C$14,'Base IPCA'!$D$3:$D$14,AH4162,"Cubic","Extrapolate=Linear","MultiX=Average","Skip=True","Sort=True")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7"/>
        <v>#REF!</v>
      </c>
      <c r="AI4163" s="43" t="str">
        <f ca="1">_xll.BInterpol('Base IPCA'!$C$3:$C$14,'Base IPCA'!$E$3:$E$14,AH4163,"Cubic","Extrapolate=Linear","MultiX=Average","Skip=True","Sort=True")</f>
        <v>#N/A Invalid Parameter: Interpolation value</v>
      </c>
      <c r="AJ4163" s="43" t="str">
        <f ca="1">_xll.BInterpol('Base IPCA'!$C$3:$C$14,'Base IPCA'!$D$3:$D$14,AH4163,"Cubic","Extrapolate=Linear","MultiX=Average","Skip=True","Sort=True")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7"/>
        <v>#REF!</v>
      </c>
      <c r="AI4164" s="43" t="str">
        <f ca="1">_xll.BInterpol('Base IPCA'!$C$3:$C$14,'Base IPCA'!$E$3:$E$14,AH4164,"Cubic","Extrapolate=Linear","MultiX=Average","Skip=True","Sort=True")</f>
        <v>#N/A Invalid Parameter: Interpolation value</v>
      </c>
      <c r="AJ4164" s="43" t="str">
        <f ca="1">_xll.BInterpol('Base IPCA'!$C$3:$C$14,'Base IPCA'!$D$3:$D$14,AH4164,"Cubic","Extrapolate=Linear","MultiX=Average","Skip=True","Sort=True")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7"/>
        <v>#REF!</v>
      </c>
      <c r="AI4165" s="43" t="str">
        <f ca="1">_xll.BInterpol('Base IPCA'!$C$3:$C$14,'Base IPCA'!$E$3:$E$14,AH4165,"Cubic","Extrapolate=Linear","MultiX=Average","Skip=True","Sort=True")</f>
        <v>#N/A Invalid Parameter: Interpolation value</v>
      </c>
      <c r="AJ4165" s="43" t="str">
        <f ca="1">_xll.BInterpol('Base IPCA'!$C$3:$C$14,'Base IPCA'!$D$3:$D$14,AH4165,"Cubic","Extrapolate=Linear","MultiX=Average","Skip=True","Sort=True")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8">AH4165+1</f>
        <v>#REF!</v>
      </c>
      <c r="AI4166" s="43" t="str">
        <f ca="1">_xll.BInterpol('Base IPCA'!$C$3:$C$14,'Base IPCA'!$E$3:$E$14,AH4166,"Cubic","Extrapolate=Linear","MultiX=Average","Skip=True","Sort=True")</f>
        <v>#N/A Invalid Parameter: Interpolation value</v>
      </c>
      <c r="AJ4166" s="43" t="str">
        <f ca="1">_xll.BInterpol('Base IPCA'!$C$3:$C$14,'Base IPCA'!$D$3:$D$14,AH4166,"Cubic","Extrapolate=Linear","MultiX=Average","Skip=True","Sort=True")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8"/>
        <v>#REF!</v>
      </c>
      <c r="AI4167" s="43" t="str">
        <f ca="1">_xll.BInterpol('Base IPCA'!$C$3:$C$14,'Base IPCA'!$E$3:$E$14,AH4167,"Cubic","Extrapolate=Linear","MultiX=Average","Skip=True","Sort=True")</f>
        <v>#N/A Invalid Parameter: Interpolation value</v>
      </c>
      <c r="AJ4167" s="43" t="str">
        <f ca="1">_xll.BInterpol('Base IPCA'!$C$3:$C$14,'Base IPCA'!$D$3:$D$14,AH4167,"Cubic","Extrapolate=Linear","MultiX=Average","Skip=True","Sort=True")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8"/>
        <v>#REF!</v>
      </c>
      <c r="AI4168" s="43" t="str">
        <f ca="1">_xll.BInterpol('Base IPCA'!$C$3:$C$14,'Base IPCA'!$E$3:$E$14,AH4168,"Cubic","Extrapolate=Linear","MultiX=Average","Skip=True","Sort=True")</f>
        <v>#N/A Invalid Parameter: Interpolation value</v>
      </c>
      <c r="AJ4168" s="43" t="str">
        <f ca="1">_xll.BInterpol('Base IPCA'!$C$3:$C$14,'Base IPCA'!$D$3:$D$14,AH4168,"Cubic","Extrapolate=Linear","MultiX=Average","Skip=True","Sort=True")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8"/>
        <v>#REF!</v>
      </c>
      <c r="AI4169" s="43" t="str">
        <f ca="1">_xll.BInterpol('Base IPCA'!$C$3:$C$14,'Base IPCA'!$E$3:$E$14,AH4169,"Cubic","Extrapolate=Linear","MultiX=Average","Skip=True","Sort=True")</f>
        <v>#N/A Invalid Parameter: Interpolation value</v>
      </c>
      <c r="AJ4169" s="43" t="str">
        <f ca="1">_xll.BInterpol('Base IPCA'!$C$3:$C$14,'Base IPCA'!$D$3:$D$14,AH4169,"Cubic","Extrapolate=Linear","MultiX=Average","Skip=True","Sort=True")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8"/>
        <v>#REF!</v>
      </c>
      <c r="AI4170" s="43" t="str">
        <f ca="1">_xll.BInterpol('Base IPCA'!$C$3:$C$14,'Base IPCA'!$E$3:$E$14,AH4170,"Cubic","Extrapolate=Linear","MultiX=Average","Skip=True","Sort=True")</f>
        <v>#N/A Invalid Parameter: Interpolation value</v>
      </c>
      <c r="AJ4170" s="43" t="str">
        <f ca="1">_xll.BInterpol('Base IPCA'!$C$3:$C$14,'Base IPCA'!$D$3:$D$14,AH4170,"Cubic","Extrapolate=Linear","MultiX=Average","Skip=True","Sort=True")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8"/>
        <v>#REF!</v>
      </c>
      <c r="AI4171" s="43" t="str">
        <f ca="1">_xll.BInterpol('Base IPCA'!$C$3:$C$14,'Base IPCA'!$E$3:$E$14,AH4171,"Cubic","Extrapolate=Linear","MultiX=Average","Skip=True","Sort=True")</f>
        <v>#N/A Invalid Parameter: Interpolation value</v>
      </c>
      <c r="AJ4171" s="43" t="str">
        <f ca="1">_xll.BInterpol('Base IPCA'!$C$3:$C$14,'Base IPCA'!$D$3:$D$14,AH4171,"Cubic","Extrapolate=Linear","MultiX=Average","Skip=True","Sort=True")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8"/>
        <v>#REF!</v>
      </c>
      <c r="AI4172" s="43" t="str">
        <f ca="1">_xll.BInterpol('Base IPCA'!$C$3:$C$14,'Base IPCA'!$E$3:$E$14,AH4172,"Cubic","Extrapolate=Linear","MultiX=Average","Skip=True","Sort=True")</f>
        <v>#N/A Invalid Parameter: Interpolation value</v>
      </c>
      <c r="AJ4172" s="43" t="str">
        <f ca="1">_xll.BInterpol('Base IPCA'!$C$3:$C$14,'Base IPCA'!$D$3:$D$14,AH4172,"Cubic","Extrapolate=Linear","MultiX=Average","Skip=True","Sort=True")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8"/>
        <v>#REF!</v>
      </c>
      <c r="AI4173" s="43" t="str">
        <f ca="1">_xll.BInterpol('Base IPCA'!$C$3:$C$14,'Base IPCA'!$E$3:$E$14,AH4173,"Cubic","Extrapolate=Linear","MultiX=Average","Skip=True","Sort=True")</f>
        <v>#N/A Invalid Parameter: Interpolation value</v>
      </c>
      <c r="AJ4173" s="43" t="str">
        <f ca="1">_xll.BInterpol('Base IPCA'!$C$3:$C$14,'Base IPCA'!$D$3:$D$14,AH4173,"Cubic","Extrapolate=Linear","MultiX=Average","Skip=True","Sort=True")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8"/>
        <v>#REF!</v>
      </c>
      <c r="AI4174" s="43" t="str">
        <f ca="1">_xll.BInterpol('Base IPCA'!$C$3:$C$14,'Base IPCA'!$E$3:$E$14,AH4174,"Cubic","Extrapolate=Linear","MultiX=Average","Skip=True","Sort=True")</f>
        <v>#N/A Invalid Parameter: Interpolation value</v>
      </c>
      <c r="AJ4174" s="43" t="str">
        <f ca="1">_xll.BInterpol('Base IPCA'!$C$3:$C$14,'Base IPCA'!$D$3:$D$14,AH4174,"Cubic","Extrapolate=Linear","MultiX=Average","Skip=True","Sort=True")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8"/>
        <v>#REF!</v>
      </c>
      <c r="AI4175" s="43" t="str">
        <f ca="1">_xll.BInterpol('Base IPCA'!$C$3:$C$14,'Base IPCA'!$E$3:$E$14,AH4175,"Cubic","Extrapolate=Linear","MultiX=Average","Skip=True","Sort=True")</f>
        <v>#N/A Invalid Parameter: Interpolation value</v>
      </c>
      <c r="AJ4175" s="43" t="str">
        <f ca="1">_xll.BInterpol('Base IPCA'!$C$3:$C$14,'Base IPCA'!$D$3:$D$14,AH4175,"Cubic","Extrapolate=Linear","MultiX=Average","Skip=True","Sort=True")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8"/>
        <v>#REF!</v>
      </c>
      <c r="AI4176" s="43" t="str">
        <f ca="1">_xll.BInterpol('Base IPCA'!$C$3:$C$14,'Base IPCA'!$E$3:$E$14,AH4176,"Cubic","Extrapolate=Linear","MultiX=Average","Skip=True","Sort=True")</f>
        <v>#N/A Invalid Parameter: Interpolation value</v>
      </c>
      <c r="AJ4176" s="43" t="str">
        <f ca="1">_xll.BInterpol('Base IPCA'!$C$3:$C$14,'Base IPCA'!$D$3:$D$14,AH4176,"Cubic","Extrapolate=Linear","MultiX=Average","Skip=True","Sort=True")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8"/>
        <v>#REF!</v>
      </c>
      <c r="AI4177" s="43" t="str">
        <f ca="1">_xll.BInterpol('Base IPCA'!$C$3:$C$14,'Base IPCA'!$E$3:$E$14,AH4177,"Cubic","Extrapolate=Linear","MultiX=Average","Skip=True","Sort=True")</f>
        <v>#N/A Invalid Parameter: Interpolation value</v>
      </c>
      <c r="AJ4177" s="43" t="str">
        <f ca="1">_xll.BInterpol('Base IPCA'!$C$3:$C$14,'Base IPCA'!$D$3:$D$14,AH4177,"Cubic","Extrapolate=Linear","MultiX=Average","Skip=True","Sort=True")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8"/>
        <v>#REF!</v>
      </c>
      <c r="AI4178" s="43" t="str">
        <f ca="1">_xll.BInterpol('Base IPCA'!$C$3:$C$14,'Base IPCA'!$E$3:$E$14,AH4178,"Cubic","Extrapolate=Linear","MultiX=Average","Skip=True","Sort=True")</f>
        <v>#N/A Invalid Parameter: Interpolation value</v>
      </c>
      <c r="AJ4178" s="43" t="str">
        <f ca="1">_xll.BInterpol('Base IPCA'!$C$3:$C$14,'Base IPCA'!$D$3:$D$14,AH4178,"Cubic","Extrapolate=Linear","MultiX=Average","Skip=True","Sort=True")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8"/>
        <v>#REF!</v>
      </c>
      <c r="AI4179" s="43" t="str">
        <f ca="1">_xll.BInterpol('Base IPCA'!$C$3:$C$14,'Base IPCA'!$E$3:$E$14,AH4179,"Cubic","Extrapolate=Linear","MultiX=Average","Skip=True","Sort=True")</f>
        <v>#N/A Invalid Parameter: Interpolation value</v>
      </c>
      <c r="AJ4179" s="43" t="str">
        <f ca="1">_xll.BInterpol('Base IPCA'!$C$3:$C$14,'Base IPCA'!$D$3:$D$14,AH4179,"Cubic","Extrapolate=Linear","MultiX=Average","Skip=True","Sort=True")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8"/>
        <v>#REF!</v>
      </c>
      <c r="AI4180" s="43" t="str">
        <f ca="1">_xll.BInterpol('Base IPCA'!$C$3:$C$14,'Base IPCA'!$E$3:$E$14,AH4180,"Cubic","Extrapolate=Linear","MultiX=Average","Skip=True","Sort=True")</f>
        <v>#N/A Invalid Parameter: Interpolation value</v>
      </c>
      <c r="AJ4180" s="43" t="str">
        <f ca="1">_xll.BInterpol('Base IPCA'!$C$3:$C$14,'Base IPCA'!$D$3:$D$14,AH4180,"Cubic","Extrapolate=Linear","MultiX=Average","Skip=True","Sort=True")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8"/>
        <v>#REF!</v>
      </c>
      <c r="AI4181" s="43" t="str">
        <f ca="1">_xll.BInterpol('Base IPCA'!$C$3:$C$14,'Base IPCA'!$E$3:$E$14,AH4181,"Cubic","Extrapolate=Linear","MultiX=Average","Skip=True","Sort=True")</f>
        <v>#N/A Invalid Parameter: Interpolation value</v>
      </c>
      <c r="AJ4181" s="43" t="str">
        <f ca="1">_xll.BInterpol('Base IPCA'!$C$3:$C$14,'Base IPCA'!$D$3:$D$14,AH4181,"Cubic","Extrapolate=Linear","MultiX=Average","Skip=True","Sort=True")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8"/>
        <v>#REF!</v>
      </c>
      <c r="AI4182" s="43" t="str">
        <f ca="1">_xll.BInterpol('Base IPCA'!$C$3:$C$14,'Base IPCA'!$E$3:$E$14,AH4182,"Cubic","Extrapolate=Linear","MultiX=Average","Skip=True","Sort=True")</f>
        <v>#N/A Invalid Parameter: Interpolation value</v>
      </c>
      <c r="AJ4182" s="43" t="str">
        <f ca="1">_xll.BInterpol('Base IPCA'!$C$3:$C$14,'Base IPCA'!$D$3:$D$14,AH4182,"Cubic","Extrapolate=Linear","MultiX=Average","Skip=True","Sort=True")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8"/>
        <v>#REF!</v>
      </c>
      <c r="AI4183" s="43" t="str">
        <f ca="1">_xll.BInterpol('Base IPCA'!$C$3:$C$14,'Base IPCA'!$E$3:$E$14,AH4183,"Cubic","Extrapolate=Linear","MultiX=Average","Skip=True","Sort=True")</f>
        <v>#N/A Invalid Parameter: Interpolation value</v>
      </c>
      <c r="AJ4183" s="43" t="str">
        <f ca="1">_xll.BInterpol('Base IPCA'!$C$3:$C$14,'Base IPCA'!$D$3:$D$14,AH4183,"Cubic","Extrapolate=Linear","MultiX=Average","Skip=True","Sort=True")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8"/>
        <v>#REF!</v>
      </c>
      <c r="AI4184" s="43" t="str">
        <f ca="1">_xll.BInterpol('Base IPCA'!$C$3:$C$14,'Base IPCA'!$E$3:$E$14,AH4184,"Cubic","Extrapolate=Linear","MultiX=Average","Skip=True","Sort=True")</f>
        <v>#N/A Invalid Parameter: Interpolation value</v>
      </c>
      <c r="AJ4184" s="43" t="str">
        <f ca="1">_xll.BInterpol('Base IPCA'!$C$3:$C$14,'Base IPCA'!$D$3:$D$14,AH4184,"Cubic","Extrapolate=Linear","MultiX=Average","Skip=True","Sort=True")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8"/>
        <v>#REF!</v>
      </c>
      <c r="AI4185" s="43" t="str">
        <f ca="1">_xll.BInterpol('Base IPCA'!$C$3:$C$14,'Base IPCA'!$E$3:$E$14,AH4185,"Cubic","Extrapolate=Linear","MultiX=Average","Skip=True","Sort=True")</f>
        <v>#N/A Invalid Parameter: Interpolation value</v>
      </c>
      <c r="AJ4185" s="43" t="str">
        <f ca="1">_xll.BInterpol('Base IPCA'!$C$3:$C$14,'Base IPCA'!$D$3:$D$14,AH4185,"Cubic","Extrapolate=Linear","MultiX=Average","Skip=True","Sort=True")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8"/>
        <v>#REF!</v>
      </c>
      <c r="AI4186" s="43" t="str">
        <f ca="1">_xll.BInterpol('Base IPCA'!$C$3:$C$14,'Base IPCA'!$E$3:$E$14,AH4186,"Cubic","Extrapolate=Linear","MultiX=Average","Skip=True","Sort=True")</f>
        <v>#N/A Invalid Parameter: Interpolation value</v>
      </c>
      <c r="AJ4186" s="43" t="str">
        <f ca="1">_xll.BInterpol('Base IPCA'!$C$3:$C$14,'Base IPCA'!$D$3:$D$14,AH4186,"Cubic","Extrapolate=Linear","MultiX=Average","Skip=True","Sort=True")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8"/>
        <v>#REF!</v>
      </c>
      <c r="AI4187" s="43" t="str">
        <f ca="1">_xll.BInterpol('Base IPCA'!$C$3:$C$14,'Base IPCA'!$E$3:$E$14,AH4187,"Cubic","Extrapolate=Linear","MultiX=Average","Skip=True","Sort=True")</f>
        <v>#N/A Invalid Parameter: Interpolation value</v>
      </c>
      <c r="AJ4187" s="43" t="str">
        <f ca="1">_xll.BInterpol('Base IPCA'!$C$3:$C$14,'Base IPCA'!$D$3:$D$14,AH4187,"Cubic","Extrapolate=Linear","MultiX=Average","Skip=True","Sort=True")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8"/>
        <v>#REF!</v>
      </c>
      <c r="AI4188" s="43" t="str">
        <f ca="1">_xll.BInterpol('Base IPCA'!$C$3:$C$14,'Base IPCA'!$E$3:$E$14,AH4188,"Cubic","Extrapolate=Linear","MultiX=Average","Skip=True","Sort=True")</f>
        <v>#N/A Invalid Parameter: Interpolation value</v>
      </c>
      <c r="AJ4188" s="43" t="str">
        <f ca="1">_xll.BInterpol('Base IPCA'!$C$3:$C$14,'Base IPCA'!$D$3:$D$14,AH4188,"Cubic","Extrapolate=Linear","MultiX=Average","Skip=True","Sort=True")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8"/>
        <v>#REF!</v>
      </c>
      <c r="AI4189" s="43" t="str">
        <f ca="1">_xll.BInterpol('Base IPCA'!$C$3:$C$14,'Base IPCA'!$E$3:$E$14,AH4189,"Cubic","Extrapolate=Linear","MultiX=Average","Skip=True","Sort=True")</f>
        <v>#N/A Invalid Parameter: Interpolation value</v>
      </c>
      <c r="AJ4189" s="43" t="str">
        <f ca="1">_xll.BInterpol('Base IPCA'!$C$3:$C$14,'Base IPCA'!$D$3:$D$14,AH4189,"Cubic","Extrapolate=Linear","MultiX=Average","Skip=True","Sort=True")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8"/>
        <v>#REF!</v>
      </c>
      <c r="AI4190" s="43" t="str">
        <f ca="1">_xll.BInterpol('Base IPCA'!$C$3:$C$14,'Base IPCA'!$E$3:$E$14,AH4190,"Cubic","Extrapolate=Linear","MultiX=Average","Skip=True","Sort=True")</f>
        <v>#N/A Invalid Parameter: Interpolation value</v>
      </c>
      <c r="AJ4190" s="43" t="str">
        <f ca="1">_xll.BInterpol('Base IPCA'!$C$3:$C$14,'Base IPCA'!$D$3:$D$14,AH4190,"Cubic","Extrapolate=Linear","MultiX=Average","Skip=True","Sort=True")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8"/>
        <v>#REF!</v>
      </c>
      <c r="AI4191" s="43" t="str">
        <f ca="1">_xll.BInterpol('Base IPCA'!$C$3:$C$14,'Base IPCA'!$E$3:$E$14,AH4191,"Cubic","Extrapolate=Linear","MultiX=Average","Skip=True","Sort=True")</f>
        <v>#N/A Invalid Parameter: Interpolation value</v>
      </c>
      <c r="AJ4191" s="43" t="str">
        <f ca="1">_xll.BInterpol('Base IPCA'!$C$3:$C$14,'Base IPCA'!$D$3:$D$14,AH4191,"Cubic","Extrapolate=Linear","MultiX=Average","Skip=True","Sort=True")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8"/>
        <v>#REF!</v>
      </c>
      <c r="AI4192" s="43" t="str">
        <f ca="1">_xll.BInterpol('Base IPCA'!$C$3:$C$14,'Base IPCA'!$E$3:$E$14,AH4192,"Cubic","Extrapolate=Linear","MultiX=Average","Skip=True","Sort=True")</f>
        <v>#N/A Invalid Parameter: Interpolation value</v>
      </c>
      <c r="AJ4192" s="43" t="str">
        <f ca="1">_xll.BInterpol('Base IPCA'!$C$3:$C$14,'Base IPCA'!$D$3:$D$14,AH4192,"Cubic","Extrapolate=Linear","MultiX=Average","Skip=True","Sort=True")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8"/>
        <v>#REF!</v>
      </c>
      <c r="AI4193" s="43" t="str">
        <f ca="1">_xll.BInterpol('Base IPCA'!$C$3:$C$14,'Base IPCA'!$E$3:$E$14,AH4193,"Cubic","Extrapolate=Linear","MultiX=Average","Skip=True","Sort=True")</f>
        <v>#N/A Invalid Parameter: Interpolation value</v>
      </c>
      <c r="AJ4193" s="43" t="str">
        <f ca="1">_xll.BInterpol('Base IPCA'!$C$3:$C$14,'Base IPCA'!$D$3:$D$14,AH4193,"Cubic","Extrapolate=Linear","MultiX=Average","Skip=True","Sort=True")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8"/>
        <v>#REF!</v>
      </c>
      <c r="AI4194" s="43" t="str">
        <f ca="1">_xll.BInterpol('Base IPCA'!$C$3:$C$14,'Base IPCA'!$E$3:$E$14,AH4194,"Cubic","Extrapolate=Linear","MultiX=Average","Skip=True","Sort=True")</f>
        <v>#N/A Invalid Parameter: Interpolation value</v>
      </c>
      <c r="AJ4194" s="43" t="str">
        <f ca="1">_xll.BInterpol('Base IPCA'!$C$3:$C$14,'Base IPCA'!$D$3:$D$14,AH4194,"Cubic","Extrapolate=Linear","MultiX=Average","Skip=True","Sort=True")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8"/>
        <v>#REF!</v>
      </c>
      <c r="AI4195" s="43" t="str">
        <f ca="1">_xll.BInterpol('Base IPCA'!$C$3:$C$14,'Base IPCA'!$E$3:$E$14,AH4195,"Cubic","Extrapolate=Linear","MultiX=Average","Skip=True","Sort=True")</f>
        <v>#N/A Invalid Parameter: Interpolation value</v>
      </c>
      <c r="AJ4195" s="43" t="str">
        <f ca="1">_xll.BInterpol('Base IPCA'!$C$3:$C$14,'Base IPCA'!$D$3:$D$14,AH4195,"Cubic","Extrapolate=Linear","MultiX=Average","Skip=True","Sort=True")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8"/>
        <v>#REF!</v>
      </c>
      <c r="AI4196" s="43" t="str">
        <f ca="1">_xll.BInterpol('Base IPCA'!$C$3:$C$14,'Base IPCA'!$E$3:$E$14,AH4196,"Cubic","Extrapolate=Linear","MultiX=Average","Skip=True","Sort=True")</f>
        <v>#N/A Invalid Parameter: Interpolation value</v>
      </c>
      <c r="AJ4196" s="43" t="str">
        <f ca="1">_xll.BInterpol('Base IPCA'!$C$3:$C$14,'Base IPCA'!$D$3:$D$14,AH4196,"Cubic","Extrapolate=Linear","MultiX=Average","Skip=True","Sort=True")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8"/>
        <v>#REF!</v>
      </c>
      <c r="AI4197" s="43" t="str">
        <f ca="1">_xll.BInterpol('Base IPCA'!$C$3:$C$14,'Base IPCA'!$E$3:$E$14,AH4197,"Cubic","Extrapolate=Linear","MultiX=Average","Skip=True","Sort=True")</f>
        <v>#N/A Invalid Parameter: Interpolation value</v>
      </c>
      <c r="AJ4197" s="43" t="str">
        <f ca="1">_xll.BInterpol('Base IPCA'!$C$3:$C$14,'Base IPCA'!$D$3:$D$14,AH4197,"Cubic","Extrapolate=Linear","MultiX=Average","Skip=True","Sort=True")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8"/>
        <v>#REF!</v>
      </c>
      <c r="AI4198" s="43" t="str">
        <f ca="1">_xll.BInterpol('Base IPCA'!$C$3:$C$14,'Base IPCA'!$E$3:$E$14,AH4198,"Cubic","Extrapolate=Linear","MultiX=Average","Skip=True","Sort=True")</f>
        <v>#N/A Invalid Parameter: Interpolation value</v>
      </c>
      <c r="AJ4198" s="43" t="str">
        <f ca="1">_xll.BInterpol('Base IPCA'!$C$3:$C$14,'Base IPCA'!$D$3:$D$14,AH4198,"Cubic","Extrapolate=Linear","MultiX=Average","Skip=True","Sort=True")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8"/>
        <v>#REF!</v>
      </c>
      <c r="AI4199" s="43" t="str">
        <f ca="1">_xll.BInterpol('Base IPCA'!$C$3:$C$14,'Base IPCA'!$E$3:$E$14,AH4199,"Cubic","Extrapolate=Linear","MultiX=Average","Skip=True","Sort=True")</f>
        <v>#N/A Invalid Parameter: Interpolation value</v>
      </c>
      <c r="AJ4199" s="43" t="str">
        <f ca="1">_xll.BInterpol('Base IPCA'!$C$3:$C$14,'Base IPCA'!$D$3:$D$14,AH4199,"Cubic","Extrapolate=Linear","MultiX=Average","Skip=True","Sort=True")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8"/>
        <v>#REF!</v>
      </c>
      <c r="AI4200" s="43" t="str">
        <f ca="1">_xll.BInterpol('Base IPCA'!$C$3:$C$14,'Base IPCA'!$E$3:$E$14,AH4200,"Cubic","Extrapolate=Linear","MultiX=Average","Skip=True","Sort=True")</f>
        <v>#N/A Invalid Parameter: Interpolation value</v>
      </c>
      <c r="AJ4200" s="43" t="str">
        <f ca="1">_xll.BInterpol('Base IPCA'!$C$3:$C$14,'Base IPCA'!$D$3:$D$14,AH4200,"Cubic","Extrapolate=Linear","MultiX=Average","Skip=True","Sort=True")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8"/>
        <v>#REF!</v>
      </c>
      <c r="AI4201" s="43" t="str">
        <f ca="1">_xll.BInterpol('Base IPCA'!$C$3:$C$14,'Base IPCA'!$E$3:$E$14,AH4201,"Cubic","Extrapolate=Linear","MultiX=Average","Skip=True","Sort=True")</f>
        <v>#N/A Invalid Parameter: Interpolation value</v>
      </c>
      <c r="AJ4201" s="43" t="str">
        <f ca="1">_xll.BInterpol('Base IPCA'!$C$3:$C$14,'Base IPCA'!$D$3:$D$14,AH4201,"Cubic","Extrapolate=Linear","MultiX=Average","Skip=True","Sort=True")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8"/>
        <v>#REF!</v>
      </c>
      <c r="AI4202" s="43" t="str">
        <f ca="1">_xll.BInterpol('Base IPCA'!$C$3:$C$14,'Base IPCA'!$E$3:$E$14,AH4202,"Cubic","Extrapolate=Linear","MultiX=Average","Skip=True","Sort=True")</f>
        <v>#N/A Invalid Parameter: Interpolation value</v>
      </c>
      <c r="AJ4202" s="43" t="str">
        <f ca="1">_xll.BInterpol('Base IPCA'!$C$3:$C$14,'Base IPCA'!$D$3:$D$14,AH4202,"Cubic","Extrapolate=Linear","MultiX=Average","Skip=True","Sort=True")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8"/>
        <v>#REF!</v>
      </c>
      <c r="AI4203" s="43" t="str">
        <f ca="1">_xll.BInterpol('Base IPCA'!$C$3:$C$14,'Base IPCA'!$E$3:$E$14,AH4203,"Cubic","Extrapolate=Linear","MultiX=Average","Skip=True","Sort=True")</f>
        <v>#N/A Invalid Parameter: Interpolation value</v>
      </c>
      <c r="AJ4203" s="43" t="str">
        <f ca="1">_xll.BInterpol('Base IPCA'!$C$3:$C$14,'Base IPCA'!$D$3:$D$14,AH4203,"Cubic","Extrapolate=Linear","MultiX=Average","Skip=True","Sort=True")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8"/>
        <v>#REF!</v>
      </c>
      <c r="AI4204" s="43" t="str">
        <f ca="1">_xll.BInterpol('Base IPCA'!$C$3:$C$14,'Base IPCA'!$E$3:$E$14,AH4204,"Cubic","Extrapolate=Linear","MultiX=Average","Skip=True","Sort=True")</f>
        <v>#N/A Invalid Parameter: Interpolation value</v>
      </c>
      <c r="AJ4204" s="43" t="str">
        <f ca="1">_xll.BInterpol('Base IPCA'!$C$3:$C$14,'Base IPCA'!$D$3:$D$14,AH4204,"Cubic","Extrapolate=Linear","MultiX=Average","Skip=True","Sort=True")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8"/>
        <v>#REF!</v>
      </c>
      <c r="AI4205" s="43" t="str">
        <f ca="1">_xll.BInterpol('Base IPCA'!$C$3:$C$14,'Base IPCA'!$E$3:$E$14,AH4205,"Cubic","Extrapolate=Linear","MultiX=Average","Skip=True","Sort=True")</f>
        <v>#N/A Invalid Parameter: Interpolation value</v>
      </c>
      <c r="AJ4205" s="43" t="str">
        <f ca="1">_xll.BInterpol('Base IPCA'!$C$3:$C$14,'Base IPCA'!$D$3:$D$14,AH4205,"Cubic","Extrapolate=Linear","MultiX=Average","Skip=True","Sort=True")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8"/>
        <v>#REF!</v>
      </c>
      <c r="AI4206" s="43" t="str">
        <f ca="1">_xll.BInterpol('Base IPCA'!$C$3:$C$14,'Base IPCA'!$E$3:$E$14,AH4206,"Cubic","Extrapolate=Linear","MultiX=Average","Skip=True","Sort=True")</f>
        <v>#N/A Invalid Parameter: Interpolation value</v>
      </c>
      <c r="AJ4206" s="43" t="str">
        <f ca="1">_xll.BInterpol('Base IPCA'!$C$3:$C$14,'Base IPCA'!$D$3:$D$14,AH4206,"Cubic","Extrapolate=Linear","MultiX=Average","Skip=True","Sort=True")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8"/>
        <v>#REF!</v>
      </c>
      <c r="AI4207" s="43" t="str">
        <f ca="1">_xll.BInterpol('Base IPCA'!$C$3:$C$14,'Base IPCA'!$E$3:$E$14,AH4207,"Cubic","Extrapolate=Linear","MultiX=Average","Skip=True","Sort=True")</f>
        <v>#N/A Invalid Parameter: Interpolation value</v>
      </c>
      <c r="AJ4207" s="43" t="str">
        <f ca="1">_xll.BInterpol('Base IPCA'!$C$3:$C$14,'Base IPCA'!$D$3:$D$14,AH4207,"Cubic","Extrapolate=Linear","MultiX=Average","Skip=True","Sort=True")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8"/>
        <v>#REF!</v>
      </c>
      <c r="AI4208" s="43" t="str">
        <f ca="1">_xll.BInterpol('Base IPCA'!$C$3:$C$14,'Base IPCA'!$E$3:$E$14,AH4208,"Cubic","Extrapolate=Linear","MultiX=Average","Skip=True","Sort=True")</f>
        <v>#N/A Invalid Parameter: Interpolation value</v>
      </c>
      <c r="AJ4208" s="43" t="str">
        <f ca="1">_xll.BInterpol('Base IPCA'!$C$3:$C$14,'Base IPCA'!$D$3:$D$14,AH4208,"Cubic","Extrapolate=Linear","MultiX=Average","Skip=True","Sort=True")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8"/>
        <v>#REF!</v>
      </c>
      <c r="AI4209" s="43" t="str">
        <f ca="1">_xll.BInterpol('Base IPCA'!$C$3:$C$14,'Base IPCA'!$E$3:$E$14,AH4209,"Cubic","Extrapolate=Linear","MultiX=Average","Skip=True","Sort=True")</f>
        <v>#N/A Invalid Parameter: Interpolation value</v>
      </c>
      <c r="AJ4209" s="43" t="str">
        <f ca="1">_xll.BInterpol('Base IPCA'!$C$3:$C$14,'Base IPCA'!$D$3:$D$14,AH4209,"Cubic","Extrapolate=Linear","MultiX=Average","Skip=True","Sort=True")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8"/>
        <v>#REF!</v>
      </c>
      <c r="AI4210" s="43" t="str">
        <f ca="1">_xll.BInterpol('Base IPCA'!$C$3:$C$14,'Base IPCA'!$E$3:$E$14,AH4210,"Cubic","Extrapolate=Linear","MultiX=Average","Skip=True","Sort=True")</f>
        <v>#N/A Invalid Parameter: Interpolation value</v>
      </c>
      <c r="AJ4210" s="43" t="str">
        <f ca="1">_xll.BInterpol('Base IPCA'!$C$3:$C$14,'Base IPCA'!$D$3:$D$14,AH4210,"Cubic","Extrapolate=Linear","MultiX=Average","Skip=True","Sort=True")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8"/>
        <v>#REF!</v>
      </c>
      <c r="AI4211" s="43" t="str">
        <f ca="1">_xll.BInterpol('Base IPCA'!$C$3:$C$14,'Base IPCA'!$E$3:$E$14,AH4211,"Cubic","Extrapolate=Linear","MultiX=Average","Skip=True","Sort=True")</f>
        <v>#N/A Invalid Parameter: Interpolation value</v>
      </c>
      <c r="AJ4211" s="43" t="str">
        <f ca="1">_xll.BInterpol('Base IPCA'!$C$3:$C$14,'Base IPCA'!$D$3:$D$14,AH4211,"Cubic","Extrapolate=Linear","MultiX=Average","Skip=True","Sort=True")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8"/>
        <v>#REF!</v>
      </c>
      <c r="AI4212" s="43" t="str">
        <f ca="1">_xll.BInterpol('Base IPCA'!$C$3:$C$14,'Base IPCA'!$E$3:$E$14,AH4212,"Cubic","Extrapolate=Linear","MultiX=Average","Skip=True","Sort=True")</f>
        <v>#N/A Invalid Parameter: Interpolation value</v>
      </c>
      <c r="AJ4212" s="43" t="str">
        <f ca="1">_xll.BInterpol('Base IPCA'!$C$3:$C$14,'Base IPCA'!$D$3:$D$14,AH4212,"Cubic","Extrapolate=Linear","MultiX=Average","Skip=True","Sort=True")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8"/>
        <v>#REF!</v>
      </c>
      <c r="AI4213" s="43" t="str">
        <f ca="1">_xll.BInterpol('Base IPCA'!$C$3:$C$14,'Base IPCA'!$E$3:$E$14,AH4213,"Cubic","Extrapolate=Linear","MultiX=Average","Skip=True","Sort=True")</f>
        <v>#N/A Invalid Parameter: Interpolation value</v>
      </c>
      <c r="AJ4213" s="43" t="str">
        <f ca="1">_xll.BInterpol('Base IPCA'!$C$3:$C$14,'Base IPCA'!$D$3:$D$14,AH4213,"Cubic","Extrapolate=Linear","MultiX=Average","Skip=True","Sort=True")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8"/>
        <v>#REF!</v>
      </c>
      <c r="AI4214" s="43" t="str">
        <f ca="1">_xll.BInterpol('Base IPCA'!$C$3:$C$14,'Base IPCA'!$E$3:$E$14,AH4214,"Cubic","Extrapolate=Linear","MultiX=Average","Skip=True","Sort=True")</f>
        <v>#N/A Invalid Parameter: Interpolation value</v>
      </c>
      <c r="AJ4214" s="43" t="str">
        <f ca="1">_xll.BInterpol('Base IPCA'!$C$3:$C$14,'Base IPCA'!$D$3:$D$14,AH4214,"Cubic","Extrapolate=Linear","MultiX=Average","Skip=True","Sort=True")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8"/>
        <v>#REF!</v>
      </c>
      <c r="AI4215" s="43" t="str">
        <f ca="1">_xll.BInterpol('Base IPCA'!$C$3:$C$14,'Base IPCA'!$E$3:$E$14,AH4215,"Cubic","Extrapolate=Linear","MultiX=Average","Skip=True","Sort=True")</f>
        <v>#N/A Invalid Parameter: Interpolation value</v>
      </c>
      <c r="AJ4215" s="43" t="str">
        <f ca="1">_xll.BInterpol('Base IPCA'!$C$3:$C$14,'Base IPCA'!$D$3:$D$14,AH4215,"Cubic","Extrapolate=Linear","MultiX=Average","Skip=True","Sort=True")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8"/>
        <v>#REF!</v>
      </c>
      <c r="AI4216" s="43" t="str">
        <f ca="1">_xll.BInterpol('Base IPCA'!$C$3:$C$14,'Base IPCA'!$E$3:$E$14,AH4216,"Cubic","Extrapolate=Linear","MultiX=Average","Skip=True","Sort=True")</f>
        <v>#N/A Invalid Parameter: Interpolation value</v>
      </c>
      <c r="AJ4216" s="43" t="str">
        <f ca="1">_xll.BInterpol('Base IPCA'!$C$3:$C$14,'Base IPCA'!$D$3:$D$14,AH4216,"Cubic","Extrapolate=Linear","MultiX=Average","Skip=True","Sort=True")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8"/>
        <v>#REF!</v>
      </c>
      <c r="AI4217" s="43" t="str">
        <f ca="1">_xll.BInterpol('Base IPCA'!$C$3:$C$14,'Base IPCA'!$E$3:$E$14,AH4217,"Cubic","Extrapolate=Linear","MultiX=Average","Skip=True","Sort=True")</f>
        <v>#N/A Invalid Parameter: Interpolation value</v>
      </c>
      <c r="AJ4217" s="43" t="str">
        <f ca="1">_xll.BInterpol('Base IPCA'!$C$3:$C$14,'Base IPCA'!$D$3:$D$14,AH4217,"Cubic","Extrapolate=Linear","MultiX=Average","Skip=True","Sort=True")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8"/>
        <v>#REF!</v>
      </c>
      <c r="AI4218" s="43" t="str">
        <f ca="1">_xll.BInterpol('Base IPCA'!$C$3:$C$14,'Base IPCA'!$E$3:$E$14,AH4218,"Cubic","Extrapolate=Linear","MultiX=Average","Skip=True","Sort=True")</f>
        <v>#N/A Invalid Parameter: Interpolation value</v>
      </c>
      <c r="AJ4218" s="43" t="str">
        <f ca="1">_xll.BInterpol('Base IPCA'!$C$3:$C$14,'Base IPCA'!$D$3:$D$14,AH4218,"Cubic","Extrapolate=Linear","MultiX=Average","Skip=True","Sort=True")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8"/>
        <v>#REF!</v>
      </c>
      <c r="AI4219" s="43" t="str">
        <f ca="1">_xll.BInterpol('Base IPCA'!$C$3:$C$14,'Base IPCA'!$E$3:$E$14,AH4219,"Cubic","Extrapolate=Linear","MultiX=Average","Skip=True","Sort=True")</f>
        <v>#N/A Invalid Parameter: Interpolation value</v>
      </c>
      <c r="AJ4219" s="43" t="str">
        <f ca="1">_xll.BInterpol('Base IPCA'!$C$3:$C$14,'Base IPCA'!$D$3:$D$14,AH4219,"Cubic","Extrapolate=Linear","MultiX=Average","Skip=True","Sort=True")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8"/>
        <v>#REF!</v>
      </c>
      <c r="AI4220" s="43" t="str">
        <f ca="1">_xll.BInterpol('Base IPCA'!$C$3:$C$14,'Base IPCA'!$E$3:$E$14,AH4220,"Cubic","Extrapolate=Linear","MultiX=Average","Skip=True","Sort=True")</f>
        <v>#N/A Invalid Parameter: Interpolation value</v>
      </c>
      <c r="AJ4220" s="43" t="str">
        <f ca="1">_xll.BInterpol('Base IPCA'!$C$3:$C$14,'Base IPCA'!$D$3:$D$14,AH4220,"Cubic","Extrapolate=Linear","MultiX=Average","Skip=True","Sort=True")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8"/>
        <v>#REF!</v>
      </c>
      <c r="AI4221" s="43" t="str">
        <f ca="1">_xll.BInterpol('Base IPCA'!$C$3:$C$14,'Base IPCA'!$E$3:$E$14,AH4221,"Cubic","Extrapolate=Linear","MultiX=Average","Skip=True","Sort=True")</f>
        <v>#N/A Invalid Parameter: Interpolation value</v>
      </c>
      <c r="AJ4221" s="43" t="str">
        <f ca="1">_xll.BInterpol('Base IPCA'!$C$3:$C$14,'Base IPCA'!$D$3:$D$14,AH4221,"Cubic","Extrapolate=Linear","MultiX=Average","Skip=True","Sort=True")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8"/>
        <v>#REF!</v>
      </c>
      <c r="AI4222" s="43" t="str">
        <f ca="1">_xll.BInterpol('Base IPCA'!$C$3:$C$14,'Base IPCA'!$E$3:$E$14,AH4222,"Cubic","Extrapolate=Linear","MultiX=Average","Skip=True","Sort=True")</f>
        <v>#N/A Invalid Parameter: Interpolation value</v>
      </c>
      <c r="AJ4222" s="43" t="str">
        <f ca="1">_xll.BInterpol('Base IPCA'!$C$3:$C$14,'Base IPCA'!$D$3:$D$14,AH4222,"Cubic","Extrapolate=Linear","MultiX=Average","Skip=True","Sort=True")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8"/>
        <v>#REF!</v>
      </c>
      <c r="AI4223" s="43" t="str">
        <f ca="1">_xll.BInterpol('Base IPCA'!$C$3:$C$14,'Base IPCA'!$E$3:$E$14,AH4223,"Cubic","Extrapolate=Linear","MultiX=Average","Skip=True","Sort=True")</f>
        <v>#N/A Invalid Parameter: Interpolation value</v>
      </c>
      <c r="AJ4223" s="43" t="str">
        <f ca="1">_xll.BInterpol('Base IPCA'!$C$3:$C$14,'Base IPCA'!$D$3:$D$14,AH4223,"Cubic","Extrapolate=Linear","MultiX=Average","Skip=True","Sort=True")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8"/>
        <v>#REF!</v>
      </c>
      <c r="AI4224" s="43" t="str">
        <f ca="1">_xll.BInterpol('Base IPCA'!$C$3:$C$14,'Base IPCA'!$E$3:$E$14,AH4224,"Cubic","Extrapolate=Linear","MultiX=Average","Skip=True","Sort=True")</f>
        <v>#N/A Invalid Parameter: Interpolation value</v>
      </c>
      <c r="AJ4224" s="43" t="str">
        <f ca="1">_xll.BInterpol('Base IPCA'!$C$3:$C$14,'Base IPCA'!$D$3:$D$14,AH4224,"Cubic","Extrapolate=Linear","MultiX=Average","Skip=True","Sort=True")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8"/>
        <v>#REF!</v>
      </c>
      <c r="AI4225" s="43" t="str">
        <f ca="1">_xll.BInterpol('Base IPCA'!$C$3:$C$14,'Base IPCA'!$E$3:$E$14,AH4225,"Cubic","Extrapolate=Linear","MultiX=Average","Skip=True","Sort=True")</f>
        <v>#N/A Invalid Parameter: Interpolation value</v>
      </c>
      <c r="AJ4225" s="43" t="str">
        <f ca="1">_xll.BInterpol('Base IPCA'!$C$3:$C$14,'Base IPCA'!$D$3:$D$14,AH4225,"Cubic","Extrapolate=Linear","MultiX=Average","Skip=True","Sort=True")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8"/>
        <v>#REF!</v>
      </c>
      <c r="AI4226" s="43" t="str">
        <f ca="1">_xll.BInterpol('Base IPCA'!$C$3:$C$14,'Base IPCA'!$E$3:$E$14,AH4226,"Cubic","Extrapolate=Linear","MultiX=Average","Skip=True","Sort=True")</f>
        <v>#N/A Invalid Parameter: Interpolation value</v>
      </c>
      <c r="AJ4226" s="43" t="str">
        <f ca="1">_xll.BInterpol('Base IPCA'!$C$3:$C$14,'Base IPCA'!$D$3:$D$14,AH4226,"Cubic","Extrapolate=Linear","MultiX=Average","Skip=True","Sort=True")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8"/>
        <v>#REF!</v>
      </c>
      <c r="AI4227" s="43" t="str">
        <f ca="1">_xll.BInterpol('Base IPCA'!$C$3:$C$14,'Base IPCA'!$E$3:$E$14,AH4227,"Cubic","Extrapolate=Linear","MultiX=Average","Skip=True","Sort=True")</f>
        <v>#N/A Invalid Parameter: Interpolation value</v>
      </c>
      <c r="AJ4227" s="43" t="str">
        <f ca="1">_xll.BInterpol('Base IPCA'!$C$3:$C$14,'Base IPCA'!$D$3:$D$14,AH4227,"Cubic","Extrapolate=Linear","MultiX=Average","Skip=True","Sort=True")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8"/>
        <v>#REF!</v>
      </c>
      <c r="AI4228" s="43" t="str">
        <f ca="1">_xll.BInterpol('Base IPCA'!$C$3:$C$14,'Base IPCA'!$E$3:$E$14,AH4228,"Cubic","Extrapolate=Linear","MultiX=Average","Skip=True","Sort=True")</f>
        <v>#N/A Invalid Parameter: Interpolation value</v>
      </c>
      <c r="AJ4228" s="43" t="str">
        <f ca="1">_xll.BInterpol('Base IPCA'!$C$3:$C$14,'Base IPCA'!$D$3:$D$14,AH4228,"Cubic","Extrapolate=Linear","MultiX=Average","Skip=True","Sort=True")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8"/>
        <v>#REF!</v>
      </c>
      <c r="AI4229" s="43" t="str">
        <f ca="1">_xll.BInterpol('Base IPCA'!$C$3:$C$14,'Base IPCA'!$E$3:$E$14,AH4229,"Cubic","Extrapolate=Linear","MultiX=Average","Skip=True","Sort=True")</f>
        <v>#N/A Invalid Parameter: Interpolation value</v>
      </c>
      <c r="AJ4229" s="43" t="str">
        <f ca="1">_xll.BInterpol('Base IPCA'!$C$3:$C$14,'Base IPCA'!$D$3:$D$14,AH4229,"Cubic","Extrapolate=Linear","MultiX=Average","Skip=True","Sort=True")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59">AH4229+1</f>
        <v>#REF!</v>
      </c>
      <c r="AI4230" s="43" t="str">
        <f ca="1">_xll.BInterpol('Base IPCA'!$C$3:$C$14,'Base IPCA'!$E$3:$E$14,AH4230,"Cubic","Extrapolate=Linear","MultiX=Average","Skip=True","Sort=True")</f>
        <v>#N/A Invalid Parameter: Interpolation value</v>
      </c>
      <c r="AJ4230" s="43" t="str">
        <f ca="1">_xll.BInterpol('Base IPCA'!$C$3:$C$14,'Base IPCA'!$D$3:$D$14,AH4230,"Cubic","Extrapolate=Linear","MultiX=Average","Skip=True","Sort=True")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59"/>
        <v>#REF!</v>
      </c>
      <c r="AI4231" s="43" t="str">
        <f ca="1">_xll.BInterpol('Base IPCA'!$C$3:$C$14,'Base IPCA'!$E$3:$E$14,AH4231,"Cubic","Extrapolate=Linear","MultiX=Average","Skip=True","Sort=True")</f>
        <v>#N/A Invalid Parameter: Interpolation value</v>
      </c>
      <c r="AJ4231" s="43" t="str">
        <f ca="1">_xll.BInterpol('Base IPCA'!$C$3:$C$14,'Base IPCA'!$D$3:$D$14,AH4231,"Cubic","Extrapolate=Linear","MultiX=Average","Skip=True","Sort=True")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59"/>
        <v>#REF!</v>
      </c>
      <c r="AI4232" s="43" t="str">
        <f ca="1">_xll.BInterpol('Base IPCA'!$C$3:$C$14,'Base IPCA'!$E$3:$E$14,AH4232,"Cubic","Extrapolate=Linear","MultiX=Average","Skip=True","Sort=True")</f>
        <v>#N/A Invalid Parameter: Interpolation value</v>
      </c>
      <c r="AJ4232" s="43" t="str">
        <f ca="1">_xll.BInterpol('Base IPCA'!$C$3:$C$14,'Base IPCA'!$D$3:$D$14,AH4232,"Cubic","Extrapolate=Linear","MultiX=Average","Skip=True","Sort=True")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59"/>
        <v>#REF!</v>
      </c>
      <c r="AI4233" s="43" t="str">
        <f ca="1">_xll.BInterpol('Base IPCA'!$C$3:$C$14,'Base IPCA'!$E$3:$E$14,AH4233,"Cubic","Extrapolate=Linear","MultiX=Average","Skip=True","Sort=True")</f>
        <v>#N/A Invalid Parameter: Interpolation value</v>
      </c>
      <c r="AJ4233" s="43" t="str">
        <f ca="1">_xll.BInterpol('Base IPCA'!$C$3:$C$14,'Base IPCA'!$D$3:$D$14,AH4233,"Cubic","Extrapolate=Linear","MultiX=Average","Skip=True","Sort=True")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59"/>
        <v>#REF!</v>
      </c>
      <c r="AI4234" s="43" t="str">
        <f ca="1">_xll.BInterpol('Base IPCA'!$C$3:$C$14,'Base IPCA'!$E$3:$E$14,AH4234,"Cubic","Extrapolate=Linear","MultiX=Average","Skip=True","Sort=True")</f>
        <v>#N/A Invalid Parameter: Interpolation value</v>
      </c>
      <c r="AJ4234" s="43" t="str">
        <f ca="1">_xll.BInterpol('Base IPCA'!$C$3:$C$14,'Base IPCA'!$D$3:$D$14,AH4234,"Cubic","Extrapolate=Linear","MultiX=Average","Skip=True","Sort=True")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59"/>
        <v>#REF!</v>
      </c>
      <c r="AI4235" s="43" t="str">
        <f ca="1">_xll.BInterpol('Base IPCA'!$C$3:$C$14,'Base IPCA'!$E$3:$E$14,AH4235,"Cubic","Extrapolate=Linear","MultiX=Average","Skip=True","Sort=True")</f>
        <v>#N/A Invalid Parameter: Interpolation value</v>
      </c>
      <c r="AJ4235" s="43" t="str">
        <f ca="1">_xll.BInterpol('Base IPCA'!$C$3:$C$14,'Base IPCA'!$D$3:$D$14,AH4235,"Cubic","Extrapolate=Linear","MultiX=Average","Skip=True","Sort=True")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59"/>
        <v>#REF!</v>
      </c>
      <c r="AI4236" s="43" t="str">
        <f ca="1">_xll.BInterpol('Base IPCA'!$C$3:$C$14,'Base IPCA'!$E$3:$E$14,AH4236,"Cubic","Extrapolate=Linear","MultiX=Average","Skip=True","Sort=True")</f>
        <v>#N/A Invalid Parameter: Interpolation value</v>
      </c>
      <c r="AJ4236" s="43" t="str">
        <f ca="1">_xll.BInterpol('Base IPCA'!$C$3:$C$14,'Base IPCA'!$D$3:$D$14,AH4236,"Cubic","Extrapolate=Linear","MultiX=Average","Skip=True","Sort=True")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59"/>
        <v>#REF!</v>
      </c>
      <c r="AI4237" s="43" t="str">
        <f ca="1">_xll.BInterpol('Base IPCA'!$C$3:$C$14,'Base IPCA'!$E$3:$E$14,AH4237,"Cubic","Extrapolate=Linear","MultiX=Average","Skip=True","Sort=True")</f>
        <v>#N/A Invalid Parameter: Interpolation value</v>
      </c>
      <c r="AJ4237" s="43" t="str">
        <f ca="1">_xll.BInterpol('Base IPCA'!$C$3:$C$14,'Base IPCA'!$D$3:$D$14,AH4237,"Cubic","Extrapolate=Linear","MultiX=Average","Skip=True","Sort=True")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59"/>
        <v>#REF!</v>
      </c>
      <c r="AI4238" s="43" t="str">
        <f ca="1">_xll.BInterpol('Base IPCA'!$C$3:$C$14,'Base IPCA'!$E$3:$E$14,AH4238,"Cubic","Extrapolate=Linear","MultiX=Average","Skip=True","Sort=True")</f>
        <v>#N/A Invalid Parameter: Interpolation value</v>
      </c>
      <c r="AJ4238" s="43" t="str">
        <f ca="1">_xll.BInterpol('Base IPCA'!$C$3:$C$14,'Base IPCA'!$D$3:$D$14,AH4238,"Cubic","Extrapolate=Linear","MultiX=Average","Skip=True","Sort=True")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59"/>
        <v>#REF!</v>
      </c>
      <c r="AI4239" s="43" t="str">
        <f ca="1">_xll.BInterpol('Base IPCA'!$C$3:$C$14,'Base IPCA'!$E$3:$E$14,AH4239,"Cubic","Extrapolate=Linear","MultiX=Average","Skip=True","Sort=True")</f>
        <v>#N/A Invalid Parameter: Interpolation value</v>
      </c>
      <c r="AJ4239" s="43" t="str">
        <f ca="1">_xll.BInterpol('Base IPCA'!$C$3:$C$14,'Base IPCA'!$D$3:$D$14,AH4239,"Cubic","Extrapolate=Linear","MultiX=Average","Skip=True","Sort=True")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59"/>
        <v>#REF!</v>
      </c>
      <c r="AI4240" s="43" t="str">
        <f ca="1">_xll.BInterpol('Base IPCA'!$C$3:$C$14,'Base IPCA'!$E$3:$E$14,AH4240,"Cubic","Extrapolate=Linear","MultiX=Average","Skip=True","Sort=True")</f>
        <v>#N/A Invalid Parameter: Interpolation value</v>
      </c>
      <c r="AJ4240" s="43" t="str">
        <f ca="1">_xll.BInterpol('Base IPCA'!$C$3:$C$14,'Base IPCA'!$D$3:$D$14,AH4240,"Cubic","Extrapolate=Linear","MultiX=Average","Skip=True","Sort=True")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59"/>
        <v>#REF!</v>
      </c>
      <c r="AI4241" s="43" t="str">
        <f ca="1">_xll.BInterpol('Base IPCA'!$C$3:$C$14,'Base IPCA'!$E$3:$E$14,AH4241,"Cubic","Extrapolate=Linear","MultiX=Average","Skip=True","Sort=True")</f>
        <v>#N/A Invalid Parameter: Interpolation value</v>
      </c>
      <c r="AJ4241" s="43" t="str">
        <f ca="1">_xll.BInterpol('Base IPCA'!$C$3:$C$14,'Base IPCA'!$D$3:$D$14,AH4241,"Cubic","Extrapolate=Linear","MultiX=Average","Skip=True","Sort=True")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59"/>
        <v>#REF!</v>
      </c>
      <c r="AI4242" s="43" t="str">
        <f ca="1">_xll.BInterpol('Base IPCA'!$C$3:$C$14,'Base IPCA'!$E$3:$E$14,AH4242,"Cubic","Extrapolate=Linear","MultiX=Average","Skip=True","Sort=True")</f>
        <v>#N/A Invalid Parameter: Interpolation value</v>
      </c>
      <c r="AJ4242" s="43" t="str">
        <f ca="1">_xll.BInterpol('Base IPCA'!$C$3:$C$14,'Base IPCA'!$D$3:$D$14,AH4242,"Cubic","Extrapolate=Linear","MultiX=Average","Skip=True","Sort=True")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59"/>
        <v>#REF!</v>
      </c>
      <c r="AI4243" s="43" t="str">
        <f ca="1">_xll.BInterpol('Base IPCA'!$C$3:$C$14,'Base IPCA'!$E$3:$E$14,AH4243,"Cubic","Extrapolate=Linear","MultiX=Average","Skip=True","Sort=True")</f>
        <v>#N/A Invalid Parameter: Interpolation value</v>
      </c>
      <c r="AJ4243" s="43" t="str">
        <f ca="1">_xll.BInterpol('Base IPCA'!$C$3:$C$14,'Base IPCA'!$D$3:$D$14,AH4243,"Cubic","Extrapolate=Linear","MultiX=Average","Skip=True","Sort=True")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59"/>
        <v>#REF!</v>
      </c>
      <c r="AI4244" s="43" t="str">
        <f ca="1">_xll.BInterpol('Base IPCA'!$C$3:$C$14,'Base IPCA'!$E$3:$E$14,AH4244,"Cubic","Extrapolate=Linear","MultiX=Average","Skip=True","Sort=True")</f>
        <v>#N/A Invalid Parameter: Interpolation value</v>
      </c>
      <c r="AJ4244" s="43" t="str">
        <f ca="1">_xll.BInterpol('Base IPCA'!$C$3:$C$14,'Base IPCA'!$D$3:$D$14,AH4244,"Cubic","Extrapolate=Linear","MultiX=Average","Skip=True","Sort=True")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59"/>
        <v>#REF!</v>
      </c>
      <c r="AI4245" s="43" t="str">
        <f ca="1">_xll.BInterpol('Base IPCA'!$C$3:$C$14,'Base IPCA'!$E$3:$E$14,AH4245,"Cubic","Extrapolate=Linear","MultiX=Average","Skip=True","Sort=True")</f>
        <v>#N/A Invalid Parameter: Interpolation value</v>
      </c>
      <c r="AJ4245" s="43" t="str">
        <f ca="1">_xll.BInterpol('Base IPCA'!$C$3:$C$14,'Base IPCA'!$D$3:$D$14,AH4245,"Cubic","Extrapolate=Linear","MultiX=Average","Skip=True","Sort=True")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59"/>
        <v>#REF!</v>
      </c>
      <c r="AI4246" s="43" t="str">
        <f ca="1">_xll.BInterpol('Base IPCA'!$C$3:$C$14,'Base IPCA'!$E$3:$E$14,AH4246,"Cubic","Extrapolate=Linear","MultiX=Average","Skip=True","Sort=True")</f>
        <v>#N/A Invalid Parameter: Interpolation value</v>
      </c>
      <c r="AJ4246" s="43" t="str">
        <f ca="1">_xll.BInterpol('Base IPCA'!$C$3:$C$14,'Base IPCA'!$D$3:$D$14,AH4246,"Cubic","Extrapolate=Linear","MultiX=Average","Skip=True","Sort=True")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59"/>
        <v>#REF!</v>
      </c>
      <c r="AI4247" s="43" t="str">
        <f ca="1">_xll.BInterpol('Base IPCA'!$C$3:$C$14,'Base IPCA'!$E$3:$E$14,AH4247,"Cubic","Extrapolate=Linear","MultiX=Average","Skip=True","Sort=True")</f>
        <v>#N/A Invalid Parameter: Interpolation value</v>
      </c>
      <c r="AJ4247" s="43" t="str">
        <f ca="1">_xll.BInterpol('Base IPCA'!$C$3:$C$14,'Base IPCA'!$D$3:$D$14,AH4247,"Cubic","Extrapolate=Linear","MultiX=Average","Skip=True","Sort=True")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59"/>
        <v>#REF!</v>
      </c>
      <c r="AI4248" s="43" t="str">
        <f ca="1">_xll.BInterpol('Base IPCA'!$C$3:$C$14,'Base IPCA'!$E$3:$E$14,AH4248,"Cubic","Extrapolate=Linear","MultiX=Average","Skip=True","Sort=True")</f>
        <v>#N/A Invalid Parameter: Interpolation value</v>
      </c>
      <c r="AJ4248" s="43" t="str">
        <f ca="1">_xll.BInterpol('Base IPCA'!$C$3:$C$14,'Base IPCA'!$D$3:$D$14,AH4248,"Cubic","Extrapolate=Linear","MultiX=Average","Skip=True","Sort=True")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59"/>
        <v>#REF!</v>
      </c>
      <c r="AI4249" s="43" t="str">
        <f ca="1">_xll.BInterpol('Base IPCA'!$C$3:$C$14,'Base IPCA'!$E$3:$E$14,AH4249,"Cubic","Extrapolate=Linear","MultiX=Average","Skip=True","Sort=True")</f>
        <v>#N/A Invalid Parameter: Interpolation value</v>
      </c>
      <c r="AJ4249" s="43" t="str">
        <f ca="1">_xll.BInterpol('Base IPCA'!$C$3:$C$14,'Base IPCA'!$D$3:$D$14,AH4249,"Cubic","Extrapolate=Linear","MultiX=Average","Skip=True","Sort=True")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59"/>
        <v>#REF!</v>
      </c>
      <c r="AI4250" s="43" t="str">
        <f ca="1">_xll.BInterpol('Base IPCA'!$C$3:$C$14,'Base IPCA'!$E$3:$E$14,AH4250,"Cubic","Extrapolate=Linear","MultiX=Average","Skip=True","Sort=True")</f>
        <v>#N/A Invalid Parameter: Interpolation value</v>
      </c>
      <c r="AJ4250" s="43" t="str">
        <f ca="1">_xll.BInterpol('Base IPCA'!$C$3:$C$14,'Base IPCA'!$D$3:$D$14,AH4250,"Cubic","Extrapolate=Linear","MultiX=Average","Skip=True","Sort=True")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59"/>
        <v>#REF!</v>
      </c>
      <c r="AI4251" s="43" t="str">
        <f ca="1">_xll.BInterpol('Base IPCA'!$C$3:$C$14,'Base IPCA'!$E$3:$E$14,AH4251,"Cubic","Extrapolate=Linear","MultiX=Average","Skip=True","Sort=True")</f>
        <v>#N/A Invalid Parameter: Interpolation value</v>
      </c>
      <c r="AJ4251" s="43" t="str">
        <f ca="1">_xll.BInterpol('Base IPCA'!$C$3:$C$14,'Base IPCA'!$D$3:$D$14,AH4251,"Cubic","Extrapolate=Linear","MultiX=Average","Skip=True","Sort=True")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59"/>
        <v>#REF!</v>
      </c>
      <c r="AI4252" s="43" t="str">
        <f ca="1">_xll.BInterpol('Base IPCA'!$C$3:$C$14,'Base IPCA'!$E$3:$E$14,AH4252,"Cubic","Extrapolate=Linear","MultiX=Average","Skip=True","Sort=True")</f>
        <v>#N/A Invalid Parameter: Interpolation value</v>
      </c>
      <c r="AJ4252" s="43" t="str">
        <f ca="1">_xll.BInterpol('Base IPCA'!$C$3:$C$14,'Base IPCA'!$D$3:$D$14,AH4252,"Cubic","Extrapolate=Linear","MultiX=Average","Skip=True","Sort=True")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59"/>
        <v>#REF!</v>
      </c>
      <c r="AI4253" s="43" t="str">
        <f ca="1">_xll.BInterpol('Base IPCA'!$C$3:$C$14,'Base IPCA'!$E$3:$E$14,AH4253,"Cubic","Extrapolate=Linear","MultiX=Average","Skip=True","Sort=True")</f>
        <v>#N/A Invalid Parameter: Interpolation value</v>
      </c>
      <c r="AJ4253" s="43" t="str">
        <f ca="1">_xll.BInterpol('Base IPCA'!$C$3:$C$14,'Base IPCA'!$D$3:$D$14,AH4253,"Cubic","Extrapolate=Linear","MultiX=Average","Skip=True","Sort=True")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59"/>
        <v>#REF!</v>
      </c>
      <c r="AI4254" s="43" t="str">
        <f ca="1">_xll.BInterpol('Base IPCA'!$C$3:$C$14,'Base IPCA'!$E$3:$E$14,AH4254,"Cubic","Extrapolate=Linear","MultiX=Average","Skip=True","Sort=True")</f>
        <v>#N/A Invalid Parameter: Interpolation value</v>
      </c>
      <c r="AJ4254" s="43" t="str">
        <f ca="1">_xll.BInterpol('Base IPCA'!$C$3:$C$14,'Base IPCA'!$D$3:$D$14,AH4254,"Cubic","Extrapolate=Linear","MultiX=Average","Skip=True","Sort=True")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59"/>
        <v>#REF!</v>
      </c>
      <c r="AI4255" s="43" t="str">
        <f ca="1">_xll.BInterpol('Base IPCA'!$C$3:$C$14,'Base IPCA'!$E$3:$E$14,AH4255,"Cubic","Extrapolate=Linear","MultiX=Average","Skip=True","Sort=True")</f>
        <v>#N/A Invalid Parameter: Interpolation value</v>
      </c>
      <c r="AJ4255" s="43" t="str">
        <f ca="1">_xll.BInterpol('Base IPCA'!$C$3:$C$14,'Base IPCA'!$D$3:$D$14,AH4255,"Cubic","Extrapolate=Linear","MultiX=Average","Skip=True","Sort=True")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59"/>
        <v>#REF!</v>
      </c>
      <c r="AI4256" s="43" t="str">
        <f ca="1">_xll.BInterpol('Base IPCA'!$C$3:$C$14,'Base IPCA'!$E$3:$E$14,AH4256,"Cubic","Extrapolate=Linear","MultiX=Average","Skip=True","Sort=True")</f>
        <v>#N/A Invalid Parameter: Interpolation value</v>
      </c>
      <c r="AJ4256" s="43" t="str">
        <f ca="1">_xll.BInterpol('Base IPCA'!$C$3:$C$14,'Base IPCA'!$D$3:$D$14,AH4256,"Cubic","Extrapolate=Linear","MultiX=Average","Skip=True","Sort=True")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59"/>
        <v>#REF!</v>
      </c>
      <c r="AI4257" s="43" t="str">
        <f ca="1">_xll.BInterpol('Base IPCA'!$C$3:$C$14,'Base IPCA'!$E$3:$E$14,AH4257,"Cubic","Extrapolate=Linear","MultiX=Average","Skip=True","Sort=True")</f>
        <v>#N/A Invalid Parameter: Interpolation value</v>
      </c>
      <c r="AJ4257" s="43" t="str">
        <f ca="1">_xll.BInterpol('Base IPCA'!$C$3:$C$14,'Base IPCA'!$D$3:$D$14,AH4257,"Cubic","Extrapolate=Linear","MultiX=Average","Skip=True","Sort=True")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59"/>
        <v>#REF!</v>
      </c>
      <c r="AI4258" s="43" t="str">
        <f ca="1">_xll.BInterpol('Base IPCA'!$C$3:$C$14,'Base IPCA'!$E$3:$E$14,AH4258,"Cubic","Extrapolate=Linear","MultiX=Average","Skip=True","Sort=True")</f>
        <v>#N/A Invalid Parameter: Interpolation value</v>
      </c>
      <c r="AJ4258" s="43" t="str">
        <f ca="1">_xll.BInterpol('Base IPCA'!$C$3:$C$14,'Base IPCA'!$D$3:$D$14,AH4258,"Cubic","Extrapolate=Linear","MultiX=Average","Skip=True","Sort=True")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59"/>
        <v>#REF!</v>
      </c>
      <c r="AI4259" s="43" t="str">
        <f ca="1">_xll.BInterpol('Base IPCA'!$C$3:$C$14,'Base IPCA'!$E$3:$E$14,AH4259,"Cubic","Extrapolate=Linear","MultiX=Average","Skip=True","Sort=True")</f>
        <v>#N/A Invalid Parameter: Interpolation value</v>
      </c>
      <c r="AJ4259" s="43" t="str">
        <f ca="1">_xll.BInterpol('Base IPCA'!$C$3:$C$14,'Base IPCA'!$D$3:$D$14,AH4259,"Cubic","Extrapolate=Linear","MultiX=Average","Skip=True","Sort=True")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59"/>
        <v>#REF!</v>
      </c>
      <c r="AI4260" s="43" t="str">
        <f ca="1">_xll.BInterpol('Base IPCA'!$C$3:$C$14,'Base IPCA'!$E$3:$E$14,AH4260,"Cubic","Extrapolate=Linear","MultiX=Average","Skip=True","Sort=True")</f>
        <v>#N/A Invalid Parameter: Interpolation value</v>
      </c>
      <c r="AJ4260" s="43" t="str">
        <f ca="1">_xll.BInterpol('Base IPCA'!$C$3:$C$14,'Base IPCA'!$D$3:$D$14,AH4260,"Cubic","Extrapolate=Linear","MultiX=Average","Skip=True","Sort=True")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59"/>
        <v>#REF!</v>
      </c>
      <c r="AI4261" s="43" t="str">
        <f ca="1">_xll.BInterpol('Base IPCA'!$C$3:$C$14,'Base IPCA'!$E$3:$E$14,AH4261,"Cubic","Extrapolate=Linear","MultiX=Average","Skip=True","Sort=True")</f>
        <v>#N/A Invalid Parameter: Interpolation value</v>
      </c>
      <c r="AJ4261" s="43" t="str">
        <f ca="1">_xll.BInterpol('Base IPCA'!$C$3:$C$14,'Base IPCA'!$D$3:$D$14,AH4261,"Cubic","Extrapolate=Linear","MultiX=Average","Skip=True","Sort=True")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59"/>
        <v>#REF!</v>
      </c>
      <c r="AI4262" s="43" t="str">
        <f ca="1">_xll.BInterpol('Base IPCA'!$C$3:$C$14,'Base IPCA'!$E$3:$E$14,AH4262,"Cubic","Extrapolate=Linear","MultiX=Average","Skip=True","Sort=True")</f>
        <v>#N/A Invalid Parameter: Interpolation value</v>
      </c>
      <c r="AJ4262" s="43" t="str">
        <f ca="1">_xll.BInterpol('Base IPCA'!$C$3:$C$14,'Base IPCA'!$D$3:$D$14,AH4262,"Cubic","Extrapolate=Linear","MultiX=Average","Skip=True","Sort=True")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59"/>
        <v>#REF!</v>
      </c>
      <c r="AI4263" s="43" t="str">
        <f ca="1">_xll.BInterpol('Base IPCA'!$C$3:$C$14,'Base IPCA'!$E$3:$E$14,AH4263,"Cubic","Extrapolate=Linear","MultiX=Average","Skip=True","Sort=True")</f>
        <v>#N/A Invalid Parameter: Interpolation value</v>
      </c>
      <c r="AJ4263" s="43" t="str">
        <f ca="1">_xll.BInterpol('Base IPCA'!$C$3:$C$14,'Base IPCA'!$D$3:$D$14,AH4263,"Cubic","Extrapolate=Linear","MultiX=Average","Skip=True","Sort=True")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59"/>
        <v>#REF!</v>
      </c>
      <c r="AI4264" s="43" t="str">
        <f ca="1">_xll.BInterpol('Base IPCA'!$C$3:$C$14,'Base IPCA'!$E$3:$E$14,AH4264,"Cubic","Extrapolate=Linear","MultiX=Average","Skip=True","Sort=True")</f>
        <v>#N/A Invalid Parameter: Interpolation value</v>
      </c>
      <c r="AJ4264" s="43" t="str">
        <f ca="1">_xll.BInterpol('Base IPCA'!$C$3:$C$14,'Base IPCA'!$D$3:$D$14,AH4264,"Cubic","Extrapolate=Linear","MultiX=Average","Skip=True","Sort=True")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59"/>
        <v>#REF!</v>
      </c>
      <c r="AI4265" s="43" t="str">
        <f ca="1">_xll.BInterpol('Base IPCA'!$C$3:$C$14,'Base IPCA'!$E$3:$E$14,AH4265,"Cubic","Extrapolate=Linear","MultiX=Average","Skip=True","Sort=True")</f>
        <v>#N/A Invalid Parameter: Interpolation value</v>
      </c>
      <c r="AJ4265" s="43" t="str">
        <f ca="1">_xll.BInterpol('Base IPCA'!$C$3:$C$14,'Base IPCA'!$D$3:$D$14,AH4265,"Cubic","Extrapolate=Linear","MultiX=Average","Skip=True","Sort=True")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59"/>
        <v>#REF!</v>
      </c>
      <c r="AI4266" s="43" t="str">
        <f ca="1">_xll.BInterpol('Base IPCA'!$C$3:$C$14,'Base IPCA'!$E$3:$E$14,AH4266,"Cubic","Extrapolate=Linear","MultiX=Average","Skip=True","Sort=True")</f>
        <v>#N/A Invalid Parameter: Interpolation value</v>
      </c>
      <c r="AJ4266" s="43" t="str">
        <f ca="1">_xll.BInterpol('Base IPCA'!$C$3:$C$14,'Base IPCA'!$D$3:$D$14,AH4266,"Cubic","Extrapolate=Linear","MultiX=Average","Skip=True","Sort=True")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59"/>
        <v>#REF!</v>
      </c>
      <c r="AI4267" s="43" t="str">
        <f ca="1">_xll.BInterpol('Base IPCA'!$C$3:$C$14,'Base IPCA'!$E$3:$E$14,AH4267,"Cubic","Extrapolate=Linear","MultiX=Average","Skip=True","Sort=True")</f>
        <v>#N/A Invalid Parameter: Interpolation value</v>
      </c>
      <c r="AJ4267" s="43" t="str">
        <f ca="1">_xll.BInterpol('Base IPCA'!$C$3:$C$14,'Base IPCA'!$D$3:$D$14,AH4267,"Cubic","Extrapolate=Linear","MultiX=Average","Skip=True","Sort=True")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59"/>
        <v>#REF!</v>
      </c>
      <c r="AI4268" s="43" t="str">
        <f ca="1">_xll.BInterpol('Base IPCA'!$C$3:$C$14,'Base IPCA'!$E$3:$E$14,AH4268,"Cubic","Extrapolate=Linear","MultiX=Average","Skip=True","Sort=True")</f>
        <v>#N/A Invalid Parameter: Interpolation value</v>
      </c>
      <c r="AJ4268" s="43" t="str">
        <f ca="1">_xll.BInterpol('Base IPCA'!$C$3:$C$14,'Base IPCA'!$D$3:$D$14,AH4268,"Cubic","Extrapolate=Linear","MultiX=Average","Skip=True","Sort=True")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59"/>
        <v>#REF!</v>
      </c>
      <c r="AI4269" s="43" t="str">
        <f ca="1">_xll.BInterpol('Base IPCA'!$C$3:$C$14,'Base IPCA'!$E$3:$E$14,AH4269,"Cubic","Extrapolate=Linear","MultiX=Average","Skip=True","Sort=True")</f>
        <v>#N/A Invalid Parameter: Interpolation value</v>
      </c>
      <c r="AJ4269" s="43" t="str">
        <f ca="1">_xll.BInterpol('Base IPCA'!$C$3:$C$14,'Base IPCA'!$D$3:$D$14,AH4269,"Cubic","Extrapolate=Linear","MultiX=Average","Skip=True","Sort=True")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59"/>
        <v>#REF!</v>
      </c>
      <c r="AI4270" s="43" t="str">
        <f ca="1">_xll.BInterpol('Base IPCA'!$C$3:$C$14,'Base IPCA'!$E$3:$E$14,AH4270,"Cubic","Extrapolate=Linear","MultiX=Average","Skip=True","Sort=True")</f>
        <v>#N/A Invalid Parameter: Interpolation value</v>
      </c>
      <c r="AJ4270" s="43" t="str">
        <f ca="1">_xll.BInterpol('Base IPCA'!$C$3:$C$14,'Base IPCA'!$D$3:$D$14,AH4270,"Cubic","Extrapolate=Linear","MultiX=Average","Skip=True","Sort=True")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59"/>
        <v>#REF!</v>
      </c>
      <c r="AI4271" s="43" t="str">
        <f ca="1">_xll.BInterpol('Base IPCA'!$C$3:$C$14,'Base IPCA'!$E$3:$E$14,AH4271,"Cubic","Extrapolate=Linear","MultiX=Average","Skip=True","Sort=True")</f>
        <v>#N/A Invalid Parameter: Interpolation value</v>
      </c>
      <c r="AJ4271" s="43" t="str">
        <f ca="1">_xll.BInterpol('Base IPCA'!$C$3:$C$14,'Base IPCA'!$D$3:$D$14,AH4271,"Cubic","Extrapolate=Linear","MultiX=Average","Skip=True","Sort=True")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59"/>
        <v>#REF!</v>
      </c>
      <c r="AI4272" s="43" t="str">
        <f ca="1">_xll.BInterpol('Base IPCA'!$C$3:$C$14,'Base IPCA'!$E$3:$E$14,AH4272,"Cubic","Extrapolate=Linear","MultiX=Average","Skip=True","Sort=True")</f>
        <v>#N/A Invalid Parameter: Interpolation value</v>
      </c>
      <c r="AJ4272" s="43" t="str">
        <f ca="1">_xll.BInterpol('Base IPCA'!$C$3:$C$14,'Base IPCA'!$D$3:$D$14,AH4272,"Cubic","Extrapolate=Linear","MultiX=Average","Skip=True","Sort=True")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59"/>
        <v>#REF!</v>
      </c>
      <c r="AI4273" s="43" t="str">
        <f ca="1">_xll.BInterpol('Base IPCA'!$C$3:$C$14,'Base IPCA'!$E$3:$E$14,AH4273,"Cubic","Extrapolate=Linear","MultiX=Average","Skip=True","Sort=True")</f>
        <v>#N/A Invalid Parameter: Interpolation value</v>
      </c>
      <c r="AJ4273" s="43" t="str">
        <f ca="1">_xll.BInterpol('Base IPCA'!$C$3:$C$14,'Base IPCA'!$D$3:$D$14,AH4273,"Cubic","Extrapolate=Linear","MultiX=Average","Skip=True","Sort=True")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59"/>
        <v>#REF!</v>
      </c>
      <c r="AI4274" s="43" t="str">
        <f ca="1">_xll.BInterpol('Base IPCA'!$C$3:$C$14,'Base IPCA'!$E$3:$E$14,AH4274,"Cubic","Extrapolate=Linear","MultiX=Average","Skip=True","Sort=True")</f>
        <v>#N/A Invalid Parameter: Interpolation value</v>
      </c>
      <c r="AJ4274" s="43" t="str">
        <f ca="1">_xll.BInterpol('Base IPCA'!$C$3:$C$14,'Base IPCA'!$D$3:$D$14,AH4274,"Cubic","Extrapolate=Linear","MultiX=Average","Skip=True","Sort=True")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59"/>
        <v>#REF!</v>
      </c>
      <c r="AI4275" s="43" t="str">
        <f ca="1">_xll.BInterpol('Base IPCA'!$C$3:$C$14,'Base IPCA'!$E$3:$E$14,AH4275,"Cubic","Extrapolate=Linear","MultiX=Average","Skip=True","Sort=True")</f>
        <v>#N/A Invalid Parameter: Interpolation value</v>
      </c>
      <c r="AJ4275" s="43" t="str">
        <f ca="1">_xll.BInterpol('Base IPCA'!$C$3:$C$14,'Base IPCA'!$D$3:$D$14,AH4275,"Cubic","Extrapolate=Linear","MultiX=Average","Skip=True","Sort=True")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59"/>
        <v>#REF!</v>
      </c>
      <c r="AI4276" s="43" t="str">
        <f ca="1">_xll.BInterpol('Base IPCA'!$C$3:$C$14,'Base IPCA'!$E$3:$E$14,AH4276,"Cubic","Extrapolate=Linear","MultiX=Average","Skip=True","Sort=True")</f>
        <v>#N/A Invalid Parameter: Interpolation value</v>
      </c>
      <c r="AJ4276" s="43" t="str">
        <f ca="1">_xll.BInterpol('Base IPCA'!$C$3:$C$14,'Base IPCA'!$D$3:$D$14,AH4276,"Cubic","Extrapolate=Linear","MultiX=Average","Skip=True","Sort=True")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59"/>
        <v>#REF!</v>
      </c>
      <c r="AI4277" s="43" t="str">
        <f ca="1">_xll.BInterpol('Base IPCA'!$C$3:$C$14,'Base IPCA'!$E$3:$E$14,AH4277,"Cubic","Extrapolate=Linear","MultiX=Average","Skip=True","Sort=True")</f>
        <v>#N/A Invalid Parameter: Interpolation value</v>
      </c>
      <c r="AJ4277" s="43" t="str">
        <f ca="1">_xll.BInterpol('Base IPCA'!$C$3:$C$14,'Base IPCA'!$D$3:$D$14,AH4277,"Cubic","Extrapolate=Linear","MultiX=Average","Skip=True","Sort=True")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59"/>
        <v>#REF!</v>
      </c>
      <c r="AI4278" s="43" t="str">
        <f ca="1">_xll.BInterpol('Base IPCA'!$C$3:$C$14,'Base IPCA'!$E$3:$E$14,AH4278,"Cubic","Extrapolate=Linear","MultiX=Average","Skip=True","Sort=True")</f>
        <v>#N/A Invalid Parameter: Interpolation value</v>
      </c>
      <c r="AJ4278" s="43" t="str">
        <f ca="1">_xll.BInterpol('Base IPCA'!$C$3:$C$14,'Base IPCA'!$D$3:$D$14,AH4278,"Cubic","Extrapolate=Linear","MultiX=Average","Skip=True","Sort=True")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59"/>
        <v>#REF!</v>
      </c>
      <c r="AI4279" s="43" t="str">
        <f ca="1">_xll.BInterpol('Base IPCA'!$C$3:$C$14,'Base IPCA'!$E$3:$E$14,AH4279,"Cubic","Extrapolate=Linear","MultiX=Average","Skip=True","Sort=True")</f>
        <v>#N/A Invalid Parameter: Interpolation value</v>
      </c>
      <c r="AJ4279" s="43" t="str">
        <f ca="1">_xll.BInterpol('Base IPCA'!$C$3:$C$14,'Base IPCA'!$D$3:$D$14,AH4279,"Cubic","Extrapolate=Linear","MultiX=Average","Skip=True","Sort=True")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59"/>
        <v>#REF!</v>
      </c>
      <c r="AI4280" s="43" t="str">
        <f ca="1">_xll.BInterpol('Base IPCA'!$C$3:$C$14,'Base IPCA'!$E$3:$E$14,AH4280,"Cubic","Extrapolate=Linear","MultiX=Average","Skip=True","Sort=True")</f>
        <v>#N/A Invalid Parameter: Interpolation value</v>
      </c>
      <c r="AJ4280" s="43" t="str">
        <f ca="1">_xll.BInterpol('Base IPCA'!$C$3:$C$14,'Base IPCA'!$D$3:$D$14,AH4280,"Cubic","Extrapolate=Linear","MultiX=Average","Skip=True","Sort=True")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59"/>
        <v>#REF!</v>
      </c>
      <c r="AI4281" s="43" t="str">
        <f ca="1">_xll.BInterpol('Base IPCA'!$C$3:$C$14,'Base IPCA'!$E$3:$E$14,AH4281,"Cubic","Extrapolate=Linear","MultiX=Average","Skip=True","Sort=True")</f>
        <v>#N/A Invalid Parameter: Interpolation value</v>
      </c>
      <c r="AJ4281" s="43" t="str">
        <f ca="1">_xll.BInterpol('Base IPCA'!$C$3:$C$14,'Base IPCA'!$D$3:$D$14,AH4281,"Cubic","Extrapolate=Linear","MultiX=Average","Skip=True","Sort=True")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59"/>
        <v>#REF!</v>
      </c>
      <c r="AI4282" s="43" t="str">
        <f ca="1">_xll.BInterpol('Base IPCA'!$C$3:$C$14,'Base IPCA'!$E$3:$E$14,AH4282,"Cubic","Extrapolate=Linear","MultiX=Average","Skip=True","Sort=True")</f>
        <v>#N/A Invalid Parameter: Interpolation value</v>
      </c>
      <c r="AJ4282" s="43" t="str">
        <f ca="1">_xll.BInterpol('Base IPCA'!$C$3:$C$14,'Base IPCA'!$D$3:$D$14,AH4282,"Cubic","Extrapolate=Linear","MultiX=Average","Skip=True","Sort=True")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59"/>
        <v>#REF!</v>
      </c>
      <c r="AI4283" s="43" t="str">
        <f ca="1">_xll.BInterpol('Base IPCA'!$C$3:$C$14,'Base IPCA'!$E$3:$E$14,AH4283,"Cubic","Extrapolate=Linear","MultiX=Average","Skip=True","Sort=True")</f>
        <v>#N/A Invalid Parameter: Interpolation value</v>
      </c>
      <c r="AJ4283" s="43" t="str">
        <f ca="1">_xll.BInterpol('Base IPCA'!$C$3:$C$14,'Base IPCA'!$D$3:$D$14,AH4283,"Cubic","Extrapolate=Linear","MultiX=Average","Skip=True","Sort=True")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59"/>
        <v>#REF!</v>
      </c>
      <c r="AI4284" s="43" t="str">
        <f ca="1">_xll.BInterpol('Base IPCA'!$C$3:$C$14,'Base IPCA'!$E$3:$E$14,AH4284,"Cubic","Extrapolate=Linear","MultiX=Average","Skip=True","Sort=True")</f>
        <v>#N/A Invalid Parameter: Interpolation value</v>
      </c>
      <c r="AJ4284" s="43" t="str">
        <f ca="1">_xll.BInterpol('Base IPCA'!$C$3:$C$14,'Base IPCA'!$D$3:$D$14,AH4284,"Cubic","Extrapolate=Linear","MultiX=Average","Skip=True","Sort=True")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59"/>
        <v>#REF!</v>
      </c>
      <c r="AI4285" s="43" t="str">
        <f ca="1">_xll.BInterpol('Base IPCA'!$C$3:$C$14,'Base IPCA'!$E$3:$E$14,AH4285,"Cubic","Extrapolate=Linear","MultiX=Average","Skip=True","Sort=True")</f>
        <v>#N/A Invalid Parameter: Interpolation value</v>
      </c>
      <c r="AJ4285" s="43" t="str">
        <f ca="1">_xll.BInterpol('Base IPCA'!$C$3:$C$14,'Base IPCA'!$D$3:$D$14,AH4285,"Cubic","Extrapolate=Linear","MultiX=Average","Skip=True","Sort=True")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59"/>
        <v>#REF!</v>
      </c>
      <c r="AI4286" s="43" t="str">
        <f ca="1">_xll.BInterpol('Base IPCA'!$C$3:$C$14,'Base IPCA'!$E$3:$E$14,AH4286,"Cubic","Extrapolate=Linear","MultiX=Average","Skip=True","Sort=True")</f>
        <v>#N/A Invalid Parameter: Interpolation value</v>
      </c>
      <c r="AJ4286" s="43" t="str">
        <f ca="1">_xll.BInterpol('Base IPCA'!$C$3:$C$14,'Base IPCA'!$D$3:$D$14,AH4286,"Cubic","Extrapolate=Linear","MultiX=Average","Skip=True","Sort=True")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59"/>
        <v>#REF!</v>
      </c>
      <c r="AI4287" s="43" t="str">
        <f ca="1">_xll.BInterpol('Base IPCA'!$C$3:$C$14,'Base IPCA'!$E$3:$E$14,AH4287,"Cubic","Extrapolate=Linear","MultiX=Average","Skip=True","Sort=True")</f>
        <v>#N/A Invalid Parameter: Interpolation value</v>
      </c>
      <c r="AJ4287" s="43" t="str">
        <f ca="1">_xll.BInterpol('Base IPCA'!$C$3:$C$14,'Base IPCA'!$D$3:$D$14,AH4287,"Cubic","Extrapolate=Linear","MultiX=Average","Skip=True","Sort=True")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59"/>
        <v>#REF!</v>
      </c>
      <c r="AI4288" s="43" t="str">
        <f ca="1">_xll.BInterpol('Base IPCA'!$C$3:$C$14,'Base IPCA'!$E$3:$E$14,AH4288,"Cubic","Extrapolate=Linear","MultiX=Average","Skip=True","Sort=True")</f>
        <v>#N/A Invalid Parameter: Interpolation value</v>
      </c>
      <c r="AJ4288" s="43" t="str">
        <f ca="1">_xll.BInterpol('Base IPCA'!$C$3:$C$14,'Base IPCA'!$D$3:$D$14,AH4288,"Cubic","Extrapolate=Linear","MultiX=Average","Skip=True","Sort=True")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59"/>
        <v>#REF!</v>
      </c>
      <c r="AI4289" s="43" t="str">
        <f ca="1">_xll.BInterpol('Base IPCA'!$C$3:$C$14,'Base IPCA'!$E$3:$E$14,AH4289,"Cubic","Extrapolate=Linear","MultiX=Average","Skip=True","Sort=True")</f>
        <v>#N/A Invalid Parameter: Interpolation value</v>
      </c>
      <c r="AJ4289" s="43" t="str">
        <f ca="1">_xll.BInterpol('Base IPCA'!$C$3:$C$14,'Base IPCA'!$D$3:$D$14,AH4289,"Cubic","Extrapolate=Linear","MultiX=Average","Skip=True","Sort=True")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59"/>
        <v>#REF!</v>
      </c>
      <c r="AI4290" s="43" t="str">
        <f ca="1">_xll.BInterpol('Base IPCA'!$C$3:$C$14,'Base IPCA'!$E$3:$E$14,AH4290,"Cubic","Extrapolate=Linear","MultiX=Average","Skip=True","Sort=True")</f>
        <v>#N/A Invalid Parameter: Interpolation value</v>
      </c>
      <c r="AJ4290" s="43" t="str">
        <f ca="1">_xll.BInterpol('Base IPCA'!$C$3:$C$14,'Base IPCA'!$D$3:$D$14,AH4290,"Cubic","Extrapolate=Linear","MultiX=Average","Skip=True","Sort=True")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59"/>
        <v>#REF!</v>
      </c>
      <c r="AI4291" s="43" t="str">
        <f ca="1">_xll.BInterpol('Base IPCA'!$C$3:$C$14,'Base IPCA'!$E$3:$E$14,AH4291,"Cubic","Extrapolate=Linear","MultiX=Average","Skip=True","Sort=True")</f>
        <v>#N/A Invalid Parameter: Interpolation value</v>
      </c>
      <c r="AJ4291" s="43" t="str">
        <f ca="1">_xll.BInterpol('Base IPCA'!$C$3:$C$14,'Base IPCA'!$D$3:$D$14,AH4291,"Cubic","Extrapolate=Linear","MultiX=Average","Skip=True","Sort=True")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59"/>
        <v>#REF!</v>
      </c>
      <c r="AI4292" s="43" t="str">
        <f ca="1">_xll.BInterpol('Base IPCA'!$C$3:$C$14,'Base IPCA'!$E$3:$E$14,AH4292,"Cubic","Extrapolate=Linear","MultiX=Average","Skip=True","Sort=True")</f>
        <v>#N/A Invalid Parameter: Interpolation value</v>
      </c>
      <c r="AJ4292" s="43" t="str">
        <f ca="1">_xll.BInterpol('Base IPCA'!$C$3:$C$14,'Base IPCA'!$D$3:$D$14,AH4292,"Cubic","Extrapolate=Linear","MultiX=Average","Skip=True","Sort=True")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59"/>
        <v>#REF!</v>
      </c>
      <c r="AI4293" s="43" t="str">
        <f ca="1">_xll.BInterpol('Base IPCA'!$C$3:$C$14,'Base IPCA'!$E$3:$E$14,AH4293,"Cubic","Extrapolate=Linear","MultiX=Average","Skip=True","Sort=True")</f>
        <v>#N/A Invalid Parameter: Interpolation value</v>
      </c>
      <c r="AJ4293" s="43" t="str">
        <f ca="1">_xll.BInterpol('Base IPCA'!$C$3:$C$14,'Base IPCA'!$D$3:$D$14,AH4293,"Cubic","Extrapolate=Linear","MultiX=Average","Skip=True","Sort=True")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0">AH4293+1</f>
        <v>#REF!</v>
      </c>
      <c r="AI4294" s="43" t="str">
        <f ca="1">_xll.BInterpol('Base IPCA'!$C$3:$C$14,'Base IPCA'!$E$3:$E$14,AH4294,"Cubic","Extrapolate=Linear","MultiX=Average","Skip=True","Sort=True")</f>
        <v>#N/A Invalid Parameter: Interpolation value</v>
      </c>
      <c r="AJ4294" s="43" t="str">
        <f ca="1">_xll.BInterpol('Base IPCA'!$C$3:$C$14,'Base IPCA'!$D$3:$D$14,AH4294,"Cubic","Extrapolate=Linear","MultiX=Average","Skip=True","Sort=True")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0"/>
        <v>#REF!</v>
      </c>
      <c r="AI4295" s="43" t="str">
        <f ca="1">_xll.BInterpol('Base IPCA'!$C$3:$C$14,'Base IPCA'!$E$3:$E$14,AH4295,"Cubic","Extrapolate=Linear","MultiX=Average","Skip=True","Sort=True")</f>
        <v>#N/A Invalid Parameter: Interpolation value</v>
      </c>
      <c r="AJ4295" s="43" t="str">
        <f ca="1">_xll.BInterpol('Base IPCA'!$C$3:$C$14,'Base IPCA'!$D$3:$D$14,AH4295,"Cubic","Extrapolate=Linear","MultiX=Average","Skip=True","Sort=True")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0"/>
        <v>#REF!</v>
      </c>
      <c r="AI4296" s="43" t="str">
        <f ca="1">_xll.BInterpol('Base IPCA'!$C$3:$C$14,'Base IPCA'!$E$3:$E$14,AH4296,"Cubic","Extrapolate=Linear","MultiX=Average","Skip=True","Sort=True")</f>
        <v>#N/A Invalid Parameter: Interpolation value</v>
      </c>
      <c r="AJ4296" s="43" t="str">
        <f ca="1">_xll.BInterpol('Base IPCA'!$C$3:$C$14,'Base IPCA'!$D$3:$D$14,AH4296,"Cubic","Extrapolate=Linear","MultiX=Average","Skip=True","Sort=True")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0"/>
        <v>#REF!</v>
      </c>
      <c r="AI4297" s="43" t="str">
        <f ca="1">_xll.BInterpol('Base IPCA'!$C$3:$C$14,'Base IPCA'!$E$3:$E$14,AH4297,"Cubic","Extrapolate=Linear","MultiX=Average","Skip=True","Sort=True")</f>
        <v>#N/A Invalid Parameter: Interpolation value</v>
      </c>
      <c r="AJ4297" s="43" t="str">
        <f ca="1">_xll.BInterpol('Base IPCA'!$C$3:$C$14,'Base IPCA'!$D$3:$D$14,AH4297,"Cubic","Extrapolate=Linear","MultiX=Average","Skip=True","Sort=True")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0"/>
        <v>#REF!</v>
      </c>
      <c r="AI4298" s="43" t="str">
        <f ca="1">_xll.BInterpol('Base IPCA'!$C$3:$C$14,'Base IPCA'!$E$3:$E$14,AH4298,"Cubic","Extrapolate=Linear","MultiX=Average","Skip=True","Sort=True")</f>
        <v>#N/A Invalid Parameter: Interpolation value</v>
      </c>
      <c r="AJ4298" s="43" t="str">
        <f ca="1">_xll.BInterpol('Base IPCA'!$C$3:$C$14,'Base IPCA'!$D$3:$D$14,AH4298,"Cubic","Extrapolate=Linear","MultiX=Average","Skip=True","Sort=True")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0"/>
        <v>#REF!</v>
      </c>
      <c r="AI4299" s="43" t="str">
        <f ca="1">_xll.BInterpol('Base IPCA'!$C$3:$C$14,'Base IPCA'!$E$3:$E$14,AH4299,"Cubic","Extrapolate=Linear","MultiX=Average","Skip=True","Sort=True")</f>
        <v>#N/A Invalid Parameter: Interpolation value</v>
      </c>
      <c r="AJ4299" s="43" t="str">
        <f ca="1">_xll.BInterpol('Base IPCA'!$C$3:$C$14,'Base IPCA'!$D$3:$D$14,AH4299,"Cubic","Extrapolate=Linear","MultiX=Average","Skip=True","Sort=True")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0"/>
        <v>#REF!</v>
      </c>
      <c r="AI4300" s="43" t="str">
        <f ca="1">_xll.BInterpol('Base IPCA'!$C$3:$C$14,'Base IPCA'!$E$3:$E$14,AH4300,"Cubic","Extrapolate=Linear","MultiX=Average","Skip=True","Sort=True")</f>
        <v>#N/A Invalid Parameter: Interpolation value</v>
      </c>
      <c r="AJ4300" s="43" t="str">
        <f ca="1">_xll.BInterpol('Base IPCA'!$C$3:$C$14,'Base IPCA'!$D$3:$D$14,AH4300,"Cubic","Extrapolate=Linear","MultiX=Average","Skip=True","Sort=True")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0"/>
        <v>#REF!</v>
      </c>
      <c r="AI4301" s="43" t="str">
        <f ca="1">_xll.BInterpol('Base IPCA'!$C$3:$C$14,'Base IPCA'!$E$3:$E$14,AH4301,"Cubic","Extrapolate=Linear","MultiX=Average","Skip=True","Sort=True")</f>
        <v>#N/A Invalid Parameter: Interpolation value</v>
      </c>
      <c r="AJ4301" s="43" t="str">
        <f ca="1">_xll.BInterpol('Base IPCA'!$C$3:$C$14,'Base IPCA'!$D$3:$D$14,AH4301,"Cubic","Extrapolate=Linear","MultiX=Average","Skip=True","Sort=True")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0"/>
        <v>#REF!</v>
      </c>
      <c r="AI4302" s="43" t="str">
        <f ca="1">_xll.BInterpol('Base IPCA'!$C$3:$C$14,'Base IPCA'!$E$3:$E$14,AH4302,"Cubic","Extrapolate=Linear","MultiX=Average","Skip=True","Sort=True")</f>
        <v>#N/A Invalid Parameter: Interpolation value</v>
      </c>
      <c r="AJ4302" s="43" t="str">
        <f ca="1">_xll.BInterpol('Base IPCA'!$C$3:$C$14,'Base IPCA'!$D$3:$D$14,AH4302,"Cubic","Extrapolate=Linear","MultiX=Average","Skip=True","Sort=True")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0"/>
        <v>#REF!</v>
      </c>
      <c r="AI4303" s="43" t="str">
        <f ca="1">_xll.BInterpol('Base IPCA'!$C$3:$C$14,'Base IPCA'!$E$3:$E$14,AH4303,"Cubic","Extrapolate=Linear","MultiX=Average","Skip=True","Sort=True")</f>
        <v>#N/A Invalid Parameter: Interpolation value</v>
      </c>
      <c r="AJ4303" s="43" t="str">
        <f ca="1">_xll.BInterpol('Base IPCA'!$C$3:$C$14,'Base IPCA'!$D$3:$D$14,AH4303,"Cubic","Extrapolate=Linear","MultiX=Average","Skip=True","Sort=True")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0"/>
        <v>#REF!</v>
      </c>
      <c r="AI4304" s="43" t="str">
        <f ca="1">_xll.BInterpol('Base IPCA'!$C$3:$C$14,'Base IPCA'!$E$3:$E$14,AH4304,"Cubic","Extrapolate=Linear","MultiX=Average","Skip=True","Sort=True")</f>
        <v>#N/A Invalid Parameter: Interpolation value</v>
      </c>
      <c r="AJ4304" s="43" t="str">
        <f ca="1">_xll.BInterpol('Base IPCA'!$C$3:$C$14,'Base IPCA'!$D$3:$D$14,AH4304,"Cubic","Extrapolate=Linear","MultiX=Average","Skip=True","Sort=True")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0"/>
        <v>#REF!</v>
      </c>
      <c r="AI4305" s="43" t="str">
        <f ca="1">_xll.BInterpol('Base IPCA'!$C$3:$C$14,'Base IPCA'!$E$3:$E$14,AH4305,"Cubic","Extrapolate=Linear","MultiX=Average","Skip=True","Sort=True")</f>
        <v>#N/A Invalid Parameter: Interpolation value</v>
      </c>
      <c r="AJ4305" s="43" t="str">
        <f ca="1">_xll.BInterpol('Base IPCA'!$C$3:$C$14,'Base IPCA'!$D$3:$D$14,AH4305,"Cubic","Extrapolate=Linear","MultiX=Average","Skip=True","Sort=True")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0"/>
        <v>#REF!</v>
      </c>
      <c r="AI4306" s="43" t="str">
        <f ca="1">_xll.BInterpol('Base IPCA'!$C$3:$C$14,'Base IPCA'!$E$3:$E$14,AH4306,"Cubic","Extrapolate=Linear","MultiX=Average","Skip=True","Sort=True")</f>
        <v>#N/A Invalid Parameter: Interpolation value</v>
      </c>
      <c r="AJ4306" s="43" t="str">
        <f ca="1">_xll.BInterpol('Base IPCA'!$C$3:$C$14,'Base IPCA'!$D$3:$D$14,AH4306,"Cubic","Extrapolate=Linear","MultiX=Average","Skip=True","Sort=True")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0"/>
        <v>#REF!</v>
      </c>
      <c r="AI4307" s="43" t="str">
        <f ca="1">_xll.BInterpol('Base IPCA'!$C$3:$C$14,'Base IPCA'!$E$3:$E$14,AH4307,"Cubic","Extrapolate=Linear","MultiX=Average","Skip=True","Sort=True")</f>
        <v>#N/A Invalid Parameter: Interpolation value</v>
      </c>
      <c r="AJ4307" s="43" t="str">
        <f ca="1">_xll.BInterpol('Base IPCA'!$C$3:$C$14,'Base IPCA'!$D$3:$D$14,AH4307,"Cubic","Extrapolate=Linear","MultiX=Average","Skip=True","Sort=True")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0"/>
        <v>#REF!</v>
      </c>
      <c r="AI4308" s="43" t="str">
        <f ca="1">_xll.BInterpol('Base IPCA'!$C$3:$C$14,'Base IPCA'!$E$3:$E$14,AH4308,"Cubic","Extrapolate=Linear","MultiX=Average","Skip=True","Sort=True")</f>
        <v>#N/A Invalid Parameter: Interpolation value</v>
      </c>
      <c r="AJ4308" s="43" t="str">
        <f ca="1">_xll.BInterpol('Base IPCA'!$C$3:$C$14,'Base IPCA'!$D$3:$D$14,AH4308,"Cubic","Extrapolate=Linear","MultiX=Average","Skip=True","Sort=True")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0"/>
        <v>#REF!</v>
      </c>
      <c r="AI4309" s="43" t="str">
        <f ca="1">_xll.BInterpol('Base IPCA'!$C$3:$C$14,'Base IPCA'!$E$3:$E$14,AH4309,"Cubic","Extrapolate=Linear","MultiX=Average","Skip=True","Sort=True")</f>
        <v>#N/A Invalid Parameter: Interpolation value</v>
      </c>
      <c r="AJ4309" s="43" t="str">
        <f ca="1">_xll.BInterpol('Base IPCA'!$C$3:$C$14,'Base IPCA'!$D$3:$D$14,AH4309,"Cubic","Extrapolate=Linear","MultiX=Average","Skip=True","Sort=True")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0"/>
        <v>#REF!</v>
      </c>
      <c r="AI4310" s="43" t="str">
        <f ca="1">_xll.BInterpol('Base IPCA'!$C$3:$C$14,'Base IPCA'!$E$3:$E$14,AH4310,"Cubic","Extrapolate=Linear","MultiX=Average","Skip=True","Sort=True")</f>
        <v>#N/A Invalid Parameter: Interpolation value</v>
      </c>
      <c r="AJ4310" s="43" t="str">
        <f ca="1">_xll.BInterpol('Base IPCA'!$C$3:$C$14,'Base IPCA'!$D$3:$D$14,AH4310,"Cubic","Extrapolate=Linear","MultiX=Average","Skip=True","Sort=True")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0"/>
        <v>#REF!</v>
      </c>
      <c r="AI4311" s="43" t="str">
        <f ca="1">_xll.BInterpol('Base IPCA'!$C$3:$C$14,'Base IPCA'!$E$3:$E$14,AH4311,"Cubic","Extrapolate=Linear","MultiX=Average","Skip=True","Sort=True")</f>
        <v>#N/A Invalid Parameter: Interpolation value</v>
      </c>
      <c r="AJ4311" s="43" t="str">
        <f ca="1">_xll.BInterpol('Base IPCA'!$C$3:$C$14,'Base IPCA'!$D$3:$D$14,AH4311,"Cubic","Extrapolate=Linear","MultiX=Average","Skip=True","Sort=True")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0"/>
        <v>#REF!</v>
      </c>
      <c r="AI4312" s="43" t="str">
        <f ca="1">_xll.BInterpol('Base IPCA'!$C$3:$C$14,'Base IPCA'!$E$3:$E$14,AH4312,"Cubic","Extrapolate=Linear","MultiX=Average","Skip=True","Sort=True")</f>
        <v>#N/A Invalid Parameter: Interpolation value</v>
      </c>
      <c r="AJ4312" s="43" t="str">
        <f ca="1">_xll.BInterpol('Base IPCA'!$C$3:$C$14,'Base IPCA'!$D$3:$D$14,AH4312,"Cubic","Extrapolate=Linear","MultiX=Average","Skip=True","Sort=True")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0"/>
        <v>#REF!</v>
      </c>
      <c r="AI4313" s="43" t="str">
        <f ca="1">_xll.BInterpol('Base IPCA'!$C$3:$C$14,'Base IPCA'!$E$3:$E$14,AH4313,"Cubic","Extrapolate=Linear","MultiX=Average","Skip=True","Sort=True")</f>
        <v>#N/A Invalid Parameter: Interpolation value</v>
      </c>
      <c r="AJ4313" s="43" t="str">
        <f ca="1">_xll.BInterpol('Base IPCA'!$C$3:$C$14,'Base IPCA'!$D$3:$D$14,AH4313,"Cubic","Extrapolate=Linear","MultiX=Average","Skip=True","Sort=True")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0"/>
        <v>#REF!</v>
      </c>
      <c r="AI4314" s="43" t="str">
        <f ca="1">_xll.BInterpol('Base IPCA'!$C$3:$C$14,'Base IPCA'!$E$3:$E$14,AH4314,"Cubic","Extrapolate=Linear","MultiX=Average","Skip=True","Sort=True")</f>
        <v>#N/A Invalid Parameter: Interpolation value</v>
      </c>
      <c r="AJ4314" s="43" t="str">
        <f ca="1">_xll.BInterpol('Base IPCA'!$C$3:$C$14,'Base IPCA'!$D$3:$D$14,AH4314,"Cubic","Extrapolate=Linear","MultiX=Average","Skip=True","Sort=True")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0"/>
        <v>#REF!</v>
      </c>
      <c r="AI4315" s="43" t="str">
        <f ca="1">_xll.BInterpol('Base IPCA'!$C$3:$C$14,'Base IPCA'!$E$3:$E$14,AH4315,"Cubic","Extrapolate=Linear","MultiX=Average","Skip=True","Sort=True")</f>
        <v>#N/A Invalid Parameter: Interpolation value</v>
      </c>
      <c r="AJ4315" s="43" t="str">
        <f ca="1">_xll.BInterpol('Base IPCA'!$C$3:$C$14,'Base IPCA'!$D$3:$D$14,AH4315,"Cubic","Extrapolate=Linear","MultiX=Average","Skip=True","Sort=True")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0"/>
        <v>#REF!</v>
      </c>
      <c r="AI4316" s="43" t="str">
        <f ca="1">_xll.BInterpol('Base IPCA'!$C$3:$C$14,'Base IPCA'!$E$3:$E$14,AH4316,"Cubic","Extrapolate=Linear","MultiX=Average","Skip=True","Sort=True")</f>
        <v>#N/A Invalid Parameter: Interpolation value</v>
      </c>
      <c r="AJ4316" s="43" t="str">
        <f ca="1">_xll.BInterpol('Base IPCA'!$C$3:$C$14,'Base IPCA'!$D$3:$D$14,AH4316,"Cubic","Extrapolate=Linear","MultiX=Average","Skip=True","Sort=True")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0"/>
        <v>#REF!</v>
      </c>
      <c r="AI4317" s="43" t="str">
        <f ca="1">_xll.BInterpol('Base IPCA'!$C$3:$C$14,'Base IPCA'!$E$3:$E$14,AH4317,"Cubic","Extrapolate=Linear","MultiX=Average","Skip=True","Sort=True")</f>
        <v>#N/A Invalid Parameter: Interpolation value</v>
      </c>
      <c r="AJ4317" s="43" t="str">
        <f ca="1">_xll.BInterpol('Base IPCA'!$C$3:$C$14,'Base IPCA'!$D$3:$D$14,AH4317,"Cubic","Extrapolate=Linear","MultiX=Average","Skip=True","Sort=True")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0"/>
        <v>#REF!</v>
      </c>
      <c r="AI4318" s="43" t="str">
        <f ca="1">_xll.BInterpol('Base IPCA'!$C$3:$C$14,'Base IPCA'!$E$3:$E$14,AH4318,"Cubic","Extrapolate=Linear","MultiX=Average","Skip=True","Sort=True")</f>
        <v>#N/A Invalid Parameter: Interpolation value</v>
      </c>
      <c r="AJ4318" s="43" t="str">
        <f ca="1">_xll.BInterpol('Base IPCA'!$C$3:$C$14,'Base IPCA'!$D$3:$D$14,AH4318,"Cubic","Extrapolate=Linear","MultiX=Average","Skip=True","Sort=True")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0"/>
        <v>#REF!</v>
      </c>
      <c r="AI4319" s="43" t="str">
        <f ca="1">_xll.BInterpol('Base IPCA'!$C$3:$C$14,'Base IPCA'!$E$3:$E$14,AH4319,"Cubic","Extrapolate=Linear","MultiX=Average","Skip=True","Sort=True")</f>
        <v>#N/A Invalid Parameter: Interpolation value</v>
      </c>
      <c r="AJ4319" s="43" t="str">
        <f ca="1">_xll.BInterpol('Base IPCA'!$C$3:$C$14,'Base IPCA'!$D$3:$D$14,AH4319,"Cubic","Extrapolate=Linear","MultiX=Average","Skip=True","Sort=True")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0"/>
        <v>#REF!</v>
      </c>
      <c r="AI4320" s="43" t="str">
        <f ca="1">_xll.BInterpol('Base IPCA'!$C$3:$C$14,'Base IPCA'!$E$3:$E$14,AH4320,"Cubic","Extrapolate=Linear","MultiX=Average","Skip=True","Sort=True")</f>
        <v>#N/A Invalid Parameter: Interpolation value</v>
      </c>
      <c r="AJ4320" s="43" t="str">
        <f ca="1">_xll.BInterpol('Base IPCA'!$C$3:$C$14,'Base IPCA'!$D$3:$D$14,AH4320,"Cubic","Extrapolate=Linear","MultiX=Average","Skip=True","Sort=True")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0"/>
        <v>#REF!</v>
      </c>
      <c r="AI4321" s="43" t="str">
        <f ca="1">_xll.BInterpol('Base IPCA'!$C$3:$C$14,'Base IPCA'!$E$3:$E$14,AH4321,"Cubic","Extrapolate=Linear","MultiX=Average","Skip=True","Sort=True")</f>
        <v>#N/A Invalid Parameter: Interpolation value</v>
      </c>
      <c r="AJ4321" s="43" t="str">
        <f ca="1">_xll.BInterpol('Base IPCA'!$C$3:$C$14,'Base IPCA'!$D$3:$D$14,AH4321,"Cubic","Extrapolate=Linear","MultiX=Average","Skip=True","Sort=True")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0"/>
        <v>#REF!</v>
      </c>
      <c r="AI4322" s="43" t="str">
        <f ca="1">_xll.BInterpol('Base IPCA'!$C$3:$C$14,'Base IPCA'!$E$3:$E$14,AH4322,"Cubic","Extrapolate=Linear","MultiX=Average","Skip=True","Sort=True")</f>
        <v>#N/A Invalid Parameter: Interpolation value</v>
      </c>
      <c r="AJ4322" s="43" t="str">
        <f ca="1">_xll.BInterpol('Base IPCA'!$C$3:$C$14,'Base IPCA'!$D$3:$D$14,AH4322,"Cubic","Extrapolate=Linear","MultiX=Average","Skip=True","Sort=True")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0"/>
        <v>#REF!</v>
      </c>
      <c r="AI4323" s="43" t="str">
        <f ca="1">_xll.BInterpol('Base IPCA'!$C$3:$C$14,'Base IPCA'!$E$3:$E$14,AH4323,"Cubic","Extrapolate=Linear","MultiX=Average","Skip=True","Sort=True")</f>
        <v>#N/A Invalid Parameter: Interpolation value</v>
      </c>
      <c r="AJ4323" s="43" t="str">
        <f ca="1">_xll.BInterpol('Base IPCA'!$C$3:$C$14,'Base IPCA'!$D$3:$D$14,AH4323,"Cubic","Extrapolate=Linear","MultiX=Average","Skip=True","Sort=True")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0"/>
        <v>#REF!</v>
      </c>
      <c r="AI4324" s="43" t="str">
        <f ca="1">_xll.BInterpol('Base IPCA'!$C$3:$C$14,'Base IPCA'!$E$3:$E$14,AH4324,"Cubic","Extrapolate=Linear","MultiX=Average","Skip=True","Sort=True")</f>
        <v>#N/A Invalid Parameter: Interpolation value</v>
      </c>
      <c r="AJ4324" s="43" t="str">
        <f ca="1">_xll.BInterpol('Base IPCA'!$C$3:$C$14,'Base IPCA'!$D$3:$D$14,AH4324,"Cubic","Extrapolate=Linear","MultiX=Average","Skip=True","Sort=True")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0"/>
        <v>#REF!</v>
      </c>
      <c r="AI4325" s="43" t="str">
        <f ca="1">_xll.BInterpol('Base IPCA'!$C$3:$C$14,'Base IPCA'!$E$3:$E$14,AH4325,"Cubic","Extrapolate=Linear","MultiX=Average","Skip=True","Sort=True")</f>
        <v>#N/A Invalid Parameter: Interpolation value</v>
      </c>
      <c r="AJ4325" s="43" t="str">
        <f ca="1">_xll.BInterpol('Base IPCA'!$C$3:$C$14,'Base IPCA'!$D$3:$D$14,AH4325,"Cubic","Extrapolate=Linear","MultiX=Average","Skip=True","Sort=True")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0"/>
        <v>#REF!</v>
      </c>
      <c r="AI4326" s="43" t="str">
        <f ca="1">_xll.BInterpol('Base IPCA'!$C$3:$C$14,'Base IPCA'!$E$3:$E$14,AH4326,"Cubic","Extrapolate=Linear","MultiX=Average","Skip=True","Sort=True")</f>
        <v>#N/A Invalid Parameter: Interpolation value</v>
      </c>
      <c r="AJ4326" s="43" t="str">
        <f ca="1">_xll.BInterpol('Base IPCA'!$C$3:$C$14,'Base IPCA'!$D$3:$D$14,AH4326,"Cubic","Extrapolate=Linear","MultiX=Average","Skip=True","Sort=True")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0"/>
        <v>#REF!</v>
      </c>
      <c r="AI4327" s="43" t="str">
        <f ca="1">_xll.BInterpol('Base IPCA'!$C$3:$C$14,'Base IPCA'!$E$3:$E$14,AH4327,"Cubic","Extrapolate=Linear","MultiX=Average","Skip=True","Sort=True")</f>
        <v>#N/A Invalid Parameter: Interpolation value</v>
      </c>
      <c r="AJ4327" s="43" t="str">
        <f ca="1">_xll.BInterpol('Base IPCA'!$C$3:$C$14,'Base IPCA'!$D$3:$D$14,AH4327,"Cubic","Extrapolate=Linear","MultiX=Average","Skip=True","Sort=True")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0"/>
        <v>#REF!</v>
      </c>
      <c r="AI4328" s="43" t="str">
        <f ca="1">_xll.BInterpol('Base IPCA'!$C$3:$C$14,'Base IPCA'!$E$3:$E$14,AH4328,"Cubic","Extrapolate=Linear","MultiX=Average","Skip=True","Sort=True")</f>
        <v>#N/A Invalid Parameter: Interpolation value</v>
      </c>
      <c r="AJ4328" s="43" t="str">
        <f ca="1">_xll.BInterpol('Base IPCA'!$C$3:$C$14,'Base IPCA'!$D$3:$D$14,AH4328,"Cubic","Extrapolate=Linear","MultiX=Average","Skip=True","Sort=True")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0"/>
        <v>#REF!</v>
      </c>
      <c r="AI4329" s="43" t="str">
        <f ca="1">_xll.BInterpol('Base IPCA'!$C$3:$C$14,'Base IPCA'!$E$3:$E$14,AH4329,"Cubic","Extrapolate=Linear","MultiX=Average","Skip=True","Sort=True")</f>
        <v>#N/A Invalid Parameter: Interpolation value</v>
      </c>
      <c r="AJ4329" s="43" t="str">
        <f ca="1">_xll.BInterpol('Base IPCA'!$C$3:$C$14,'Base IPCA'!$D$3:$D$14,AH4329,"Cubic","Extrapolate=Linear","MultiX=Average","Skip=True","Sort=True")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0"/>
        <v>#REF!</v>
      </c>
      <c r="AI4330" s="43" t="str">
        <f ca="1">_xll.BInterpol('Base IPCA'!$C$3:$C$14,'Base IPCA'!$E$3:$E$14,AH4330,"Cubic","Extrapolate=Linear","MultiX=Average","Skip=True","Sort=True")</f>
        <v>#N/A Invalid Parameter: Interpolation value</v>
      </c>
      <c r="AJ4330" s="43" t="str">
        <f ca="1">_xll.BInterpol('Base IPCA'!$C$3:$C$14,'Base IPCA'!$D$3:$D$14,AH4330,"Cubic","Extrapolate=Linear","MultiX=Average","Skip=True","Sort=True")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0"/>
        <v>#REF!</v>
      </c>
      <c r="AI4331" s="43" t="str">
        <f ca="1">_xll.BInterpol('Base IPCA'!$C$3:$C$14,'Base IPCA'!$E$3:$E$14,AH4331,"Cubic","Extrapolate=Linear","MultiX=Average","Skip=True","Sort=True")</f>
        <v>#N/A Invalid Parameter: Interpolation value</v>
      </c>
      <c r="AJ4331" s="43" t="str">
        <f ca="1">_xll.BInterpol('Base IPCA'!$C$3:$C$14,'Base IPCA'!$D$3:$D$14,AH4331,"Cubic","Extrapolate=Linear","MultiX=Average","Skip=True","Sort=True")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0"/>
        <v>#REF!</v>
      </c>
      <c r="AI4332" s="43" t="str">
        <f ca="1">_xll.BInterpol('Base IPCA'!$C$3:$C$14,'Base IPCA'!$E$3:$E$14,AH4332,"Cubic","Extrapolate=Linear","MultiX=Average","Skip=True","Sort=True")</f>
        <v>#N/A Invalid Parameter: Interpolation value</v>
      </c>
      <c r="AJ4332" s="43" t="str">
        <f ca="1">_xll.BInterpol('Base IPCA'!$C$3:$C$14,'Base IPCA'!$D$3:$D$14,AH4332,"Cubic","Extrapolate=Linear","MultiX=Average","Skip=True","Sort=True")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0"/>
        <v>#REF!</v>
      </c>
      <c r="AI4333" s="43" t="str">
        <f ca="1">_xll.BInterpol('Base IPCA'!$C$3:$C$14,'Base IPCA'!$E$3:$E$14,AH4333,"Cubic","Extrapolate=Linear","MultiX=Average","Skip=True","Sort=True")</f>
        <v>#N/A Invalid Parameter: Interpolation value</v>
      </c>
      <c r="AJ4333" s="43" t="str">
        <f ca="1">_xll.BInterpol('Base IPCA'!$C$3:$C$14,'Base IPCA'!$D$3:$D$14,AH4333,"Cubic","Extrapolate=Linear","MultiX=Average","Skip=True","Sort=True")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0"/>
        <v>#REF!</v>
      </c>
      <c r="AI4334" s="43" t="str">
        <f ca="1">_xll.BInterpol('Base IPCA'!$C$3:$C$14,'Base IPCA'!$E$3:$E$14,AH4334,"Cubic","Extrapolate=Linear","MultiX=Average","Skip=True","Sort=True")</f>
        <v>#N/A Invalid Parameter: Interpolation value</v>
      </c>
      <c r="AJ4334" s="43" t="str">
        <f ca="1">_xll.BInterpol('Base IPCA'!$C$3:$C$14,'Base IPCA'!$D$3:$D$14,AH4334,"Cubic","Extrapolate=Linear","MultiX=Average","Skip=True","Sort=True")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0"/>
        <v>#REF!</v>
      </c>
      <c r="AI4335" s="43" t="str">
        <f ca="1">_xll.BInterpol('Base IPCA'!$C$3:$C$14,'Base IPCA'!$E$3:$E$14,AH4335,"Cubic","Extrapolate=Linear","MultiX=Average","Skip=True","Sort=True")</f>
        <v>#N/A Invalid Parameter: Interpolation value</v>
      </c>
      <c r="AJ4335" s="43" t="str">
        <f ca="1">_xll.BInterpol('Base IPCA'!$C$3:$C$14,'Base IPCA'!$D$3:$D$14,AH4335,"Cubic","Extrapolate=Linear","MultiX=Average","Skip=True","Sort=True")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0"/>
        <v>#REF!</v>
      </c>
      <c r="AI4336" s="43" t="str">
        <f ca="1">_xll.BInterpol('Base IPCA'!$C$3:$C$14,'Base IPCA'!$E$3:$E$14,AH4336,"Cubic","Extrapolate=Linear","MultiX=Average","Skip=True","Sort=True")</f>
        <v>#N/A Invalid Parameter: Interpolation value</v>
      </c>
      <c r="AJ4336" s="43" t="str">
        <f ca="1">_xll.BInterpol('Base IPCA'!$C$3:$C$14,'Base IPCA'!$D$3:$D$14,AH4336,"Cubic","Extrapolate=Linear","MultiX=Average","Skip=True","Sort=True")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0"/>
        <v>#REF!</v>
      </c>
      <c r="AI4337" s="43" t="str">
        <f ca="1">_xll.BInterpol('Base IPCA'!$C$3:$C$14,'Base IPCA'!$E$3:$E$14,AH4337,"Cubic","Extrapolate=Linear","MultiX=Average","Skip=True","Sort=True")</f>
        <v>#N/A Invalid Parameter: Interpolation value</v>
      </c>
      <c r="AJ4337" s="43" t="str">
        <f ca="1">_xll.BInterpol('Base IPCA'!$C$3:$C$14,'Base IPCA'!$D$3:$D$14,AH4337,"Cubic","Extrapolate=Linear","MultiX=Average","Skip=True","Sort=True")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0"/>
        <v>#REF!</v>
      </c>
      <c r="AI4338" s="43" t="str">
        <f ca="1">_xll.BInterpol('Base IPCA'!$C$3:$C$14,'Base IPCA'!$E$3:$E$14,AH4338,"Cubic","Extrapolate=Linear","MultiX=Average","Skip=True","Sort=True")</f>
        <v>#N/A Invalid Parameter: Interpolation value</v>
      </c>
      <c r="AJ4338" s="43" t="str">
        <f ca="1">_xll.BInterpol('Base IPCA'!$C$3:$C$14,'Base IPCA'!$D$3:$D$14,AH4338,"Cubic","Extrapolate=Linear","MultiX=Average","Skip=True","Sort=True")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0"/>
        <v>#REF!</v>
      </c>
      <c r="AI4339" s="43" t="str">
        <f ca="1">_xll.BInterpol('Base IPCA'!$C$3:$C$14,'Base IPCA'!$E$3:$E$14,AH4339,"Cubic","Extrapolate=Linear","MultiX=Average","Skip=True","Sort=True")</f>
        <v>#N/A Invalid Parameter: Interpolation value</v>
      </c>
      <c r="AJ4339" s="43" t="str">
        <f ca="1">_xll.BInterpol('Base IPCA'!$C$3:$C$14,'Base IPCA'!$D$3:$D$14,AH4339,"Cubic","Extrapolate=Linear","MultiX=Average","Skip=True","Sort=True")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0"/>
        <v>#REF!</v>
      </c>
      <c r="AI4340" s="43" t="str">
        <f ca="1">_xll.BInterpol('Base IPCA'!$C$3:$C$14,'Base IPCA'!$E$3:$E$14,AH4340,"Cubic","Extrapolate=Linear","MultiX=Average","Skip=True","Sort=True")</f>
        <v>#N/A Invalid Parameter: Interpolation value</v>
      </c>
      <c r="AJ4340" s="43" t="str">
        <f ca="1">_xll.BInterpol('Base IPCA'!$C$3:$C$14,'Base IPCA'!$D$3:$D$14,AH4340,"Cubic","Extrapolate=Linear","MultiX=Average","Skip=True","Sort=True")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0"/>
        <v>#REF!</v>
      </c>
      <c r="AI4341" s="43" t="str">
        <f ca="1">_xll.BInterpol('Base IPCA'!$C$3:$C$14,'Base IPCA'!$E$3:$E$14,AH4341,"Cubic","Extrapolate=Linear","MultiX=Average","Skip=True","Sort=True")</f>
        <v>#N/A Invalid Parameter: Interpolation value</v>
      </c>
      <c r="AJ4341" s="43" t="str">
        <f ca="1">_xll.BInterpol('Base IPCA'!$C$3:$C$14,'Base IPCA'!$D$3:$D$14,AH4341,"Cubic","Extrapolate=Linear","MultiX=Average","Skip=True","Sort=True")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0"/>
        <v>#REF!</v>
      </c>
      <c r="AI4342" s="43" t="str">
        <f ca="1">_xll.BInterpol('Base IPCA'!$C$3:$C$14,'Base IPCA'!$E$3:$E$14,AH4342,"Cubic","Extrapolate=Linear","MultiX=Average","Skip=True","Sort=True")</f>
        <v>#N/A Invalid Parameter: Interpolation value</v>
      </c>
      <c r="AJ4342" s="43" t="str">
        <f ca="1">_xll.BInterpol('Base IPCA'!$C$3:$C$14,'Base IPCA'!$D$3:$D$14,AH4342,"Cubic","Extrapolate=Linear","MultiX=Average","Skip=True","Sort=True")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0"/>
        <v>#REF!</v>
      </c>
      <c r="AI4343" s="43" t="str">
        <f ca="1">_xll.BInterpol('Base IPCA'!$C$3:$C$14,'Base IPCA'!$E$3:$E$14,AH4343,"Cubic","Extrapolate=Linear","MultiX=Average","Skip=True","Sort=True")</f>
        <v>#N/A Invalid Parameter: Interpolation value</v>
      </c>
      <c r="AJ4343" s="43" t="str">
        <f ca="1">_xll.BInterpol('Base IPCA'!$C$3:$C$14,'Base IPCA'!$D$3:$D$14,AH4343,"Cubic","Extrapolate=Linear","MultiX=Average","Skip=True","Sort=True")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0"/>
        <v>#REF!</v>
      </c>
      <c r="AI4344" s="43" t="str">
        <f ca="1">_xll.BInterpol('Base IPCA'!$C$3:$C$14,'Base IPCA'!$E$3:$E$14,AH4344,"Cubic","Extrapolate=Linear","MultiX=Average","Skip=True","Sort=True")</f>
        <v>#N/A Invalid Parameter: Interpolation value</v>
      </c>
      <c r="AJ4344" s="43" t="str">
        <f ca="1">_xll.BInterpol('Base IPCA'!$C$3:$C$14,'Base IPCA'!$D$3:$D$14,AH4344,"Cubic","Extrapolate=Linear","MultiX=Average","Skip=True","Sort=True")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0"/>
        <v>#REF!</v>
      </c>
      <c r="AI4345" s="43" t="str">
        <f ca="1">_xll.BInterpol('Base IPCA'!$C$3:$C$14,'Base IPCA'!$E$3:$E$14,AH4345,"Cubic","Extrapolate=Linear","MultiX=Average","Skip=True","Sort=True")</f>
        <v>#N/A Invalid Parameter: Interpolation value</v>
      </c>
      <c r="AJ4345" s="43" t="str">
        <f ca="1">_xll.BInterpol('Base IPCA'!$C$3:$C$14,'Base IPCA'!$D$3:$D$14,AH4345,"Cubic","Extrapolate=Linear","MultiX=Average","Skip=True","Sort=True")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0"/>
        <v>#REF!</v>
      </c>
      <c r="AI4346" s="43" t="str">
        <f ca="1">_xll.BInterpol('Base IPCA'!$C$3:$C$14,'Base IPCA'!$E$3:$E$14,AH4346,"Cubic","Extrapolate=Linear","MultiX=Average","Skip=True","Sort=True")</f>
        <v>#N/A Invalid Parameter: Interpolation value</v>
      </c>
      <c r="AJ4346" s="43" t="str">
        <f ca="1">_xll.BInterpol('Base IPCA'!$C$3:$C$14,'Base IPCA'!$D$3:$D$14,AH4346,"Cubic","Extrapolate=Linear","MultiX=Average","Skip=True","Sort=True")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0"/>
        <v>#REF!</v>
      </c>
      <c r="AI4347" s="43" t="str">
        <f ca="1">_xll.BInterpol('Base IPCA'!$C$3:$C$14,'Base IPCA'!$E$3:$E$14,AH4347,"Cubic","Extrapolate=Linear","MultiX=Average","Skip=True","Sort=True")</f>
        <v>#N/A Invalid Parameter: Interpolation value</v>
      </c>
      <c r="AJ4347" s="43" t="str">
        <f ca="1">_xll.BInterpol('Base IPCA'!$C$3:$C$14,'Base IPCA'!$D$3:$D$14,AH4347,"Cubic","Extrapolate=Linear","MultiX=Average","Skip=True","Sort=True")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0"/>
        <v>#REF!</v>
      </c>
      <c r="AI4348" s="43" t="str">
        <f ca="1">_xll.BInterpol('Base IPCA'!$C$3:$C$14,'Base IPCA'!$E$3:$E$14,AH4348,"Cubic","Extrapolate=Linear","MultiX=Average","Skip=True","Sort=True")</f>
        <v>#N/A Invalid Parameter: Interpolation value</v>
      </c>
      <c r="AJ4348" s="43" t="str">
        <f ca="1">_xll.BInterpol('Base IPCA'!$C$3:$C$14,'Base IPCA'!$D$3:$D$14,AH4348,"Cubic","Extrapolate=Linear","MultiX=Average","Skip=True","Sort=True")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0"/>
        <v>#REF!</v>
      </c>
      <c r="AI4349" s="43" t="str">
        <f ca="1">_xll.BInterpol('Base IPCA'!$C$3:$C$14,'Base IPCA'!$E$3:$E$14,AH4349,"Cubic","Extrapolate=Linear","MultiX=Average","Skip=True","Sort=True")</f>
        <v>#N/A Invalid Parameter: Interpolation value</v>
      </c>
      <c r="AJ4349" s="43" t="str">
        <f ca="1">_xll.BInterpol('Base IPCA'!$C$3:$C$14,'Base IPCA'!$D$3:$D$14,AH4349,"Cubic","Extrapolate=Linear","MultiX=Average","Skip=True","Sort=True")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0"/>
        <v>#REF!</v>
      </c>
      <c r="AI4350" s="43" t="str">
        <f ca="1">_xll.BInterpol('Base IPCA'!$C$3:$C$14,'Base IPCA'!$E$3:$E$14,AH4350,"Cubic","Extrapolate=Linear","MultiX=Average","Skip=True","Sort=True")</f>
        <v>#N/A Invalid Parameter: Interpolation value</v>
      </c>
      <c r="AJ4350" s="43" t="str">
        <f ca="1">_xll.BInterpol('Base IPCA'!$C$3:$C$14,'Base IPCA'!$D$3:$D$14,AH4350,"Cubic","Extrapolate=Linear","MultiX=Average","Skip=True","Sort=True")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0"/>
        <v>#REF!</v>
      </c>
      <c r="AI4351" s="43" t="str">
        <f ca="1">_xll.BInterpol('Base IPCA'!$C$3:$C$14,'Base IPCA'!$E$3:$E$14,AH4351,"Cubic","Extrapolate=Linear","MultiX=Average","Skip=True","Sort=True")</f>
        <v>#N/A Invalid Parameter: Interpolation value</v>
      </c>
      <c r="AJ4351" s="43" t="str">
        <f ca="1">_xll.BInterpol('Base IPCA'!$C$3:$C$14,'Base IPCA'!$D$3:$D$14,AH4351,"Cubic","Extrapolate=Linear","MultiX=Average","Skip=True","Sort=True")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0"/>
        <v>#REF!</v>
      </c>
      <c r="AI4352" s="43" t="str">
        <f ca="1">_xll.BInterpol('Base IPCA'!$C$3:$C$14,'Base IPCA'!$E$3:$E$14,AH4352,"Cubic","Extrapolate=Linear","MultiX=Average","Skip=True","Sort=True")</f>
        <v>#N/A Invalid Parameter: Interpolation value</v>
      </c>
      <c r="AJ4352" s="43" t="str">
        <f ca="1">_xll.BInterpol('Base IPCA'!$C$3:$C$14,'Base IPCA'!$D$3:$D$14,AH4352,"Cubic","Extrapolate=Linear","MultiX=Average","Skip=True","Sort=True")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0"/>
        <v>#REF!</v>
      </c>
      <c r="AI4353" s="43" t="str">
        <f ca="1">_xll.BInterpol('Base IPCA'!$C$3:$C$14,'Base IPCA'!$E$3:$E$14,AH4353,"Cubic","Extrapolate=Linear","MultiX=Average","Skip=True","Sort=True")</f>
        <v>#N/A Invalid Parameter: Interpolation value</v>
      </c>
      <c r="AJ4353" s="43" t="str">
        <f ca="1">_xll.BInterpol('Base IPCA'!$C$3:$C$14,'Base IPCA'!$D$3:$D$14,AH4353,"Cubic","Extrapolate=Linear","MultiX=Average","Skip=True","Sort=True")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0"/>
        <v>#REF!</v>
      </c>
      <c r="AI4354" s="43" t="str">
        <f ca="1">_xll.BInterpol('Base IPCA'!$C$3:$C$14,'Base IPCA'!$E$3:$E$14,AH4354,"Cubic","Extrapolate=Linear","MultiX=Average","Skip=True","Sort=True")</f>
        <v>#N/A Invalid Parameter: Interpolation value</v>
      </c>
      <c r="AJ4354" s="43" t="str">
        <f ca="1">_xll.BInterpol('Base IPCA'!$C$3:$C$14,'Base IPCA'!$D$3:$D$14,AH4354,"Cubic","Extrapolate=Linear","MultiX=Average","Skip=True","Sort=True")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0"/>
        <v>#REF!</v>
      </c>
      <c r="AI4355" s="43" t="str">
        <f ca="1">_xll.BInterpol('Base IPCA'!$C$3:$C$14,'Base IPCA'!$E$3:$E$14,AH4355,"Cubic","Extrapolate=Linear","MultiX=Average","Skip=True","Sort=True")</f>
        <v>#N/A Invalid Parameter: Interpolation value</v>
      </c>
      <c r="AJ4355" s="43" t="str">
        <f ca="1">_xll.BInterpol('Base IPCA'!$C$3:$C$14,'Base IPCA'!$D$3:$D$14,AH4355,"Cubic","Extrapolate=Linear","MultiX=Average","Skip=True","Sort=True")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0"/>
        <v>#REF!</v>
      </c>
      <c r="AI4356" s="43" t="str">
        <f ca="1">_xll.BInterpol('Base IPCA'!$C$3:$C$14,'Base IPCA'!$E$3:$E$14,AH4356,"Cubic","Extrapolate=Linear","MultiX=Average","Skip=True","Sort=True")</f>
        <v>#N/A Invalid Parameter: Interpolation value</v>
      </c>
      <c r="AJ4356" s="43" t="str">
        <f ca="1">_xll.BInterpol('Base IPCA'!$C$3:$C$14,'Base IPCA'!$D$3:$D$14,AH4356,"Cubic","Extrapolate=Linear","MultiX=Average","Skip=True","Sort=True")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0"/>
        <v>#REF!</v>
      </c>
      <c r="AI4357" s="43" t="str">
        <f ca="1">_xll.BInterpol('Base IPCA'!$C$3:$C$14,'Base IPCA'!$E$3:$E$14,AH4357,"Cubic","Extrapolate=Linear","MultiX=Average","Skip=True","Sort=True")</f>
        <v>#N/A Invalid Parameter: Interpolation value</v>
      </c>
      <c r="AJ4357" s="43" t="str">
        <f ca="1">_xll.BInterpol('Base IPCA'!$C$3:$C$14,'Base IPCA'!$D$3:$D$14,AH4357,"Cubic","Extrapolate=Linear","MultiX=Average","Skip=True","Sort=True")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1">AH4357+1</f>
        <v>#REF!</v>
      </c>
      <c r="AI4358" s="43" t="str">
        <f ca="1">_xll.BInterpol('Base IPCA'!$C$3:$C$14,'Base IPCA'!$E$3:$E$14,AH4358,"Cubic","Extrapolate=Linear","MultiX=Average","Skip=True","Sort=True")</f>
        <v>#N/A Invalid Parameter: Interpolation value</v>
      </c>
      <c r="AJ4358" s="43" t="str">
        <f ca="1">_xll.BInterpol('Base IPCA'!$C$3:$C$14,'Base IPCA'!$D$3:$D$14,AH4358,"Cubic","Extrapolate=Linear","MultiX=Average","Skip=True","Sort=True")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1"/>
        <v>#REF!</v>
      </c>
      <c r="AI4359" s="43" t="str">
        <f ca="1">_xll.BInterpol('Base IPCA'!$C$3:$C$14,'Base IPCA'!$E$3:$E$14,AH4359,"Cubic","Extrapolate=Linear","MultiX=Average","Skip=True","Sort=True")</f>
        <v>#N/A Invalid Parameter: Interpolation value</v>
      </c>
      <c r="AJ4359" s="43" t="str">
        <f ca="1">_xll.BInterpol('Base IPCA'!$C$3:$C$14,'Base IPCA'!$D$3:$D$14,AH4359,"Cubic","Extrapolate=Linear","MultiX=Average","Skip=True","Sort=True")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1"/>
        <v>#REF!</v>
      </c>
      <c r="AI4360" s="43" t="str">
        <f ca="1">_xll.BInterpol('Base IPCA'!$C$3:$C$14,'Base IPCA'!$E$3:$E$14,AH4360,"Cubic","Extrapolate=Linear","MultiX=Average","Skip=True","Sort=True")</f>
        <v>#N/A Invalid Parameter: Interpolation value</v>
      </c>
      <c r="AJ4360" s="43" t="str">
        <f ca="1">_xll.BInterpol('Base IPCA'!$C$3:$C$14,'Base IPCA'!$D$3:$D$14,AH4360,"Cubic","Extrapolate=Linear","MultiX=Average","Skip=True","Sort=True")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1"/>
        <v>#REF!</v>
      </c>
      <c r="AI4361" s="43" t="str">
        <f ca="1">_xll.BInterpol('Base IPCA'!$C$3:$C$14,'Base IPCA'!$E$3:$E$14,AH4361,"Cubic","Extrapolate=Linear","MultiX=Average","Skip=True","Sort=True")</f>
        <v>#N/A Invalid Parameter: Interpolation value</v>
      </c>
      <c r="AJ4361" s="43" t="str">
        <f ca="1">_xll.BInterpol('Base IPCA'!$C$3:$C$14,'Base IPCA'!$D$3:$D$14,AH4361,"Cubic","Extrapolate=Linear","MultiX=Average","Skip=True","Sort=True")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1"/>
        <v>#REF!</v>
      </c>
      <c r="AI4362" s="43" t="str">
        <f ca="1">_xll.BInterpol('Base IPCA'!$C$3:$C$14,'Base IPCA'!$E$3:$E$14,AH4362,"Cubic","Extrapolate=Linear","MultiX=Average","Skip=True","Sort=True")</f>
        <v>#N/A Invalid Parameter: Interpolation value</v>
      </c>
      <c r="AJ4362" s="43" t="str">
        <f ca="1">_xll.BInterpol('Base IPCA'!$C$3:$C$14,'Base IPCA'!$D$3:$D$14,AH4362,"Cubic","Extrapolate=Linear","MultiX=Average","Skip=True","Sort=True")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1"/>
        <v>#REF!</v>
      </c>
      <c r="AI4363" s="43" t="str">
        <f ca="1">_xll.BInterpol('Base IPCA'!$C$3:$C$14,'Base IPCA'!$E$3:$E$14,AH4363,"Cubic","Extrapolate=Linear","MultiX=Average","Skip=True","Sort=True")</f>
        <v>#N/A Invalid Parameter: Interpolation value</v>
      </c>
      <c r="AJ4363" s="43" t="str">
        <f ca="1">_xll.BInterpol('Base IPCA'!$C$3:$C$14,'Base IPCA'!$D$3:$D$14,AH4363,"Cubic","Extrapolate=Linear","MultiX=Average","Skip=True","Sort=True")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1"/>
        <v>#REF!</v>
      </c>
      <c r="AI4364" s="43" t="str">
        <f ca="1">_xll.BInterpol('Base IPCA'!$C$3:$C$14,'Base IPCA'!$E$3:$E$14,AH4364,"Cubic","Extrapolate=Linear","MultiX=Average","Skip=True","Sort=True")</f>
        <v>#N/A Invalid Parameter: Interpolation value</v>
      </c>
      <c r="AJ4364" s="43" t="str">
        <f ca="1">_xll.BInterpol('Base IPCA'!$C$3:$C$14,'Base IPCA'!$D$3:$D$14,AH4364,"Cubic","Extrapolate=Linear","MultiX=Average","Skip=True","Sort=True")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1"/>
        <v>#REF!</v>
      </c>
      <c r="AI4365" s="43" t="str">
        <f ca="1">_xll.BInterpol('Base IPCA'!$C$3:$C$14,'Base IPCA'!$E$3:$E$14,AH4365,"Cubic","Extrapolate=Linear","MultiX=Average","Skip=True","Sort=True")</f>
        <v>#N/A Invalid Parameter: Interpolation value</v>
      </c>
      <c r="AJ4365" s="43" t="str">
        <f ca="1">_xll.BInterpol('Base IPCA'!$C$3:$C$14,'Base IPCA'!$D$3:$D$14,AH4365,"Cubic","Extrapolate=Linear","MultiX=Average","Skip=True","Sort=True")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1"/>
        <v>#REF!</v>
      </c>
      <c r="AI4366" s="43" t="str">
        <f ca="1">_xll.BInterpol('Base IPCA'!$C$3:$C$14,'Base IPCA'!$E$3:$E$14,AH4366,"Cubic","Extrapolate=Linear","MultiX=Average","Skip=True","Sort=True")</f>
        <v>#N/A Invalid Parameter: Interpolation value</v>
      </c>
      <c r="AJ4366" s="43" t="str">
        <f ca="1">_xll.BInterpol('Base IPCA'!$C$3:$C$14,'Base IPCA'!$D$3:$D$14,AH4366,"Cubic","Extrapolate=Linear","MultiX=Average","Skip=True","Sort=True")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1"/>
        <v>#REF!</v>
      </c>
      <c r="AI4367" s="43" t="str">
        <f ca="1">_xll.BInterpol('Base IPCA'!$C$3:$C$14,'Base IPCA'!$E$3:$E$14,AH4367,"Cubic","Extrapolate=Linear","MultiX=Average","Skip=True","Sort=True")</f>
        <v>#N/A Invalid Parameter: Interpolation value</v>
      </c>
      <c r="AJ4367" s="43" t="str">
        <f ca="1">_xll.BInterpol('Base IPCA'!$C$3:$C$14,'Base IPCA'!$D$3:$D$14,AH4367,"Cubic","Extrapolate=Linear","MultiX=Average","Skip=True","Sort=True")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1"/>
        <v>#REF!</v>
      </c>
      <c r="AI4368" s="43" t="str">
        <f ca="1">_xll.BInterpol('Base IPCA'!$C$3:$C$14,'Base IPCA'!$E$3:$E$14,AH4368,"Cubic","Extrapolate=Linear","MultiX=Average","Skip=True","Sort=True")</f>
        <v>#N/A Invalid Parameter: Interpolation value</v>
      </c>
      <c r="AJ4368" s="43" t="str">
        <f ca="1">_xll.BInterpol('Base IPCA'!$C$3:$C$14,'Base IPCA'!$D$3:$D$14,AH4368,"Cubic","Extrapolate=Linear","MultiX=Average","Skip=True","Sort=True")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1"/>
        <v>#REF!</v>
      </c>
      <c r="AI4369" s="43" t="str">
        <f ca="1">_xll.BInterpol('Base IPCA'!$C$3:$C$14,'Base IPCA'!$E$3:$E$14,AH4369,"Cubic","Extrapolate=Linear","MultiX=Average","Skip=True","Sort=True")</f>
        <v>#N/A Invalid Parameter: Interpolation value</v>
      </c>
      <c r="AJ4369" s="43" t="str">
        <f ca="1">_xll.BInterpol('Base IPCA'!$C$3:$C$14,'Base IPCA'!$D$3:$D$14,AH4369,"Cubic","Extrapolate=Linear","MultiX=Average","Skip=True","Sort=True")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1"/>
        <v>#REF!</v>
      </c>
      <c r="AI4370" s="43" t="str">
        <f ca="1">_xll.BInterpol('Base IPCA'!$C$3:$C$14,'Base IPCA'!$E$3:$E$14,AH4370,"Cubic","Extrapolate=Linear","MultiX=Average","Skip=True","Sort=True")</f>
        <v>#N/A Invalid Parameter: Interpolation value</v>
      </c>
      <c r="AJ4370" s="43" t="str">
        <f ca="1">_xll.BInterpol('Base IPCA'!$C$3:$C$14,'Base IPCA'!$D$3:$D$14,AH4370,"Cubic","Extrapolate=Linear","MultiX=Average","Skip=True","Sort=True")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1"/>
        <v>#REF!</v>
      </c>
      <c r="AI4371" s="43" t="str">
        <f ca="1">_xll.BInterpol('Base IPCA'!$C$3:$C$14,'Base IPCA'!$E$3:$E$14,AH4371,"Cubic","Extrapolate=Linear","MultiX=Average","Skip=True","Sort=True")</f>
        <v>#N/A Invalid Parameter: Interpolation value</v>
      </c>
      <c r="AJ4371" s="43" t="str">
        <f ca="1">_xll.BInterpol('Base IPCA'!$C$3:$C$14,'Base IPCA'!$D$3:$D$14,AH4371,"Cubic","Extrapolate=Linear","MultiX=Average","Skip=True","Sort=True")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1"/>
        <v>#REF!</v>
      </c>
      <c r="AI4372" s="43" t="str">
        <f ca="1">_xll.BInterpol('Base IPCA'!$C$3:$C$14,'Base IPCA'!$E$3:$E$14,AH4372,"Cubic","Extrapolate=Linear","MultiX=Average","Skip=True","Sort=True")</f>
        <v>#N/A Invalid Parameter: Interpolation value</v>
      </c>
      <c r="AJ4372" s="43" t="str">
        <f ca="1">_xll.BInterpol('Base IPCA'!$C$3:$C$14,'Base IPCA'!$D$3:$D$14,AH4372,"Cubic","Extrapolate=Linear","MultiX=Average","Skip=True","Sort=True")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1"/>
        <v>#REF!</v>
      </c>
      <c r="AI4373" s="43" t="str">
        <f ca="1">_xll.BInterpol('Base IPCA'!$C$3:$C$14,'Base IPCA'!$E$3:$E$14,AH4373,"Cubic","Extrapolate=Linear","MultiX=Average","Skip=True","Sort=True")</f>
        <v>#N/A Invalid Parameter: Interpolation value</v>
      </c>
      <c r="AJ4373" s="43" t="str">
        <f ca="1">_xll.BInterpol('Base IPCA'!$C$3:$C$14,'Base IPCA'!$D$3:$D$14,AH4373,"Cubic","Extrapolate=Linear","MultiX=Average","Skip=True","Sort=True")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1"/>
        <v>#REF!</v>
      </c>
      <c r="AI4374" s="43" t="str">
        <f ca="1">_xll.BInterpol('Base IPCA'!$C$3:$C$14,'Base IPCA'!$E$3:$E$14,AH4374,"Cubic","Extrapolate=Linear","MultiX=Average","Skip=True","Sort=True")</f>
        <v>#N/A Invalid Parameter: Interpolation value</v>
      </c>
      <c r="AJ4374" s="43" t="str">
        <f ca="1">_xll.BInterpol('Base IPCA'!$C$3:$C$14,'Base IPCA'!$D$3:$D$14,AH4374,"Cubic","Extrapolate=Linear","MultiX=Average","Skip=True","Sort=True")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1"/>
        <v>#REF!</v>
      </c>
      <c r="AI4375" s="43" t="str">
        <f ca="1">_xll.BInterpol('Base IPCA'!$C$3:$C$14,'Base IPCA'!$E$3:$E$14,AH4375,"Cubic","Extrapolate=Linear","MultiX=Average","Skip=True","Sort=True")</f>
        <v>#N/A Invalid Parameter: Interpolation value</v>
      </c>
      <c r="AJ4375" s="43" t="str">
        <f ca="1">_xll.BInterpol('Base IPCA'!$C$3:$C$14,'Base IPCA'!$D$3:$D$14,AH4375,"Cubic","Extrapolate=Linear","MultiX=Average","Skip=True","Sort=True")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1"/>
        <v>#REF!</v>
      </c>
      <c r="AI4376" s="43" t="str">
        <f ca="1">_xll.BInterpol('Base IPCA'!$C$3:$C$14,'Base IPCA'!$E$3:$E$14,AH4376,"Cubic","Extrapolate=Linear","MultiX=Average","Skip=True","Sort=True")</f>
        <v>#N/A Invalid Parameter: Interpolation value</v>
      </c>
      <c r="AJ4376" s="43" t="str">
        <f ca="1">_xll.BInterpol('Base IPCA'!$C$3:$C$14,'Base IPCA'!$D$3:$D$14,AH4376,"Cubic","Extrapolate=Linear","MultiX=Average","Skip=True","Sort=True")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1"/>
        <v>#REF!</v>
      </c>
      <c r="AI4377" s="43" t="str">
        <f ca="1">_xll.BInterpol('Base IPCA'!$C$3:$C$14,'Base IPCA'!$E$3:$E$14,AH4377,"Cubic","Extrapolate=Linear","MultiX=Average","Skip=True","Sort=True")</f>
        <v>#N/A Invalid Parameter: Interpolation value</v>
      </c>
      <c r="AJ4377" s="43" t="str">
        <f ca="1">_xll.BInterpol('Base IPCA'!$C$3:$C$14,'Base IPCA'!$D$3:$D$14,AH4377,"Cubic","Extrapolate=Linear","MultiX=Average","Skip=True","Sort=True")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1"/>
        <v>#REF!</v>
      </c>
      <c r="AI4378" s="43" t="str">
        <f ca="1">_xll.BInterpol('Base IPCA'!$C$3:$C$14,'Base IPCA'!$E$3:$E$14,AH4378,"Cubic","Extrapolate=Linear","MultiX=Average","Skip=True","Sort=True")</f>
        <v>#N/A Invalid Parameter: Interpolation value</v>
      </c>
      <c r="AJ4378" s="43" t="str">
        <f ca="1">_xll.BInterpol('Base IPCA'!$C$3:$C$14,'Base IPCA'!$D$3:$D$14,AH4378,"Cubic","Extrapolate=Linear","MultiX=Average","Skip=True","Sort=True")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1"/>
        <v>#REF!</v>
      </c>
      <c r="AI4379" s="43" t="str">
        <f ca="1">_xll.BInterpol('Base IPCA'!$C$3:$C$14,'Base IPCA'!$E$3:$E$14,AH4379,"Cubic","Extrapolate=Linear","MultiX=Average","Skip=True","Sort=True")</f>
        <v>#N/A Invalid Parameter: Interpolation value</v>
      </c>
      <c r="AJ4379" s="43" t="str">
        <f ca="1">_xll.BInterpol('Base IPCA'!$C$3:$C$14,'Base IPCA'!$D$3:$D$14,AH4379,"Cubic","Extrapolate=Linear","MultiX=Average","Skip=True","Sort=True")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1"/>
        <v>#REF!</v>
      </c>
      <c r="AI4380" s="43" t="str">
        <f ca="1">_xll.BInterpol('Base IPCA'!$C$3:$C$14,'Base IPCA'!$E$3:$E$14,AH4380,"Cubic","Extrapolate=Linear","MultiX=Average","Skip=True","Sort=True")</f>
        <v>#N/A Invalid Parameter: Interpolation value</v>
      </c>
      <c r="AJ4380" s="43" t="str">
        <f ca="1">_xll.BInterpol('Base IPCA'!$C$3:$C$14,'Base IPCA'!$D$3:$D$14,AH4380,"Cubic","Extrapolate=Linear","MultiX=Average","Skip=True","Sort=True")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1"/>
        <v>#REF!</v>
      </c>
      <c r="AI4381" s="43" t="str">
        <f ca="1">_xll.BInterpol('Base IPCA'!$C$3:$C$14,'Base IPCA'!$E$3:$E$14,AH4381,"Cubic","Extrapolate=Linear","MultiX=Average","Skip=True","Sort=True")</f>
        <v>#N/A Invalid Parameter: Interpolation value</v>
      </c>
      <c r="AJ4381" s="43" t="str">
        <f ca="1">_xll.BInterpol('Base IPCA'!$C$3:$C$14,'Base IPCA'!$D$3:$D$14,AH4381,"Cubic","Extrapolate=Linear","MultiX=Average","Skip=True","Sort=True")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1"/>
        <v>#REF!</v>
      </c>
      <c r="AI4382" s="43" t="str">
        <f ca="1">_xll.BInterpol('Base IPCA'!$C$3:$C$14,'Base IPCA'!$E$3:$E$14,AH4382,"Cubic","Extrapolate=Linear","MultiX=Average","Skip=True","Sort=True")</f>
        <v>#N/A Invalid Parameter: Interpolation value</v>
      </c>
      <c r="AJ4382" s="43" t="str">
        <f ca="1">_xll.BInterpol('Base IPCA'!$C$3:$C$14,'Base IPCA'!$D$3:$D$14,AH4382,"Cubic","Extrapolate=Linear","MultiX=Average","Skip=True","Sort=True")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1"/>
        <v>#REF!</v>
      </c>
      <c r="AI4383" s="43" t="str">
        <f ca="1">_xll.BInterpol('Base IPCA'!$C$3:$C$14,'Base IPCA'!$E$3:$E$14,AH4383,"Cubic","Extrapolate=Linear","MultiX=Average","Skip=True","Sort=True")</f>
        <v>#N/A Invalid Parameter: Interpolation value</v>
      </c>
      <c r="AJ4383" s="43" t="str">
        <f ca="1">_xll.BInterpol('Base IPCA'!$C$3:$C$14,'Base IPCA'!$D$3:$D$14,AH4383,"Cubic","Extrapolate=Linear","MultiX=Average","Skip=True","Sort=True")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1"/>
        <v>#REF!</v>
      </c>
      <c r="AI4384" s="43" t="str">
        <f ca="1">_xll.BInterpol('Base IPCA'!$C$3:$C$14,'Base IPCA'!$E$3:$E$14,AH4384,"Cubic","Extrapolate=Linear","MultiX=Average","Skip=True","Sort=True")</f>
        <v>#N/A Invalid Parameter: Interpolation value</v>
      </c>
      <c r="AJ4384" s="43" t="str">
        <f ca="1">_xll.BInterpol('Base IPCA'!$C$3:$C$14,'Base IPCA'!$D$3:$D$14,AH4384,"Cubic","Extrapolate=Linear","MultiX=Average","Skip=True","Sort=True")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1"/>
        <v>#REF!</v>
      </c>
      <c r="AI4385" s="43" t="str">
        <f ca="1">_xll.BInterpol('Base IPCA'!$C$3:$C$14,'Base IPCA'!$E$3:$E$14,AH4385,"Cubic","Extrapolate=Linear","MultiX=Average","Skip=True","Sort=True")</f>
        <v>#N/A Invalid Parameter: Interpolation value</v>
      </c>
      <c r="AJ4385" s="43" t="str">
        <f ca="1">_xll.BInterpol('Base IPCA'!$C$3:$C$14,'Base IPCA'!$D$3:$D$14,AH4385,"Cubic","Extrapolate=Linear","MultiX=Average","Skip=True","Sort=True")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1"/>
        <v>#REF!</v>
      </c>
      <c r="AI4386" s="43" t="str">
        <f ca="1">_xll.BInterpol('Base IPCA'!$C$3:$C$14,'Base IPCA'!$E$3:$E$14,AH4386,"Cubic","Extrapolate=Linear","MultiX=Average","Skip=True","Sort=True")</f>
        <v>#N/A Invalid Parameter: Interpolation value</v>
      </c>
      <c r="AJ4386" s="43" t="str">
        <f ca="1">_xll.BInterpol('Base IPCA'!$C$3:$C$14,'Base IPCA'!$D$3:$D$14,AH4386,"Cubic","Extrapolate=Linear","MultiX=Average","Skip=True","Sort=True")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1"/>
        <v>#REF!</v>
      </c>
      <c r="AI4387" s="43" t="str">
        <f ca="1">_xll.BInterpol('Base IPCA'!$C$3:$C$14,'Base IPCA'!$E$3:$E$14,AH4387,"Cubic","Extrapolate=Linear","MultiX=Average","Skip=True","Sort=True")</f>
        <v>#N/A Invalid Parameter: Interpolation value</v>
      </c>
      <c r="AJ4387" s="43" t="str">
        <f ca="1">_xll.BInterpol('Base IPCA'!$C$3:$C$14,'Base IPCA'!$D$3:$D$14,AH4387,"Cubic","Extrapolate=Linear","MultiX=Average","Skip=True","Sort=True")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1"/>
        <v>#REF!</v>
      </c>
      <c r="AI4388" s="43" t="str">
        <f ca="1">_xll.BInterpol('Base IPCA'!$C$3:$C$14,'Base IPCA'!$E$3:$E$14,AH4388,"Cubic","Extrapolate=Linear","MultiX=Average","Skip=True","Sort=True")</f>
        <v>#N/A Invalid Parameter: Interpolation value</v>
      </c>
      <c r="AJ4388" s="43" t="str">
        <f ca="1">_xll.BInterpol('Base IPCA'!$C$3:$C$14,'Base IPCA'!$D$3:$D$14,AH4388,"Cubic","Extrapolate=Linear","MultiX=Average","Skip=True","Sort=True")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1"/>
        <v>#REF!</v>
      </c>
      <c r="AI4389" s="43" t="str">
        <f ca="1">_xll.BInterpol('Base IPCA'!$C$3:$C$14,'Base IPCA'!$E$3:$E$14,AH4389,"Cubic","Extrapolate=Linear","MultiX=Average","Skip=True","Sort=True")</f>
        <v>#N/A Invalid Parameter: Interpolation value</v>
      </c>
      <c r="AJ4389" s="43" t="str">
        <f ca="1">_xll.BInterpol('Base IPCA'!$C$3:$C$14,'Base IPCA'!$D$3:$D$14,AH4389,"Cubic","Extrapolate=Linear","MultiX=Average","Skip=True","Sort=True")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1"/>
        <v>#REF!</v>
      </c>
      <c r="AI4390" s="43" t="str">
        <f ca="1">_xll.BInterpol('Base IPCA'!$C$3:$C$14,'Base IPCA'!$E$3:$E$14,AH4390,"Cubic","Extrapolate=Linear","MultiX=Average","Skip=True","Sort=True")</f>
        <v>#N/A Invalid Parameter: Interpolation value</v>
      </c>
      <c r="AJ4390" s="43" t="str">
        <f ca="1">_xll.BInterpol('Base IPCA'!$C$3:$C$14,'Base IPCA'!$D$3:$D$14,AH4390,"Cubic","Extrapolate=Linear","MultiX=Average","Skip=True","Sort=True")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1"/>
        <v>#REF!</v>
      </c>
      <c r="AI4391" s="43" t="str">
        <f ca="1">_xll.BInterpol('Base IPCA'!$C$3:$C$14,'Base IPCA'!$E$3:$E$14,AH4391,"Cubic","Extrapolate=Linear","MultiX=Average","Skip=True","Sort=True")</f>
        <v>#N/A Invalid Parameter: Interpolation value</v>
      </c>
      <c r="AJ4391" s="43" t="str">
        <f ca="1">_xll.BInterpol('Base IPCA'!$C$3:$C$14,'Base IPCA'!$D$3:$D$14,AH4391,"Cubic","Extrapolate=Linear","MultiX=Average","Skip=True","Sort=True")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1"/>
        <v>#REF!</v>
      </c>
      <c r="AI4392" s="43" t="str">
        <f ca="1">_xll.BInterpol('Base IPCA'!$C$3:$C$14,'Base IPCA'!$E$3:$E$14,AH4392,"Cubic","Extrapolate=Linear","MultiX=Average","Skip=True","Sort=True")</f>
        <v>#N/A Invalid Parameter: Interpolation value</v>
      </c>
      <c r="AJ4392" s="43" t="str">
        <f ca="1">_xll.BInterpol('Base IPCA'!$C$3:$C$14,'Base IPCA'!$D$3:$D$14,AH4392,"Cubic","Extrapolate=Linear","MultiX=Average","Skip=True","Sort=True")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1"/>
        <v>#REF!</v>
      </c>
      <c r="AI4393" s="43" t="str">
        <f ca="1">_xll.BInterpol('Base IPCA'!$C$3:$C$14,'Base IPCA'!$E$3:$E$14,AH4393,"Cubic","Extrapolate=Linear","MultiX=Average","Skip=True","Sort=True")</f>
        <v>#N/A Invalid Parameter: Interpolation value</v>
      </c>
      <c r="AJ4393" s="43" t="str">
        <f ca="1">_xll.BInterpol('Base IPCA'!$C$3:$C$14,'Base IPCA'!$D$3:$D$14,AH4393,"Cubic","Extrapolate=Linear","MultiX=Average","Skip=True","Sort=True")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1"/>
        <v>#REF!</v>
      </c>
      <c r="AI4394" s="43" t="str">
        <f ca="1">_xll.BInterpol('Base IPCA'!$C$3:$C$14,'Base IPCA'!$E$3:$E$14,AH4394,"Cubic","Extrapolate=Linear","MultiX=Average","Skip=True","Sort=True")</f>
        <v>#N/A Invalid Parameter: Interpolation value</v>
      </c>
      <c r="AJ4394" s="43" t="str">
        <f ca="1">_xll.BInterpol('Base IPCA'!$C$3:$C$14,'Base IPCA'!$D$3:$D$14,AH4394,"Cubic","Extrapolate=Linear","MultiX=Average","Skip=True","Sort=True")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1"/>
        <v>#REF!</v>
      </c>
      <c r="AI4395" s="43" t="str">
        <f ca="1">_xll.BInterpol('Base IPCA'!$C$3:$C$14,'Base IPCA'!$E$3:$E$14,AH4395,"Cubic","Extrapolate=Linear","MultiX=Average","Skip=True","Sort=True")</f>
        <v>#N/A Invalid Parameter: Interpolation value</v>
      </c>
      <c r="AJ4395" s="43" t="str">
        <f ca="1">_xll.BInterpol('Base IPCA'!$C$3:$C$14,'Base IPCA'!$D$3:$D$14,AH4395,"Cubic","Extrapolate=Linear","MultiX=Average","Skip=True","Sort=True")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1"/>
        <v>#REF!</v>
      </c>
      <c r="AI4396" s="43" t="str">
        <f ca="1">_xll.BInterpol('Base IPCA'!$C$3:$C$14,'Base IPCA'!$E$3:$E$14,AH4396,"Cubic","Extrapolate=Linear","MultiX=Average","Skip=True","Sort=True")</f>
        <v>#N/A Invalid Parameter: Interpolation value</v>
      </c>
      <c r="AJ4396" s="43" t="str">
        <f ca="1">_xll.BInterpol('Base IPCA'!$C$3:$C$14,'Base IPCA'!$D$3:$D$14,AH4396,"Cubic","Extrapolate=Linear","MultiX=Average","Skip=True","Sort=True")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1"/>
        <v>#REF!</v>
      </c>
      <c r="AI4397" s="43" t="str">
        <f ca="1">_xll.BInterpol('Base IPCA'!$C$3:$C$14,'Base IPCA'!$E$3:$E$14,AH4397,"Cubic","Extrapolate=Linear","MultiX=Average","Skip=True","Sort=True")</f>
        <v>#N/A Invalid Parameter: Interpolation value</v>
      </c>
      <c r="AJ4397" s="43" t="str">
        <f ca="1">_xll.BInterpol('Base IPCA'!$C$3:$C$14,'Base IPCA'!$D$3:$D$14,AH4397,"Cubic","Extrapolate=Linear","MultiX=Average","Skip=True","Sort=True")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1"/>
        <v>#REF!</v>
      </c>
      <c r="AI4398" s="43" t="str">
        <f ca="1">_xll.BInterpol('Base IPCA'!$C$3:$C$14,'Base IPCA'!$E$3:$E$14,AH4398,"Cubic","Extrapolate=Linear","MultiX=Average","Skip=True","Sort=True")</f>
        <v>#N/A Invalid Parameter: Interpolation value</v>
      </c>
      <c r="AJ4398" s="43" t="str">
        <f ca="1">_xll.BInterpol('Base IPCA'!$C$3:$C$14,'Base IPCA'!$D$3:$D$14,AH4398,"Cubic","Extrapolate=Linear","MultiX=Average","Skip=True","Sort=True")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1"/>
        <v>#REF!</v>
      </c>
      <c r="AI4399" s="43" t="str">
        <f ca="1">_xll.BInterpol('Base IPCA'!$C$3:$C$14,'Base IPCA'!$E$3:$E$14,AH4399,"Cubic","Extrapolate=Linear","MultiX=Average","Skip=True","Sort=True")</f>
        <v>#N/A Invalid Parameter: Interpolation value</v>
      </c>
      <c r="AJ4399" s="43" t="str">
        <f ca="1">_xll.BInterpol('Base IPCA'!$C$3:$C$14,'Base IPCA'!$D$3:$D$14,AH4399,"Cubic","Extrapolate=Linear","MultiX=Average","Skip=True","Sort=True")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1"/>
        <v>#REF!</v>
      </c>
      <c r="AI4400" s="43" t="str">
        <f ca="1">_xll.BInterpol('Base IPCA'!$C$3:$C$14,'Base IPCA'!$E$3:$E$14,AH4400,"Cubic","Extrapolate=Linear","MultiX=Average","Skip=True","Sort=True")</f>
        <v>#N/A Invalid Parameter: Interpolation value</v>
      </c>
      <c r="AJ4400" s="43" t="str">
        <f ca="1">_xll.BInterpol('Base IPCA'!$C$3:$C$14,'Base IPCA'!$D$3:$D$14,AH4400,"Cubic","Extrapolate=Linear","MultiX=Average","Skip=True","Sort=True")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1"/>
        <v>#REF!</v>
      </c>
      <c r="AI4401" s="43" t="str">
        <f ca="1">_xll.BInterpol('Base IPCA'!$C$3:$C$14,'Base IPCA'!$E$3:$E$14,AH4401,"Cubic","Extrapolate=Linear","MultiX=Average","Skip=True","Sort=True")</f>
        <v>#N/A Invalid Parameter: Interpolation value</v>
      </c>
      <c r="AJ4401" s="43" t="str">
        <f ca="1">_xll.BInterpol('Base IPCA'!$C$3:$C$14,'Base IPCA'!$D$3:$D$14,AH4401,"Cubic","Extrapolate=Linear","MultiX=Average","Skip=True","Sort=True")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1"/>
        <v>#REF!</v>
      </c>
      <c r="AI4402" s="43" t="str">
        <f ca="1">_xll.BInterpol('Base IPCA'!$C$3:$C$14,'Base IPCA'!$E$3:$E$14,AH4402,"Cubic","Extrapolate=Linear","MultiX=Average","Skip=True","Sort=True")</f>
        <v>#N/A Invalid Parameter: Interpolation value</v>
      </c>
      <c r="AJ4402" s="43" t="str">
        <f ca="1">_xll.BInterpol('Base IPCA'!$C$3:$C$14,'Base IPCA'!$D$3:$D$14,AH4402,"Cubic","Extrapolate=Linear","MultiX=Average","Skip=True","Sort=True")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1"/>
        <v>#REF!</v>
      </c>
      <c r="AI4403" s="43" t="str">
        <f ca="1">_xll.BInterpol('Base IPCA'!$C$3:$C$14,'Base IPCA'!$E$3:$E$14,AH4403,"Cubic","Extrapolate=Linear","MultiX=Average","Skip=True","Sort=True")</f>
        <v>#N/A Invalid Parameter: Interpolation value</v>
      </c>
      <c r="AJ4403" s="43" t="str">
        <f ca="1">_xll.BInterpol('Base IPCA'!$C$3:$C$14,'Base IPCA'!$D$3:$D$14,AH4403,"Cubic","Extrapolate=Linear","MultiX=Average","Skip=True","Sort=True")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1"/>
        <v>#REF!</v>
      </c>
      <c r="AI4404" s="43" t="str">
        <f ca="1">_xll.BInterpol('Base IPCA'!$C$3:$C$14,'Base IPCA'!$E$3:$E$14,AH4404,"Cubic","Extrapolate=Linear","MultiX=Average","Skip=True","Sort=True")</f>
        <v>#N/A Invalid Parameter: Interpolation value</v>
      </c>
      <c r="AJ4404" s="43" t="str">
        <f ca="1">_xll.BInterpol('Base IPCA'!$C$3:$C$14,'Base IPCA'!$D$3:$D$14,AH4404,"Cubic","Extrapolate=Linear","MultiX=Average","Skip=True","Sort=True")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1"/>
        <v>#REF!</v>
      </c>
      <c r="AI4405" s="43" t="str">
        <f ca="1">_xll.BInterpol('Base IPCA'!$C$3:$C$14,'Base IPCA'!$E$3:$E$14,AH4405,"Cubic","Extrapolate=Linear","MultiX=Average","Skip=True","Sort=True")</f>
        <v>#N/A Invalid Parameter: Interpolation value</v>
      </c>
      <c r="AJ4405" s="43" t="str">
        <f ca="1">_xll.BInterpol('Base IPCA'!$C$3:$C$14,'Base IPCA'!$D$3:$D$14,AH4405,"Cubic","Extrapolate=Linear","MultiX=Average","Skip=True","Sort=True")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1"/>
        <v>#REF!</v>
      </c>
      <c r="AI4406" s="43" t="str">
        <f ca="1">_xll.BInterpol('Base IPCA'!$C$3:$C$14,'Base IPCA'!$E$3:$E$14,AH4406,"Cubic","Extrapolate=Linear","MultiX=Average","Skip=True","Sort=True")</f>
        <v>#N/A Invalid Parameter: Interpolation value</v>
      </c>
      <c r="AJ4406" s="43" t="str">
        <f ca="1">_xll.BInterpol('Base IPCA'!$C$3:$C$14,'Base IPCA'!$D$3:$D$14,AH4406,"Cubic","Extrapolate=Linear","MultiX=Average","Skip=True","Sort=True")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1"/>
        <v>#REF!</v>
      </c>
      <c r="AI4407" s="43" t="str">
        <f ca="1">_xll.BInterpol('Base IPCA'!$C$3:$C$14,'Base IPCA'!$E$3:$E$14,AH4407,"Cubic","Extrapolate=Linear","MultiX=Average","Skip=True","Sort=True")</f>
        <v>#N/A Invalid Parameter: Interpolation value</v>
      </c>
      <c r="AJ4407" s="43" t="str">
        <f ca="1">_xll.BInterpol('Base IPCA'!$C$3:$C$14,'Base IPCA'!$D$3:$D$14,AH4407,"Cubic","Extrapolate=Linear","MultiX=Average","Skip=True","Sort=True")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1"/>
        <v>#REF!</v>
      </c>
      <c r="AI4408" s="43" t="str">
        <f ca="1">_xll.BInterpol('Base IPCA'!$C$3:$C$14,'Base IPCA'!$E$3:$E$14,AH4408,"Cubic","Extrapolate=Linear","MultiX=Average","Skip=True","Sort=True")</f>
        <v>#N/A Invalid Parameter: Interpolation value</v>
      </c>
      <c r="AJ4408" s="43" t="str">
        <f ca="1">_xll.BInterpol('Base IPCA'!$C$3:$C$14,'Base IPCA'!$D$3:$D$14,AH4408,"Cubic","Extrapolate=Linear","MultiX=Average","Skip=True","Sort=True")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1"/>
        <v>#REF!</v>
      </c>
      <c r="AI4409" s="43" t="str">
        <f ca="1">_xll.BInterpol('Base IPCA'!$C$3:$C$14,'Base IPCA'!$E$3:$E$14,AH4409,"Cubic","Extrapolate=Linear","MultiX=Average","Skip=True","Sort=True")</f>
        <v>#N/A Invalid Parameter: Interpolation value</v>
      </c>
      <c r="AJ4409" s="43" t="str">
        <f ca="1">_xll.BInterpol('Base IPCA'!$C$3:$C$14,'Base IPCA'!$D$3:$D$14,AH4409,"Cubic","Extrapolate=Linear","MultiX=Average","Skip=True","Sort=True")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1"/>
        <v>#REF!</v>
      </c>
      <c r="AI4410" s="43" t="str">
        <f ca="1">_xll.BInterpol('Base IPCA'!$C$3:$C$14,'Base IPCA'!$E$3:$E$14,AH4410,"Cubic","Extrapolate=Linear","MultiX=Average","Skip=True","Sort=True")</f>
        <v>#N/A Invalid Parameter: Interpolation value</v>
      </c>
      <c r="AJ4410" s="43" t="str">
        <f ca="1">_xll.BInterpol('Base IPCA'!$C$3:$C$14,'Base IPCA'!$D$3:$D$14,AH4410,"Cubic","Extrapolate=Linear","MultiX=Average","Skip=True","Sort=True")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1"/>
        <v>#REF!</v>
      </c>
      <c r="AI4411" s="43" t="str">
        <f ca="1">_xll.BInterpol('Base IPCA'!$C$3:$C$14,'Base IPCA'!$E$3:$E$14,AH4411,"Cubic","Extrapolate=Linear","MultiX=Average","Skip=True","Sort=True")</f>
        <v>#N/A Invalid Parameter: Interpolation value</v>
      </c>
      <c r="AJ4411" s="43" t="str">
        <f ca="1">_xll.BInterpol('Base IPCA'!$C$3:$C$14,'Base IPCA'!$D$3:$D$14,AH4411,"Cubic","Extrapolate=Linear","MultiX=Average","Skip=True","Sort=True")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1"/>
        <v>#REF!</v>
      </c>
      <c r="AI4412" s="43" t="str">
        <f ca="1">_xll.BInterpol('Base IPCA'!$C$3:$C$14,'Base IPCA'!$E$3:$E$14,AH4412,"Cubic","Extrapolate=Linear","MultiX=Average","Skip=True","Sort=True")</f>
        <v>#N/A Invalid Parameter: Interpolation value</v>
      </c>
      <c r="AJ4412" s="43" t="str">
        <f ca="1">_xll.BInterpol('Base IPCA'!$C$3:$C$14,'Base IPCA'!$D$3:$D$14,AH4412,"Cubic","Extrapolate=Linear","MultiX=Average","Skip=True","Sort=True")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1"/>
        <v>#REF!</v>
      </c>
      <c r="AI4413" s="43" t="str">
        <f ca="1">_xll.BInterpol('Base IPCA'!$C$3:$C$14,'Base IPCA'!$E$3:$E$14,AH4413,"Cubic","Extrapolate=Linear","MultiX=Average","Skip=True","Sort=True")</f>
        <v>#N/A Invalid Parameter: Interpolation value</v>
      </c>
      <c r="AJ4413" s="43" t="str">
        <f ca="1">_xll.BInterpol('Base IPCA'!$C$3:$C$14,'Base IPCA'!$D$3:$D$14,AH4413,"Cubic","Extrapolate=Linear","MultiX=Average","Skip=True","Sort=True")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1"/>
        <v>#REF!</v>
      </c>
      <c r="AI4414" s="43" t="str">
        <f ca="1">_xll.BInterpol('Base IPCA'!$C$3:$C$14,'Base IPCA'!$E$3:$E$14,AH4414,"Cubic","Extrapolate=Linear","MultiX=Average","Skip=True","Sort=True")</f>
        <v>#N/A Invalid Parameter: Interpolation value</v>
      </c>
      <c r="AJ4414" s="43" t="str">
        <f ca="1">_xll.BInterpol('Base IPCA'!$C$3:$C$14,'Base IPCA'!$D$3:$D$14,AH4414,"Cubic","Extrapolate=Linear","MultiX=Average","Skip=True","Sort=True")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1"/>
        <v>#REF!</v>
      </c>
      <c r="AI4415" s="43" t="str">
        <f ca="1">_xll.BInterpol('Base IPCA'!$C$3:$C$14,'Base IPCA'!$E$3:$E$14,AH4415,"Cubic","Extrapolate=Linear","MultiX=Average","Skip=True","Sort=True")</f>
        <v>#N/A Invalid Parameter: Interpolation value</v>
      </c>
      <c r="AJ4415" s="43" t="str">
        <f ca="1">_xll.BInterpol('Base IPCA'!$C$3:$C$14,'Base IPCA'!$D$3:$D$14,AH4415,"Cubic","Extrapolate=Linear","MultiX=Average","Skip=True","Sort=True")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1"/>
        <v>#REF!</v>
      </c>
      <c r="AI4416" s="43" t="str">
        <f ca="1">_xll.BInterpol('Base IPCA'!$C$3:$C$14,'Base IPCA'!$E$3:$E$14,AH4416,"Cubic","Extrapolate=Linear","MultiX=Average","Skip=True","Sort=True")</f>
        <v>#N/A Invalid Parameter: Interpolation value</v>
      </c>
      <c r="AJ4416" s="43" t="str">
        <f ca="1">_xll.BInterpol('Base IPCA'!$C$3:$C$14,'Base IPCA'!$D$3:$D$14,AH4416,"Cubic","Extrapolate=Linear","MultiX=Average","Skip=True","Sort=True")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1"/>
        <v>#REF!</v>
      </c>
      <c r="AI4417" s="43" t="str">
        <f ca="1">_xll.BInterpol('Base IPCA'!$C$3:$C$14,'Base IPCA'!$E$3:$E$14,AH4417,"Cubic","Extrapolate=Linear","MultiX=Average","Skip=True","Sort=True")</f>
        <v>#N/A Invalid Parameter: Interpolation value</v>
      </c>
      <c r="AJ4417" s="43" t="str">
        <f ca="1">_xll.BInterpol('Base IPCA'!$C$3:$C$14,'Base IPCA'!$D$3:$D$14,AH4417,"Cubic","Extrapolate=Linear","MultiX=Average","Skip=True","Sort=True")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1"/>
        <v>#REF!</v>
      </c>
      <c r="AI4418" s="43" t="str">
        <f ca="1">_xll.BInterpol('Base IPCA'!$C$3:$C$14,'Base IPCA'!$E$3:$E$14,AH4418,"Cubic","Extrapolate=Linear","MultiX=Average","Skip=True","Sort=True")</f>
        <v>#N/A Invalid Parameter: Interpolation value</v>
      </c>
      <c r="AJ4418" s="43" t="str">
        <f ca="1">_xll.BInterpol('Base IPCA'!$C$3:$C$14,'Base IPCA'!$D$3:$D$14,AH4418,"Cubic","Extrapolate=Linear","MultiX=Average","Skip=True","Sort=True")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1"/>
        <v>#REF!</v>
      </c>
      <c r="AI4419" s="43" t="str">
        <f ca="1">_xll.BInterpol('Base IPCA'!$C$3:$C$14,'Base IPCA'!$E$3:$E$14,AH4419,"Cubic","Extrapolate=Linear","MultiX=Average","Skip=True","Sort=True")</f>
        <v>#N/A Invalid Parameter: Interpolation value</v>
      </c>
      <c r="AJ4419" s="43" t="str">
        <f ca="1">_xll.BInterpol('Base IPCA'!$C$3:$C$14,'Base IPCA'!$D$3:$D$14,AH4419,"Cubic","Extrapolate=Linear","MultiX=Average","Skip=True","Sort=True")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1"/>
        <v>#REF!</v>
      </c>
      <c r="AI4420" s="43" t="str">
        <f ca="1">_xll.BInterpol('Base IPCA'!$C$3:$C$14,'Base IPCA'!$E$3:$E$14,AH4420,"Cubic","Extrapolate=Linear","MultiX=Average","Skip=True","Sort=True")</f>
        <v>#N/A Invalid Parameter: Interpolation value</v>
      </c>
      <c r="AJ4420" s="43" t="str">
        <f ca="1">_xll.BInterpol('Base IPCA'!$C$3:$C$14,'Base IPCA'!$D$3:$D$14,AH4420,"Cubic","Extrapolate=Linear","MultiX=Average","Skip=True","Sort=True")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1"/>
        <v>#REF!</v>
      </c>
      <c r="AI4421" s="43" t="str">
        <f ca="1">_xll.BInterpol('Base IPCA'!$C$3:$C$14,'Base IPCA'!$E$3:$E$14,AH4421,"Cubic","Extrapolate=Linear","MultiX=Average","Skip=True","Sort=True")</f>
        <v>#N/A Invalid Parameter: Interpolation value</v>
      </c>
      <c r="AJ4421" s="43" t="str">
        <f ca="1">_xll.BInterpol('Base IPCA'!$C$3:$C$14,'Base IPCA'!$D$3:$D$14,AH4421,"Cubic","Extrapolate=Linear","MultiX=Average","Skip=True","Sort=True")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2">AH4421+1</f>
        <v>#REF!</v>
      </c>
      <c r="AI4422" s="43" t="str">
        <f ca="1">_xll.BInterpol('Base IPCA'!$C$3:$C$14,'Base IPCA'!$E$3:$E$14,AH4422,"Cubic","Extrapolate=Linear","MultiX=Average","Skip=True","Sort=True")</f>
        <v>#N/A Invalid Parameter: Interpolation value</v>
      </c>
      <c r="AJ4422" s="43" t="str">
        <f ca="1">_xll.BInterpol('Base IPCA'!$C$3:$C$14,'Base IPCA'!$D$3:$D$14,AH4422,"Cubic","Extrapolate=Linear","MultiX=Average","Skip=True","Sort=True")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2"/>
        <v>#REF!</v>
      </c>
      <c r="AI4423" s="43" t="str">
        <f ca="1">_xll.BInterpol('Base IPCA'!$C$3:$C$14,'Base IPCA'!$E$3:$E$14,AH4423,"Cubic","Extrapolate=Linear","MultiX=Average","Skip=True","Sort=True")</f>
        <v>#N/A Invalid Parameter: Interpolation value</v>
      </c>
      <c r="AJ4423" s="43" t="str">
        <f ca="1">_xll.BInterpol('Base IPCA'!$C$3:$C$14,'Base IPCA'!$D$3:$D$14,AH4423,"Cubic","Extrapolate=Linear","MultiX=Average","Skip=True","Sort=True")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2"/>
        <v>#REF!</v>
      </c>
      <c r="AI4424" s="43" t="str">
        <f ca="1">_xll.BInterpol('Base IPCA'!$C$3:$C$14,'Base IPCA'!$E$3:$E$14,AH4424,"Cubic","Extrapolate=Linear","MultiX=Average","Skip=True","Sort=True")</f>
        <v>#N/A Invalid Parameter: Interpolation value</v>
      </c>
      <c r="AJ4424" s="43" t="str">
        <f ca="1">_xll.BInterpol('Base IPCA'!$C$3:$C$14,'Base IPCA'!$D$3:$D$14,AH4424,"Cubic","Extrapolate=Linear","MultiX=Average","Skip=True","Sort=True")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2"/>
        <v>#REF!</v>
      </c>
      <c r="AI4425" s="43" t="str">
        <f ca="1">_xll.BInterpol('Base IPCA'!$C$3:$C$14,'Base IPCA'!$E$3:$E$14,AH4425,"Cubic","Extrapolate=Linear","MultiX=Average","Skip=True","Sort=True")</f>
        <v>#N/A Invalid Parameter: Interpolation value</v>
      </c>
      <c r="AJ4425" s="43" t="str">
        <f ca="1">_xll.BInterpol('Base IPCA'!$C$3:$C$14,'Base IPCA'!$D$3:$D$14,AH4425,"Cubic","Extrapolate=Linear","MultiX=Average","Skip=True","Sort=True")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2"/>
        <v>#REF!</v>
      </c>
      <c r="AI4426" s="43" t="str">
        <f ca="1">_xll.BInterpol('Base IPCA'!$C$3:$C$14,'Base IPCA'!$E$3:$E$14,AH4426,"Cubic","Extrapolate=Linear","MultiX=Average","Skip=True","Sort=True")</f>
        <v>#N/A Invalid Parameter: Interpolation value</v>
      </c>
      <c r="AJ4426" s="43" t="str">
        <f ca="1">_xll.BInterpol('Base IPCA'!$C$3:$C$14,'Base IPCA'!$D$3:$D$14,AH4426,"Cubic","Extrapolate=Linear","MultiX=Average","Skip=True","Sort=True")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2"/>
        <v>#REF!</v>
      </c>
      <c r="AI4427" s="43" t="str">
        <f ca="1">_xll.BInterpol('Base IPCA'!$C$3:$C$14,'Base IPCA'!$E$3:$E$14,AH4427,"Cubic","Extrapolate=Linear","MultiX=Average","Skip=True","Sort=True")</f>
        <v>#N/A Invalid Parameter: Interpolation value</v>
      </c>
      <c r="AJ4427" s="43" t="str">
        <f ca="1">_xll.BInterpol('Base IPCA'!$C$3:$C$14,'Base IPCA'!$D$3:$D$14,AH4427,"Cubic","Extrapolate=Linear","MultiX=Average","Skip=True","Sort=True")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2"/>
        <v>#REF!</v>
      </c>
      <c r="AI4428" s="43" t="str">
        <f ca="1">_xll.BInterpol('Base IPCA'!$C$3:$C$14,'Base IPCA'!$E$3:$E$14,AH4428,"Cubic","Extrapolate=Linear","MultiX=Average","Skip=True","Sort=True")</f>
        <v>#N/A Invalid Parameter: Interpolation value</v>
      </c>
      <c r="AJ4428" s="43" t="str">
        <f ca="1">_xll.BInterpol('Base IPCA'!$C$3:$C$14,'Base IPCA'!$D$3:$D$14,AH4428,"Cubic","Extrapolate=Linear","MultiX=Average","Skip=True","Sort=True")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2"/>
        <v>#REF!</v>
      </c>
      <c r="AI4429" s="43" t="str">
        <f ca="1">_xll.BInterpol('Base IPCA'!$C$3:$C$14,'Base IPCA'!$E$3:$E$14,AH4429,"Cubic","Extrapolate=Linear","MultiX=Average","Skip=True","Sort=True")</f>
        <v>#N/A Invalid Parameter: Interpolation value</v>
      </c>
      <c r="AJ4429" s="43" t="str">
        <f ca="1">_xll.BInterpol('Base IPCA'!$C$3:$C$14,'Base IPCA'!$D$3:$D$14,AH4429,"Cubic","Extrapolate=Linear","MultiX=Average","Skip=True","Sort=True")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2"/>
        <v>#REF!</v>
      </c>
      <c r="AI4430" s="43" t="str">
        <f ca="1">_xll.BInterpol('Base IPCA'!$C$3:$C$14,'Base IPCA'!$E$3:$E$14,AH4430,"Cubic","Extrapolate=Linear","MultiX=Average","Skip=True","Sort=True")</f>
        <v>#N/A Invalid Parameter: Interpolation value</v>
      </c>
      <c r="AJ4430" s="43" t="str">
        <f ca="1">_xll.BInterpol('Base IPCA'!$C$3:$C$14,'Base IPCA'!$D$3:$D$14,AH4430,"Cubic","Extrapolate=Linear","MultiX=Average","Skip=True","Sort=True")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2"/>
        <v>#REF!</v>
      </c>
      <c r="AI4431" s="43" t="str">
        <f ca="1">_xll.BInterpol('Base IPCA'!$C$3:$C$14,'Base IPCA'!$E$3:$E$14,AH4431,"Cubic","Extrapolate=Linear","MultiX=Average","Skip=True","Sort=True")</f>
        <v>#N/A Invalid Parameter: Interpolation value</v>
      </c>
      <c r="AJ4431" s="43" t="str">
        <f ca="1">_xll.BInterpol('Base IPCA'!$C$3:$C$14,'Base IPCA'!$D$3:$D$14,AH4431,"Cubic","Extrapolate=Linear","MultiX=Average","Skip=True","Sort=True")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2"/>
        <v>#REF!</v>
      </c>
      <c r="AI4432" s="43" t="str">
        <f ca="1">_xll.BInterpol('Base IPCA'!$C$3:$C$14,'Base IPCA'!$E$3:$E$14,AH4432,"Cubic","Extrapolate=Linear","MultiX=Average","Skip=True","Sort=True")</f>
        <v>#N/A Invalid Parameter: Interpolation value</v>
      </c>
      <c r="AJ4432" s="43" t="str">
        <f ca="1">_xll.BInterpol('Base IPCA'!$C$3:$C$14,'Base IPCA'!$D$3:$D$14,AH4432,"Cubic","Extrapolate=Linear","MultiX=Average","Skip=True","Sort=True")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2"/>
        <v>#REF!</v>
      </c>
      <c r="AI4433" s="43" t="str">
        <f ca="1">_xll.BInterpol('Base IPCA'!$C$3:$C$14,'Base IPCA'!$E$3:$E$14,AH4433,"Cubic","Extrapolate=Linear","MultiX=Average","Skip=True","Sort=True")</f>
        <v>#N/A Invalid Parameter: Interpolation value</v>
      </c>
      <c r="AJ4433" s="43" t="str">
        <f ca="1">_xll.BInterpol('Base IPCA'!$C$3:$C$14,'Base IPCA'!$D$3:$D$14,AH4433,"Cubic","Extrapolate=Linear","MultiX=Average","Skip=True","Sort=True")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2"/>
        <v>#REF!</v>
      </c>
      <c r="AI4434" s="43" t="str">
        <f ca="1">_xll.BInterpol('Base IPCA'!$C$3:$C$14,'Base IPCA'!$E$3:$E$14,AH4434,"Cubic","Extrapolate=Linear","MultiX=Average","Skip=True","Sort=True")</f>
        <v>#N/A Invalid Parameter: Interpolation value</v>
      </c>
      <c r="AJ4434" s="43" t="str">
        <f ca="1">_xll.BInterpol('Base IPCA'!$C$3:$C$14,'Base IPCA'!$D$3:$D$14,AH4434,"Cubic","Extrapolate=Linear","MultiX=Average","Skip=True","Sort=True")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2"/>
        <v>#REF!</v>
      </c>
      <c r="AI4435" s="43" t="str">
        <f ca="1">_xll.BInterpol('Base IPCA'!$C$3:$C$14,'Base IPCA'!$E$3:$E$14,AH4435,"Cubic","Extrapolate=Linear","MultiX=Average","Skip=True","Sort=True")</f>
        <v>#N/A Invalid Parameter: Interpolation value</v>
      </c>
      <c r="AJ4435" s="43" t="str">
        <f ca="1">_xll.BInterpol('Base IPCA'!$C$3:$C$14,'Base IPCA'!$D$3:$D$14,AH4435,"Cubic","Extrapolate=Linear","MultiX=Average","Skip=True","Sort=True")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2"/>
        <v>#REF!</v>
      </c>
      <c r="AI4436" s="43" t="str">
        <f ca="1">_xll.BInterpol('Base IPCA'!$C$3:$C$14,'Base IPCA'!$E$3:$E$14,AH4436,"Cubic","Extrapolate=Linear","MultiX=Average","Skip=True","Sort=True")</f>
        <v>#N/A Invalid Parameter: Interpolation value</v>
      </c>
      <c r="AJ4436" s="43" t="str">
        <f ca="1">_xll.BInterpol('Base IPCA'!$C$3:$C$14,'Base IPCA'!$D$3:$D$14,AH4436,"Cubic","Extrapolate=Linear","MultiX=Average","Skip=True","Sort=True")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2"/>
        <v>#REF!</v>
      </c>
      <c r="AI4437" s="43" t="str">
        <f ca="1">_xll.BInterpol('Base IPCA'!$C$3:$C$14,'Base IPCA'!$E$3:$E$14,AH4437,"Cubic","Extrapolate=Linear","MultiX=Average","Skip=True","Sort=True")</f>
        <v>#N/A Invalid Parameter: Interpolation value</v>
      </c>
      <c r="AJ4437" s="43" t="str">
        <f ca="1">_xll.BInterpol('Base IPCA'!$C$3:$C$14,'Base IPCA'!$D$3:$D$14,AH4437,"Cubic","Extrapolate=Linear","MultiX=Average","Skip=True","Sort=True")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2"/>
        <v>#REF!</v>
      </c>
      <c r="AI4438" s="43" t="str">
        <f ca="1">_xll.BInterpol('Base IPCA'!$C$3:$C$14,'Base IPCA'!$E$3:$E$14,AH4438,"Cubic","Extrapolate=Linear","MultiX=Average","Skip=True","Sort=True")</f>
        <v>#N/A Invalid Parameter: Interpolation value</v>
      </c>
      <c r="AJ4438" s="43" t="str">
        <f ca="1">_xll.BInterpol('Base IPCA'!$C$3:$C$14,'Base IPCA'!$D$3:$D$14,AH4438,"Cubic","Extrapolate=Linear","MultiX=Average","Skip=True","Sort=True")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2"/>
        <v>#REF!</v>
      </c>
      <c r="AI4439" s="43" t="str">
        <f ca="1">_xll.BInterpol('Base IPCA'!$C$3:$C$14,'Base IPCA'!$E$3:$E$14,AH4439,"Cubic","Extrapolate=Linear","MultiX=Average","Skip=True","Sort=True")</f>
        <v>#N/A Invalid Parameter: Interpolation value</v>
      </c>
      <c r="AJ4439" s="43" t="str">
        <f ca="1">_xll.BInterpol('Base IPCA'!$C$3:$C$14,'Base IPCA'!$D$3:$D$14,AH4439,"Cubic","Extrapolate=Linear","MultiX=Average","Skip=True","Sort=True")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2"/>
        <v>#REF!</v>
      </c>
      <c r="AI4440" s="43" t="str">
        <f ca="1">_xll.BInterpol('Base IPCA'!$C$3:$C$14,'Base IPCA'!$E$3:$E$14,AH4440,"Cubic","Extrapolate=Linear","MultiX=Average","Skip=True","Sort=True")</f>
        <v>#N/A Invalid Parameter: Interpolation value</v>
      </c>
      <c r="AJ4440" s="43" t="str">
        <f ca="1">_xll.BInterpol('Base IPCA'!$C$3:$C$14,'Base IPCA'!$D$3:$D$14,AH4440,"Cubic","Extrapolate=Linear","MultiX=Average","Skip=True","Sort=True")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2"/>
        <v>#REF!</v>
      </c>
      <c r="AI4441" s="43" t="str">
        <f ca="1">_xll.BInterpol('Base IPCA'!$C$3:$C$14,'Base IPCA'!$E$3:$E$14,AH4441,"Cubic","Extrapolate=Linear","MultiX=Average","Skip=True","Sort=True")</f>
        <v>#N/A Invalid Parameter: Interpolation value</v>
      </c>
      <c r="AJ4441" s="43" t="str">
        <f ca="1">_xll.BInterpol('Base IPCA'!$C$3:$C$14,'Base IPCA'!$D$3:$D$14,AH4441,"Cubic","Extrapolate=Linear","MultiX=Average","Skip=True","Sort=True")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2"/>
        <v>#REF!</v>
      </c>
      <c r="AI4442" s="43" t="str">
        <f ca="1">_xll.BInterpol('Base IPCA'!$C$3:$C$14,'Base IPCA'!$E$3:$E$14,AH4442,"Cubic","Extrapolate=Linear","MultiX=Average","Skip=True","Sort=True")</f>
        <v>#N/A Invalid Parameter: Interpolation value</v>
      </c>
      <c r="AJ4442" s="43" t="str">
        <f ca="1">_xll.BInterpol('Base IPCA'!$C$3:$C$14,'Base IPCA'!$D$3:$D$14,AH4442,"Cubic","Extrapolate=Linear","MultiX=Average","Skip=True","Sort=True")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2"/>
        <v>#REF!</v>
      </c>
      <c r="AI4443" s="43" t="str">
        <f ca="1">_xll.BInterpol('Base IPCA'!$C$3:$C$14,'Base IPCA'!$E$3:$E$14,AH4443,"Cubic","Extrapolate=Linear","MultiX=Average","Skip=True","Sort=True")</f>
        <v>#N/A Invalid Parameter: Interpolation value</v>
      </c>
      <c r="AJ4443" s="43" t="str">
        <f ca="1">_xll.BInterpol('Base IPCA'!$C$3:$C$14,'Base IPCA'!$D$3:$D$14,AH4443,"Cubic","Extrapolate=Linear","MultiX=Average","Skip=True","Sort=True")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2"/>
        <v>#REF!</v>
      </c>
      <c r="AI4444" s="43" t="str">
        <f ca="1">_xll.BInterpol('Base IPCA'!$C$3:$C$14,'Base IPCA'!$E$3:$E$14,AH4444,"Cubic","Extrapolate=Linear","MultiX=Average","Skip=True","Sort=True")</f>
        <v>#N/A Invalid Parameter: Interpolation value</v>
      </c>
      <c r="AJ4444" s="43" t="str">
        <f ca="1">_xll.BInterpol('Base IPCA'!$C$3:$C$14,'Base IPCA'!$D$3:$D$14,AH4444,"Cubic","Extrapolate=Linear","MultiX=Average","Skip=True","Sort=True")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2"/>
        <v>#REF!</v>
      </c>
      <c r="AI4445" s="43" t="str">
        <f ca="1">_xll.BInterpol('Base IPCA'!$C$3:$C$14,'Base IPCA'!$E$3:$E$14,AH4445,"Cubic","Extrapolate=Linear","MultiX=Average","Skip=True","Sort=True")</f>
        <v>#N/A Invalid Parameter: Interpolation value</v>
      </c>
      <c r="AJ4445" s="43" t="str">
        <f ca="1">_xll.BInterpol('Base IPCA'!$C$3:$C$14,'Base IPCA'!$D$3:$D$14,AH4445,"Cubic","Extrapolate=Linear","MultiX=Average","Skip=True","Sort=True")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2"/>
        <v>#REF!</v>
      </c>
      <c r="AI4446" s="43" t="str">
        <f ca="1">_xll.BInterpol('Base IPCA'!$C$3:$C$14,'Base IPCA'!$E$3:$E$14,AH4446,"Cubic","Extrapolate=Linear","MultiX=Average","Skip=True","Sort=True")</f>
        <v>#N/A Invalid Parameter: Interpolation value</v>
      </c>
      <c r="AJ4446" s="43" t="str">
        <f ca="1">_xll.BInterpol('Base IPCA'!$C$3:$C$14,'Base IPCA'!$D$3:$D$14,AH4446,"Cubic","Extrapolate=Linear","MultiX=Average","Skip=True","Sort=True")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2"/>
        <v>#REF!</v>
      </c>
      <c r="AI4447" s="43" t="str">
        <f ca="1">_xll.BInterpol('Base IPCA'!$C$3:$C$14,'Base IPCA'!$E$3:$E$14,AH4447,"Cubic","Extrapolate=Linear","MultiX=Average","Skip=True","Sort=True")</f>
        <v>#N/A Invalid Parameter: Interpolation value</v>
      </c>
      <c r="AJ4447" s="43" t="str">
        <f ca="1">_xll.BInterpol('Base IPCA'!$C$3:$C$14,'Base IPCA'!$D$3:$D$14,AH4447,"Cubic","Extrapolate=Linear","MultiX=Average","Skip=True","Sort=True")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2"/>
        <v>#REF!</v>
      </c>
      <c r="AI4448" s="43" t="str">
        <f ca="1">_xll.BInterpol('Base IPCA'!$C$3:$C$14,'Base IPCA'!$E$3:$E$14,AH4448,"Cubic","Extrapolate=Linear","MultiX=Average","Skip=True","Sort=True")</f>
        <v>#N/A Invalid Parameter: Interpolation value</v>
      </c>
      <c r="AJ4448" s="43" t="str">
        <f ca="1">_xll.BInterpol('Base IPCA'!$C$3:$C$14,'Base IPCA'!$D$3:$D$14,AH4448,"Cubic","Extrapolate=Linear","MultiX=Average","Skip=True","Sort=True")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2"/>
        <v>#REF!</v>
      </c>
      <c r="AI4449" s="43" t="str">
        <f ca="1">_xll.BInterpol('Base IPCA'!$C$3:$C$14,'Base IPCA'!$E$3:$E$14,AH4449,"Cubic","Extrapolate=Linear","MultiX=Average","Skip=True","Sort=True")</f>
        <v>#N/A Invalid Parameter: Interpolation value</v>
      </c>
      <c r="AJ4449" s="43" t="str">
        <f ca="1">_xll.BInterpol('Base IPCA'!$C$3:$C$14,'Base IPCA'!$D$3:$D$14,AH4449,"Cubic","Extrapolate=Linear","MultiX=Average","Skip=True","Sort=True")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2"/>
        <v>#REF!</v>
      </c>
      <c r="AI4450" s="43" t="str">
        <f ca="1">_xll.BInterpol('Base IPCA'!$C$3:$C$14,'Base IPCA'!$E$3:$E$14,AH4450,"Cubic","Extrapolate=Linear","MultiX=Average","Skip=True","Sort=True")</f>
        <v>#N/A Invalid Parameter: Interpolation value</v>
      </c>
      <c r="AJ4450" s="43" t="str">
        <f ca="1">_xll.BInterpol('Base IPCA'!$C$3:$C$14,'Base IPCA'!$D$3:$D$14,AH4450,"Cubic","Extrapolate=Linear","MultiX=Average","Skip=True","Sort=True")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2"/>
        <v>#REF!</v>
      </c>
      <c r="AI4451" s="43" t="str">
        <f ca="1">_xll.BInterpol('Base IPCA'!$C$3:$C$14,'Base IPCA'!$E$3:$E$14,AH4451,"Cubic","Extrapolate=Linear","MultiX=Average","Skip=True","Sort=True")</f>
        <v>#N/A Invalid Parameter: Interpolation value</v>
      </c>
      <c r="AJ4451" s="43" t="str">
        <f ca="1">_xll.BInterpol('Base IPCA'!$C$3:$C$14,'Base IPCA'!$D$3:$D$14,AH4451,"Cubic","Extrapolate=Linear","MultiX=Average","Skip=True","Sort=True")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2"/>
        <v>#REF!</v>
      </c>
      <c r="AI4452" s="43" t="str">
        <f ca="1">_xll.BInterpol('Base IPCA'!$C$3:$C$14,'Base IPCA'!$E$3:$E$14,AH4452,"Cubic","Extrapolate=Linear","MultiX=Average","Skip=True","Sort=True")</f>
        <v>#N/A Invalid Parameter: Interpolation value</v>
      </c>
      <c r="AJ4452" s="43" t="str">
        <f ca="1">_xll.BInterpol('Base IPCA'!$C$3:$C$14,'Base IPCA'!$D$3:$D$14,AH4452,"Cubic","Extrapolate=Linear","MultiX=Average","Skip=True","Sort=True")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2"/>
        <v>#REF!</v>
      </c>
      <c r="AI4453" s="43" t="str">
        <f ca="1">_xll.BInterpol('Base IPCA'!$C$3:$C$14,'Base IPCA'!$E$3:$E$14,AH4453,"Cubic","Extrapolate=Linear","MultiX=Average","Skip=True","Sort=True")</f>
        <v>#N/A Invalid Parameter: Interpolation value</v>
      </c>
      <c r="AJ4453" s="43" t="str">
        <f ca="1">_xll.BInterpol('Base IPCA'!$C$3:$C$14,'Base IPCA'!$D$3:$D$14,AH4453,"Cubic","Extrapolate=Linear","MultiX=Average","Skip=True","Sort=True")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2"/>
        <v>#REF!</v>
      </c>
      <c r="AI4454" s="43" t="str">
        <f ca="1">_xll.BInterpol('Base IPCA'!$C$3:$C$14,'Base IPCA'!$E$3:$E$14,AH4454,"Cubic","Extrapolate=Linear","MultiX=Average","Skip=True","Sort=True")</f>
        <v>#N/A Invalid Parameter: Interpolation value</v>
      </c>
      <c r="AJ4454" s="43" t="str">
        <f ca="1">_xll.BInterpol('Base IPCA'!$C$3:$C$14,'Base IPCA'!$D$3:$D$14,AH4454,"Cubic","Extrapolate=Linear","MultiX=Average","Skip=True","Sort=True")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2"/>
        <v>#REF!</v>
      </c>
      <c r="AI4455" s="43" t="str">
        <f ca="1">_xll.BInterpol('Base IPCA'!$C$3:$C$14,'Base IPCA'!$E$3:$E$14,AH4455,"Cubic","Extrapolate=Linear","MultiX=Average","Skip=True","Sort=True")</f>
        <v>#N/A Invalid Parameter: Interpolation value</v>
      </c>
      <c r="AJ4455" s="43" t="str">
        <f ca="1">_xll.BInterpol('Base IPCA'!$C$3:$C$14,'Base IPCA'!$D$3:$D$14,AH4455,"Cubic","Extrapolate=Linear","MultiX=Average","Skip=True","Sort=True")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2"/>
        <v>#REF!</v>
      </c>
      <c r="AI4456" s="43" t="str">
        <f ca="1">_xll.BInterpol('Base IPCA'!$C$3:$C$14,'Base IPCA'!$E$3:$E$14,AH4456,"Cubic","Extrapolate=Linear","MultiX=Average","Skip=True","Sort=True")</f>
        <v>#N/A Invalid Parameter: Interpolation value</v>
      </c>
      <c r="AJ4456" s="43" t="str">
        <f ca="1">_xll.BInterpol('Base IPCA'!$C$3:$C$14,'Base IPCA'!$D$3:$D$14,AH4456,"Cubic","Extrapolate=Linear","MultiX=Average","Skip=True","Sort=True")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2"/>
        <v>#REF!</v>
      </c>
      <c r="AI4457" s="43" t="str">
        <f ca="1">_xll.BInterpol('Base IPCA'!$C$3:$C$14,'Base IPCA'!$E$3:$E$14,AH4457,"Cubic","Extrapolate=Linear","MultiX=Average","Skip=True","Sort=True")</f>
        <v>#N/A Invalid Parameter: Interpolation value</v>
      </c>
      <c r="AJ4457" s="43" t="str">
        <f ca="1">_xll.BInterpol('Base IPCA'!$C$3:$C$14,'Base IPCA'!$D$3:$D$14,AH4457,"Cubic","Extrapolate=Linear","MultiX=Average","Skip=True","Sort=True")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2"/>
        <v>#REF!</v>
      </c>
      <c r="AI4458" s="43" t="str">
        <f ca="1">_xll.BInterpol('Base IPCA'!$C$3:$C$14,'Base IPCA'!$E$3:$E$14,AH4458,"Cubic","Extrapolate=Linear","MultiX=Average","Skip=True","Sort=True")</f>
        <v>#N/A Invalid Parameter: Interpolation value</v>
      </c>
      <c r="AJ4458" s="43" t="str">
        <f ca="1">_xll.BInterpol('Base IPCA'!$C$3:$C$14,'Base IPCA'!$D$3:$D$14,AH4458,"Cubic","Extrapolate=Linear","MultiX=Average","Skip=True","Sort=True")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2"/>
        <v>#REF!</v>
      </c>
      <c r="AI4459" s="43" t="str">
        <f ca="1">_xll.BInterpol('Base IPCA'!$C$3:$C$14,'Base IPCA'!$E$3:$E$14,AH4459,"Cubic","Extrapolate=Linear","MultiX=Average","Skip=True","Sort=True")</f>
        <v>#N/A Invalid Parameter: Interpolation value</v>
      </c>
      <c r="AJ4459" s="43" t="str">
        <f ca="1">_xll.BInterpol('Base IPCA'!$C$3:$C$14,'Base IPCA'!$D$3:$D$14,AH4459,"Cubic","Extrapolate=Linear","MultiX=Average","Skip=True","Sort=True")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2"/>
        <v>#REF!</v>
      </c>
      <c r="AI4460" s="43" t="str">
        <f ca="1">_xll.BInterpol('Base IPCA'!$C$3:$C$14,'Base IPCA'!$E$3:$E$14,AH4460,"Cubic","Extrapolate=Linear","MultiX=Average","Skip=True","Sort=True")</f>
        <v>#N/A Invalid Parameter: Interpolation value</v>
      </c>
      <c r="AJ4460" s="43" t="str">
        <f ca="1">_xll.BInterpol('Base IPCA'!$C$3:$C$14,'Base IPCA'!$D$3:$D$14,AH4460,"Cubic","Extrapolate=Linear","MultiX=Average","Skip=True","Sort=True")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2"/>
        <v>#REF!</v>
      </c>
      <c r="AI4461" s="43" t="str">
        <f ca="1">_xll.BInterpol('Base IPCA'!$C$3:$C$14,'Base IPCA'!$E$3:$E$14,AH4461,"Cubic","Extrapolate=Linear","MultiX=Average","Skip=True","Sort=True")</f>
        <v>#N/A Invalid Parameter: Interpolation value</v>
      </c>
      <c r="AJ4461" s="43" t="str">
        <f ca="1">_xll.BInterpol('Base IPCA'!$C$3:$C$14,'Base IPCA'!$D$3:$D$14,AH4461,"Cubic","Extrapolate=Linear","MultiX=Average","Skip=True","Sort=True")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2"/>
        <v>#REF!</v>
      </c>
      <c r="AI4462" s="43" t="str">
        <f ca="1">_xll.BInterpol('Base IPCA'!$C$3:$C$14,'Base IPCA'!$E$3:$E$14,AH4462,"Cubic","Extrapolate=Linear","MultiX=Average","Skip=True","Sort=True")</f>
        <v>#N/A Invalid Parameter: Interpolation value</v>
      </c>
      <c r="AJ4462" s="43" t="str">
        <f ca="1">_xll.BInterpol('Base IPCA'!$C$3:$C$14,'Base IPCA'!$D$3:$D$14,AH4462,"Cubic","Extrapolate=Linear","MultiX=Average","Skip=True","Sort=True")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2"/>
        <v>#REF!</v>
      </c>
      <c r="AI4463" s="43" t="str">
        <f ca="1">_xll.BInterpol('Base IPCA'!$C$3:$C$14,'Base IPCA'!$E$3:$E$14,AH4463,"Cubic","Extrapolate=Linear","MultiX=Average","Skip=True","Sort=True")</f>
        <v>#N/A Invalid Parameter: Interpolation value</v>
      </c>
      <c r="AJ4463" s="43" t="str">
        <f ca="1">_xll.BInterpol('Base IPCA'!$C$3:$C$14,'Base IPCA'!$D$3:$D$14,AH4463,"Cubic","Extrapolate=Linear","MultiX=Average","Skip=True","Sort=True")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2"/>
        <v>#REF!</v>
      </c>
      <c r="AI4464" s="43" t="str">
        <f ca="1">_xll.BInterpol('Base IPCA'!$C$3:$C$14,'Base IPCA'!$E$3:$E$14,AH4464,"Cubic","Extrapolate=Linear","MultiX=Average","Skip=True","Sort=True")</f>
        <v>#N/A Invalid Parameter: Interpolation value</v>
      </c>
      <c r="AJ4464" s="43" t="str">
        <f ca="1">_xll.BInterpol('Base IPCA'!$C$3:$C$14,'Base IPCA'!$D$3:$D$14,AH4464,"Cubic","Extrapolate=Linear","MultiX=Average","Skip=True","Sort=True")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2"/>
        <v>#REF!</v>
      </c>
      <c r="AI4465" s="43" t="str">
        <f ca="1">_xll.BInterpol('Base IPCA'!$C$3:$C$14,'Base IPCA'!$E$3:$E$14,AH4465,"Cubic","Extrapolate=Linear","MultiX=Average","Skip=True","Sort=True")</f>
        <v>#N/A Invalid Parameter: Interpolation value</v>
      </c>
      <c r="AJ4465" s="43" t="str">
        <f ca="1">_xll.BInterpol('Base IPCA'!$C$3:$C$14,'Base IPCA'!$D$3:$D$14,AH4465,"Cubic","Extrapolate=Linear","MultiX=Average","Skip=True","Sort=True")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2"/>
        <v>#REF!</v>
      </c>
      <c r="AI4466" s="43" t="str">
        <f ca="1">_xll.BInterpol('Base IPCA'!$C$3:$C$14,'Base IPCA'!$E$3:$E$14,AH4466,"Cubic","Extrapolate=Linear","MultiX=Average","Skip=True","Sort=True")</f>
        <v>#N/A Invalid Parameter: Interpolation value</v>
      </c>
      <c r="AJ4466" s="43" t="str">
        <f ca="1">_xll.BInterpol('Base IPCA'!$C$3:$C$14,'Base IPCA'!$D$3:$D$14,AH4466,"Cubic","Extrapolate=Linear","MultiX=Average","Skip=True","Sort=True")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2"/>
        <v>#REF!</v>
      </c>
      <c r="AI4467" s="43" t="str">
        <f ca="1">_xll.BInterpol('Base IPCA'!$C$3:$C$14,'Base IPCA'!$E$3:$E$14,AH4467,"Cubic","Extrapolate=Linear","MultiX=Average","Skip=True","Sort=True")</f>
        <v>#N/A Invalid Parameter: Interpolation value</v>
      </c>
      <c r="AJ4467" s="43" t="str">
        <f ca="1">_xll.BInterpol('Base IPCA'!$C$3:$C$14,'Base IPCA'!$D$3:$D$14,AH4467,"Cubic","Extrapolate=Linear","MultiX=Average","Skip=True","Sort=True")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2"/>
        <v>#REF!</v>
      </c>
      <c r="AI4468" s="43" t="str">
        <f ca="1">_xll.BInterpol('Base IPCA'!$C$3:$C$14,'Base IPCA'!$E$3:$E$14,AH4468,"Cubic","Extrapolate=Linear","MultiX=Average","Skip=True","Sort=True")</f>
        <v>#N/A Invalid Parameter: Interpolation value</v>
      </c>
      <c r="AJ4468" s="43" t="str">
        <f ca="1">_xll.BInterpol('Base IPCA'!$C$3:$C$14,'Base IPCA'!$D$3:$D$14,AH4468,"Cubic","Extrapolate=Linear","MultiX=Average","Skip=True","Sort=True")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2"/>
        <v>#REF!</v>
      </c>
      <c r="AI4469" s="43" t="str">
        <f ca="1">_xll.BInterpol('Base IPCA'!$C$3:$C$14,'Base IPCA'!$E$3:$E$14,AH4469,"Cubic","Extrapolate=Linear","MultiX=Average","Skip=True","Sort=True")</f>
        <v>#N/A Invalid Parameter: Interpolation value</v>
      </c>
      <c r="AJ4469" s="43" t="str">
        <f ca="1">_xll.BInterpol('Base IPCA'!$C$3:$C$14,'Base IPCA'!$D$3:$D$14,AH4469,"Cubic","Extrapolate=Linear","MultiX=Average","Skip=True","Sort=True")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2"/>
        <v>#REF!</v>
      </c>
      <c r="AI4470" s="43" t="str">
        <f ca="1">_xll.BInterpol('Base IPCA'!$C$3:$C$14,'Base IPCA'!$E$3:$E$14,AH4470,"Cubic","Extrapolate=Linear","MultiX=Average","Skip=True","Sort=True")</f>
        <v>#N/A Invalid Parameter: Interpolation value</v>
      </c>
      <c r="AJ4470" s="43" t="str">
        <f ca="1">_xll.BInterpol('Base IPCA'!$C$3:$C$14,'Base IPCA'!$D$3:$D$14,AH4470,"Cubic","Extrapolate=Linear","MultiX=Average","Skip=True","Sort=True")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2"/>
        <v>#REF!</v>
      </c>
      <c r="AI4471" s="43" t="str">
        <f ca="1">_xll.BInterpol('Base IPCA'!$C$3:$C$14,'Base IPCA'!$E$3:$E$14,AH4471,"Cubic","Extrapolate=Linear","MultiX=Average","Skip=True","Sort=True")</f>
        <v>#N/A Invalid Parameter: Interpolation value</v>
      </c>
      <c r="AJ4471" s="43" t="str">
        <f ca="1">_xll.BInterpol('Base IPCA'!$C$3:$C$14,'Base IPCA'!$D$3:$D$14,AH4471,"Cubic","Extrapolate=Linear","MultiX=Average","Skip=True","Sort=True")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2"/>
        <v>#REF!</v>
      </c>
      <c r="AI4472" s="43" t="str">
        <f ca="1">_xll.BInterpol('Base IPCA'!$C$3:$C$14,'Base IPCA'!$E$3:$E$14,AH4472,"Cubic","Extrapolate=Linear","MultiX=Average","Skip=True","Sort=True")</f>
        <v>#N/A Invalid Parameter: Interpolation value</v>
      </c>
      <c r="AJ4472" s="43" t="str">
        <f ca="1">_xll.BInterpol('Base IPCA'!$C$3:$C$14,'Base IPCA'!$D$3:$D$14,AH4472,"Cubic","Extrapolate=Linear","MultiX=Average","Skip=True","Sort=True")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2"/>
        <v>#REF!</v>
      </c>
      <c r="AI4473" s="43" t="str">
        <f ca="1">_xll.BInterpol('Base IPCA'!$C$3:$C$14,'Base IPCA'!$E$3:$E$14,AH4473,"Cubic","Extrapolate=Linear","MultiX=Average","Skip=True","Sort=True")</f>
        <v>#N/A Invalid Parameter: Interpolation value</v>
      </c>
      <c r="AJ4473" s="43" t="str">
        <f ca="1">_xll.BInterpol('Base IPCA'!$C$3:$C$14,'Base IPCA'!$D$3:$D$14,AH4473,"Cubic","Extrapolate=Linear","MultiX=Average","Skip=True","Sort=True")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2"/>
        <v>#REF!</v>
      </c>
      <c r="AI4474" s="43" t="str">
        <f ca="1">_xll.BInterpol('Base IPCA'!$C$3:$C$14,'Base IPCA'!$E$3:$E$14,AH4474,"Cubic","Extrapolate=Linear","MultiX=Average","Skip=True","Sort=True")</f>
        <v>#N/A Invalid Parameter: Interpolation value</v>
      </c>
      <c r="AJ4474" s="43" t="str">
        <f ca="1">_xll.BInterpol('Base IPCA'!$C$3:$C$14,'Base IPCA'!$D$3:$D$14,AH4474,"Cubic","Extrapolate=Linear","MultiX=Average","Skip=True","Sort=True")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2"/>
        <v>#REF!</v>
      </c>
      <c r="AI4475" s="43" t="str">
        <f ca="1">_xll.BInterpol('Base IPCA'!$C$3:$C$14,'Base IPCA'!$E$3:$E$14,AH4475,"Cubic","Extrapolate=Linear","MultiX=Average","Skip=True","Sort=True")</f>
        <v>#N/A Invalid Parameter: Interpolation value</v>
      </c>
      <c r="AJ4475" s="43" t="str">
        <f ca="1">_xll.BInterpol('Base IPCA'!$C$3:$C$14,'Base IPCA'!$D$3:$D$14,AH4475,"Cubic","Extrapolate=Linear","MultiX=Average","Skip=True","Sort=True")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2"/>
        <v>#REF!</v>
      </c>
      <c r="AI4476" s="43" t="str">
        <f ca="1">_xll.BInterpol('Base IPCA'!$C$3:$C$14,'Base IPCA'!$E$3:$E$14,AH4476,"Cubic","Extrapolate=Linear","MultiX=Average","Skip=True","Sort=True")</f>
        <v>#N/A Invalid Parameter: Interpolation value</v>
      </c>
      <c r="AJ4476" s="43" t="str">
        <f ca="1">_xll.BInterpol('Base IPCA'!$C$3:$C$14,'Base IPCA'!$D$3:$D$14,AH4476,"Cubic","Extrapolate=Linear","MultiX=Average","Skip=True","Sort=True")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2"/>
        <v>#REF!</v>
      </c>
      <c r="AI4477" s="43" t="str">
        <f ca="1">_xll.BInterpol('Base IPCA'!$C$3:$C$14,'Base IPCA'!$E$3:$E$14,AH4477,"Cubic","Extrapolate=Linear","MultiX=Average","Skip=True","Sort=True")</f>
        <v>#N/A Invalid Parameter: Interpolation value</v>
      </c>
      <c r="AJ4477" s="43" t="str">
        <f ca="1">_xll.BInterpol('Base IPCA'!$C$3:$C$14,'Base IPCA'!$D$3:$D$14,AH4477,"Cubic","Extrapolate=Linear","MultiX=Average","Skip=True","Sort=True")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2"/>
        <v>#REF!</v>
      </c>
      <c r="AI4478" s="43" t="str">
        <f ca="1">_xll.BInterpol('Base IPCA'!$C$3:$C$14,'Base IPCA'!$E$3:$E$14,AH4478,"Cubic","Extrapolate=Linear","MultiX=Average","Skip=True","Sort=True")</f>
        <v>#N/A Invalid Parameter: Interpolation value</v>
      </c>
      <c r="AJ4478" s="43" t="str">
        <f ca="1">_xll.BInterpol('Base IPCA'!$C$3:$C$14,'Base IPCA'!$D$3:$D$14,AH4478,"Cubic","Extrapolate=Linear","MultiX=Average","Skip=True","Sort=True")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2"/>
        <v>#REF!</v>
      </c>
      <c r="AI4479" s="43" t="str">
        <f ca="1">_xll.BInterpol('Base IPCA'!$C$3:$C$14,'Base IPCA'!$E$3:$E$14,AH4479,"Cubic","Extrapolate=Linear","MultiX=Average","Skip=True","Sort=True")</f>
        <v>#N/A Invalid Parameter: Interpolation value</v>
      </c>
      <c r="AJ4479" s="43" t="str">
        <f ca="1">_xll.BInterpol('Base IPCA'!$C$3:$C$14,'Base IPCA'!$D$3:$D$14,AH4479,"Cubic","Extrapolate=Linear","MultiX=Average","Skip=True","Sort=True")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2"/>
        <v>#REF!</v>
      </c>
      <c r="AI4480" s="43" t="str">
        <f ca="1">_xll.BInterpol('Base IPCA'!$C$3:$C$14,'Base IPCA'!$E$3:$E$14,AH4480,"Cubic","Extrapolate=Linear","MultiX=Average","Skip=True","Sort=True")</f>
        <v>#N/A Invalid Parameter: Interpolation value</v>
      </c>
      <c r="AJ4480" s="43" t="str">
        <f ca="1">_xll.BInterpol('Base IPCA'!$C$3:$C$14,'Base IPCA'!$D$3:$D$14,AH4480,"Cubic","Extrapolate=Linear","MultiX=Average","Skip=True","Sort=True")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2"/>
        <v>#REF!</v>
      </c>
      <c r="AI4481" s="43" t="str">
        <f ca="1">_xll.BInterpol('Base IPCA'!$C$3:$C$14,'Base IPCA'!$E$3:$E$14,AH4481,"Cubic","Extrapolate=Linear","MultiX=Average","Skip=True","Sort=True")</f>
        <v>#N/A Invalid Parameter: Interpolation value</v>
      </c>
      <c r="AJ4481" s="43" t="str">
        <f ca="1">_xll.BInterpol('Base IPCA'!$C$3:$C$14,'Base IPCA'!$D$3:$D$14,AH4481,"Cubic","Extrapolate=Linear","MultiX=Average","Skip=True","Sort=True")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2"/>
        <v>#REF!</v>
      </c>
      <c r="AI4482" s="43" t="str">
        <f ca="1">_xll.BInterpol('Base IPCA'!$C$3:$C$14,'Base IPCA'!$E$3:$E$14,AH4482,"Cubic","Extrapolate=Linear","MultiX=Average","Skip=True","Sort=True")</f>
        <v>#N/A Invalid Parameter: Interpolation value</v>
      </c>
      <c r="AJ4482" s="43" t="str">
        <f ca="1">_xll.BInterpol('Base IPCA'!$C$3:$C$14,'Base IPCA'!$D$3:$D$14,AH4482,"Cubic","Extrapolate=Linear","MultiX=Average","Skip=True","Sort=True")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2"/>
        <v>#REF!</v>
      </c>
      <c r="AI4483" s="43" t="str">
        <f ca="1">_xll.BInterpol('Base IPCA'!$C$3:$C$14,'Base IPCA'!$E$3:$E$14,AH4483,"Cubic","Extrapolate=Linear","MultiX=Average","Skip=True","Sort=True")</f>
        <v>#N/A Invalid Parameter: Interpolation value</v>
      </c>
      <c r="AJ4483" s="43" t="str">
        <f ca="1">_xll.BInterpol('Base IPCA'!$C$3:$C$14,'Base IPCA'!$D$3:$D$14,AH4483,"Cubic","Extrapolate=Linear","MultiX=Average","Skip=True","Sort=True")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2"/>
        <v>#REF!</v>
      </c>
      <c r="AI4484" s="43" t="str">
        <f ca="1">_xll.BInterpol('Base IPCA'!$C$3:$C$14,'Base IPCA'!$E$3:$E$14,AH4484,"Cubic","Extrapolate=Linear","MultiX=Average","Skip=True","Sort=True")</f>
        <v>#N/A Invalid Parameter: Interpolation value</v>
      </c>
      <c r="AJ4484" s="43" t="str">
        <f ca="1">_xll.BInterpol('Base IPCA'!$C$3:$C$14,'Base IPCA'!$D$3:$D$14,AH4484,"Cubic","Extrapolate=Linear","MultiX=Average","Skip=True","Sort=True")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2"/>
        <v>#REF!</v>
      </c>
      <c r="AI4485" s="43" t="str">
        <f ca="1">_xll.BInterpol('Base IPCA'!$C$3:$C$14,'Base IPCA'!$E$3:$E$14,AH4485,"Cubic","Extrapolate=Linear","MultiX=Average","Skip=True","Sort=True")</f>
        <v>#N/A Invalid Parameter: Interpolation value</v>
      </c>
      <c r="AJ4485" s="43" t="str">
        <f ca="1">_xll.BInterpol('Base IPCA'!$C$3:$C$14,'Base IPCA'!$D$3:$D$14,AH4485,"Cubic","Extrapolate=Linear","MultiX=Average","Skip=True","Sort=True")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3">AH4485+1</f>
        <v>#REF!</v>
      </c>
      <c r="AI4486" s="43" t="str">
        <f ca="1">_xll.BInterpol('Base IPCA'!$C$3:$C$14,'Base IPCA'!$E$3:$E$14,AH4486,"Cubic","Extrapolate=Linear","MultiX=Average","Skip=True","Sort=True")</f>
        <v>#N/A Invalid Parameter: Interpolation value</v>
      </c>
      <c r="AJ4486" s="43" t="str">
        <f ca="1">_xll.BInterpol('Base IPCA'!$C$3:$C$14,'Base IPCA'!$D$3:$D$14,AH4486,"Cubic","Extrapolate=Linear","MultiX=Average","Skip=True","Sort=True")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3"/>
        <v>#REF!</v>
      </c>
      <c r="AI4487" s="43" t="str">
        <f ca="1">_xll.BInterpol('Base IPCA'!$C$3:$C$14,'Base IPCA'!$E$3:$E$14,AH4487,"Cubic","Extrapolate=Linear","MultiX=Average","Skip=True","Sort=True")</f>
        <v>#N/A Invalid Parameter: Interpolation value</v>
      </c>
      <c r="AJ4487" s="43" t="str">
        <f ca="1">_xll.BInterpol('Base IPCA'!$C$3:$C$14,'Base IPCA'!$D$3:$D$14,AH4487,"Cubic","Extrapolate=Linear","MultiX=Average","Skip=True","Sort=True")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3"/>
        <v>#REF!</v>
      </c>
      <c r="AI4488" s="43" t="str">
        <f ca="1">_xll.BInterpol('Base IPCA'!$C$3:$C$14,'Base IPCA'!$E$3:$E$14,AH4488,"Cubic","Extrapolate=Linear","MultiX=Average","Skip=True","Sort=True")</f>
        <v>#N/A Invalid Parameter: Interpolation value</v>
      </c>
      <c r="AJ4488" s="43" t="str">
        <f ca="1">_xll.BInterpol('Base IPCA'!$C$3:$C$14,'Base IPCA'!$D$3:$D$14,AH4488,"Cubic","Extrapolate=Linear","MultiX=Average","Skip=True","Sort=True")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3"/>
        <v>#REF!</v>
      </c>
      <c r="AI4489" s="43" t="str">
        <f ca="1">_xll.BInterpol('Base IPCA'!$C$3:$C$14,'Base IPCA'!$E$3:$E$14,AH4489,"Cubic","Extrapolate=Linear","MultiX=Average","Skip=True","Sort=True")</f>
        <v>#N/A Invalid Parameter: Interpolation value</v>
      </c>
      <c r="AJ4489" s="43" t="str">
        <f ca="1">_xll.BInterpol('Base IPCA'!$C$3:$C$14,'Base IPCA'!$D$3:$D$14,AH4489,"Cubic","Extrapolate=Linear","MultiX=Average","Skip=True","Sort=True")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3"/>
        <v>#REF!</v>
      </c>
      <c r="AI4490" s="43" t="str">
        <f ca="1">_xll.BInterpol('Base IPCA'!$C$3:$C$14,'Base IPCA'!$E$3:$E$14,AH4490,"Cubic","Extrapolate=Linear","MultiX=Average","Skip=True","Sort=True")</f>
        <v>#N/A Invalid Parameter: Interpolation value</v>
      </c>
      <c r="AJ4490" s="43" t="str">
        <f ca="1">_xll.BInterpol('Base IPCA'!$C$3:$C$14,'Base IPCA'!$D$3:$D$14,AH4490,"Cubic","Extrapolate=Linear","MultiX=Average","Skip=True","Sort=True")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3"/>
        <v>#REF!</v>
      </c>
      <c r="AI4491" s="43" t="str">
        <f ca="1">_xll.BInterpol('Base IPCA'!$C$3:$C$14,'Base IPCA'!$E$3:$E$14,AH4491,"Cubic","Extrapolate=Linear","MultiX=Average","Skip=True","Sort=True")</f>
        <v>#N/A Invalid Parameter: Interpolation value</v>
      </c>
      <c r="AJ4491" s="43" t="str">
        <f ca="1">_xll.BInterpol('Base IPCA'!$C$3:$C$14,'Base IPCA'!$D$3:$D$14,AH4491,"Cubic","Extrapolate=Linear","MultiX=Average","Skip=True","Sort=True")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3"/>
        <v>#REF!</v>
      </c>
      <c r="AI4492" s="43" t="str">
        <f ca="1">_xll.BInterpol('Base IPCA'!$C$3:$C$14,'Base IPCA'!$E$3:$E$14,AH4492,"Cubic","Extrapolate=Linear","MultiX=Average","Skip=True","Sort=True")</f>
        <v>#N/A Invalid Parameter: Interpolation value</v>
      </c>
      <c r="AJ4492" s="43" t="str">
        <f ca="1">_xll.BInterpol('Base IPCA'!$C$3:$C$14,'Base IPCA'!$D$3:$D$14,AH4492,"Cubic","Extrapolate=Linear","MultiX=Average","Skip=True","Sort=True")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3"/>
        <v>#REF!</v>
      </c>
      <c r="AI4493" s="43" t="str">
        <f ca="1">_xll.BInterpol('Base IPCA'!$C$3:$C$14,'Base IPCA'!$E$3:$E$14,AH4493,"Cubic","Extrapolate=Linear","MultiX=Average","Skip=True","Sort=True")</f>
        <v>#N/A Invalid Parameter: Interpolation value</v>
      </c>
      <c r="AJ4493" s="43" t="str">
        <f ca="1">_xll.BInterpol('Base IPCA'!$C$3:$C$14,'Base IPCA'!$D$3:$D$14,AH4493,"Cubic","Extrapolate=Linear","MultiX=Average","Skip=True","Sort=True")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3"/>
        <v>#REF!</v>
      </c>
      <c r="AI4494" s="43" t="str">
        <f ca="1">_xll.BInterpol('Base IPCA'!$C$3:$C$14,'Base IPCA'!$E$3:$E$14,AH4494,"Cubic","Extrapolate=Linear","MultiX=Average","Skip=True","Sort=True")</f>
        <v>#N/A Invalid Parameter: Interpolation value</v>
      </c>
      <c r="AJ4494" s="43" t="str">
        <f ca="1">_xll.BInterpol('Base IPCA'!$C$3:$C$14,'Base IPCA'!$D$3:$D$14,AH4494,"Cubic","Extrapolate=Linear","MultiX=Average","Skip=True","Sort=True")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3"/>
        <v>#REF!</v>
      </c>
      <c r="AI4495" s="43" t="str">
        <f ca="1">_xll.BInterpol('Base IPCA'!$C$3:$C$14,'Base IPCA'!$E$3:$E$14,AH4495,"Cubic","Extrapolate=Linear","MultiX=Average","Skip=True","Sort=True")</f>
        <v>#N/A Invalid Parameter: Interpolation value</v>
      </c>
      <c r="AJ4495" s="43" t="str">
        <f ca="1">_xll.BInterpol('Base IPCA'!$C$3:$C$14,'Base IPCA'!$D$3:$D$14,AH4495,"Cubic","Extrapolate=Linear","MultiX=Average","Skip=True","Sort=True")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3"/>
        <v>#REF!</v>
      </c>
      <c r="AI4496" s="43" t="str">
        <f ca="1">_xll.BInterpol('Base IPCA'!$C$3:$C$14,'Base IPCA'!$E$3:$E$14,AH4496,"Cubic","Extrapolate=Linear","MultiX=Average","Skip=True","Sort=True")</f>
        <v>#N/A Invalid Parameter: Interpolation value</v>
      </c>
      <c r="AJ4496" s="43" t="str">
        <f ca="1">_xll.BInterpol('Base IPCA'!$C$3:$C$14,'Base IPCA'!$D$3:$D$14,AH4496,"Cubic","Extrapolate=Linear","MultiX=Average","Skip=True","Sort=True")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3"/>
        <v>#REF!</v>
      </c>
      <c r="AI4497" s="43" t="str">
        <f ca="1">_xll.BInterpol('Base IPCA'!$C$3:$C$14,'Base IPCA'!$E$3:$E$14,AH4497,"Cubic","Extrapolate=Linear","MultiX=Average","Skip=True","Sort=True")</f>
        <v>#N/A Invalid Parameter: Interpolation value</v>
      </c>
      <c r="AJ4497" s="43" t="str">
        <f ca="1">_xll.BInterpol('Base IPCA'!$C$3:$C$14,'Base IPCA'!$D$3:$D$14,AH4497,"Cubic","Extrapolate=Linear","MultiX=Average","Skip=True","Sort=True")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3"/>
        <v>#REF!</v>
      </c>
      <c r="AI4498" s="43" t="str">
        <f ca="1">_xll.BInterpol('Base IPCA'!$C$3:$C$14,'Base IPCA'!$E$3:$E$14,AH4498,"Cubic","Extrapolate=Linear","MultiX=Average","Skip=True","Sort=True")</f>
        <v>#N/A Invalid Parameter: Interpolation value</v>
      </c>
      <c r="AJ4498" s="43" t="str">
        <f ca="1">_xll.BInterpol('Base IPCA'!$C$3:$C$14,'Base IPCA'!$D$3:$D$14,AH4498,"Cubic","Extrapolate=Linear","MultiX=Average","Skip=True","Sort=True")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3"/>
        <v>#REF!</v>
      </c>
      <c r="AI4499" s="43" t="str">
        <f ca="1">_xll.BInterpol('Base IPCA'!$C$3:$C$14,'Base IPCA'!$E$3:$E$14,AH4499,"Cubic","Extrapolate=Linear","MultiX=Average","Skip=True","Sort=True")</f>
        <v>#N/A Invalid Parameter: Interpolation value</v>
      </c>
      <c r="AJ4499" s="43" t="str">
        <f ca="1">_xll.BInterpol('Base IPCA'!$C$3:$C$14,'Base IPCA'!$D$3:$D$14,AH4499,"Cubic","Extrapolate=Linear","MultiX=Average","Skip=True","Sort=True")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3"/>
        <v>#REF!</v>
      </c>
      <c r="AI4500" s="43" t="str">
        <f ca="1">_xll.BInterpol('Base IPCA'!$C$3:$C$14,'Base IPCA'!$E$3:$E$14,AH4500,"Cubic","Extrapolate=Linear","MultiX=Average","Skip=True","Sort=True")</f>
        <v>#N/A Invalid Parameter: Interpolation value</v>
      </c>
      <c r="AJ4500" s="43" t="str">
        <f ca="1">_xll.BInterpol('Base IPCA'!$C$3:$C$14,'Base IPCA'!$D$3:$D$14,AH4500,"Cubic","Extrapolate=Linear","MultiX=Average","Skip=True","Sort=True")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3"/>
        <v>#REF!</v>
      </c>
      <c r="AI4501" s="43" t="str">
        <f ca="1">_xll.BInterpol('Base IPCA'!$C$3:$C$14,'Base IPCA'!$E$3:$E$14,AH4501,"Cubic","Extrapolate=Linear","MultiX=Average","Skip=True","Sort=True")</f>
        <v>#N/A Invalid Parameter: Interpolation value</v>
      </c>
      <c r="AJ4501" s="43" t="str">
        <f ca="1">_xll.BInterpol('Base IPCA'!$C$3:$C$14,'Base IPCA'!$D$3:$D$14,AH4501,"Cubic","Extrapolate=Linear","MultiX=Average","Skip=True","Sort=True")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3"/>
        <v>#REF!</v>
      </c>
      <c r="AI4502" s="43" t="str">
        <f ca="1">_xll.BInterpol('Base IPCA'!$C$3:$C$14,'Base IPCA'!$E$3:$E$14,AH4502,"Cubic","Extrapolate=Linear","MultiX=Average","Skip=True","Sort=True")</f>
        <v>#N/A Invalid Parameter: Interpolation value</v>
      </c>
      <c r="AJ4502" s="43" t="str">
        <f ca="1">_xll.BInterpol('Base IPCA'!$C$3:$C$14,'Base IPCA'!$D$3:$D$14,AH4502,"Cubic","Extrapolate=Linear","MultiX=Average","Skip=True","Sort=True")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3"/>
        <v>#REF!</v>
      </c>
      <c r="AI4503" s="43" t="str">
        <f ca="1">_xll.BInterpol('Base IPCA'!$C$3:$C$14,'Base IPCA'!$E$3:$E$14,AH4503,"Cubic","Extrapolate=Linear","MultiX=Average","Skip=True","Sort=True")</f>
        <v>#N/A Invalid Parameter: Interpolation value</v>
      </c>
      <c r="AJ4503" s="43" t="str">
        <f ca="1">_xll.BInterpol('Base IPCA'!$C$3:$C$14,'Base IPCA'!$D$3:$D$14,AH4503,"Cubic","Extrapolate=Linear","MultiX=Average","Skip=True","Sort=True")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3"/>
        <v>#REF!</v>
      </c>
      <c r="AI4504" s="43" t="str">
        <f ca="1">_xll.BInterpol('Base IPCA'!$C$3:$C$14,'Base IPCA'!$E$3:$E$14,AH4504,"Cubic","Extrapolate=Linear","MultiX=Average","Skip=True","Sort=True")</f>
        <v>#N/A Invalid Parameter: Interpolation value</v>
      </c>
      <c r="AJ4504" s="43" t="str">
        <f ca="1">_xll.BInterpol('Base IPCA'!$C$3:$C$14,'Base IPCA'!$D$3:$D$14,AH4504,"Cubic","Extrapolate=Linear","MultiX=Average","Skip=True","Sort=True")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3"/>
        <v>#REF!</v>
      </c>
      <c r="AI4505" s="43" t="str">
        <f ca="1">_xll.BInterpol('Base IPCA'!$C$3:$C$14,'Base IPCA'!$E$3:$E$14,AH4505,"Cubic","Extrapolate=Linear","MultiX=Average","Skip=True","Sort=True")</f>
        <v>#N/A Invalid Parameter: Interpolation value</v>
      </c>
      <c r="AJ4505" s="43" t="str">
        <f ca="1">_xll.BInterpol('Base IPCA'!$C$3:$C$14,'Base IPCA'!$D$3:$D$14,AH4505,"Cubic","Extrapolate=Linear","MultiX=Average","Skip=True","Sort=True")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3"/>
        <v>#REF!</v>
      </c>
      <c r="AI4506" s="43" t="str">
        <f ca="1">_xll.BInterpol('Base IPCA'!$C$3:$C$14,'Base IPCA'!$E$3:$E$14,AH4506,"Cubic","Extrapolate=Linear","MultiX=Average","Skip=True","Sort=True")</f>
        <v>#N/A Invalid Parameter: Interpolation value</v>
      </c>
      <c r="AJ4506" s="43" t="str">
        <f ca="1">_xll.BInterpol('Base IPCA'!$C$3:$C$14,'Base IPCA'!$D$3:$D$14,AH4506,"Cubic","Extrapolate=Linear","MultiX=Average","Skip=True","Sort=True")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3"/>
        <v>#REF!</v>
      </c>
      <c r="AI4507" s="43" t="str">
        <f ca="1">_xll.BInterpol('Base IPCA'!$C$3:$C$14,'Base IPCA'!$E$3:$E$14,AH4507,"Cubic","Extrapolate=Linear","MultiX=Average","Skip=True","Sort=True")</f>
        <v>#N/A Invalid Parameter: Interpolation value</v>
      </c>
      <c r="AJ4507" s="43" t="str">
        <f ca="1">_xll.BInterpol('Base IPCA'!$C$3:$C$14,'Base IPCA'!$D$3:$D$14,AH4507,"Cubic","Extrapolate=Linear","MultiX=Average","Skip=True","Sort=True")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3"/>
        <v>#REF!</v>
      </c>
      <c r="AI4508" s="43" t="str">
        <f ca="1">_xll.BInterpol('Base IPCA'!$C$3:$C$14,'Base IPCA'!$E$3:$E$14,AH4508,"Cubic","Extrapolate=Linear","MultiX=Average","Skip=True","Sort=True")</f>
        <v>#N/A Invalid Parameter: Interpolation value</v>
      </c>
      <c r="AJ4508" s="43" t="str">
        <f ca="1">_xll.BInterpol('Base IPCA'!$C$3:$C$14,'Base IPCA'!$D$3:$D$14,AH4508,"Cubic","Extrapolate=Linear","MultiX=Average","Skip=True","Sort=True")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3"/>
        <v>#REF!</v>
      </c>
      <c r="AI4509" s="43" t="str">
        <f ca="1">_xll.BInterpol('Base IPCA'!$C$3:$C$14,'Base IPCA'!$E$3:$E$14,AH4509,"Cubic","Extrapolate=Linear","MultiX=Average","Skip=True","Sort=True")</f>
        <v>#N/A Invalid Parameter: Interpolation value</v>
      </c>
      <c r="AJ4509" s="43" t="str">
        <f ca="1">_xll.BInterpol('Base IPCA'!$C$3:$C$14,'Base IPCA'!$D$3:$D$14,AH4509,"Cubic","Extrapolate=Linear","MultiX=Average","Skip=True","Sort=True")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3"/>
        <v>#REF!</v>
      </c>
      <c r="AI4510" s="43" t="str">
        <f ca="1">_xll.BInterpol('Base IPCA'!$C$3:$C$14,'Base IPCA'!$E$3:$E$14,AH4510,"Cubic","Extrapolate=Linear","MultiX=Average","Skip=True","Sort=True")</f>
        <v>#N/A Invalid Parameter: Interpolation value</v>
      </c>
      <c r="AJ4510" s="43" t="str">
        <f ca="1">_xll.BInterpol('Base IPCA'!$C$3:$C$14,'Base IPCA'!$D$3:$D$14,AH4510,"Cubic","Extrapolate=Linear","MultiX=Average","Skip=True","Sort=True")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3"/>
        <v>#REF!</v>
      </c>
      <c r="AI4511" s="43" t="str">
        <f ca="1">_xll.BInterpol('Base IPCA'!$C$3:$C$14,'Base IPCA'!$E$3:$E$14,AH4511,"Cubic","Extrapolate=Linear","MultiX=Average","Skip=True","Sort=True")</f>
        <v>#N/A Invalid Parameter: Interpolation value</v>
      </c>
      <c r="AJ4511" s="43" t="str">
        <f ca="1">_xll.BInterpol('Base IPCA'!$C$3:$C$14,'Base IPCA'!$D$3:$D$14,AH4511,"Cubic","Extrapolate=Linear","MultiX=Average","Skip=True","Sort=True")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3"/>
        <v>#REF!</v>
      </c>
      <c r="AI4512" s="43" t="str">
        <f ca="1">_xll.BInterpol('Base IPCA'!$C$3:$C$14,'Base IPCA'!$E$3:$E$14,AH4512,"Cubic","Extrapolate=Linear","MultiX=Average","Skip=True","Sort=True")</f>
        <v>#N/A Invalid Parameter: Interpolation value</v>
      </c>
      <c r="AJ4512" s="43" t="str">
        <f ca="1">_xll.BInterpol('Base IPCA'!$C$3:$C$14,'Base IPCA'!$D$3:$D$14,AH4512,"Cubic","Extrapolate=Linear","MultiX=Average","Skip=True","Sort=True")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3"/>
        <v>#REF!</v>
      </c>
      <c r="AI4513" s="43" t="str">
        <f ca="1">_xll.BInterpol('Base IPCA'!$C$3:$C$14,'Base IPCA'!$E$3:$E$14,AH4513,"Cubic","Extrapolate=Linear","MultiX=Average","Skip=True","Sort=True")</f>
        <v>#N/A Invalid Parameter: Interpolation value</v>
      </c>
      <c r="AJ4513" s="43" t="str">
        <f ca="1">_xll.BInterpol('Base IPCA'!$C$3:$C$14,'Base IPCA'!$D$3:$D$14,AH4513,"Cubic","Extrapolate=Linear","MultiX=Average","Skip=True","Sort=True")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3"/>
        <v>#REF!</v>
      </c>
      <c r="AI4514" s="43" t="str">
        <f ca="1">_xll.BInterpol('Base IPCA'!$C$3:$C$14,'Base IPCA'!$E$3:$E$14,AH4514,"Cubic","Extrapolate=Linear","MultiX=Average","Skip=True","Sort=True")</f>
        <v>#N/A Invalid Parameter: Interpolation value</v>
      </c>
      <c r="AJ4514" s="43" t="str">
        <f ca="1">_xll.BInterpol('Base IPCA'!$C$3:$C$14,'Base IPCA'!$D$3:$D$14,AH4514,"Cubic","Extrapolate=Linear","MultiX=Average","Skip=True","Sort=True")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3"/>
        <v>#REF!</v>
      </c>
      <c r="AI4515" s="43" t="str">
        <f ca="1">_xll.BInterpol('Base IPCA'!$C$3:$C$14,'Base IPCA'!$E$3:$E$14,AH4515,"Cubic","Extrapolate=Linear","MultiX=Average","Skip=True","Sort=True")</f>
        <v>#N/A Invalid Parameter: Interpolation value</v>
      </c>
      <c r="AJ4515" s="43" t="str">
        <f ca="1">_xll.BInterpol('Base IPCA'!$C$3:$C$14,'Base IPCA'!$D$3:$D$14,AH4515,"Cubic","Extrapolate=Linear","MultiX=Average","Skip=True","Sort=True")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3"/>
        <v>#REF!</v>
      </c>
      <c r="AI4516" s="43" t="str">
        <f ca="1">_xll.BInterpol('Base IPCA'!$C$3:$C$14,'Base IPCA'!$E$3:$E$14,AH4516,"Cubic","Extrapolate=Linear","MultiX=Average","Skip=True","Sort=True")</f>
        <v>#N/A Invalid Parameter: Interpolation value</v>
      </c>
      <c r="AJ4516" s="43" t="str">
        <f ca="1">_xll.BInterpol('Base IPCA'!$C$3:$C$14,'Base IPCA'!$D$3:$D$14,AH4516,"Cubic","Extrapolate=Linear","MultiX=Average","Skip=True","Sort=True")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3"/>
        <v>#REF!</v>
      </c>
      <c r="AI4517" s="43" t="str">
        <f ca="1">_xll.BInterpol('Base IPCA'!$C$3:$C$14,'Base IPCA'!$E$3:$E$14,AH4517,"Cubic","Extrapolate=Linear","MultiX=Average","Skip=True","Sort=True")</f>
        <v>#N/A Invalid Parameter: Interpolation value</v>
      </c>
      <c r="AJ4517" s="43" t="str">
        <f ca="1">_xll.BInterpol('Base IPCA'!$C$3:$C$14,'Base IPCA'!$D$3:$D$14,AH4517,"Cubic","Extrapolate=Linear","MultiX=Average","Skip=True","Sort=True")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3"/>
        <v>#REF!</v>
      </c>
      <c r="AI4518" s="43" t="str">
        <f ca="1">_xll.BInterpol('Base IPCA'!$C$3:$C$14,'Base IPCA'!$E$3:$E$14,AH4518,"Cubic","Extrapolate=Linear","MultiX=Average","Skip=True","Sort=True")</f>
        <v>#N/A Invalid Parameter: Interpolation value</v>
      </c>
      <c r="AJ4518" s="43" t="str">
        <f ca="1">_xll.BInterpol('Base IPCA'!$C$3:$C$14,'Base IPCA'!$D$3:$D$14,AH4518,"Cubic","Extrapolate=Linear","MultiX=Average","Skip=True","Sort=True")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3"/>
        <v>#REF!</v>
      </c>
      <c r="AI4519" s="43" t="str">
        <f ca="1">_xll.BInterpol('Base IPCA'!$C$3:$C$14,'Base IPCA'!$E$3:$E$14,AH4519,"Cubic","Extrapolate=Linear","MultiX=Average","Skip=True","Sort=True")</f>
        <v>#N/A Invalid Parameter: Interpolation value</v>
      </c>
      <c r="AJ4519" s="43" t="str">
        <f ca="1">_xll.BInterpol('Base IPCA'!$C$3:$C$14,'Base IPCA'!$D$3:$D$14,AH4519,"Cubic","Extrapolate=Linear","MultiX=Average","Skip=True","Sort=True")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3"/>
        <v>#REF!</v>
      </c>
      <c r="AI4520" s="43" t="str">
        <f ca="1">_xll.BInterpol('Base IPCA'!$C$3:$C$14,'Base IPCA'!$E$3:$E$14,AH4520,"Cubic","Extrapolate=Linear","MultiX=Average","Skip=True","Sort=True")</f>
        <v>#N/A Invalid Parameter: Interpolation value</v>
      </c>
      <c r="AJ4520" s="43" t="str">
        <f ca="1">_xll.BInterpol('Base IPCA'!$C$3:$C$14,'Base IPCA'!$D$3:$D$14,AH4520,"Cubic","Extrapolate=Linear","MultiX=Average","Skip=True","Sort=True")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3"/>
        <v>#REF!</v>
      </c>
      <c r="AI4521" s="43" t="str">
        <f ca="1">_xll.BInterpol('Base IPCA'!$C$3:$C$14,'Base IPCA'!$E$3:$E$14,AH4521,"Cubic","Extrapolate=Linear","MultiX=Average","Skip=True","Sort=True")</f>
        <v>#N/A Invalid Parameter: Interpolation value</v>
      </c>
      <c r="AJ4521" s="43" t="str">
        <f ca="1">_xll.BInterpol('Base IPCA'!$C$3:$C$14,'Base IPCA'!$D$3:$D$14,AH4521,"Cubic","Extrapolate=Linear","MultiX=Average","Skip=True","Sort=True")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3"/>
        <v>#REF!</v>
      </c>
      <c r="AI4522" s="43" t="str">
        <f ca="1">_xll.BInterpol('Base IPCA'!$C$3:$C$14,'Base IPCA'!$E$3:$E$14,AH4522,"Cubic","Extrapolate=Linear","MultiX=Average","Skip=True","Sort=True")</f>
        <v>#N/A Invalid Parameter: Interpolation value</v>
      </c>
      <c r="AJ4522" s="43" t="str">
        <f ca="1">_xll.BInterpol('Base IPCA'!$C$3:$C$14,'Base IPCA'!$D$3:$D$14,AH4522,"Cubic","Extrapolate=Linear","MultiX=Average","Skip=True","Sort=True")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3"/>
        <v>#REF!</v>
      </c>
      <c r="AI4523" s="43" t="str">
        <f ca="1">_xll.BInterpol('Base IPCA'!$C$3:$C$14,'Base IPCA'!$E$3:$E$14,AH4523,"Cubic","Extrapolate=Linear","MultiX=Average","Skip=True","Sort=True")</f>
        <v>#N/A Invalid Parameter: Interpolation value</v>
      </c>
      <c r="AJ4523" s="43" t="str">
        <f ca="1">_xll.BInterpol('Base IPCA'!$C$3:$C$14,'Base IPCA'!$D$3:$D$14,AH4523,"Cubic","Extrapolate=Linear","MultiX=Average","Skip=True","Sort=True")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3"/>
        <v>#REF!</v>
      </c>
      <c r="AI4524" s="43" t="str">
        <f ca="1">_xll.BInterpol('Base IPCA'!$C$3:$C$14,'Base IPCA'!$E$3:$E$14,AH4524,"Cubic","Extrapolate=Linear","MultiX=Average","Skip=True","Sort=True")</f>
        <v>#N/A Invalid Parameter: Interpolation value</v>
      </c>
      <c r="AJ4524" s="43" t="str">
        <f ca="1">_xll.BInterpol('Base IPCA'!$C$3:$C$14,'Base IPCA'!$D$3:$D$14,AH4524,"Cubic","Extrapolate=Linear","MultiX=Average","Skip=True","Sort=True")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3"/>
        <v>#REF!</v>
      </c>
      <c r="AI4525" s="43" t="str">
        <f ca="1">_xll.BInterpol('Base IPCA'!$C$3:$C$14,'Base IPCA'!$E$3:$E$14,AH4525,"Cubic","Extrapolate=Linear","MultiX=Average","Skip=True","Sort=True")</f>
        <v>#N/A Invalid Parameter: Interpolation value</v>
      </c>
      <c r="AJ4525" s="43" t="str">
        <f ca="1">_xll.BInterpol('Base IPCA'!$C$3:$C$14,'Base IPCA'!$D$3:$D$14,AH4525,"Cubic","Extrapolate=Linear","MultiX=Average","Skip=True","Sort=True")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3"/>
        <v>#REF!</v>
      </c>
      <c r="AI4526" s="43" t="str">
        <f ca="1">_xll.BInterpol('Base IPCA'!$C$3:$C$14,'Base IPCA'!$E$3:$E$14,AH4526,"Cubic","Extrapolate=Linear","MultiX=Average","Skip=True","Sort=True")</f>
        <v>#N/A Invalid Parameter: Interpolation value</v>
      </c>
      <c r="AJ4526" s="43" t="str">
        <f ca="1">_xll.BInterpol('Base IPCA'!$C$3:$C$14,'Base IPCA'!$D$3:$D$14,AH4526,"Cubic","Extrapolate=Linear","MultiX=Average","Skip=True","Sort=True")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3"/>
        <v>#REF!</v>
      </c>
      <c r="AI4527" s="43" t="str">
        <f ca="1">_xll.BInterpol('Base IPCA'!$C$3:$C$14,'Base IPCA'!$E$3:$E$14,AH4527,"Cubic","Extrapolate=Linear","MultiX=Average","Skip=True","Sort=True")</f>
        <v>#N/A Invalid Parameter: Interpolation value</v>
      </c>
      <c r="AJ4527" s="43" t="str">
        <f ca="1">_xll.BInterpol('Base IPCA'!$C$3:$C$14,'Base IPCA'!$D$3:$D$14,AH4527,"Cubic","Extrapolate=Linear","MultiX=Average","Skip=True","Sort=True")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3"/>
        <v>#REF!</v>
      </c>
      <c r="AI4528" s="43" t="str">
        <f ca="1">_xll.BInterpol('Base IPCA'!$C$3:$C$14,'Base IPCA'!$E$3:$E$14,AH4528,"Cubic","Extrapolate=Linear","MultiX=Average","Skip=True","Sort=True")</f>
        <v>#N/A Invalid Parameter: Interpolation value</v>
      </c>
      <c r="AJ4528" s="43" t="str">
        <f ca="1">_xll.BInterpol('Base IPCA'!$C$3:$C$14,'Base IPCA'!$D$3:$D$14,AH4528,"Cubic","Extrapolate=Linear","MultiX=Average","Skip=True","Sort=True")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3"/>
        <v>#REF!</v>
      </c>
      <c r="AI4529" s="43" t="str">
        <f ca="1">_xll.BInterpol('Base IPCA'!$C$3:$C$14,'Base IPCA'!$E$3:$E$14,AH4529,"Cubic","Extrapolate=Linear","MultiX=Average","Skip=True","Sort=True")</f>
        <v>#N/A Invalid Parameter: Interpolation value</v>
      </c>
      <c r="AJ4529" s="43" t="str">
        <f ca="1">_xll.BInterpol('Base IPCA'!$C$3:$C$14,'Base IPCA'!$D$3:$D$14,AH4529,"Cubic","Extrapolate=Linear","MultiX=Average","Skip=True","Sort=True")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3"/>
        <v>#REF!</v>
      </c>
      <c r="AI4530" s="43" t="str">
        <f ca="1">_xll.BInterpol('Base IPCA'!$C$3:$C$14,'Base IPCA'!$E$3:$E$14,AH4530,"Cubic","Extrapolate=Linear","MultiX=Average","Skip=True","Sort=True")</f>
        <v>#N/A Invalid Parameter: Interpolation value</v>
      </c>
      <c r="AJ4530" s="43" t="str">
        <f ca="1">_xll.BInterpol('Base IPCA'!$C$3:$C$14,'Base IPCA'!$D$3:$D$14,AH4530,"Cubic","Extrapolate=Linear","MultiX=Average","Skip=True","Sort=True")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3"/>
        <v>#REF!</v>
      </c>
      <c r="AI4531" s="43" t="str">
        <f ca="1">_xll.BInterpol('Base IPCA'!$C$3:$C$14,'Base IPCA'!$E$3:$E$14,AH4531,"Cubic","Extrapolate=Linear","MultiX=Average","Skip=True","Sort=True")</f>
        <v>#N/A Invalid Parameter: Interpolation value</v>
      </c>
      <c r="AJ4531" s="43" t="str">
        <f ca="1">_xll.BInterpol('Base IPCA'!$C$3:$C$14,'Base IPCA'!$D$3:$D$14,AH4531,"Cubic","Extrapolate=Linear","MultiX=Average","Skip=True","Sort=True")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3"/>
        <v>#REF!</v>
      </c>
      <c r="AI4532" s="43" t="str">
        <f ca="1">_xll.BInterpol('Base IPCA'!$C$3:$C$14,'Base IPCA'!$E$3:$E$14,AH4532,"Cubic","Extrapolate=Linear","MultiX=Average","Skip=True","Sort=True")</f>
        <v>#N/A Invalid Parameter: Interpolation value</v>
      </c>
      <c r="AJ4532" s="43" t="str">
        <f ca="1">_xll.BInterpol('Base IPCA'!$C$3:$C$14,'Base IPCA'!$D$3:$D$14,AH4532,"Cubic","Extrapolate=Linear","MultiX=Average","Skip=True","Sort=True")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3"/>
        <v>#REF!</v>
      </c>
      <c r="AI4533" s="43" t="str">
        <f ca="1">_xll.BInterpol('Base IPCA'!$C$3:$C$14,'Base IPCA'!$E$3:$E$14,AH4533,"Cubic","Extrapolate=Linear","MultiX=Average","Skip=True","Sort=True")</f>
        <v>#N/A Invalid Parameter: Interpolation value</v>
      </c>
      <c r="AJ4533" s="43" t="str">
        <f ca="1">_xll.BInterpol('Base IPCA'!$C$3:$C$14,'Base IPCA'!$D$3:$D$14,AH4533,"Cubic","Extrapolate=Linear","MultiX=Average","Skip=True","Sort=True")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3"/>
        <v>#REF!</v>
      </c>
      <c r="AI4534" s="43" t="str">
        <f ca="1">_xll.BInterpol('Base IPCA'!$C$3:$C$14,'Base IPCA'!$E$3:$E$14,AH4534,"Cubic","Extrapolate=Linear","MultiX=Average","Skip=True","Sort=True")</f>
        <v>#N/A Invalid Parameter: Interpolation value</v>
      </c>
      <c r="AJ4534" s="43" t="str">
        <f ca="1">_xll.BInterpol('Base IPCA'!$C$3:$C$14,'Base IPCA'!$D$3:$D$14,AH4534,"Cubic","Extrapolate=Linear","MultiX=Average","Skip=True","Sort=True")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3"/>
        <v>#REF!</v>
      </c>
      <c r="AI4535" s="43" t="str">
        <f ca="1">_xll.BInterpol('Base IPCA'!$C$3:$C$14,'Base IPCA'!$E$3:$E$14,AH4535,"Cubic","Extrapolate=Linear","MultiX=Average","Skip=True","Sort=True")</f>
        <v>#N/A Invalid Parameter: Interpolation value</v>
      </c>
      <c r="AJ4535" s="43" t="str">
        <f ca="1">_xll.BInterpol('Base IPCA'!$C$3:$C$14,'Base IPCA'!$D$3:$D$14,AH4535,"Cubic","Extrapolate=Linear","MultiX=Average","Skip=True","Sort=True")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3"/>
        <v>#REF!</v>
      </c>
      <c r="AI4536" s="43" t="str">
        <f ca="1">_xll.BInterpol('Base IPCA'!$C$3:$C$14,'Base IPCA'!$E$3:$E$14,AH4536,"Cubic","Extrapolate=Linear","MultiX=Average","Skip=True","Sort=True")</f>
        <v>#N/A Invalid Parameter: Interpolation value</v>
      </c>
      <c r="AJ4536" s="43" t="str">
        <f ca="1">_xll.BInterpol('Base IPCA'!$C$3:$C$14,'Base IPCA'!$D$3:$D$14,AH4536,"Cubic","Extrapolate=Linear","MultiX=Average","Skip=True","Sort=True")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3"/>
        <v>#REF!</v>
      </c>
      <c r="AI4537" s="43" t="str">
        <f ca="1">_xll.BInterpol('Base IPCA'!$C$3:$C$14,'Base IPCA'!$E$3:$E$14,AH4537,"Cubic","Extrapolate=Linear","MultiX=Average","Skip=True","Sort=True")</f>
        <v>#N/A Invalid Parameter: Interpolation value</v>
      </c>
      <c r="AJ4537" s="43" t="str">
        <f ca="1">_xll.BInterpol('Base IPCA'!$C$3:$C$14,'Base IPCA'!$D$3:$D$14,AH4537,"Cubic","Extrapolate=Linear","MultiX=Average","Skip=True","Sort=True")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3"/>
        <v>#REF!</v>
      </c>
      <c r="AI4538" s="43" t="str">
        <f ca="1">_xll.BInterpol('Base IPCA'!$C$3:$C$14,'Base IPCA'!$E$3:$E$14,AH4538,"Cubic","Extrapolate=Linear","MultiX=Average","Skip=True","Sort=True")</f>
        <v>#N/A Invalid Parameter: Interpolation value</v>
      </c>
      <c r="AJ4538" s="43" t="str">
        <f ca="1">_xll.BInterpol('Base IPCA'!$C$3:$C$14,'Base IPCA'!$D$3:$D$14,AH4538,"Cubic","Extrapolate=Linear","MultiX=Average","Skip=True","Sort=True")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3"/>
        <v>#REF!</v>
      </c>
      <c r="AI4539" s="43" t="str">
        <f ca="1">_xll.BInterpol('Base IPCA'!$C$3:$C$14,'Base IPCA'!$E$3:$E$14,AH4539,"Cubic","Extrapolate=Linear","MultiX=Average","Skip=True","Sort=True")</f>
        <v>#N/A Invalid Parameter: Interpolation value</v>
      </c>
      <c r="AJ4539" s="43" t="str">
        <f ca="1">_xll.BInterpol('Base IPCA'!$C$3:$C$14,'Base IPCA'!$D$3:$D$14,AH4539,"Cubic","Extrapolate=Linear","MultiX=Average","Skip=True","Sort=True")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3"/>
        <v>#REF!</v>
      </c>
      <c r="AI4540" s="43" t="str">
        <f ca="1">_xll.BInterpol('Base IPCA'!$C$3:$C$14,'Base IPCA'!$E$3:$E$14,AH4540,"Cubic","Extrapolate=Linear","MultiX=Average","Skip=True","Sort=True")</f>
        <v>#N/A Invalid Parameter: Interpolation value</v>
      </c>
      <c r="AJ4540" s="43" t="str">
        <f ca="1">_xll.BInterpol('Base IPCA'!$C$3:$C$14,'Base IPCA'!$D$3:$D$14,AH4540,"Cubic","Extrapolate=Linear","MultiX=Average","Skip=True","Sort=True")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3"/>
        <v>#REF!</v>
      </c>
      <c r="AI4541" s="43" t="str">
        <f ca="1">_xll.BInterpol('Base IPCA'!$C$3:$C$14,'Base IPCA'!$E$3:$E$14,AH4541,"Cubic","Extrapolate=Linear","MultiX=Average","Skip=True","Sort=True")</f>
        <v>#N/A Invalid Parameter: Interpolation value</v>
      </c>
      <c r="AJ4541" s="43" t="str">
        <f ca="1">_xll.BInterpol('Base IPCA'!$C$3:$C$14,'Base IPCA'!$D$3:$D$14,AH4541,"Cubic","Extrapolate=Linear","MultiX=Average","Skip=True","Sort=True")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3"/>
        <v>#REF!</v>
      </c>
      <c r="AI4542" s="43" t="str">
        <f ca="1">_xll.BInterpol('Base IPCA'!$C$3:$C$14,'Base IPCA'!$E$3:$E$14,AH4542,"Cubic","Extrapolate=Linear","MultiX=Average","Skip=True","Sort=True")</f>
        <v>#N/A Invalid Parameter: Interpolation value</v>
      </c>
      <c r="AJ4542" s="43" t="str">
        <f ca="1">_xll.BInterpol('Base IPCA'!$C$3:$C$14,'Base IPCA'!$D$3:$D$14,AH4542,"Cubic","Extrapolate=Linear","MultiX=Average","Skip=True","Sort=True")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3"/>
        <v>#REF!</v>
      </c>
      <c r="AI4543" s="43" t="str">
        <f ca="1">_xll.BInterpol('Base IPCA'!$C$3:$C$14,'Base IPCA'!$E$3:$E$14,AH4543,"Cubic","Extrapolate=Linear","MultiX=Average","Skip=True","Sort=True")</f>
        <v>#N/A Invalid Parameter: Interpolation value</v>
      </c>
      <c r="AJ4543" s="43" t="str">
        <f ca="1">_xll.BInterpol('Base IPCA'!$C$3:$C$14,'Base IPCA'!$D$3:$D$14,AH4543,"Cubic","Extrapolate=Linear","MultiX=Average","Skip=True","Sort=True")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3"/>
        <v>#REF!</v>
      </c>
      <c r="AI4544" s="43" t="str">
        <f ca="1">_xll.BInterpol('Base IPCA'!$C$3:$C$14,'Base IPCA'!$E$3:$E$14,AH4544,"Cubic","Extrapolate=Linear","MultiX=Average","Skip=True","Sort=True")</f>
        <v>#N/A Invalid Parameter: Interpolation value</v>
      </c>
      <c r="AJ4544" s="43" t="str">
        <f ca="1">_xll.BInterpol('Base IPCA'!$C$3:$C$14,'Base IPCA'!$D$3:$D$14,AH4544,"Cubic","Extrapolate=Linear","MultiX=Average","Skip=True","Sort=True")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3"/>
        <v>#REF!</v>
      </c>
      <c r="AI4545" s="43" t="str">
        <f ca="1">_xll.BInterpol('Base IPCA'!$C$3:$C$14,'Base IPCA'!$E$3:$E$14,AH4545,"Cubic","Extrapolate=Linear","MultiX=Average","Skip=True","Sort=True")</f>
        <v>#N/A Invalid Parameter: Interpolation value</v>
      </c>
      <c r="AJ4545" s="43" t="str">
        <f ca="1">_xll.BInterpol('Base IPCA'!$C$3:$C$14,'Base IPCA'!$D$3:$D$14,AH4545,"Cubic","Extrapolate=Linear","MultiX=Average","Skip=True","Sort=True")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3"/>
        <v>#REF!</v>
      </c>
      <c r="AI4546" s="43" t="str">
        <f ca="1">_xll.BInterpol('Base IPCA'!$C$3:$C$14,'Base IPCA'!$E$3:$E$14,AH4546,"Cubic","Extrapolate=Linear","MultiX=Average","Skip=True","Sort=True")</f>
        <v>#N/A Invalid Parameter: Interpolation value</v>
      </c>
      <c r="AJ4546" s="43" t="str">
        <f ca="1">_xll.BInterpol('Base IPCA'!$C$3:$C$14,'Base IPCA'!$D$3:$D$14,AH4546,"Cubic","Extrapolate=Linear","MultiX=Average","Skip=True","Sort=True")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3"/>
        <v>#REF!</v>
      </c>
      <c r="AI4547" s="43" t="str">
        <f ca="1">_xll.BInterpol('Base IPCA'!$C$3:$C$14,'Base IPCA'!$E$3:$E$14,AH4547,"Cubic","Extrapolate=Linear","MultiX=Average","Skip=True","Sort=True")</f>
        <v>#N/A Invalid Parameter: Interpolation value</v>
      </c>
      <c r="AJ4547" s="43" t="str">
        <f ca="1">_xll.BInterpol('Base IPCA'!$C$3:$C$14,'Base IPCA'!$D$3:$D$14,AH4547,"Cubic","Extrapolate=Linear","MultiX=Average","Skip=True","Sort=True")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3"/>
        <v>#REF!</v>
      </c>
      <c r="AI4548" s="43" t="str">
        <f ca="1">_xll.BInterpol('Base IPCA'!$C$3:$C$14,'Base IPCA'!$E$3:$E$14,AH4548,"Cubic","Extrapolate=Linear","MultiX=Average","Skip=True","Sort=True")</f>
        <v>#N/A Invalid Parameter: Interpolation value</v>
      </c>
      <c r="AJ4548" s="43" t="str">
        <f ca="1">_xll.BInterpol('Base IPCA'!$C$3:$C$14,'Base IPCA'!$D$3:$D$14,AH4548,"Cubic","Extrapolate=Linear","MultiX=Average","Skip=True","Sort=True")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3"/>
        <v>#REF!</v>
      </c>
      <c r="AI4549" s="43" t="str">
        <f ca="1">_xll.BInterpol('Base IPCA'!$C$3:$C$14,'Base IPCA'!$E$3:$E$14,AH4549,"Cubic","Extrapolate=Linear","MultiX=Average","Skip=True","Sort=True")</f>
        <v>#N/A Invalid Parameter: Interpolation value</v>
      </c>
      <c r="AJ4549" s="43" t="str">
        <f ca="1">_xll.BInterpol('Base IPCA'!$C$3:$C$14,'Base IPCA'!$D$3:$D$14,AH4549,"Cubic","Extrapolate=Linear","MultiX=Average","Skip=True","Sort=True")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4">AH4549+1</f>
        <v>#REF!</v>
      </c>
      <c r="AI4550" s="43" t="str">
        <f ca="1">_xll.BInterpol('Base IPCA'!$C$3:$C$14,'Base IPCA'!$E$3:$E$14,AH4550,"Cubic","Extrapolate=Linear","MultiX=Average","Skip=True","Sort=True")</f>
        <v>#N/A Invalid Parameter: Interpolation value</v>
      </c>
      <c r="AJ4550" s="43" t="str">
        <f ca="1">_xll.BInterpol('Base IPCA'!$C$3:$C$14,'Base IPCA'!$D$3:$D$14,AH4550,"Cubic","Extrapolate=Linear","MultiX=Average","Skip=True","Sort=True")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4"/>
        <v>#REF!</v>
      </c>
      <c r="AI4551" s="43" t="str">
        <f ca="1">_xll.BInterpol('Base IPCA'!$C$3:$C$14,'Base IPCA'!$E$3:$E$14,AH4551,"Cubic","Extrapolate=Linear","MultiX=Average","Skip=True","Sort=True")</f>
        <v>#N/A Invalid Parameter: Interpolation value</v>
      </c>
      <c r="AJ4551" s="43" t="str">
        <f ca="1">_xll.BInterpol('Base IPCA'!$C$3:$C$14,'Base IPCA'!$D$3:$D$14,AH4551,"Cubic","Extrapolate=Linear","MultiX=Average","Skip=True","Sort=True")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4"/>
        <v>#REF!</v>
      </c>
      <c r="AI4552" s="43" t="str">
        <f ca="1">_xll.BInterpol('Base IPCA'!$C$3:$C$14,'Base IPCA'!$E$3:$E$14,AH4552,"Cubic","Extrapolate=Linear","MultiX=Average","Skip=True","Sort=True")</f>
        <v>#N/A Invalid Parameter: Interpolation value</v>
      </c>
      <c r="AJ4552" s="43" t="str">
        <f ca="1">_xll.BInterpol('Base IPCA'!$C$3:$C$14,'Base IPCA'!$D$3:$D$14,AH4552,"Cubic","Extrapolate=Linear","MultiX=Average","Skip=True","Sort=True")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4"/>
        <v>#REF!</v>
      </c>
      <c r="AI4553" s="43" t="str">
        <f ca="1">_xll.BInterpol('Base IPCA'!$C$3:$C$14,'Base IPCA'!$E$3:$E$14,AH4553,"Cubic","Extrapolate=Linear","MultiX=Average","Skip=True","Sort=True")</f>
        <v>#N/A Invalid Parameter: Interpolation value</v>
      </c>
      <c r="AJ4553" s="43" t="str">
        <f ca="1">_xll.BInterpol('Base IPCA'!$C$3:$C$14,'Base IPCA'!$D$3:$D$14,AH4553,"Cubic","Extrapolate=Linear","MultiX=Average","Skip=True","Sort=True")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4"/>
        <v>#REF!</v>
      </c>
      <c r="AI4554" s="43" t="str">
        <f ca="1">_xll.BInterpol('Base IPCA'!$C$3:$C$14,'Base IPCA'!$E$3:$E$14,AH4554,"Cubic","Extrapolate=Linear","MultiX=Average","Skip=True","Sort=True")</f>
        <v>#N/A Invalid Parameter: Interpolation value</v>
      </c>
      <c r="AJ4554" s="43" t="str">
        <f ca="1">_xll.BInterpol('Base IPCA'!$C$3:$C$14,'Base IPCA'!$D$3:$D$14,AH4554,"Cubic","Extrapolate=Linear","MultiX=Average","Skip=True","Sort=True")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4"/>
        <v>#REF!</v>
      </c>
      <c r="AI4555" s="43" t="str">
        <f ca="1">_xll.BInterpol('Base IPCA'!$C$3:$C$14,'Base IPCA'!$E$3:$E$14,AH4555,"Cubic","Extrapolate=Linear","MultiX=Average","Skip=True","Sort=True")</f>
        <v>#N/A Invalid Parameter: Interpolation value</v>
      </c>
      <c r="AJ4555" s="43" t="str">
        <f ca="1">_xll.BInterpol('Base IPCA'!$C$3:$C$14,'Base IPCA'!$D$3:$D$14,AH4555,"Cubic","Extrapolate=Linear","MultiX=Average","Skip=True","Sort=True")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4"/>
        <v>#REF!</v>
      </c>
      <c r="AI4556" s="43" t="str">
        <f ca="1">_xll.BInterpol('Base IPCA'!$C$3:$C$14,'Base IPCA'!$E$3:$E$14,AH4556,"Cubic","Extrapolate=Linear","MultiX=Average","Skip=True","Sort=True")</f>
        <v>#N/A Invalid Parameter: Interpolation value</v>
      </c>
      <c r="AJ4556" s="43" t="str">
        <f ca="1">_xll.BInterpol('Base IPCA'!$C$3:$C$14,'Base IPCA'!$D$3:$D$14,AH4556,"Cubic","Extrapolate=Linear","MultiX=Average","Skip=True","Sort=True")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4"/>
        <v>#REF!</v>
      </c>
      <c r="AI4557" s="43" t="str">
        <f ca="1">_xll.BInterpol('Base IPCA'!$C$3:$C$14,'Base IPCA'!$E$3:$E$14,AH4557,"Cubic","Extrapolate=Linear","MultiX=Average","Skip=True","Sort=True")</f>
        <v>#N/A Invalid Parameter: Interpolation value</v>
      </c>
      <c r="AJ4557" s="43" t="str">
        <f ca="1">_xll.BInterpol('Base IPCA'!$C$3:$C$14,'Base IPCA'!$D$3:$D$14,AH4557,"Cubic","Extrapolate=Linear","MultiX=Average","Skip=True","Sort=True")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4"/>
        <v>#REF!</v>
      </c>
      <c r="AI4558" s="43" t="str">
        <f ca="1">_xll.BInterpol('Base IPCA'!$C$3:$C$14,'Base IPCA'!$E$3:$E$14,AH4558,"Cubic","Extrapolate=Linear","MultiX=Average","Skip=True","Sort=True")</f>
        <v>#N/A Invalid Parameter: Interpolation value</v>
      </c>
      <c r="AJ4558" s="43" t="str">
        <f ca="1">_xll.BInterpol('Base IPCA'!$C$3:$C$14,'Base IPCA'!$D$3:$D$14,AH4558,"Cubic","Extrapolate=Linear","MultiX=Average","Skip=True","Sort=True")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4"/>
        <v>#REF!</v>
      </c>
      <c r="AI4559" s="43" t="str">
        <f ca="1">_xll.BInterpol('Base IPCA'!$C$3:$C$14,'Base IPCA'!$E$3:$E$14,AH4559,"Cubic","Extrapolate=Linear","MultiX=Average","Skip=True","Sort=True")</f>
        <v>#N/A Invalid Parameter: Interpolation value</v>
      </c>
      <c r="AJ4559" s="43" t="str">
        <f ca="1">_xll.BInterpol('Base IPCA'!$C$3:$C$14,'Base IPCA'!$D$3:$D$14,AH4559,"Cubic","Extrapolate=Linear","MultiX=Average","Skip=True","Sort=True")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4"/>
        <v>#REF!</v>
      </c>
      <c r="AI4560" s="43" t="str">
        <f ca="1">_xll.BInterpol('Base IPCA'!$C$3:$C$14,'Base IPCA'!$E$3:$E$14,AH4560,"Cubic","Extrapolate=Linear","MultiX=Average","Skip=True","Sort=True")</f>
        <v>#N/A Invalid Parameter: Interpolation value</v>
      </c>
      <c r="AJ4560" s="43" t="str">
        <f ca="1">_xll.BInterpol('Base IPCA'!$C$3:$C$14,'Base IPCA'!$D$3:$D$14,AH4560,"Cubic","Extrapolate=Linear","MultiX=Average","Skip=True","Sort=True")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4"/>
        <v>#REF!</v>
      </c>
      <c r="AI4561" s="43" t="str">
        <f ca="1">_xll.BInterpol('Base IPCA'!$C$3:$C$14,'Base IPCA'!$E$3:$E$14,AH4561,"Cubic","Extrapolate=Linear","MultiX=Average","Skip=True","Sort=True")</f>
        <v>#N/A Invalid Parameter: Interpolation value</v>
      </c>
      <c r="AJ4561" s="43" t="str">
        <f ca="1">_xll.BInterpol('Base IPCA'!$C$3:$C$14,'Base IPCA'!$D$3:$D$14,AH4561,"Cubic","Extrapolate=Linear","MultiX=Average","Skip=True","Sort=True")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4"/>
        <v>#REF!</v>
      </c>
      <c r="AI4562" s="43" t="str">
        <f ca="1">_xll.BInterpol('Base IPCA'!$C$3:$C$14,'Base IPCA'!$E$3:$E$14,AH4562,"Cubic","Extrapolate=Linear","MultiX=Average","Skip=True","Sort=True")</f>
        <v>#N/A Invalid Parameter: Interpolation value</v>
      </c>
      <c r="AJ4562" s="43" t="str">
        <f ca="1">_xll.BInterpol('Base IPCA'!$C$3:$C$14,'Base IPCA'!$D$3:$D$14,AH4562,"Cubic","Extrapolate=Linear","MultiX=Average","Skip=True","Sort=True")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4"/>
        <v>#REF!</v>
      </c>
      <c r="AI4563" s="43" t="str">
        <f ca="1">_xll.BInterpol('Base IPCA'!$C$3:$C$14,'Base IPCA'!$E$3:$E$14,AH4563,"Cubic","Extrapolate=Linear","MultiX=Average","Skip=True","Sort=True")</f>
        <v>#N/A Invalid Parameter: Interpolation value</v>
      </c>
      <c r="AJ4563" s="43" t="str">
        <f ca="1">_xll.BInterpol('Base IPCA'!$C$3:$C$14,'Base IPCA'!$D$3:$D$14,AH4563,"Cubic","Extrapolate=Linear","MultiX=Average","Skip=True","Sort=True")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4"/>
        <v>#REF!</v>
      </c>
      <c r="AI4564" s="43" t="str">
        <f ca="1">_xll.BInterpol('Base IPCA'!$C$3:$C$14,'Base IPCA'!$E$3:$E$14,AH4564,"Cubic","Extrapolate=Linear","MultiX=Average","Skip=True","Sort=True")</f>
        <v>#N/A Invalid Parameter: Interpolation value</v>
      </c>
      <c r="AJ4564" s="43" t="str">
        <f ca="1">_xll.BInterpol('Base IPCA'!$C$3:$C$14,'Base IPCA'!$D$3:$D$14,AH4564,"Cubic","Extrapolate=Linear","MultiX=Average","Skip=True","Sort=True")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4"/>
        <v>#REF!</v>
      </c>
      <c r="AI4565" s="43" t="str">
        <f ca="1">_xll.BInterpol('Base IPCA'!$C$3:$C$14,'Base IPCA'!$E$3:$E$14,AH4565,"Cubic","Extrapolate=Linear","MultiX=Average","Skip=True","Sort=True")</f>
        <v>#N/A Invalid Parameter: Interpolation value</v>
      </c>
      <c r="AJ4565" s="43" t="str">
        <f ca="1">_xll.BInterpol('Base IPCA'!$C$3:$C$14,'Base IPCA'!$D$3:$D$14,AH4565,"Cubic","Extrapolate=Linear","MultiX=Average","Skip=True","Sort=True")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4"/>
        <v>#REF!</v>
      </c>
      <c r="AI4566" s="43" t="str">
        <f ca="1">_xll.BInterpol('Base IPCA'!$C$3:$C$14,'Base IPCA'!$E$3:$E$14,AH4566,"Cubic","Extrapolate=Linear","MultiX=Average","Skip=True","Sort=True")</f>
        <v>#N/A Invalid Parameter: Interpolation value</v>
      </c>
      <c r="AJ4566" s="43" t="str">
        <f ca="1">_xll.BInterpol('Base IPCA'!$C$3:$C$14,'Base IPCA'!$D$3:$D$14,AH4566,"Cubic","Extrapolate=Linear","MultiX=Average","Skip=True","Sort=True")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4"/>
        <v>#REF!</v>
      </c>
      <c r="AI4567" s="43" t="str">
        <f ca="1">_xll.BInterpol('Base IPCA'!$C$3:$C$14,'Base IPCA'!$E$3:$E$14,AH4567,"Cubic","Extrapolate=Linear","MultiX=Average","Skip=True","Sort=True")</f>
        <v>#N/A Invalid Parameter: Interpolation value</v>
      </c>
      <c r="AJ4567" s="43" t="str">
        <f ca="1">_xll.BInterpol('Base IPCA'!$C$3:$C$14,'Base IPCA'!$D$3:$D$14,AH4567,"Cubic","Extrapolate=Linear","MultiX=Average","Skip=True","Sort=True")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4"/>
        <v>#REF!</v>
      </c>
      <c r="AI4568" s="43" t="str">
        <f ca="1">_xll.BInterpol('Base IPCA'!$C$3:$C$14,'Base IPCA'!$E$3:$E$14,AH4568,"Cubic","Extrapolate=Linear","MultiX=Average","Skip=True","Sort=True")</f>
        <v>#N/A Invalid Parameter: Interpolation value</v>
      </c>
      <c r="AJ4568" s="43" t="str">
        <f ca="1">_xll.BInterpol('Base IPCA'!$C$3:$C$14,'Base IPCA'!$D$3:$D$14,AH4568,"Cubic","Extrapolate=Linear","MultiX=Average","Skip=True","Sort=True")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4"/>
        <v>#REF!</v>
      </c>
      <c r="AI4569" s="43" t="str">
        <f ca="1">_xll.BInterpol('Base IPCA'!$C$3:$C$14,'Base IPCA'!$E$3:$E$14,AH4569,"Cubic","Extrapolate=Linear","MultiX=Average","Skip=True","Sort=True")</f>
        <v>#N/A Invalid Parameter: Interpolation value</v>
      </c>
      <c r="AJ4569" s="43" t="str">
        <f ca="1">_xll.BInterpol('Base IPCA'!$C$3:$C$14,'Base IPCA'!$D$3:$D$14,AH4569,"Cubic","Extrapolate=Linear","MultiX=Average","Skip=True","Sort=True")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4"/>
        <v>#REF!</v>
      </c>
      <c r="AI4570" s="43" t="str">
        <f ca="1">_xll.BInterpol('Base IPCA'!$C$3:$C$14,'Base IPCA'!$E$3:$E$14,AH4570,"Cubic","Extrapolate=Linear","MultiX=Average","Skip=True","Sort=True")</f>
        <v>#N/A Invalid Parameter: Interpolation value</v>
      </c>
      <c r="AJ4570" s="43" t="str">
        <f ca="1">_xll.BInterpol('Base IPCA'!$C$3:$C$14,'Base IPCA'!$D$3:$D$14,AH4570,"Cubic","Extrapolate=Linear","MultiX=Average","Skip=True","Sort=True")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4"/>
        <v>#REF!</v>
      </c>
      <c r="AI4571" s="43" t="str">
        <f ca="1">_xll.BInterpol('Base IPCA'!$C$3:$C$14,'Base IPCA'!$E$3:$E$14,AH4571,"Cubic","Extrapolate=Linear","MultiX=Average","Skip=True","Sort=True")</f>
        <v>#N/A Invalid Parameter: Interpolation value</v>
      </c>
      <c r="AJ4571" s="43" t="str">
        <f ca="1">_xll.BInterpol('Base IPCA'!$C$3:$C$14,'Base IPCA'!$D$3:$D$14,AH4571,"Cubic","Extrapolate=Linear","MultiX=Average","Skip=True","Sort=True")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4"/>
        <v>#REF!</v>
      </c>
      <c r="AI4572" s="43" t="str">
        <f ca="1">_xll.BInterpol('Base IPCA'!$C$3:$C$14,'Base IPCA'!$E$3:$E$14,AH4572,"Cubic","Extrapolate=Linear","MultiX=Average","Skip=True","Sort=True")</f>
        <v>#N/A Invalid Parameter: Interpolation value</v>
      </c>
      <c r="AJ4572" s="43" t="str">
        <f ca="1">_xll.BInterpol('Base IPCA'!$C$3:$C$14,'Base IPCA'!$D$3:$D$14,AH4572,"Cubic","Extrapolate=Linear","MultiX=Average","Skip=True","Sort=True")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4"/>
        <v>#REF!</v>
      </c>
      <c r="AI4573" s="43" t="str">
        <f ca="1">_xll.BInterpol('Base IPCA'!$C$3:$C$14,'Base IPCA'!$E$3:$E$14,AH4573,"Cubic","Extrapolate=Linear","MultiX=Average","Skip=True","Sort=True")</f>
        <v>#N/A Invalid Parameter: Interpolation value</v>
      </c>
      <c r="AJ4573" s="43" t="str">
        <f ca="1">_xll.BInterpol('Base IPCA'!$C$3:$C$14,'Base IPCA'!$D$3:$D$14,AH4573,"Cubic","Extrapolate=Linear","MultiX=Average","Skip=True","Sort=True")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4"/>
        <v>#REF!</v>
      </c>
      <c r="AI4574" s="43" t="str">
        <f ca="1">_xll.BInterpol('Base IPCA'!$C$3:$C$14,'Base IPCA'!$E$3:$E$14,AH4574,"Cubic","Extrapolate=Linear","MultiX=Average","Skip=True","Sort=True")</f>
        <v>#N/A Invalid Parameter: Interpolation value</v>
      </c>
      <c r="AJ4574" s="43" t="str">
        <f ca="1">_xll.BInterpol('Base IPCA'!$C$3:$C$14,'Base IPCA'!$D$3:$D$14,AH4574,"Cubic","Extrapolate=Linear","MultiX=Average","Skip=True","Sort=True")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4"/>
        <v>#REF!</v>
      </c>
      <c r="AI4575" s="43" t="str">
        <f ca="1">_xll.BInterpol('Base IPCA'!$C$3:$C$14,'Base IPCA'!$E$3:$E$14,AH4575,"Cubic","Extrapolate=Linear","MultiX=Average","Skip=True","Sort=True")</f>
        <v>#N/A Invalid Parameter: Interpolation value</v>
      </c>
      <c r="AJ4575" s="43" t="str">
        <f ca="1">_xll.BInterpol('Base IPCA'!$C$3:$C$14,'Base IPCA'!$D$3:$D$14,AH4575,"Cubic","Extrapolate=Linear","MultiX=Average","Skip=True","Sort=True")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4"/>
        <v>#REF!</v>
      </c>
      <c r="AI4576" s="43" t="str">
        <f ca="1">_xll.BInterpol('Base IPCA'!$C$3:$C$14,'Base IPCA'!$E$3:$E$14,AH4576,"Cubic","Extrapolate=Linear","MultiX=Average","Skip=True","Sort=True")</f>
        <v>#N/A Invalid Parameter: Interpolation value</v>
      </c>
      <c r="AJ4576" s="43" t="str">
        <f ca="1">_xll.BInterpol('Base IPCA'!$C$3:$C$14,'Base IPCA'!$D$3:$D$14,AH4576,"Cubic","Extrapolate=Linear","MultiX=Average","Skip=True","Sort=True")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4"/>
        <v>#REF!</v>
      </c>
      <c r="AI4577" s="43" t="str">
        <f ca="1">_xll.BInterpol('Base IPCA'!$C$3:$C$14,'Base IPCA'!$E$3:$E$14,AH4577,"Cubic","Extrapolate=Linear","MultiX=Average","Skip=True","Sort=True")</f>
        <v>#N/A Invalid Parameter: Interpolation value</v>
      </c>
      <c r="AJ4577" s="43" t="str">
        <f ca="1">_xll.BInterpol('Base IPCA'!$C$3:$C$14,'Base IPCA'!$D$3:$D$14,AH4577,"Cubic","Extrapolate=Linear","MultiX=Average","Skip=True","Sort=True")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4"/>
        <v>#REF!</v>
      </c>
      <c r="AI4578" s="43" t="str">
        <f ca="1">_xll.BInterpol('Base IPCA'!$C$3:$C$14,'Base IPCA'!$E$3:$E$14,AH4578,"Cubic","Extrapolate=Linear","MultiX=Average","Skip=True","Sort=True")</f>
        <v>#N/A Invalid Parameter: Interpolation value</v>
      </c>
      <c r="AJ4578" s="43" t="str">
        <f ca="1">_xll.BInterpol('Base IPCA'!$C$3:$C$14,'Base IPCA'!$D$3:$D$14,AH4578,"Cubic","Extrapolate=Linear","MultiX=Average","Skip=True","Sort=True")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4"/>
        <v>#REF!</v>
      </c>
      <c r="AI4579" s="43" t="str">
        <f ca="1">_xll.BInterpol('Base IPCA'!$C$3:$C$14,'Base IPCA'!$E$3:$E$14,AH4579,"Cubic","Extrapolate=Linear","MultiX=Average","Skip=True","Sort=True")</f>
        <v>#N/A Invalid Parameter: Interpolation value</v>
      </c>
      <c r="AJ4579" s="43" t="str">
        <f ca="1">_xll.BInterpol('Base IPCA'!$C$3:$C$14,'Base IPCA'!$D$3:$D$14,AH4579,"Cubic","Extrapolate=Linear","MultiX=Average","Skip=True","Sort=True")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4"/>
        <v>#REF!</v>
      </c>
      <c r="AI4580" s="43" t="str">
        <f ca="1">_xll.BInterpol('Base IPCA'!$C$3:$C$14,'Base IPCA'!$E$3:$E$14,AH4580,"Cubic","Extrapolate=Linear","MultiX=Average","Skip=True","Sort=True")</f>
        <v>#N/A Invalid Parameter: Interpolation value</v>
      </c>
      <c r="AJ4580" s="43" t="str">
        <f ca="1">_xll.BInterpol('Base IPCA'!$C$3:$C$14,'Base IPCA'!$D$3:$D$14,AH4580,"Cubic","Extrapolate=Linear","MultiX=Average","Skip=True","Sort=True")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4"/>
        <v>#REF!</v>
      </c>
      <c r="AI4581" s="43" t="str">
        <f ca="1">_xll.BInterpol('Base IPCA'!$C$3:$C$14,'Base IPCA'!$E$3:$E$14,AH4581,"Cubic","Extrapolate=Linear","MultiX=Average","Skip=True","Sort=True")</f>
        <v>#N/A Invalid Parameter: Interpolation value</v>
      </c>
      <c r="AJ4581" s="43" t="str">
        <f ca="1">_xll.BInterpol('Base IPCA'!$C$3:$C$14,'Base IPCA'!$D$3:$D$14,AH4581,"Cubic","Extrapolate=Linear","MultiX=Average","Skip=True","Sort=True")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4"/>
        <v>#REF!</v>
      </c>
      <c r="AI4582" s="43" t="str">
        <f ca="1">_xll.BInterpol('Base IPCA'!$C$3:$C$14,'Base IPCA'!$E$3:$E$14,AH4582,"Cubic","Extrapolate=Linear","MultiX=Average","Skip=True","Sort=True")</f>
        <v>#N/A Invalid Parameter: Interpolation value</v>
      </c>
      <c r="AJ4582" s="43" t="str">
        <f ca="1">_xll.BInterpol('Base IPCA'!$C$3:$C$14,'Base IPCA'!$D$3:$D$14,AH4582,"Cubic","Extrapolate=Linear","MultiX=Average","Skip=True","Sort=True")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4"/>
        <v>#REF!</v>
      </c>
      <c r="AI4583" s="43" t="str">
        <f ca="1">_xll.BInterpol('Base IPCA'!$C$3:$C$14,'Base IPCA'!$E$3:$E$14,AH4583,"Cubic","Extrapolate=Linear","MultiX=Average","Skip=True","Sort=True")</f>
        <v>#N/A Invalid Parameter: Interpolation value</v>
      </c>
      <c r="AJ4583" s="43" t="str">
        <f ca="1">_xll.BInterpol('Base IPCA'!$C$3:$C$14,'Base IPCA'!$D$3:$D$14,AH4583,"Cubic","Extrapolate=Linear","MultiX=Average","Skip=True","Sort=True")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4"/>
        <v>#REF!</v>
      </c>
      <c r="AI4584" s="43" t="str">
        <f ca="1">_xll.BInterpol('Base IPCA'!$C$3:$C$14,'Base IPCA'!$E$3:$E$14,AH4584,"Cubic","Extrapolate=Linear","MultiX=Average","Skip=True","Sort=True")</f>
        <v>#N/A Invalid Parameter: Interpolation value</v>
      </c>
      <c r="AJ4584" s="43" t="str">
        <f ca="1">_xll.BInterpol('Base IPCA'!$C$3:$C$14,'Base IPCA'!$D$3:$D$14,AH4584,"Cubic","Extrapolate=Linear","MultiX=Average","Skip=True","Sort=True")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4"/>
        <v>#REF!</v>
      </c>
      <c r="AI4585" s="43" t="str">
        <f ca="1">_xll.BInterpol('Base IPCA'!$C$3:$C$14,'Base IPCA'!$E$3:$E$14,AH4585,"Cubic","Extrapolate=Linear","MultiX=Average","Skip=True","Sort=True")</f>
        <v>#N/A Invalid Parameter: Interpolation value</v>
      </c>
      <c r="AJ4585" s="43" t="str">
        <f ca="1">_xll.BInterpol('Base IPCA'!$C$3:$C$14,'Base IPCA'!$D$3:$D$14,AH4585,"Cubic","Extrapolate=Linear","MultiX=Average","Skip=True","Sort=True")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4"/>
        <v>#REF!</v>
      </c>
      <c r="AI4586" s="43" t="str">
        <f ca="1">_xll.BInterpol('Base IPCA'!$C$3:$C$14,'Base IPCA'!$E$3:$E$14,AH4586,"Cubic","Extrapolate=Linear","MultiX=Average","Skip=True","Sort=True")</f>
        <v>#N/A Invalid Parameter: Interpolation value</v>
      </c>
      <c r="AJ4586" s="43" t="str">
        <f ca="1">_xll.BInterpol('Base IPCA'!$C$3:$C$14,'Base IPCA'!$D$3:$D$14,AH4586,"Cubic","Extrapolate=Linear","MultiX=Average","Skip=True","Sort=True")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4"/>
        <v>#REF!</v>
      </c>
      <c r="AI4587" s="43" t="str">
        <f ca="1">_xll.BInterpol('Base IPCA'!$C$3:$C$14,'Base IPCA'!$E$3:$E$14,AH4587,"Cubic","Extrapolate=Linear","MultiX=Average","Skip=True","Sort=True")</f>
        <v>#N/A Invalid Parameter: Interpolation value</v>
      </c>
      <c r="AJ4587" s="43" t="str">
        <f ca="1">_xll.BInterpol('Base IPCA'!$C$3:$C$14,'Base IPCA'!$D$3:$D$14,AH4587,"Cubic","Extrapolate=Linear","MultiX=Average","Skip=True","Sort=True")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4"/>
        <v>#REF!</v>
      </c>
      <c r="AI4588" s="43" t="str">
        <f ca="1">_xll.BInterpol('Base IPCA'!$C$3:$C$14,'Base IPCA'!$E$3:$E$14,AH4588,"Cubic","Extrapolate=Linear","MultiX=Average","Skip=True","Sort=True")</f>
        <v>#N/A Invalid Parameter: Interpolation value</v>
      </c>
      <c r="AJ4588" s="43" t="str">
        <f ca="1">_xll.BInterpol('Base IPCA'!$C$3:$C$14,'Base IPCA'!$D$3:$D$14,AH4588,"Cubic","Extrapolate=Linear","MultiX=Average","Skip=True","Sort=True")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4"/>
        <v>#REF!</v>
      </c>
      <c r="AI4589" s="43" t="str">
        <f ca="1">_xll.BInterpol('Base IPCA'!$C$3:$C$14,'Base IPCA'!$E$3:$E$14,AH4589,"Cubic","Extrapolate=Linear","MultiX=Average","Skip=True","Sort=True")</f>
        <v>#N/A Invalid Parameter: Interpolation value</v>
      </c>
      <c r="AJ4589" s="43" t="str">
        <f ca="1">_xll.BInterpol('Base IPCA'!$C$3:$C$14,'Base IPCA'!$D$3:$D$14,AH4589,"Cubic","Extrapolate=Linear","MultiX=Average","Skip=True","Sort=True")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4"/>
        <v>#REF!</v>
      </c>
      <c r="AI4590" s="43" t="str">
        <f ca="1">_xll.BInterpol('Base IPCA'!$C$3:$C$14,'Base IPCA'!$E$3:$E$14,AH4590,"Cubic","Extrapolate=Linear","MultiX=Average","Skip=True","Sort=True")</f>
        <v>#N/A Invalid Parameter: Interpolation value</v>
      </c>
      <c r="AJ4590" s="43" t="str">
        <f ca="1">_xll.BInterpol('Base IPCA'!$C$3:$C$14,'Base IPCA'!$D$3:$D$14,AH4590,"Cubic","Extrapolate=Linear","MultiX=Average","Skip=True","Sort=True")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4"/>
        <v>#REF!</v>
      </c>
      <c r="AI4591" s="43" t="str">
        <f ca="1">_xll.BInterpol('Base IPCA'!$C$3:$C$14,'Base IPCA'!$E$3:$E$14,AH4591,"Cubic","Extrapolate=Linear","MultiX=Average","Skip=True","Sort=True")</f>
        <v>#N/A Invalid Parameter: Interpolation value</v>
      </c>
      <c r="AJ4591" s="43" t="str">
        <f ca="1">_xll.BInterpol('Base IPCA'!$C$3:$C$14,'Base IPCA'!$D$3:$D$14,AH4591,"Cubic","Extrapolate=Linear","MultiX=Average","Skip=True","Sort=True")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4"/>
        <v>#REF!</v>
      </c>
      <c r="AI4592" s="43" t="str">
        <f ca="1">_xll.BInterpol('Base IPCA'!$C$3:$C$14,'Base IPCA'!$E$3:$E$14,AH4592,"Cubic","Extrapolate=Linear","MultiX=Average","Skip=True","Sort=True")</f>
        <v>#N/A Invalid Parameter: Interpolation value</v>
      </c>
      <c r="AJ4592" s="43" t="str">
        <f ca="1">_xll.BInterpol('Base IPCA'!$C$3:$C$14,'Base IPCA'!$D$3:$D$14,AH4592,"Cubic","Extrapolate=Linear","MultiX=Average","Skip=True","Sort=True")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4"/>
        <v>#REF!</v>
      </c>
      <c r="AI4593" s="43" t="str">
        <f ca="1">_xll.BInterpol('Base IPCA'!$C$3:$C$14,'Base IPCA'!$E$3:$E$14,AH4593,"Cubic","Extrapolate=Linear","MultiX=Average","Skip=True","Sort=True")</f>
        <v>#N/A Invalid Parameter: Interpolation value</v>
      </c>
      <c r="AJ4593" s="43" t="str">
        <f ca="1">_xll.BInterpol('Base IPCA'!$C$3:$C$14,'Base IPCA'!$D$3:$D$14,AH4593,"Cubic","Extrapolate=Linear","MultiX=Average","Skip=True","Sort=True")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4"/>
        <v>#REF!</v>
      </c>
      <c r="AI4594" s="43" t="str">
        <f ca="1">_xll.BInterpol('Base IPCA'!$C$3:$C$14,'Base IPCA'!$E$3:$E$14,AH4594,"Cubic","Extrapolate=Linear","MultiX=Average","Skip=True","Sort=True")</f>
        <v>#N/A Invalid Parameter: Interpolation value</v>
      </c>
      <c r="AJ4594" s="43" t="str">
        <f ca="1">_xll.BInterpol('Base IPCA'!$C$3:$C$14,'Base IPCA'!$D$3:$D$14,AH4594,"Cubic","Extrapolate=Linear","MultiX=Average","Skip=True","Sort=True")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4"/>
        <v>#REF!</v>
      </c>
      <c r="AI4595" s="43" t="str">
        <f ca="1">_xll.BInterpol('Base IPCA'!$C$3:$C$14,'Base IPCA'!$E$3:$E$14,AH4595,"Cubic","Extrapolate=Linear","MultiX=Average","Skip=True","Sort=True")</f>
        <v>#N/A Invalid Parameter: Interpolation value</v>
      </c>
      <c r="AJ4595" s="43" t="str">
        <f ca="1">_xll.BInterpol('Base IPCA'!$C$3:$C$14,'Base IPCA'!$D$3:$D$14,AH4595,"Cubic","Extrapolate=Linear","MultiX=Average","Skip=True","Sort=True")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4"/>
        <v>#REF!</v>
      </c>
      <c r="AI4596" s="43" t="str">
        <f ca="1">_xll.BInterpol('Base IPCA'!$C$3:$C$14,'Base IPCA'!$E$3:$E$14,AH4596,"Cubic","Extrapolate=Linear","MultiX=Average","Skip=True","Sort=True")</f>
        <v>#N/A Invalid Parameter: Interpolation value</v>
      </c>
      <c r="AJ4596" s="43" t="str">
        <f ca="1">_xll.BInterpol('Base IPCA'!$C$3:$C$14,'Base IPCA'!$D$3:$D$14,AH4596,"Cubic","Extrapolate=Linear","MultiX=Average","Skip=True","Sort=True")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4"/>
        <v>#REF!</v>
      </c>
      <c r="AI4597" s="43" t="str">
        <f ca="1">_xll.BInterpol('Base IPCA'!$C$3:$C$14,'Base IPCA'!$E$3:$E$14,AH4597,"Cubic","Extrapolate=Linear","MultiX=Average","Skip=True","Sort=True")</f>
        <v>#N/A Invalid Parameter: Interpolation value</v>
      </c>
      <c r="AJ4597" s="43" t="str">
        <f ca="1">_xll.BInterpol('Base IPCA'!$C$3:$C$14,'Base IPCA'!$D$3:$D$14,AH4597,"Cubic","Extrapolate=Linear","MultiX=Average","Skip=True","Sort=True")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4"/>
        <v>#REF!</v>
      </c>
      <c r="AI4598" s="43" t="str">
        <f ca="1">_xll.BInterpol('Base IPCA'!$C$3:$C$14,'Base IPCA'!$E$3:$E$14,AH4598,"Cubic","Extrapolate=Linear","MultiX=Average","Skip=True","Sort=True")</f>
        <v>#N/A Invalid Parameter: Interpolation value</v>
      </c>
      <c r="AJ4598" s="43" t="str">
        <f ca="1">_xll.BInterpol('Base IPCA'!$C$3:$C$14,'Base IPCA'!$D$3:$D$14,AH4598,"Cubic","Extrapolate=Linear","MultiX=Average","Skip=True","Sort=True")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4"/>
        <v>#REF!</v>
      </c>
      <c r="AI4599" s="43" t="str">
        <f ca="1">_xll.BInterpol('Base IPCA'!$C$3:$C$14,'Base IPCA'!$E$3:$E$14,AH4599,"Cubic","Extrapolate=Linear","MultiX=Average","Skip=True","Sort=True")</f>
        <v>#N/A Invalid Parameter: Interpolation value</v>
      </c>
      <c r="AJ4599" s="43" t="str">
        <f ca="1">_xll.BInterpol('Base IPCA'!$C$3:$C$14,'Base IPCA'!$D$3:$D$14,AH4599,"Cubic","Extrapolate=Linear","MultiX=Average","Skip=True","Sort=True")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4"/>
        <v>#REF!</v>
      </c>
      <c r="AI4600" s="43" t="str">
        <f ca="1">_xll.BInterpol('Base IPCA'!$C$3:$C$14,'Base IPCA'!$E$3:$E$14,AH4600,"Cubic","Extrapolate=Linear","MultiX=Average","Skip=True","Sort=True")</f>
        <v>#N/A Invalid Parameter: Interpolation value</v>
      </c>
      <c r="AJ4600" s="43" t="str">
        <f ca="1">_xll.BInterpol('Base IPCA'!$C$3:$C$14,'Base IPCA'!$D$3:$D$14,AH4600,"Cubic","Extrapolate=Linear","MultiX=Average","Skip=True","Sort=True")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4"/>
        <v>#REF!</v>
      </c>
      <c r="AI4601" s="43" t="str">
        <f ca="1">_xll.BInterpol('Base IPCA'!$C$3:$C$14,'Base IPCA'!$E$3:$E$14,AH4601,"Cubic","Extrapolate=Linear","MultiX=Average","Skip=True","Sort=True")</f>
        <v>#N/A Invalid Parameter: Interpolation value</v>
      </c>
      <c r="AJ4601" s="43" t="str">
        <f ca="1">_xll.BInterpol('Base IPCA'!$C$3:$C$14,'Base IPCA'!$D$3:$D$14,AH4601,"Cubic","Extrapolate=Linear","MultiX=Average","Skip=True","Sort=True")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4"/>
        <v>#REF!</v>
      </c>
      <c r="AI4602" s="43" t="str">
        <f ca="1">_xll.BInterpol('Base IPCA'!$C$3:$C$14,'Base IPCA'!$E$3:$E$14,AH4602,"Cubic","Extrapolate=Linear","MultiX=Average","Skip=True","Sort=True")</f>
        <v>#N/A Invalid Parameter: Interpolation value</v>
      </c>
      <c r="AJ4602" s="43" t="str">
        <f ca="1">_xll.BInterpol('Base IPCA'!$C$3:$C$14,'Base IPCA'!$D$3:$D$14,AH4602,"Cubic","Extrapolate=Linear","MultiX=Average","Skip=True","Sort=True")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4"/>
        <v>#REF!</v>
      </c>
      <c r="AI4603" s="43" t="str">
        <f ca="1">_xll.BInterpol('Base IPCA'!$C$3:$C$14,'Base IPCA'!$E$3:$E$14,AH4603,"Cubic","Extrapolate=Linear","MultiX=Average","Skip=True","Sort=True")</f>
        <v>#N/A Invalid Parameter: Interpolation value</v>
      </c>
      <c r="AJ4603" s="43" t="str">
        <f ca="1">_xll.BInterpol('Base IPCA'!$C$3:$C$14,'Base IPCA'!$D$3:$D$14,AH4603,"Cubic","Extrapolate=Linear","MultiX=Average","Skip=True","Sort=True")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4"/>
        <v>#REF!</v>
      </c>
      <c r="AI4604" s="43" t="str">
        <f ca="1">_xll.BInterpol('Base IPCA'!$C$3:$C$14,'Base IPCA'!$E$3:$E$14,AH4604,"Cubic","Extrapolate=Linear","MultiX=Average","Skip=True","Sort=True")</f>
        <v>#N/A Invalid Parameter: Interpolation value</v>
      </c>
      <c r="AJ4604" s="43" t="str">
        <f ca="1">_xll.BInterpol('Base IPCA'!$C$3:$C$14,'Base IPCA'!$D$3:$D$14,AH4604,"Cubic","Extrapolate=Linear","MultiX=Average","Skip=True","Sort=True")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4"/>
        <v>#REF!</v>
      </c>
      <c r="AI4605" s="43" t="str">
        <f ca="1">_xll.BInterpol('Base IPCA'!$C$3:$C$14,'Base IPCA'!$E$3:$E$14,AH4605,"Cubic","Extrapolate=Linear","MultiX=Average","Skip=True","Sort=True")</f>
        <v>#N/A Invalid Parameter: Interpolation value</v>
      </c>
      <c r="AJ4605" s="43" t="str">
        <f ca="1">_xll.BInterpol('Base IPCA'!$C$3:$C$14,'Base IPCA'!$D$3:$D$14,AH4605,"Cubic","Extrapolate=Linear","MultiX=Average","Skip=True","Sort=True")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4"/>
        <v>#REF!</v>
      </c>
      <c r="AI4606" s="43" t="str">
        <f ca="1">_xll.BInterpol('Base IPCA'!$C$3:$C$14,'Base IPCA'!$E$3:$E$14,AH4606,"Cubic","Extrapolate=Linear","MultiX=Average","Skip=True","Sort=True")</f>
        <v>#N/A Invalid Parameter: Interpolation value</v>
      </c>
      <c r="AJ4606" s="43" t="str">
        <f ca="1">_xll.BInterpol('Base IPCA'!$C$3:$C$14,'Base IPCA'!$D$3:$D$14,AH4606,"Cubic","Extrapolate=Linear","MultiX=Average","Skip=True","Sort=True")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4"/>
        <v>#REF!</v>
      </c>
      <c r="AI4607" s="43" t="str">
        <f ca="1">_xll.BInterpol('Base IPCA'!$C$3:$C$14,'Base IPCA'!$E$3:$E$14,AH4607,"Cubic","Extrapolate=Linear","MultiX=Average","Skip=True","Sort=True")</f>
        <v>#N/A Invalid Parameter: Interpolation value</v>
      </c>
      <c r="AJ4607" s="43" t="str">
        <f ca="1">_xll.BInterpol('Base IPCA'!$C$3:$C$14,'Base IPCA'!$D$3:$D$14,AH4607,"Cubic","Extrapolate=Linear","MultiX=Average","Skip=True","Sort=True")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4"/>
        <v>#REF!</v>
      </c>
      <c r="AI4608" s="43" t="str">
        <f ca="1">_xll.BInterpol('Base IPCA'!$C$3:$C$14,'Base IPCA'!$E$3:$E$14,AH4608,"Cubic","Extrapolate=Linear","MultiX=Average","Skip=True","Sort=True")</f>
        <v>#N/A Invalid Parameter: Interpolation value</v>
      </c>
      <c r="AJ4608" s="43" t="str">
        <f ca="1">_xll.BInterpol('Base IPCA'!$C$3:$C$14,'Base IPCA'!$D$3:$D$14,AH4608,"Cubic","Extrapolate=Linear","MultiX=Average","Skip=True","Sort=True")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4"/>
        <v>#REF!</v>
      </c>
      <c r="AI4609" s="43" t="str">
        <f ca="1">_xll.BInterpol('Base IPCA'!$C$3:$C$14,'Base IPCA'!$E$3:$E$14,AH4609,"Cubic","Extrapolate=Linear","MultiX=Average","Skip=True","Sort=True")</f>
        <v>#N/A Invalid Parameter: Interpolation value</v>
      </c>
      <c r="AJ4609" s="43" t="str">
        <f ca="1">_xll.BInterpol('Base IPCA'!$C$3:$C$14,'Base IPCA'!$D$3:$D$14,AH4609,"Cubic","Extrapolate=Linear","MultiX=Average","Skip=True","Sort=True")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4"/>
        <v>#REF!</v>
      </c>
      <c r="AI4610" s="43" t="str">
        <f ca="1">_xll.BInterpol('Base IPCA'!$C$3:$C$14,'Base IPCA'!$E$3:$E$14,AH4610,"Cubic","Extrapolate=Linear","MultiX=Average","Skip=True","Sort=True")</f>
        <v>#N/A Invalid Parameter: Interpolation value</v>
      </c>
      <c r="AJ4610" s="43" t="str">
        <f ca="1">_xll.BInterpol('Base IPCA'!$C$3:$C$14,'Base IPCA'!$D$3:$D$14,AH4610,"Cubic","Extrapolate=Linear","MultiX=Average","Skip=True","Sort=True")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4"/>
        <v>#REF!</v>
      </c>
      <c r="AI4611" s="43" t="str">
        <f ca="1">_xll.BInterpol('Base IPCA'!$C$3:$C$14,'Base IPCA'!$E$3:$E$14,AH4611,"Cubic","Extrapolate=Linear","MultiX=Average","Skip=True","Sort=True")</f>
        <v>#N/A Invalid Parameter: Interpolation value</v>
      </c>
      <c r="AJ4611" s="43" t="str">
        <f ca="1">_xll.BInterpol('Base IPCA'!$C$3:$C$14,'Base IPCA'!$D$3:$D$14,AH4611,"Cubic","Extrapolate=Linear","MultiX=Average","Skip=True","Sort=True")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4"/>
        <v>#REF!</v>
      </c>
      <c r="AI4612" s="43" t="str">
        <f ca="1">_xll.BInterpol('Base IPCA'!$C$3:$C$14,'Base IPCA'!$E$3:$E$14,AH4612,"Cubic","Extrapolate=Linear","MultiX=Average","Skip=True","Sort=True")</f>
        <v>#N/A Invalid Parameter: Interpolation value</v>
      </c>
      <c r="AJ4612" s="43" t="str">
        <f ca="1">_xll.BInterpol('Base IPCA'!$C$3:$C$14,'Base IPCA'!$D$3:$D$14,AH4612,"Cubic","Extrapolate=Linear","MultiX=Average","Skip=True","Sort=True")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4"/>
        <v>#REF!</v>
      </c>
      <c r="AI4613" s="43" t="str">
        <f ca="1">_xll.BInterpol('Base IPCA'!$C$3:$C$14,'Base IPCA'!$E$3:$E$14,AH4613,"Cubic","Extrapolate=Linear","MultiX=Average","Skip=True","Sort=True")</f>
        <v>#N/A Invalid Parameter: Interpolation value</v>
      </c>
      <c r="AJ4613" s="43" t="str">
        <f ca="1">_xll.BInterpol('Base IPCA'!$C$3:$C$14,'Base IPCA'!$D$3:$D$14,AH4613,"Cubic","Extrapolate=Linear","MultiX=Average","Skip=True","Sort=True")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5">AH4613+1</f>
        <v>#REF!</v>
      </c>
      <c r="AI4614" s="43" t="str">
        <f ca="1">_xll.BInterpol('Base IPCA'!$C$3:$C$14,'Base IPCA'!$E$3:$E$14,AH4614,"Cubic","Extrapolate=Linear","MultiX=Average","Skip=True","Sort=True")</f>
        <v>#N/A Invalid Parameter: Interpolation value</v>
      </c>
      <c r="AJ4614" s="43" t="str">
        <f ca="1">_xll.BInterpol('Base IPCA'!$C$3:$C$14,'Base IPCA'!$D$3:$D$14,AH4614,"Cubic","Extrapolate=Linear","MultiX=Average","Skip=True","Sort=True")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5"/>
        <v>#REF!</v>
      </c>
      <c r="AI4615" s="43" t="str">
        <f ca="1">_xll.BInterpol('Base IPCA'!$C$3:$C$14,'Base IPCA'!$E$3:$E$14,AH4615,"Cubic","Extrapolate=Linear","MultiX=Average","Skip=True","Sort=True")</f>
        <v>#N/A Invalid Parameter: Interpolation value</v>
      </c>
      <c r="AJ4615" s="43" t="str">
        <f ca="1">_xll.BInterpol('Base IPCA'!$C$3:$C$14,'Base IPCA'!$D$3:$D$14,AH4615,"Cubic","Extrapolate=Linear","MultiX=Average","Skip=True","Sort=True")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5"/>
        <v>#REF!</v>
      </c>
      <c r="AI4616" s="43" t="str">
        <f ca="1">_xll.BInterpol('Base IPCA'!$C$3:$C$14,'Base IPCA'!$E$3:$E$14,AH4616,"Cubic","Extrapolate=Linear","MultiX=Average","Skip=True","Sort=True")</f>
        <v>#N/A Invalid Parameter: Interpolation value</v>
      </c>
      <c r="AJ4616" s="43" t="str">
        <f ca="1">_xll.BInterpol('Base IPCA'!$C$3:$C$14,'Base IPCA'!$D$3:$D$14,AH4616,"Cubic","Extrapolate=Linear","MultiX=Average","Skip=True","Sort=True")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5"/>
        <v>#REF!</v>
      </c>
      <c r="AI4617" s="43" t="str">
        <f ca="1">_xll.BInterpol('Base IPCA'!$C$3:$C$14,'Base IPCA'!$E$3:$E$14,AH4617,"Cubic","Extrapolate=Linear","MultiX=Average","Skip=True","Sort=True")</f>
        <v>#N/A Invalid Parameter: Interpolation value</v>
      </c>
      <c r="AJ4617" s="43" t="str">
        <f ca="1">_xll.BInterpol('Base IPCA'!$C$3:$C$14,'Base IPCA'!$D$3:$D$14,AH4617,"Cubic","Extrapolate=Linear","MultiX=Average","Skip=True","Sort=True")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5"/>
        <v>#REF!</v>
      </c>
      <c r="AI4618" s="43" t="str">
        <f ca="1">_xll.BInterpol('Base IPCA'!$C$3:$C$14,'Base IPCA'!$E$3:$E$14,AH4618,"Cubic","Extrapolate=Linear","MultiX=Average","Skip=True","Sort=True")</f>
        <v>#N/A Invalid Parameter: Interpolation value</v>
      </c>
      <c r="AJ4618" s="43" t="str">
        <f ca="1">_xll.BInterpol('Base IPCA'!$C$3:$C$14,'Base IPCA'!$D$3:$D$14,AH4618,"Cubic","Extrapolate=Linear","MultiX=Average","Skip=True","Sort=True")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5"/>
        <v>#REF!</v>
      </c>
      <c r="AI4619" s="43" t="str">
        <f ca="1">_xll.BInterpol('Base IPCA'!$C$3:$C$14,'Base IPCA'!$E$3:$E$14,AH4619,"Cubic","Extrapolate=Linear","MultiX=Average","Skip=True","Sort=True")</f>
        <v>#N/A Invalid Parameter: Interpolation value</v>
      </c>
      <c r="AJ4619" s="43" t="str">
        <f ca="1">_xll.BInterpol('Base IPCA'!$C$3:$C$14,'Base IPCA'!$D$3:$D$14,AH4619,"Cubic","Extrapolate=Linear","MultiX=Average","Skip=True","Sort=True")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5"/>
        <v>#REF!</v>
      </c>
      <c r="AI4620" s="43" t="str">
        <f ca="1">_xll.BInterpol('Base IPCA'!$C$3:$C$14,'Base IPCA'!$E$3:$E$14,AH4620,"Cubic","Extrapolate=Linear","MultiX=Average","Skip=True","Sort=True")</f>
        <v>#N/A Invalid Parameter: Interpolation value</v>
      </c>
      <c r="AJ4620" s="43" t="str">
        <f ca="1">_xll.BInterpol('Base IPCA'!$C$3:$C$14,'Base IPCA'!$D$3:$D$14,AH4620,"Cubic","Extrapolate=Linear","MultiX=Average","Skip=True","Sort=True")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5"/>
        <v>#REF!</v>
      </c>
      <c r="AI4621" s="43" t="str">
        <f ca="1">_xll.BInterpol('Base IPCA'!$C$3:$C$14,'Base IPCA'!$E$3:$E$14,AH4621,"Cubic","Extrapolate=Linear","MultiX=Average","Skip=True","Sort=True")</f>
        <v>#N/A Invalid Parameter: Interpolation value</v>
      </c>
      <c r="AJ4621" s="43" t="str">
        <f ca="1">_xll.BInterpol('Base IPCA'!$C$3:$C$14,'Base IPCA'!$D$3:$D$14,AH4621,"Cubic","Extrapolate=Linear","MultiX=Average","Skip=True","Sort=True")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5"/>
        <v>#REF!</v>
      </c>
      <c r="AI4622" s="43" t="str">
        <f ca="1">_xll.BInterpol('Base IPCA'!$C$3:$C$14,'Base IPCA'!$E$3:$E$14,AH4622,"Cubic","Extrapolate=Linear","MultiX=Average","Skip=True","Sort=True")</f>
        <v>#N/A Invalid Parameter: Interpolation value</v>
      </c>
      <c r="AJ4622" s="43" t="str">
        <f ca="1">_xll.BInterpol('Base IPCA'!$C$3:$C$14,'Base IPCA'!$D$3:$D$14,AH4622,"Cubic","Extrapolate=Linear","MultiX=Average","Skip=True","Sort=True")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5"/>
        <v>#REF!</v>
      </c>
      <c r="AI4623" s="43" t="str">
        <f ca="1">_xll.BInterpol('Base IPCA'!$C$3:$C$14,'Base IPCA'!$E$3:$E$14,AH4623,"Cubic","Extrapolate=Linear","MultiX=Average","Skip=True","Sort=True")</f>
        <v>#N/A Invalid Parameter: Interpolation value</v>
      </c>
      <c r="AJ4623" s="43" t="str">
        <f ca="1">_xll.BInterpol('Base IPCA'!$C$3:$C$14,'Base IPCA'!$D$3:$D$14,AH4623,"Cubic","Extrapolate=Linear","MultiX=Average","Skip=True","Sort=True")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5"/>
        <v>#REF!</v>
      </c>
      <c r="AI4624" s="43" t="str">
        <f ca="1">_xll.BInterpol('Base IPCA'!$C$3:$C$14,'Base IPCA'!$E$3:$E$14,AH4624,"Cubic","Extrapolate=Linear","MultiX=Average","Skip=True","Sort=True")</f>
        <v>#N/A Invalid Parameter: Interpolation value</v>
      </c>
      <c r="AJ4624" s="43" t="str">
        <f ca="1">_xll.BInterpol('Base IPCA'!$C$3:$C$14,'Base IPCA'!$D$3:$D$14,AH4624,"Cubic","Extrapolate=Linear","MultiX=Average","Skip=True","Sort=True")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5"/>
        <v>#REF!</v>
      </c>
      <c r="AI4625" s="43" t="str">
        <f ca="1">_xll.BInterpol('Base IPCA'!$C$3:$C$14,'Base IPCA'!$E$3:$E$14,AH4625,"Cubic","Extrapolate=Linear","MultiX=Average","Skip=True","Sort=True")</f>
        <v>#N/A Invalid Parameter: Interpolation value</v>
      </c>
      <c r="AJ4625" s="43" t="str">
        <f ca="1">_xll.BInterpol('Base IPCA'!$C$3:$C$14,'Base IPCA'!$D$3:$D$14,AH4625,"Cubic","Extrapolate=Linear","MultiX=Average","Skip=True","Sort=True")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5"/>
        <v>#REF!</v>
      </c>
      <c r="AI4626" s="43" t="str">
        <f ca="1">_xll.BInterpol('Base IPCA'!$C$3:$C$14,'Base IPCA'!$E$3:$E$14,AH4626,"Cubic","Extrapolate=Linear","MultiX=Average","Skip=True","Sort=True")</f>
        <v>#N/A Invalid Parameter: Interpolation value</v>
      </c>
      <c r="AJ4626" s="43" t="str">
        <f ca="1">_xll.BInterpol('Base IPCA'!$C$3:$C$14,'Base IPCA'!$D$3:$D$14,AH4626,"Cubic","Extrapolate=Linear","MultiX=Average","Skip=True","Sort=True")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5"/>
        <v>#REF!</v>
      </c>
      <c r="AI4627" s="43" t="str">
        <f ca="1">_xll.BInterpol('Base IPCA'!$C$3:$C$14,'Base IPCA'!$E$3:$E$14,AH4627,"Cubic","Extrapolate=Linear","MultiX=Average","Skip=True","Sort=True")</f>
        <v>#N/A Invalid Parameter: Interpolation value</v>
      </c>
      <c r="AJ4627" s="43" t="str">
        <f ca="1">_xll.BInterpol('Base IPCA'!$C$3:$C$14,'Base IPCA'!$D$3:$D$14,AH4627,"Cubic","Extrapolate=Linear","MultiX=Average","Skip=True","Sort=True")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5"/>
        <v>#REF!</v>
      </c>
      <c r="AI4628" s="43" t="str">
        <f ca="1">_xll.BInterpol('Base IPCA'!$C$3:$C$14,'Base IPCA'!$E$3:$E$14,AH4628,"Cubic","Extrapolate=Linear","MultiX=Average","Skip=True","Sort=True")</f>
        <v>#N/A Invalid Parameter: Interpolation value</v>
      </c>
      <c r="AJ4628" s="43" t="str">
        <f ca="1">_xll.BInterpol('Base IPCA'!$C$3:$C$14,'Base IPCA'!$D$3:$D$14,AH4628,"Cubic","Extrapolate=Linear","MultiX=Average","Skip=True","Sort=True")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5"/>
        <v>#REF!</v>
      </c>
      <c r="AI4629" s="43" t="str">
        <f ca="1">_xll.BInterpol('Base IPCA'!$C$3:$C$14,'Base IPCA'!$E$3:$E$14,AH4629,"Cubic","Extrapolate=Linear","MultiX=Average","Skip=True","Sort=True")</f>
        <v>#N/A Invalid Parameter: Interpolation value</v>
      </c>
      <c r="AJ4629" s="43" t="str">
        <f ca="1">_xll.BInterpol('Base IPCA'!$C$3:$C$14,'Base IPCA'!$D$3:$D$14,AH4629,"Cubic","Extrapolate=Linear","MultiX=Average","Skip=True","Sort=True")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5"/>
        <v>#REF!</v>
      </c>
      <c r="AI4630" s="43" t="str">
        <f ca="1">_xll.BInterpol('Base IPCA'!$C$3:$C$14,'Base IPCA'!$E$3:$E$14,AH4630,"Cubic","Extrapolate=Linear","MultiX=Average","Skip=True","Sort=True")</f>
        <v>#N/A Invalid Parameter: Interpolation value</v>
      </c>
      <c r="AJ4630" s="43" t="str">
        <f ca="1">_xll.BInterpol('Base IPCA'!$C$3:$C$14,'Base IPCA'!$D$3:$D$14,AH4630,"Cubic","Extrapolate=Linear","MultiX=Average","Skip=True","Sort=True")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5"/>
        <v>#REF!</v>
      </c>
      <c r="AI4631" s="43" t="str">
        <f ca="1">_xll.BInterpol('Base IPCA'!$C$3:$C$14,'Base IPCA'!$E$3:$E$14,AH4631,"Cubic","Extrapolate=Linear","MultiX=Average","Skip=True","Sort=True")</f>
        <v>#N/A Invalid Parameter: Interpolation value</v>
      </c>
      <c r="AJ4631" s="43" t="str">
        <f ca="1">_xll.BInterpol('Base IPCA'!$C$3:$C$14,'Base IPCA'!$D$3:$D$14,AH4631,"Cubic","Extrapolate=Linear","MultiX=Average","Skip=True","Sort=True")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5"/>
        <v>#REF!</v>
      </c>
      <c r="AI4632" s="43" t="str">
        <f ca="1">_xll.BInterpol('Base IPCA'!$C$3:$C$14,'Base IPCA'!$E$3:$E$14,AH4632,"Cubic","Extrapolate=Linear","MultiX=Average","Skip=True","Sort=True")</f>
        <v>#N/A Invalid Parameter: Interpolation value</v>
      </c>
      <c r="AJ4632" s="43" t="str">
        <f ca="1">_xll.BInterpol('Base IPCA'!$C$3:$C$14,'Base IPCA'!$D$3:$D$14,AH4632,"Cubic","Extrapolate=Linear","MultiX=Average","Skip=True","Sort=True")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5"/>
        <v>#REF!</v>
      </c>
      <c r="AI4633" s="43" t="str">
        <f ca="1">_xll.BInterpol('Base IPCA'!$C$3:$C$14,'Base IPCA'!$E$3:$E$14,AH4633,"Cubic","Extrapolate=Linear","MultiX=Average","Skip=True","Sort=True")</f>
        <v>#N/A Invalid Parameter: Interpolation value</v>
      </c>
      <c r="AJ4633" s="43" t="str">
        <f ca="1">_xll.BInterpol('Base IPCA'!$C$3:$C$14,'Base IPCA'!$D$3:$D$14,AH4633,"Cubic","Extrapolate=Linear","MultiX=Average","Skip=True","Sort=True")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5"/>
        <v>#REF!</v>
      </c>
      <c r="AI4634" s="43" t="str">
        <f ca="1">_xll.BInterpol('Base IPCA'!$C$3:$C$14,'Base IPCA'!$E$3:$E$14,AH4634,"Cubic","Extrapolate=Linear","MultiX=Average","Skip=True","Sort=True")</f>
        <v>#N/A Invalid Parameter: Interpolation value</v>
      </c>
      <c r="AJ4634" s="43" t="str">
        <f ca="1">_xll.BInterpol('Base IPCA'!$C$3:$C$14,'Base IPCA'!$D$3:$D$14,AH4634,"Cubic","Extrapolate=Linear","MultiX=Average","Skip=True","Sort=True")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5"/>
        <v>#REF!</v>
      </c>
      <c r="AI4635" s="43" t="str">
        <f ca="1">_xll.BInterpol('Base IPCA'!$C$3:$C$14,'Base IPCA'!$E$3:$E$14,AH4635,"Cubic","Extrapolate=Linear","MultiX=Average","Skip=True","Sort=True")</f>
        <v>#N/A Invalid Parameter: Interpolation value</v>
      </c>
      <c r="AJ4635" s="43" t="str">
        <f ca="1">_xll.BInterpol('Base IPCA'!$C$3:$C$14,'Base IPCA'!$D$3:$D$14,AH4635,"Cubic","Extrapolate=Linear","MultiX=Average","Skip=True","Sort=True")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5"/>
        <v>#REF!</v>
      </c>
      <c r="AI4636" s="43" t="str">
        <f ca="1">_xll.BInterpol('Base IPCA'!$C$3:$C$14,'Base IPCA'!$E$3:$E$14,AH4636,"Cubic","Extrapolate=Linear","MultiX=Average","Skip=True","Sort=True")</f>
        <v>#N/A Invalid Parameter: Interpolation value</v>
      </c>
      <c r="AJ4636" s="43" t="str">
        <f ca="1">_xll.BInterpol('Base IPCA'!$C$3:$C$14,'Base IPCA'!$D$3:$D$14,AH4636,"Cubic","Extrapolate=Linear","MultiX=Average","Skip=True","Sort=True")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5"/>
        <v>#REF!</v>
      </c>
      <c r="AI4637" s="43" t="str">
        <f ca="1">_xll.BInterpol('Base IPCA'!$C$3:$C$14,'Base IPCA'!$E$3:$E$14,AH4637,"Cubic","Extrapolate=Linear","MultiX=Average","Skip=True","Sort=True")</f>
        <v>#N/A Invalid Parameter: Interpolation value</v>
      </c>
      <c r="AJ4637" s="43" t="str">
        <f ca="1">_xll.BInterpol('Base IPCA'!$C$3:$C$14,'Base IPCA'!$D$3:$D$14,AH4637,"Cubic","Extrapolate=Linear","MultiX=Average","Skip=True","Sort=True")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5"/>
        <v>#REF!</v>
      </c>
      <c r="AI4638" s="43" t="str">
        <f ca="1">_xll.BInterpol('Base IPCA'!$C$3:$C$14,'Base IPCA'!$E$3:$E$14,AH4638,"Cubic","Extrapolate=Linear","MultiX=Average","Skip=True","Sort=True")</f>
        <v>#N/A Invalid Parameter: Interpolation value</v>
      </c>
      <c r="AJ4638" s="43" t="str">
        <f ca="1">_xll.BInterpol('Base IPCA'!$C$3:$C$14,'Base IPCA'!$D$3:$D$14,AH4638,"Cubic","Extrapolate=Linear","MultiX=Average","Skip=True","Sort=True")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5"/>
        <v>#REF!</v>
      </c>
      <c r="AI4639" s="43" t="str">
        <f ca="1">_xll.BInterpol('Base IPCA'!$C$3:$C$14,'Base IPCA'!$E$3:$E$14,AH4639,"Cubic","Extrapolate=Linear","MultiX=Average","Skip=True","Sort=True")</f>
        <v>#N/A Invalid Parameter: Interpolation value</v>
      </c>
      <c r="AJ4639" s="43" t="str">
        <f ca="1">_xll.BInterpol('Base IPCA'!$C$3:$C$14,'Base IPCA'!$D$3:$D$14,AH4639,"Cubic","Extrapolate=Linear","MultiX=Average","Skip=True","Sort=True")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5"/>
        <v>#REF!</v>
      </c>
      <c r="AI4640" s="43" t="str">
        <f ca="1">_xll.BInterpol('Base IPCA'!$C$3:$C$14,'Base IPCA'!$E$3:$E$14,AH4640,"Cubic","Extrapolate=Linear","MultiX=Average","Skip=True","Sort=True")</f>
        <v>#N/A Invalid Parameter: Interpolation value</v>
      </c>
      <c r="AJ4640" s="43" t="str">
        <f ca="1">_xll.BInterpol('Base IPCA'!$C$3:$C$14,'Base IPCA'!$D$3:$D$14,AH4640,"Cubic","Extrapolate=Linear","MultiX=Average","Skip=True","Sort=True")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5"/>
        <v>#REF!</v>
      </c>
      <c r="AI4641" s="43" t="str">
        <f ca="1">_xll.BInterpol('Base IPCA'!$C$3:$C$14,'Base IPCA'!$E$3:$E$14,AH4641,"Cubic","Extrapolate=Linear","MultiX=Average","Skip=True","Sort=True")</f>
        <v>#N/A Invalid Parameter: Interpolation value</v>
      </c>
      <c r="AJ4641" s="43" t="str">
        <f ca="1">_xll.BInterpol('Base IPCA'!$C$3:$C$14,'Base IPCA'!$D$3:$D$14,AH4641,"Cubic","Extrapolate=Linear","MultiX=Average","Skip=True","Sort=True")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5"/>
        <v>#REF!</v>
      </c>
      <c r="AI4642" s="43" t="str">
        <f ca="1">_xll.BInterpol('Base IPCA'!$C$3:$C$14,'Base IPCA'!$E$3:$E$14,AH4642,"Cubic","Extrapolate=Linear","MultiX=Average","Skip=True","Sort=True")</f>
        <v>#N/A Invalid Parameter: Interpolation value</v>
      </c>
      <c r="AJ4642" s="43" t="str">
        <f ca="1">_xll.BInterpol('Base IPCA'!$C$3:$C$14,'Base IPCA'!$D$3:$D$14,AH4642,"Cubic","Extrapolate=Linear","MultiX=Average","Skip=True","Sort=True")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5"/>
        <v>#REF!</v>
      </c>
      <c r="AI4643" s="43" t="str">
        <f ca="1">_xll.BInterpol('Base IPCA'!$C$3:$C$14,'Base IPCA'!$E$3:$E$14,AH4643,"Cubic","Extrapolate=Linear","MultiX=Average","Skip=True","Sort=True")</f>
        <v>#N/A Invalid Parameter: Interpolation value</v>
      </c>
      <c r="AJ4643" s="43" t="str">
        <f ca="1">_xll.BInterpol('Base IPCA'!$C$3:$C$14,'Base IPCA'!$D$3:$D$14,AH4643,"Cubic","Extrapolate=Linear","MultiX=Average","Skip=True","Sort=True")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5"/>
        <v>#REF!</v>
      </c>
      <c r="AI4644" s="43" t="str">
        <f ca="1">_xll.BInterpol('Base IPCA'!$C$3:$C$14,'Base IPCA'!$E$3:$E$14,AH4644,"Cubic","Extrapolate=Linear","MultiX=Average","Skip=True","Sort=True")</f>
        <v>#N/A Invalid Parameter: Interpolation value</v>
      </c>
      <c r="AJ4644" s="43" t="str">
        <f ca="1">_xll.BInterpol('Base IPCA'!$C$3:$C$14,'Base IPCA'!$D$3:$D$14,AH4644,"Cubic","Extrapolate=Linear","MultiX=Average","Skip=True","Sort=True")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5"/>
        <v>#REF!</v>
      </c>
      <c r="AI4645" s="43" t="str">
        <f ca="1">_xll.BInterpol('Base IPCA'!$C$3:$C$14,'Base IPCA'!$E$3:$E$14,AH4645,"Cubic","Extrapolate=Linear","MultiX=Average","Skip=True","Sort=True")</f>
        <v>#N/A Invalid Parameter: Interpolation value</v>
      </c>
      <c r="AJ4645" s="43" t="str">
        <f ca="1">_xll.BInterpol('Base IPCA'!$C$3:$C$14,'Base IPCA'!$D$3:$D$14,AH4645,"Cubic","Extrapolate=Linear","MultiX=Average","Skip=True","Sort=True")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5"/>
        <v>#REF!</v>
      </c>
      <c r="AI4646" s="43" t="str">
        <f ca="1">_xll.BInterpol('Base IPCA'!$C$3:$C$14,'Base IPCA'!$E$3:$E$14,AH4646,"Cubic","Extrapolate=Linear","MultiX=Average","Skip=True","Sort=True")</f>
        <v>#N/A Invalid Parameter: Interpolation value</v>
      </c>
      <c r="AJ4646" s="43" t="str">
        <f ca="1">_xll.BInterpol('Base IPCA'!$C$3:$C$14,'Base IPCA'!$D$3:$D$14,AH4646,"Cubic","Extrapolate=Linear","MultiX=Average","Skip=True","Sort=True")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5"/>
        <v>#REF!</v>
      </c>
      <c r="AI4647" s="43" t="str">
        <f ca="1">_xll.BInterpol('Base IPCA'!$C$3:$C$14,'Base IPCA'!$E$3:$E$14,AH4647,"Cubic","Extrapolate=Linear","MultiX=Average","Skip=True","Sort=True")</f>
        <v>#N/A Invalid Parameter: Interpolation value</v>
      </c>
      <c r="AJ4647" s="43" t="str">
        <f ca="1">_xll.BInterpol('Base IPCA'!$C$3:$C$14,'Base IPCA'!$D$3:$D$14,AH4647,"Cubic","Extrapolate=Linear","MultiX=Average","Skip=True","Sort=True")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5"/>
        <v>#REF!</v>
      </c>
      <c r="AI4648" s="43" t="str">
        <f ca="1">_xll.BInterpol('Base IPCA'!$C$3:$C$14,'Base IPCA'!$E$3:$E$14,AH4648,"Cubic","Extrapolate=Linear","MultiX=Average","Skip=True","Sort=True")</f>
        <v>#N/A Invalid Parameter: Interpolation value</v>
      </c>
      <c r="AJ4648" s="43" t="str">
        <f ca="1">_xll.BInterpol('Base IPCA'!$C$3:$C$14,'Base IPCA'!$D$3:$D$14,AH4648,"Cubic","Extrapolate=Linear","MultiX=Average","Skip=True","Sort=True")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5"/>
        <v>#REF!</v>
      </c>
      <c r="AI4649" s="43" t="str">
        <f ca="1">_xll.BInterpol('Base IPCA'!$C$3:$C$14,'Base IPCA'!$E$3:$E$14,AH4649,"Cubic","Extrapolate=Linear","MultiX=Average","Skip=True","Sort=True")</f>
        <v>#N/A Invalid Parameter: Interpolation value</v>
      </c>
      <c r="AJ4649" s="43" t="str">
        <f ca="1">_xll.BInterpol('Base IPCA'!$C$3:$C$14,'Base IPCA'!$D$3:$D$14,AH4649,"Cubic","Extrapolate=Linear","MultiX=Average","Skip=True","Sort=True")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5"/>
        <v>#REF!</v>
      </c>
      <c r="AI4650" s="43" t="str">
        <f ca="1">_xll.BInterpol('Base IPCA'!$C$3:$C$14,'Base IPCA'!$E$3:$E$14,AH4650,"Cubic","Extrapolate=Linear","MultiX=Average","Skip=True","Sort=True")</f>
        <v>#N/A Invalid Parameter: Interpolation value</v>
      </c>
      <c r="AJ4650" s="43" t="str">
        <f ca="1">_xll.BInterpol('Base IPCA'!$C$3:$C$14,'Base IPCA'!$D$3:$D$14,AH4650,"Cubic","Extrapolate=Linear","MultiX=Average","Skip=True","Sort=True")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5"/>
        <v>#REF!</v>
      </c>
      <c r="AI4651" s="43" t="str">
        <f ca="1">_xll.BInterpol('Base IPCA'!$C$3:$C$14,'Base IPCA'!$E$3:$E$14,AH4651,"Cubic","Extrapolate=Linear","MultiX=Average","Skip=True","Sort=True")</f>
        <v>#N/A Invalid Parameter: Interpolation value</v>
      </c>
      <c r="AJ4651" s="43" t="str">
        <f ca="1">_xll.BInterpol('Base IPCA'!$C$3:$C$14,'Base IPCA'!$D$3:$D$14,AH4651,"Cubic","Extrapolate=Linear","MultiX=Average","Skip=True","Sort=True")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5"/>
        <v>#REF!</v>
      </c>
      <c r="AI4652" s="43" t="str">
        <f ca="1">_xll.BInterpol('Base IPCA'!$C$3:$C$14,'Base IPCA'!$E$3:$E$14,AH4652,"Cubic","Extrapolate=Linear","MultiX=Average","Skip=True","Sort=True")</f>
        <v>#N/A Invalid Parameter: Interpolation value</v>
      </c>
      <c r="AJ4652" s="43" t="str">
        <f ca="1">_xll.BInterpol('Base IPCA'!$C$3:$C$14,'Base IPCA'!$D$3:$D$14,AH4652,"Cubic","Extrapolate=Linear","MultiX=Average","Skip=True","Sort=True")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5"/>
        <v>#REF!</v>
      </c>
      <c r="AI4653" s="43" t="str">
        <f ca="1">_xll.BInterpol('Base IPCA'!$C$3:$C$14,'Base IPCA'!$E$3:$E$14,AH4653,"Cubic","Extrapolate=Linear","MultiX=Average","Skip=True","Sort=True")</f>
        <v>#N/A Invalid Parameter: Interpolation value</v>
      </c>
      <c r="AJ4653" s="43" t="str">
        <f ca="1">_xll.BInterpol('Base IPCA'!$C$3:$C$14,'Base IPCA'!$D$3:$D$14,AH4653,"Cubic","Extrapolate=Linear","MultiX=Average","Skip=True","Sort=True")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5"/>
        <v>#REF!</v>
      </c>
      <c r="AI4654" s="43" t="str">
        <f ca="1">_xll.BInterpol('Base IPCA'!$C$3:$C$14,'Base IPCA'!$E$3:$E$14,AH4654,"Cubic","Extrapolate=Linear","MultiX=Average","Skip=True","Sort=True")</f>
        <v>#N/A Invalid Parameter: Interpolation value</v>
      </c>
      <c r="AJ4654" s="43" t="str">
        <f ca="1">_xll.BInterpol('Base IPCA'!$C$3:$C$14,'Base IPCA'!$D$3:$D$14,AH4654,"Cubic","Extrapolate=Linear","MultiX=Average","Skip=True","Sort=True")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5"/>
        <v>#REF!</v>
      </c>
      <c r="AI4655" s="43" t="str">
        <f ca="1">_xll.BInterpol('Base IPCA'!$C$3:$C$14,'Base IPCA'!$E$3:$E$14,AH4655,"Cubic","Extrapolate=Linear","MultiX=Average","Skip=True","Sort=True")</f>
        <v>#N/A Invalid Parameter: Interpolation value</v>
      </c>
      <c r="AJ4655" s="43" t="str">
        <f ca="1">_xll.BInterpol('Base IPCA'!$C$3:$C$14,'Base IPCA'!$D$3:$D$14,AH4655,"Cubic","Extrapolate=Linear","MultiX=Average","Skip=True","Sort=True")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5"/>
        <v>#REF!</v>
      </c>
      <c r="AI4656" s="43" t="str">
        <f ca="1">_xll.BInterpol('Base IPCA'!$C$3:$C$14,'Base IPCA'!$E$3:$E$14,AH4656,"Cubic","Extrapolate=Linear","MultiX=Average","Skip=True","Sort=True")</f>
        <v>#N/A Invalid Parameter: Interpolation value</v>
      </c>
      <c r="AJ4656" s="43" t="str">
        <f ca="1">_xll.BInterpol('Base IPCA'!$C$3:$C$14,'Base IPCA'!$D$3:$D$14,AH4656,"Cubic","Extrapolate=Linear","MultiX=Average","Skip=True","Sort=True")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5"/>
        <v>#REF!</v>
      </c>
      <c r="AI4657" s="43" t="str">
        <f ca="1">_xll.BInterpol('Base IPCA'!$C$3:$C$14,'Base IPCA'!$E$3:$E$14,AH4657,"Cubic","Extrapolate=Linear","MultiX=Average","Skip=True","Sort=True")</f>
        <v>#N/A Invalid Parameter: Interpolation value</v>
      </c>
      <c r="AJ4657" s="43" t="str">
        <f ca="1">_xll.BInterpol('Base IPCA'!$C$3:$C$14,'Base IPCA'!$D$3:$D$14,AH4657,"Cubic","Extrapolate=Linear","MultiX=Average","Skip=True","Sort=True")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5"/>
        <v>#REF!</v>
      </c>
      <c r="AI4658" s="43" t="str">
        <f ca="1">_xll.BInterpol('Base IPCA'!$C$3:$C$14,'Base IPCA'!$E$3:$E$14,AH4658,"Cubic","Extrapolate=Linear","MultiX=Average","Skip=True","Sort=True")</f>
        <v>#N/A Invalid Parameter: Interpolation value</v>
      </c>
      <c r="AJ4658" s="43" t="str">
        <f ca="1">_xll.BInterpol('Base IPCA'!$C$3:$C$14,'Base IPCA'!$D$3:$D$14,AH4658,"Cubic","Extrapolate=Linear","MultiX=Average","Skip=True","Sort=True")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5"/>
        <v>#REF!</v>
      </c>
      <c r="AI4659" s="43" t="str">
        <f ca="1">_xll.BInterpol('Base IPCA'!$C$3:$C$14,'Base IPCA'!$E$3:$E$14,AH4659,"Cubic","Extrapolate=Linear","MultiX=Average","Skip=True","Sort=True")</f>
        <v>#N/A Invalid Parameter: Interpolation value</v>
      </c>
      <c r="AJ4659" s="43" t="str">
        <f ca="1">_xll.BInterpol('Base IPCA'!$C$3:$C$14,'Base IPCA'!$D$3:$D$14,AH4659,"Cubic","Extrapolate=Linear","MultiX=Average","Skip=True","Sort=True")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5"/>
        <v>#REF!</v>
      </c>
      <c r="AI4660" s="43" t="str">
        <f ca="1">_xll.BInterpol('Base IPCA'!$C$3:$C$14,'Base IPCA'!$E$3:$E$14,AH4660,"Cubic","Extrapolate=Linear","MultiX=Average","Skip=True","Sort=True")</f>
        <v>#N/A Invalid Parameter: Interpolation value</v>
      </c>
      <c r="AJ4660" s="43" t="str">
        <f ca="1">_xll.BInterpol('Base IPCA'!$C$3:$C$14,'Base IPCA'!$D$3:$D$14,AH4660,"Cubic","Extrapolate=Linear","MultiX=Average","Skip=True","Sort=True")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5"/>
        <v>#REF!</v>
      </c>
      <c r="AI4661" s="43" t="str">
        <f ca="1">_xll.BInterpol('Base IPCA'!$C$3:$C$14,'Base IPCA'!$E$3:$E$14,AH4661,"Cubic","Extrapolate=Linear","MultiX=Average","Skip=True","Sort=True")</f>
        <v>#N/A Invalid Parameter: Interpolation value</v>
      </c>
      <c r="AJ4661" s="43" t="str">
        <f ca="1">_xll.BInterpol('Base IPCA'!$C$3:$C$14,'Base IPCA'!$D$3:$D$14,AH4661,"Cubic","Extrapolate=Linear","MultiX=Average","Skip=True","Sort=True")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5"/>
        <v>#REF!</v>
      </c>
      <c r="AI4662" s="43" t="str">
        <f ca="1">_xll.BInterpol('Base IPCA'!$C$3:$C$14,'Base IPCA'!$E$3:$E$14,AH4662,"Cubic","Extrapolate=Linear","MultiX=Average","Skip=True","Sort=True")</f>
        <v>#N/A Invalid Parameter: Interpolation value</v>
      </c>
      <c r="AJ4662" s="43" t="str">
        <f ca="1">_xll.BInterpol('Base IPCA'!$C$3:$C$14,'Base IPCA'!$D$3:$D$14,AH4662,"Cubic","Extrapolate=Linear","MultiX=Average","Skip=True","Sort=True")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5"/>
        <v>#REF!</v>
      </c>
      <c r="AI4663" s="43" t="str">
        <f ca="1">_xll.BInterpol('Base IPCA'!$C$3:$C$14,'Base IPCA'!$E$3:$E$14,AH4663,"Cubic","Extrapolate=Linear","MultiX=Average","Skip=True","Sort=True")</f>
        <v>#N/A Invalid Parameter: Interpolation value</v>
      </c>
      <c r="AJ4663" s="43" t="str">
        <f ca="1">_xll.BInterpol('Base IPCA'!$C$3:$C$14,'Base IPCA'!$D$3:$D$14,AH4663,"Cubic","Extrapolate=Linear","MultiX=Average","Skip=True","Sort=True")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5"/>
        <v>#REF!</v>
      </c>
      <c r="AI4664" s="43" t="str">
        <f ca="1">_xll.BInterpol('Base IPCA'!$C$3:$C$14,'Base IPCA'!$E$3:$E$14,AH4664,"Cubic","Extrapolate=Linear","MultiX=Average","Skip=True","Sort=True")</f>
        <v>#N/A Invalid Parameter: Interpolation value</v>
      </c>
      <c r="AJ4664" s="43" t="str">
        <f ca="1">_xll.BInterpol('Base IPCA'!$C$3:$C$14,'Base IPCA'!$D$3:$D$14,AH4664,"Cubic","Extrapolate=Linear","MultiX=Average","Skip=True","Sort=True")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5"/>
        <v>#REF!</v>
      </c>
      <c r="AI4665" s="43" t="str">
        <f ca="1">_xll.BInterpol('Base IPCA'!$C$3:$C$14,'Base IPCA'!$E$3:$E$14,AH4665,"Cubic","Extrapolate=Linear","MultiX=Average","Skip=True","Sort=True")</f>
        <v>#N/A Invalid Parameter: Interpolation value</v>
      </c>
      <c r="AJ4665" s="43" t="str">
        <f ca="1">_xll.BInterpol('Base IPCA'!$C$3:$C$14,'Base IPCA'!$D$3:$D$14,AH4665,"Cubic","Extrapolate=Linear","MultiX=Average","Skip=True","Sort=True")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5"/>
        <v>#REF!</v>
      </c>
      <c r="AI4666" s="43" t="str">
        <f ca="1">_xll.BInterpol('Base IPCA'!$C$3:$C$14,'Base IPCA'!$E$3:$E$14,AH4666,"Cubic","Extrapolate=Linear","MultiX=Average","Skip=True","Sort=True")</f>
        <v>#N/A Invalid Parameter: Interpolation value</v>
      </c>
      <c r="AJ4666" s="43" t="str">
        <f ca="1">_xll.BInterpol('Base IPCA'!$C$3:$C$14,'Base IPCA'!$D$3:$D$14,AH4666,"Cubic","Extrapolate=Linear","MultiX=Average","Skip=True","Sort=True")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5"/>
        <v>#REF!</v>
      </c>
      <c r="AI4667" s="43" t="str">
        <f ca="1">_xll.BInterpol('Base IPCA'!$C$3:$C$14,'Base IPCA'!$E$3:$E$14,AH4667,"Cubic","Extrapolate=Linear","MultiX=Average","Skip=True","Sort=True")</f>
        <v>#N/A Invalid Parameter: Interpolation value</v>
      </c>
      <c r="AJ4667" s="43" t="str">
        <f ca="1">_xll.BInterpol('Base IPCA'!$C$3:$C$14,'Base IPCA'!$D$3:$D$14,AH4667,"Cubic","Extrapolate=Linear","MultiX=Average","Skip=True","Sort=True")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5"/>
        <v>#REF!</v>
      </c>
      <c r="AI4668" s="43" t="str">
        <f ca="1">_xll.BInterpol('Base IPCA'!$C$3:$C$14,'Base IPCA'!$E$3:$E$14,AH4668,"Cubic","Extrapolate=Linear","MultiX=Average","Skip=True","Sort=True")</f>
        <v>#N/A Invalid Parameter: Interpolation value</v>
      </c>
      <c r="AJ4668" s="43" t="str">
        <f ca="1">_xll.BInterpol('Base IPCA'!$C$3:$C$14,'Base IPCA'!$D$3:$D$14,AH4668,"Cubic","Extrapolate=Linear","MultiX=Average","Skip=True","Sort=True")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5"/>
        <v>#REF!</v>
      </c>
      <c r="AI4669" s="43" t="str">
        <f ca="1">_xll.BInterpol('Base IPCA'!$C$3:$C$14,'Base IPCA'!$E$3:$E$14,AH4669,"Cubic","Extrapolate=Linear","MultiX=Average","Skip=True","Sort=True")</f>
        <v>#N/A Invalid Parameter: Interpolation value</v>
      </c>
      <c r="AJ4669" s="43" t="str">
        <f ca="1">_xll.BInterpol('Base IPCA'!$C$3:$C$14,'Base IPCA'!$D$3:$D$14,AH4669,"Cubic","Extrapolate=Linear","MultiX=Average","Skip=True","Sort=True")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5"/>
        <v>#REF!</v>
      </c>
      <c r="AI4670" s="43" t="str">
        <f ca="1">_xll.BInterpol('Base IPCA'!$C$3:$C$14,'Base IPCA'!$E$3:$E$14,AH4670,"Cubic","Extrapolate=Linear","MultiX=Average","Skip=True","Sort=True")</f>
        <v>#N/A Invalid Parameter: Interpolation value</v>
      </c>
      <c r="AJ4670" s="43" t="str">
        <f ca="1">_xll.BInterpol('Base IPCA'!$C$3:$C$14,'Base IPCA'!$D$3:$D$14,AH4670,"Cubic","Extrapolate=Linear","MultiX=Average","Skip=True","Sort=True")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5"/>
        <v>#REF!</v>
      </c>
      <c r="AI4671" s="43" t="str">
        <f ca="1">_xll.BInterpol('Base IPCA'!$C$3:$C$14,'Base IPCA'!$E$3:$E$14,AH4671,"Cubic","Extrapolate=Linear","MultiX=Average","Skip=True","Sort=True")</f>
        <v>#N/A Invalid Parameter: Interpolation value</v>
      </c>
      <c r="AJ4671" s="43" t="str">
        <f ca="1">_xll.BInterpol('Base IPCA'!$C$3:$C$14,'Base IPCA'!$D$3:$D$14,AH4671,"Cubic","Extrapolate=Linear","MultiX=Average","Skip=True","Sort=True")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5"/>
        <v>#REF!</v>
      </c>
      <c r="AI4672" s="43" t="str">
        <f ca="1">_xll.BInterpol('Base IPCA'!$C$3:$C$14,'Base IPCA'!$E$3:$E$14,AH4672,"Cubic","Extrapolate=Linear","MultiX=Average","Skip=True","Sort=True")</f>
        <v>#N/A Invalid Parameter: Interpolation value</v>
      </c>
      <c r="AJ4672" s="43" t="str">
        <f ca="1">_xll.BInterpol('Base IPCA'!$C$3:$C$14,'Base IPCA'!$D$3:$D$14,AH4672,"Cubic","Extrapolate=Linear","MultiX=Average","Skip=True","Sort=True")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5"/>
        <v>#REF!</v>
      </c>
      <c r="AI4673" s="43" t="str">
        <f ca="1">_xll.BInterpol('Base IPCA'!$C$3:$C$14,'Base IPCA'!$E$3:$E$14,AH4673,"Cubic","Extrapolate=Linear","MultiX=Average","Skip=True","Sort=True")</f>
        <v>#N/A Invalid Parameter: Interpolation value</v>
      </c>
      <c r="AJ4673" s="43" t="str">
        <f ca="1">_xll.BInterpol('Base IPCA'!$C$3:$C$14,'Base IPCA'!$D$3:$D$14,AH4673,"Cubic","Extrapolate=Linear","MultiX=Average","Skip=True","Sort=True")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5"/>
        <v>#REF!</v>
      </c>
      <c r="AI4674" s="43" t="str">
        <f ca="1">_xll.BInterpol('Base IPCA'!$C$3:$C$14,'Base IPCA'!$E$3:$E$14,AH4674,"Cubic","Extrapolate=Linear","MultiX=Average","Skip=True","Sort=True")</f>
        <v>#N/A Invalid Parameter: Interpolation value</v>
      </c>
      <c r="AJ4674" s="43" t="str">
        <f ca="1">_xll.BInterpol('Base IPCA'!$C$3:$C$14,'Base IPCA'!$D$3:$D$14,AH4674,"Cubic","Extrapolate=Linear","MultiX=Average","Skip=True","Sort=True")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5"/>
        <v>#REF!</v>
      </c>
      <c r="AI4675" s="43" t="str">
        <f ca="1">_xll.BInterpol('Base IPCA'!$C$3:$C$14,'Base IPCA'!$E$3:$E$14,AH4675,"Cubic","Extrapolate=Linear","MultiX=Average","Skip=True","Sort=True")</f>
        <v>#N/A Invalid Parameter: Interpolation value</v>
      </c>
      <c r="AJ4675" s="43" t="str">
        <f ca="1">_xll.BInterpol('Base IPCA'!$C$3:$C$14,'Base IPCA'!$D$3:$D$14,AH4675,"Cubic","Extrapolate=Linear","MultiX=Average","Skip=True","Sort=True")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5"/>
        <v>#REF!</v>
      </c>
      <c r="AI4676" s="43" t="str">
        <f ca="1">_xll.BInterpol('Base IPCA'!$C$3:$C$14,'Base IPCA'!$E$3:$E$14,AH4676,"Cubic","Extrapolate=Linear","MultiX=Average","Skip=True","Sort=True")</f>
        <v>#N/A Invalid Parameter: Interpolation value</v>
      </c>
      <c r="AJ4676" s="43" t="str">
        <f ca="1">_xll.BInterpol('Base IPCA'!$C$3:$C$14,'Base IPCA'!$D$3:$D$14,AH4676,"Cubic","Extrapolate=Linear","MultiX=Average","Skip=True","Sort=True")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5"/>
        <v>#REF!</v>
      </c>
      <c r="AI4677" s="43" t="str">
        <f ca="1">_xll.BInterpol('Base IPCA'!$C$3:$C$14,'Base IPCA'!$E$3:$E$14,AH4677,"Cubic","Extrapolate=Linear","MultiX=Average","Skip=True","Sort=True")</f>
        <v>#N/A Invalid Parameter: Interpolation value</v>
      </c>
      <c r="AJ4677" s="43" t="str">
        <f ca="1">_xll.BInterpol('Base IPCA'!$C$3:$C$14,'Base IPCA'!$D$3:$D$14,AH4677,"Cubic","Extrapolate=Linear","MultiX=Average","Skip=True","Sort=True")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6">AH4677+1</f>
        <v>#REF!</v>
      </c>
      <c r="AI4678" s="43" t="str">
        <f ca="1">_xll.BInterpol('Base IPCA'!$C$3:$C$14,'Base IPCA'!$E$3:$E$14,AH4678,"Cubic","Extrapolate=Linear","MultiX=Average","Skip=True","Sort=True")</f>
        <v>#N/A Invalid Parameter: Interpolation value</v>
      </c>
      <c r="AJ4678" s="43" t="str">
        <f ca="1">_xll.BInterpol('Base IPCA'!$C$3:$C$14,'Base IPCA'!$D$3:$D$14,AH4678,"Cubic","Extrapolate=Linear","MultiX=Average","Skip=True","Sort=True")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6"/>
        <v>#REF!</v>
      </c>
      <c r="AI4679" s="43" t="str">
        <f ca="1">_xll.BInterpol('Base IPCA'!$C$3:$C$14,'Base IPCA'!$E$3:$E$14,AH4679,"Cubic","Extrapolate=Linear","MultiX=Average","Skip=True","Sort=True")</f>
        <v>#N/A Invalid Parameter: Interpolation value</v>
      </c>
      <c r="AJ4679" s="43" t="str">
        <f ca="1">_xll.BInterpol('Base IPCA'!$C$3:$C$14,'Base IPCA'!$D$3:$D$14,AH4679,"Cubic","Extrapolate=Linear","MultiX=Average","Skip=True","Sort=True")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6"/>
        <v>#REF!</v>
      </c>
      <c r="AI4680" s="43" t="str">
        <f ca="1">_xll.BInterpol('Base IPCA'!$C$3:$C$14,'Base IPCA'!$E$3:$E$14,AH4680,"Cubic","Extrapolate=Linear","MultiX=Average","Skip=True","Sort=True")</f>
        <v>#N/A Invalid Parameter: Interpolation value</v>
      </c>
      <c r="AJ4680" s="43" t="str">
        <f ca="1">_xll.BInterpol('Base IPCA'!$C$3:$C$14,'Base IPCA'!$D$3:$D$14,AH4680,"Cubic","Extrapolate=Linear","MultiX=Average","Skip=True","Sort=True")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6"/>
        <v>#REF!</v>
      </c>
      <c r="AI4681" s="43" t="str">
        <f ca="1">_xll.BInterpol('Base IPCA'!$C$3:$C$14,'Base IPCA'!$E$3:$E$14,AH4681,"Cubic","Extrapolate=Linear","MultiX=Average","Skip=True","Sort=True")</f>
        <v>#N/A Invalid Parameter: Interpolation value</v>
      </c>
      <c r="AJ4681" s="43" t="str">
        <f ca="1">_xll.BInterpol('Base IPCA'!$C$3:$C$14,'Base IPCA'!$D$3:$D$14,AH4681,"Cubic","Extrapolate=Linear","MultiX=Average","Skip=True","Sort=True")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6"/>
        <v>#REF!</v>
      </c>
      <c r="AI4682" s="43" t="str">
        <f ca="1">_xll.BInterpol('Base IPCA'!$C$3:$C$14,'Base IPCA'!$E$3:$E$14,AH4682,"Cubic","Extrapolate=Linear","MultiX=Average","Skip=True","Sort=True")</f>
        <v>#N/A Invalid Parameter: Interpolation value</v>
      </c>
      <c r="AJ4682" s="43" t="str">
        <f ca="1">_xll.BInterpol('Base IPCA'!$C$3:$C$14,'Base IPCA'!$D$3:$D$14,AH4682,"Cubic","Extrapolate=Linear","MultiX=Average","Skip=True","Sort=True")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6"/>
        <v>#REF!</v>
      </c>
      <c r="AI4683" s="43" t="str">
        <f ca="1">_xll.BInterpol('Base IPCA'!$C$3:$C$14,'Base IPCA'!$E$3:$E$14,AH4683,"Cubic","Extrapolate=Linear","MultiX=Average","Skip=True","Sort=True")</f>
        <v>#N/A Invalid Parameter: Interpolation value</v>
      </c>
      <c r="AJ4683" s="43" t="str">
        <f ca="1">_xll.BInterpol('Base IPCA'!$C$3:$C$14,'Base IPCA'!$D$3:$D$14,AH4683,"Cubic","Extrapolate=Linear","MultiX=Average","Skip=True","Sort=True")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6"/>
        <v>#REF!</v>
      </c>
      <c r="AI4684" s="43" t="str">
        <f ca="1">_xll.BInterpol('Base IPCA'!$C$3:$C$14,'Base IPCA'!$E$3:$E$14,AH4684,"Cubic","Extrapolate=Linear","MultiX=Average","Skip=True","Sort=True")</f>
        <v>#N/A Invalid Parameter: Interpolation value</v>
      </c>
      <c r="AJ4684" s="43" t="str">
        <f ca="1">_xll.BInterpol('Base IPCA'!$C$3:$C$14,'Base IPCA'!$D$3:$D$14,AH4684,"Cubic","Extrapolate=Linear","MultiX=Average","Skip=True","Sort=True")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6"/>
        <v>#REF!</v>
      </c>
      <c r="AI4685" s="43" t="str">
        <f ca="1">_xll.BInterpol('Base IPCA'!$C$3:$C$14,'Base IPCA'!$E$3:$E$14,AH4685,"Cubic","Extrapolate=Linear","MultiX=Average","Skip=True","Sort=True")</f>
        <v>#N/A Invalid Parameter: Interpolation value</v>
      </c>
      <c r="AJ4685" s="43" t="str">
        <f ca="1">_xll.BInterpol('Base IPCA'!$C$3:$C$14,'Base IPCA'!$D$3:$D$14,AH4685,"Cubic","Extrapolate=Linear","MultiX=Average","Skip=True","Sort=True")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6"/>
        <v>#REF!</v>
      </c>
      <c r="AI4686" s="43" t="str">
        <f ca="1">_xll.BInterpol('Base IPCA'!$C$3:$C$14,'Base IPCA'!$E$3:$E$14,AH4686,"Cubic","Extrapolate=Linear","MultiX=Average","Skip=True","Sort=True")</f>
        <v>#N/A Invalid Parameter: Interpolation value</v>
      </c>
      <c r="AJ4686" s="43" t="str">
        <f ca="1">_xll.BInterpol('Base IPCA'!$C$3:$C$14,'Base IPCA'!$D$3:$D$14,AH4686,"Cubic","Extrapolate=Linear","MultiX=Average","Skip=True","Sort=True")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6"/>
        <v>#REF!</v>
      </c>
      <c r="AI4687" s="43" t="str">
        <f ca="1">_xll.BInterpol('Base IPCA'!$C$3:$C$14,'Base IPCA'!$E$3:$E$14,AH4687,"Cubic","Extrapolate=Linear","MultiX=Average","Skip=True","Sort=True")</f>
        <v>#N/A Invalid Parameter: Interpolation value</v>
      </c>
      <c r="AJ4687" s="43" t="str">
        <f ca="1">_xll.BInterpol('Base IPCA'!$C$3:$C$14,'Base IPCA'!$D$3:$D$14,AH4687,"Cubic","Extrapolate=Linear","MultiX=Average","Skip=True","Sort=True")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6"/>
        <v>#REF!</v>
      </c>
      <c r="AI4688" s="43" t="str">
        <f ca="1">_xll.BInterpol('Base IPCA'!$C$3:$C$14,'Base IPCA'!$E$3:$E$14,AH4688,"Cubic","Extrapolate=Linear","MultiX=Average","Skip=True","Sort=True")</f>
        <v>#N/A Invalid Parameter: Interpolation value</v>
      </c>
      <c r="AJ4688" s="43" t="str">
        <f ca="1">_xll.BInterpol('Base IPCA'!$C$3:$C$14,'Base IPCA'!$D$3:$D$14,AH4688,"Cubic","Extrapolate=Linear","MultiX=Average","Skip=True","Sort=True")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6"/>
        <v>#REF!</v>
      </c>
      <c r="AI4689" s="43" t="str">
        <f ca="1">_xll.BInterpol('Base IPCA'!$C$3:$C$14,'Base IPCA'!$E$3:$E$14,AH4689,"Cubic","Extrapolate=Linear","MultiX=Average","Skip=True","Sort=True")</f>
        <v>#N/A Invalid Parameter: Interpolation value</v>
      </c>
      <c r="AJ4689" s="43" t="str">
        <f ca="1">_xll.BInterpol('Base IPCA'!$C$3:$C$14,'Base IPCA'!$D$3:$D$14,AH4689,"Cubic","Extrapolate=Linear","MultiX=Average","Skip=True","Sort=True")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6"/>
        <v>#REF!</v>
      </c>
      <c r="AI4690" s="43" t="str">
        <f ca="1">_xll.BInterpol('Base IPCA'!$C$3:$C$14,'Base IPCA'!$E$3:$E$14,AH4690,"Cubic","Extrapolate=Linear","MultiX=Average","Skip=True","Sort=True")</f>
        <v>#N/A Invalid Parameter: Interpolation value</v>
      </c>
      <c r="AJ4690" s="43" t="str">
        <f ca="1">_xll.BInterpol('Base IPCA'!$C$3:$C$14,'Base IPCA'!$D$3:$D$14,AH4690,"Cubic","Extrapolate=Linear","MultiX=Average","Skip=True","Sort=True")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6"/>
        <v>#REF!</v>
      </c>
      <c r="AI4691" s="43" t="str">
        <f ca="1">_xll.BInterpol('Base IPCA'!$C$3:$C$14,'Base IPCA'!$E$3:$E$14,AH4691,"Cubic","Extrapolate=Linear","MultiX=Average","Skip=True","Sort=True")</f>
        <v>#N/A Invalid Parameter: Interpolation value</v>
      </c>
      <c r="AJ4691" s="43" t="str">
        <f ca="1">_xll.BInterpol('Base IPCA'!$C$3:$C$14,'Base IPCA'!$D$3:$D$14,AH4691,"Cubic","Extrapolate=Linear","MultiX=Average","Skip=True","Sort=True")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6"/>
        <v>#REF!</v>
      </c>
      <c r="AI4692" s="43" t="str">
        <f ca="1">_xll.BInterpol('Base IPCA'!$C$3:$C$14,'Base IPCA'!$E$3:$E$14,AH4692,"Cubic","Extrapolate=Linear","MultiX=Average","Skip=True","Sort=True")</f>
        <v>#N/A Invalid Parameter: Interpolation value</v>
      </c>
      <c r="AJ4692" s="43" t="str">
        <f ca="1">_xll.BInterpol('Base IPCA'!$C$3:$C$14,'Base IPCA'!$D$3:$D$14,AH4692,"Cubic","Extrapolate=Linear","MultiX=Average","Skip=True","Sort=True")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6"/>
        <v>#REF!</v>
      </c>
      <c r="AI4693" s="43" t="str">
        <f ca="1">_xll.BInterpol('Base IPCA'!$C$3:$C$14,'Base IPCA'!$E$3:$E$14,AH4693,"Cubic","Extrapolate=Linear","MultiX=Average","Skip=True","Sort=True")</f>
        <v>#N/A Invalid Parameter: Interpolation value</v>
      </c>
      <c r="AJ4693" s="43" t="str">
        <f ca="1">_xll.BInterpol('Base IPCA'!$C$3:$C$14,'Base IPCA'!$D$3:$D$14,AH4693,"Cubic","Extrapolate=Linear","MultiX=Average","Skip=True","Sort=True")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6"/>
        <v>#REF!</v>
      </c>
      <c r="AI4694" s="43" t="str">
        <f ca="1">_xll.BInterpol('Base IPCA'!$C$3:$C$14,'Base IPCA'!$E$3:$E$14,AH4694,"Cubic","Extrapolate=Linear","MultiX=Average","Skip=True","Sort=True")</f>
        <v>#N/A Invalid Parameter: Interpolation value</v>
      </c>
      <c r="AJ4694" s="43" t="str">
        <f ca="1">_xll.BInterpol('Base IPCA'!$C$3:$C$14,'Base IPCA'!$D$3:$D$14,AH4694,"Cubic","Extrapolate=Linear","MultiX=Average","Skip=True","Sort=True")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6"/>
        <v>#REF!</v>
      </c>
      <c r="AI4695" s="43" t="str">
        <f ca="1">_xll.BInterpol('Base IPCA'!$C$3:$C$14,'Base IPCA'!$E$3:$E$14,AH4695,"Cubic","Extrapolate=Linear","MultiX=Average","Skip=True","Sort=True")</f>
        <v>#N/A Invalid Parameter: Interpolation value</v>
      </c>
      <c r="AJ4695" s="43" t="str">
        <f ca="1">_xll.BInterpol('Base IPCA'!$C$3:$C$14,'Base IPCA'!$D$3:$D$14,AH4695,"Cubic","Extrapolate=Linear","MultiX=Average","Skip=True","Sort=True")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6"/>
        <v>#REF!</v>
      </c>
      <c r="AI4696" s="43" t="str">
        <f ca="1">_xll.BInterpol('Base IPCA'!$C$3:$C$14,'Base IPCA'!$E$3:$E$14,AH4696,"Cubic","Extrapolate=Linear","MultiX=Average","Skip=True","Sort=True")</f>
        <v>#N/A Invalid Parameter: Interpolation value</v>
      </c>
      <c r="AJ4696" s="43" t="str">
        <f ca="1">_xll.BInterpol('Base IPCA'!$C$3:$C$14,'Base IPCA'!$D$3:$D$14,AH4696,"Cubic","Extrapolate=Linear","MultiX=Average","Skip=True","Sort=True")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6"/>
        <v>#REF!</v>
      </c>
      <c r="AI4697" s="43" t="str">
        <f ca="1">_xll.BInterpol('Base IPCA'!$C$3:$C$14,'Base IPCA'!$E$3:$E$14,AH4697,"Cubic","Extrapolate=Linear","MultiX=Average","Skip=True","Sort=True")</f>
        <v>#N/A Invalid Parameter: Interpolation value</v>
      </c>
      <c r="AJ4697" s="43" t="str">
        <f ca="1">_xll.BInterpol('Base IPCA'!$C$3:$C$14,'Base IPCA'!$D$3:$D$14,AH4697,"Cubic","Extrapolate=Linear","MultiX=Average","Skip=True","Sort=True")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6"/>
        <v>#REF!</v>
      </c>
      <c r="AI4698" s="43" t="str">
        <f ca="1">_xll.BInterpol('Base IPCA'!$C$3:$C$14,'Base IPCA'!$E$3:$E$14,AH4698,"Cubic","Extrapolate=Linear","MultiX=Average","Skip=True","Sort=True")</f>
        <v>#N/A Invalid Parameter: Interpolation value</v>
      </c>
      <c r="AJ4698" s="43" t="str">
        <f ca="1">_xll.BInterpol('Base IPCA'!$C$3:$C$14,'Base IPCA'!$D$3:$D$14,AH4698,"Cubic","Extrapolate=Linear","MultiX=Average","Skip=True","Sort=True")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6"/>
        <v>#REF!</v>
      </c>
      <c r="AI4699" s="43" t="str">
        <f ca="1">_xll.BInterpol('Base IPCA'!$C$3:$C$14,'Base IPCA'!$E$3:$E$14,AH4699,"Cubic","Extrapolate=Linear","MultiX=Average","Skip=True","Sort=True")</f>
        <v>#N/A Invalid Parameter: Interpolation value</v>
      </c>
      <c r="AJ4699" s="43" t="str">
        <f ca="1">_xll.BInterpol('Base IPCA'!$C$3:$C$14,'Base IPCA'!$D$3:$D$14,AH4699,"Cubic","Extrapolate=Linear","MultiX=Average","Skip=True","Sort=True")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6"/>
        <v>#REF!</v>
      </c>
      <c r="AI4700" s="43" t="str">
        <f ca="1">_xll.BInterpol('Base IPCA'!$C$3:$C$14,'Base IPCA'!$E$3:$E$14,AH4700,"Cubic","Extrapolate=Linear","MultiX=Average","Skip=True","Sort=True")</f>
        <v>#N/A Invalid Parameter: Interpolation value</v>
      </c>
      <c r="AJ4700" s="43" t="str">
        <f ca="1">_xll.BInterpol('Base IPCA'!$C$3:$C$14,'Base IPCA'!$D$3:$D$14,AH4700,"Cubic","Extrapolate=Linear","MultiX=Average","Skip=True","Sort=True")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6"/>
        <v>#REF!</v>
      </c>
      <c r="AI4701" s="43" t="str">
        <f ca="1">_xll.BInterpol('Base IPCA'!$C$3:$C$14,'Base IPCA'!$E$3:$E$14,AH4701,"Cubic","Extrapolate=Linear","MultiX=Average","Skip=True","Sort=True")</f>
        <v>#N/A Invalid Parameter: Interpolation value</v>
      </c>
      <c r="AJ4701" s="43" t="str">
        <f ca="1">_xll.BInterpol('Base IPCA'!$C$3:$C$14,'Base IPCA'!$D$3:$D$14,AH4701,"Cubic","Extrapolate=Linear","MultiX=Average","Skip=True","Sort=True")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6"/>
        <v>#REF!</v>
      </c>
      <c r="AI4702" s="43" t="str">
        <f ca="1">_xll.BInterpol('Base IPCA'!$C$3:$C$14,'Base IPCA'!$E$3:$E$14,AH4702,"Cubic","Extrapolate=Linear","MultiX=Average","Skip=True","Sort=True")</f>
        <v>#N/A Invalid Parameter: Interpolation value</v>
      </c>
      <c r="AJ4702" s="43" t="str">
        <f ca="1">_xll.BInterpol('Base IPCA'!$C$3:$C$14,'Base IPCA'!$D$3:$D$14,AH4702,"Cubic","Extrapolate=Linear","MultiX=Average","Skip=True","Sort=True")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6"/>
        <v>#REF!</v>
      </c>
      <c r="AI4703" s="43" t="str">
        <f ca="1">_xll.BInterpol('Base IPCA'!$C$3:$C$14,'Base IPCA'!$E$3:$E$14,AH4703,"Cubic","Extrapolate=Linear","MultiX=Average","Skip=True","Sort=True")</f>
        <v>#N/A Invalid Parameter: Interpolation value</v>
      </c>
      <c r="AJ4703" s="43" t="str">
        <f ca="1">_xll.BInterpol('Base IPCA'!$C$3:$C$14,'Base IPCA'!$D$3:$D$14,AH4703,"Cubic","Extrapolate=Linear","MultiX=Average","Skip=True","Sort=True")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6"/>
        <v>#REF!</v>
      </c>
      <c r="AI4704" s="43" t="str">
        <f ca="1">_xll.BInterpol('Base IPCA'!$C$3:$C$14,'Base IPCA'!$E$3:$E$14,AH4704,"Cubic","Extrapolate=Linear","MultiX=Average","Skip=True","Sort=True")</f>
        <v>#N/A Invalid Parameter: Interpolation value</v>
      </c>
      <c r="AJ4704" s="43" t="str">
        <f ca="1">_xll.BInterpol('Base IPCA'!$C$3:$C$14,'Base IPCA'!$D$3:$D$14,AH4704,"Cubic","Extrapolate=Linear","MultiX=Average","Skip=True","Sort=True")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6"/>
        <v>#REF!</v>
      </c>
      <c r="AI4705" s="43" t="str">
        <f ca="1">_xll.BInterpol('Base IPCA'!$C$3:$C$14,'Base IPCA'!$E$3:$E$14,AH4705,"Cubic","Extrapolate=Linear","MultiX=Average","Skip=True","Sort=True")</f>
        <v>#N/A Invalid Parameter: Interpolation value</v>
      </c>
      <c r="AJ4705" s="43" t="str">
        <f ca="1">_xll.BInterpol('Base IPCA'!$C$3:$C$14,'Base IPCA'!$D$3:$D$14,AH4705,"Cubic","Extrapolate=Linear","MultiX=Average","Skip=True","Sort=True")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6"/>
        <v>#REF!</v>
      </c>
      <c r="AI4706" s="43" t="str">
        <f ca="1">_xll.BInterpol('Base IPCA'!$C$3:$C$14,'Base IPCA'!$E$3:$E$14,AH4706,"Cubic","Extrapolate=Linear","MultiX=Average","Skip=True","Sort=True")</f>
        <v>#N/A Invalid Parameter: Interpolation value</v>
      </c>
      <c r="AJ4706" s="43" t="str">
        <f ca="1">_xll.BInterpol('Base IPCA'!$C$3:$C$14,'Base IPCA'!$D$3:$D$14,AH4706,"Cubic","Extrapolate=Linear","MultiX=Average","Skip=True","Sort=True")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6"/>
        <v>#REF!</v>
      </c>
      <c r="AI4707" s="43" t="str">
        <f ca="1">_xll.BInterpol('Base IPCA'!$C$3:$C$14,'Base IPCA'!$E$3:$E$14,AH4707,"Cubic","Extrapolate=Linear","MultiX=Average","Skip=True","Sort=True")</f>
        <v>#N/A Invalid Parameter: Interpolation value</v>
      </c>
      <c r="AJ4707" s="43" t="str">
        <f ca="1">_xll.BInterpol('Base IPCA'!$C$3:$C$14,'Base IPCA'!$D$3:$D$14,AH4707,"Cubic","Extrapolate=Linear","MultiX=Average","Skip=True","Sort=True")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6"/>
        <v>#REF!</v>
      </c>
      <c r="AI4708" s="43" t="str">
        <f ca="1">_xll.BInterpol('Base IPCA'!$C$3:$C$14,'Base IPCA'!$E$3:$E$14,AH4708,"Cubic","Extrapolate=Linear","MultiX=Average","Skip=True","Sort=True")</f>
        <v>#N/A Invalid Parameter: Interpolation value</v>
      </c>
      <c r="AJ4708" s="43" t="str">
        <f ca="1">_xll.BInterpol('Base IPCA'!$C$3:$C$14,'Base IPCA'!$D$3:$D$14,AH4708,"Cubic","Extrapolate=Linear","MultiX=Average","Skip=True","Sort=True")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6"/>
        <v>#REF!</v>
      </c>
      <c r="AI4709" s="43" t="str">
        <f ca="1">_xll.BInterpol('Base IPCA'!$C$3:$C$14,'Base IPCA'!$E$3:$E$14,AH4709,"Cubic","Extrapolate=Linear","MultiX=Average","Skip=True","Sort=True")</f>
        <v>#N/A Invalid Parameter: Interpolation value</v>
      </c>
      <c r="AJ4709" s="43" t="str">
        <f ca="1">_xll.BInterpol('Base IPCA'!$C$3:$C$14,'Base IPCA'!$D$3:$D$14,AH4709,"Cubic","Extrapolate=Linear","MultiX=Average","Skip=True","Sort=True")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6"/>
        <v>#REF!</v>
      </c>
      <c r="AI4710" s="43" t="str">
        <f ca="1">_xll.BInterpol('Base IPCA'!$C$3:$C$14,'Base IPCA'!$E$3:$E$14,AH4710,"Cubic","Extrapolate=Linear","MultiX=Average","Skip=True","Sort=True")</f>
        <v>#N/A Invalid Parameter: Interpolation value</v>
      </c>
      <c r="AJ4710" s="43" t="str">
        <f ca="1">_xll.BInterpol('Base IPCA'!$C$3:$C$14,'Base IPCA'!$D$3:$D$14,AH4710,"Cubic","Extrapolate=Linear","MultiX=Average","Skip=True","Sort=True")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6"/>
        <v>#REF!</v>
      </c>
      <c r="AI4711" s="43" t="str">
        <f ca="1">_xll.BInterpol('Base IPCA'!$C$3:$C$14,'Base IPCA'!$E$3:$E$14,AH4711,"Cubic","Extrapolate=Linear","MultiX=Average","Skip=True","Sort=True")</f>
        <v>#N/A Invalid Parameter: Interpolation value</v>
      </c>
      <c r="AJ4711" s="43" t="str">
        <f ca="1">_xll.BInterpol('Base IPCA'!$C$3:$C$14,'Base IPCA'!$D$3:$D$14,AH4711,"Cubic","Extrapolate=Linear","MultiX=Average","Skip=True","Sort=True")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6"/>
        <v>#REF!</v>
      </c>
      <c r="AI4712" s="43" t="str">
        <f ca="1">_xll.BInterpol('Base IPCA'!$C$3:$C$14,'Base IPCA'!$E$3:$E$14,AH4712,"Cubic","Extrapolate=Linear","MultiX=Average","Skip=True","Sort=True")</f>
        <v>#N/A Invalid Parameter: Interpolation value</v>
      </c>
      <c r="AJ4712" s="43" t="str">
        <f ca="1">_xll.BInterpol('Base IPCA'!$C$3:$C$14,'Base IPCA'!$D$3:$D$14,AH4712,"Cubic","Extrapolate=Linear","MultiX=Average","Skip=True","Sort=True")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6"/>
        <v>#REF!</v>
      </c>
      <c r="AI4713" s="43" t="str">
        <f ca="1">_xll.BInterpol('Base IPCA'!$C$3:$C$14,'Base IPCA'!$E$3:$E$14,AH4713,"Cubic","Extrapolate=Linear","MultiX=Average","Skip=True","Sort=True")</f>
        <v>#N/A Invalid Parameter: Interpolation value</v>
      </c>
      <c r="AJ4713" s="43" t="str">
        <f ca="1">_xll.BInterpol('Base IPCA'!$C$3:$C$14,'Base IPCA'!$D$3:$D$14,AH4713,"Cubic","Extrapolate=Linear","MultiX=Average","Skip=True","Sort=True")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6"/>
        <v>#REF!</v>
      </c>
      <c r="AI4714" s="43" t="str">
        <f ca="1">_xll.BInterpol('Base IPCA'!$C$3:$C$14,'Base IPCA'!$E$3:$E$14,AH4714,"Cubic","Extrapolate=Linear","MultiX=Average","Skip=True","Sort=True")</f>
        <v>#N/A Invalid Parameter: Interpolation value</v>
      </c>
      <c r="AJ4714" s="43" t="str">
        <f ca="1">_xll.BInterpol('Base IPCA'!$C$3:$C$14,'Base IPCA'!$D$3:$D$14,AH4714,"Cubic","Extrapolate=Linear","MultiX=Average","Skip=True","Sort=True")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6"/>
        <v>#REF!</v>
      </c>
      <c r="AI4715" s="43" t="str">
        <f ca="1">_xll.BInterpol('Base IPCA'!$C$3:$C$14,'Base IPCA'!$E$3:$E$14,AH4715,"Cubic","Extrapolate=Linear","MultiX=Average","Skip=True","Sort=True")</f>
        <v>#N/A Invalid Parameter: Interpolation value</v>
      </c>
      <c r="AJ4715" s="43" t="str">
        <f ca="1">_xll.BInterpol('Base IPCA'!$C$3:$C$14,'Base IPCA'!$D$3:$D$14,AH4715,"Cubic","Extrapolate=Linear","MultiX=Average","Skip=True","Sort=True")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6"/>
        <v>#REF!</v>
      </c>
      <c r="AI4716" s="43" t="str">
        <f ca="1">_xll.BInterpol('Base IPCA'!$C$3:$C$14,'Base IPCA'!$E$3:$E$14,AH4716,"Cubic","Extrapolate=Linear","MultiX=Average","Skip=True","Sort=True")</f>
        <v>#N/A Invalid Parameter: Interpolation value</v>
      </c>
      <c r="AJ4716" s="43" t="str">
        <f ca="1">_xll.BInterpol('Base IPCA'!$C$3:$C$14,'Base IPCA'!$D$3:$D$14,AH4716,"Cubic","Extrapolate=Linear","MultiX=Average","Skip=True","Sort=True")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6"/>
        <v>#REF!</v>
      </c>
      <c r="AI4717" s="43" t="str">
        <f ca="1">_xll.BInterpol('Base IPCA'!$C$3:$C$14,'Base IPCA'!$E$3:$E$14,AH4717,"Cubic","Extrapolate=Linear","MultiX=Average","Skip=True","Sort=True")</f>
        <v>#N/A Invalid Parameter: Interpolation value</v>
      </c>
      <c r="AJ4717" s="43" t="str">
        <f ca="1">_xll.BInterpol('Base IPCA'!$C$3:$C$14,'Base IPCA'!$D$3:$D$14,AH4717,"Cubic","Extrapolate=Linear","MultiX=Average","Skip=True","Sort=True")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6"/>
        <v>#REF!</v>
      </c>
      <c r="AI4718" s="43" t="str">
        <f ca="1">_xll.BInterpol('Base IPCA'!$C$3:$C$14,'Base IPCA'!$E$3:$E$14,AH4718,"Cubic","Extrapolate=Linear","MultiX=Average","Skip=True","Sort=True")</f>
        <v>#N/A Invalid Parameter: Interpolation value</v>
      </c>
      <c r="AJ4718" s="43" t="str">
        <f ca="1">_xll.BInterpol('Base IPCA'!$C$3:$C$14,'Base IPCA'!$D$3:$D$14,AH4718,"Cubic","Extrapolate=Linear","MultiX=Average","Skip=True","Sort=True")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6"/>
        <v>#REF!</v>
      </c>
      <c r="AI4719" s="43" t="str">
        <f ca="1">_xll.BInterpol('Base IPCA'!$C$3:$C$14,'Base IPCA'!$E$3:$E$14,AH4719,"Cubic","Extrapolate=Linear","MultiX=Average","Skip=True","Sort=True")</f>
        <v>#N/A Invalid Parameter: Interpolation value</v>
      </c>
      <c r="AJ4719" s="43" t="str">
        <f ca="1">_xll.BInterpol('Base IPCA'!$C$3:$C$14,'Base IPCA'!$D$3:$D$14,AH4719,"Cubic","Extrapolate=Linear","MultiX=Average","Skip=True","Sort=True")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6"/>
        <v>#REF!</v>
      </c>
      <c r="AI4720" s="43" t="str">
        <f ca="1">_xll.BInterpol('Base IPCA'!$C$3:$C$14,'Base IPCA'!$E$3:$E$14,AH4720,"Cubic","Extrapolate=Linear","MultiX=Average","Skip=True","Sort=True")</f>
        <v>#N/A Invalid Parameter: Interpolation value</v>
      </c>
      <c r="AJ4720" s="43" t="str">
        <f ca="1">_xll.BInterpol('Base IPCA'!$C$3:$C$14,'Base IPCA'!$D$3:$D$14,AH4720,"Cubic","Extrapolate=Linear","MultiX=Average","Skip=True","Sort=True")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6"/>
        <v>#REF!</v>
      </c>
      <c r="AI4721" s="43" t="str">
        <f ca="1">_xll.BInterpol('Base IPCA'!$C$3:$C$14,'Base IPCA'!$E$3:$E$14,AH4721,"Cubic","Extrapolate=Linear","MultiX=Average","Skip=True","Sort=True")</f>
        <v>#N/A Invalid Parameter: Interpolation value</v>
      </c>
      <c r="AJ4721" s="43" t="str">
        <f ca="1">_xll.BInterpol('Base IPCA'!$C$3:$C$14,'Base IPCA'!$D$3:$D$14,AH4721,"Cubic","Extrapolate=Linear","MultiX=Average","Skip=True","Sort=True")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6"/>
        <v>#REF!</v>
      </c>
      <c r="AI4722" s="43" t="str">
        <f ca="1">_xll.BInterpol('Base IPCA'!$C$3:$C$14,'Base IPCA'!$E$3:$E$14,AH4722,"Cubic","Extrapolate=Linear","MultiX=Average","Skip=True","Sort=True")</f>
        <v>#N/A Invalid Parameter: Interpolation value</v>
      </c>
      <c r="AJ4722" s="43" t="str">
        <f ca="1">_xll.BInterpol('Base IPCA'!$C$3:$C$14,'Base IPCA'!$D$3:$D$14,AH4722,"Cubic","Extrapolate=Linear","MultiX=Average","Skip=True","Sort=True")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6"/>
        <v>#REF!</v>
      </c>
      <c r="AI4723" s="43" t="str">
        <f ca="1">_xll.BInterpol('Base IPCA'!$C$3:$C$14,'Base IPCA'!$E$3:$E$14,AH4723,"Cubic","Extrapolate=Linear","MultiX=Average","Skip=True","Sort=True")</f>
        <v>#N/A Invalid Parameter: Interpolation value</v>
      </c>
      <c r="AJ4723" s="43" t="str">
        <f ca="1">_xll.BInterpol('Base IPCA'!$C$3:$C$14,'Base IPCA'!$D$3:$D$14,AH4723,"Cubic","Extrapolate=Linear","MultiX=Average","Skip=True","Sort=True")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6"/>
        <v>#REF!</v>
      </c>
      <c r="AI4724" s="43" t="str">
        <f ca="1">_xll.BInterpol('Base IPCA'!$C$3:$C$14,'Base IPCA'!$E$3:$E$14,AH4724,"Cubic","Extrapolate=Linear","MultiX=Average","Skip=True","Sort=True")</f>
        <v>#N/A Invalid Parameter: Interpolation value</v>
      </c>
      <c r="AJ4724" s="43" t="str">
        <f ca="1">_xll.BInterpol('Base IPCA'!$C$3:$C$14,'Base IPCA'!$D$3:$D$14,AH4724,"Cubic","Extrapolate=Linear","MultiX=Average","Skip=True","Sort=True")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6"/>
        <v>#REF!</v>
      </c>
      <c r="AI4725" s="43" t="str">
        <f ca="1">_xll.BInterpol('Base IPCA'!$C$3:$C$14,'Base IPCA'!$E$3:$E$14,AH4725,"Cubic","Extrapolate=Linear","MultiX=Average","Skip=True","Sort=True")</f>
        <v>#N/A Invalid Parameter: Interpolation value</v>
      </c>
      <c r="AJ4725" s="43" t="str">
        <f ca="1">_xll.BInterpol('Base IPCA'!$C$3:$C$14,'Base IPCA'!$D$3:$D$14,AH4725,"Cubic","Extrapolate=Linear","MultiX=Average","Skip=True","Sort=True")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6"/>
        <v>#REF!</v>
      </c>
      <c r="AI4726" s="43" t="str">
        <f ca="1">_xll.BInterpol('Base IPCA'!$C$3:$C$14,'Base IPCA'!$E$3:$E$14,AH4726,"Cubic","Extrapolate=Linear","MultiX=Average","Skip=True","Sort=True")</f>
        <v>#N/A Invalid Parameter: Interpolation value</v>
      </c>
      <c r="AJ4726" s="43" t="str">
        <f ca="1">_xll.BInterpol('Base IPCA'!$C$3:$C$14,'Base IPCA'!$D$3:$D$14,AH4726,"Cubic","Extrapolate=Linear","MultiX=Average","Skip=True","Sort=True")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6"/>
        <v>#REF!</v>
      </c>
      <c r="AI4727" s="43" t="str">
        <f ca="1">_xll.BInterpol('Base IPCA'!$C$3:$C$14,'Base IPCA'!$E$3:$E$14,AH4727,"Cubic","Extrapolate=Linear","MultiX=Average","Skip=True","Sort=True")</f>
        <v>#N/A Invalid Parameter: Interpolation value</v>
      </c>
      <c r="AJ4727" s="43" t="str">
        <f ca="1">_xll.BInterpol('Base IPCA'!$C$3:$C$14,'Base IPCA'!$D$3:$D$14,AH4727,"Cubic","Extrapolate=Linear","MultiX=Average","Skip=True","Sort=True")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6"/>
        <v>#REF!</v>
      </c>
      <c r="AI4728" s="43" t="str">
        <f ca="1">_xll.BInterpol('Base IPCA'!$C$3:$C$14,'Base IPCA'!$E$3:$E$14,AH4728,"Cubic","Extrapolate=Linear","MultiX=Average","Skip=True","Sort=True")</f>
        <v>#N/A Invalid Parameter: Interpolation value</v>
      </c>
      <c r="AJ4728" s="43" t="str">
        <f ca="1">_xll.BInterpol('Base IPCA'!$C$3:$C$14,'Base IPCA'!$D$3:$D$14,AH4728,"Cubic","Extrapolate=Linear","MultiX=Average","Skip=True","Sort=True")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6"/>
        <v>#REF!</v>
      </c>
      <c r="AI4729" s="43" t="str">
        <f ca="1">_xll.BInterpol('Base IPCA'!$C$3:$C$14,'Base IPCA'!$E$3:$E$14,AH4729,"Cubic","Extrapolate=Linear","MultiX=Average","Skip=True","Sort=True")</f>
        <v>#N/A Invalid Parameter: Interpolation value</v>
      </c>
      <c r="AJ4729" s="43" t="str">
        <f ca="1">_xll.BInterpol('Base IPCA'!$C$3:$C$14,'Base IPCA'!$D$3:$D$14,AH4729,"Cubic","Extrapolate=Linear","MultiX=Average","Skip=True","Sort=True")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6"/>
        <v>#REF!</v>
      </c>
      <c r="AI4730" s="43" t="str">
        <f ca="1">_xll.BInterpol('Base IPCA'!$C$3:$C$14,'Base IPCA'!$E$3:$E$14,AH4730,"Cubic","Extrapolate=Linear","MultiX=Average","Skip=True","Sort=True")</f>
        <v>#N/A Invalid Parameter: Interpolation value</v>
      </c>
      <c r="AJ4730" s="43" t="str">
        <f ca="1">_xll.BInterpol('Base IPCA'!$C$3:$C$14,'Base IPCA'!$D$3:$D$14,AH4730,"Cubic","Extrapolate=Linear","MultiX=Average","Skip=True","Sort=True")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6"/>
        <v>#REF!</v>
      </c>
      <c r="AI4731" s="43" t="str">
        <f ca="1">_xll.BInterpol('Base IPCA'!$C$3:$C$14,'Base IPCA'!$E$3:$E$14,AH4731,"Cubic","Extrapolate=Linear","MultiX=Average","Skip=True","Sort=True")</f>
        <v>#N/A Invalid Parameter: Interpolation value</v>
      </c>
      <c r="AJ4731" s="43" t="str">
        <f ca="1">_xll.BInterpol('Base IPCA'!$C$3:$C$14,'Base IPCA'!$D$3:$D$14,AH4731,"Cubic","Extrapolate=Linear","MultiX=Average","Skip=True","Sort=True")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6"/>
        <v>#REF!</v>
      </c>
      <c r="AI4732" s="43" t="str">
        <f ca="1">_xll.BInterpol('Base IPCA'!$C$3:$C$14,'Base IPCA'!$E$3:$E$14,AH4732,"Cubic","Extrapolate=Linear","MultiX=Average","Skip=True","Sort=True")</f>
        <v>#N/A Invalid Parameter: Interpolation value</v>
      </c>
      <c r="AJ4732" s="43" t="str">
        <f ca="1">_xll.BInterpol('Base IPCA'!$C$3:$C$14,'Base IPCA'!$D$3:$D$14,AH4732,"Cubic","Extrapolate=Linear","MultiX=Average","Skip=True","Sort=True")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6"/>
        <v>#REF!</v>
      </c>
      <c r="AI4733" s="43" t="str">
        <f ca="1">_xll.BInterpol('Base IPCA'!$C$3:$C$14,'Base IPCA'!$E$3:$E$14,AH4733,"Cubic","Extrapolate=Linear","MultiX=Average","Skip=True","Sort=True")</f>
        <v>#N/A Invalid Parameter: Interpolation value</v>
      </c>
      <c r="AJ4733" s="43" t="str">
        <f ca="1">_xll.BInterpol('Base IPCA'!$C$3:$C$14,'Base IPCA'!$D$3:$D$14,AH4733,"Cubic","Extrapolate=Linear","MultiX=Average","Skip=True","Sort=True")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6"/>
        <v>#REF!</v>
      </c>
      <c r="AI4734" s="43" t="str">
        <f ca="1">_xll.BInterpol('Base IPCA'!$C$3:$C$14,'Base IPCA'!$E$3:$E$14,AH4734,"Cubic","Extrapolate=Linear","MultiX=Average","Skip=True","Sort=True")</f>
        <v>#N/A Invalid Parameter: Interpolation value</v>
      </c>
      <c r="AJ4734" s="43" t="str">
        <f ca="1">_xll.BInterpol('Base IPCA'!$C$3:$C$14,'Base IPCA'!$D$3:$D$14,AH4734,"Cubic","Extrapolate=Linear","MultiX=Average","Skip=True","Sort=True")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6"/>
        <v>#REF!</v>
      </c>
      <c r="AI4735" s="43" t="str">
        <f ca="1">_xll.BInterpol('Base IPCA'!$C$3:$C$14,'Base IPCA'!$E$3:$E$14,AH4735,"Cubic","Extrapolate=Linear","MultiX=Average","Skip=True","Sort=True")</f>
        <v>#N/A Invalid Parameter: Interpolation value</v>
      </c>
      <c r="AJ4735" s="43" t="str">
        <f ca="1">_xll.BInterpol('Base IPCA'!$C$3:$C$14,'Base IPCA'!$D$3:$D$14,AH4735,"Cubic","Extrapolate=Linear","MultiX=Average","Skip=True","Sort=True")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6"/>
        <v>#REF!</v>
      </c>
      <c r="AI4736" s="43" t="str">
        <f ca="1">_xll.BInterpol('Base IPCA'!$C$3:$C$14,'Base IPCA'!$E$3:$E$14,AH4736,"Cubic","Extrapolate=Linear","MultiX=Average","Skip=True","Sort=True")</f>
        <v>#N/A Invalid Parameter: Interpolation value</v>
      </c>
      <c r="AJ4736" s="43" t="str">
        <f ca="1">_xll.BInterpol('Base IPCA'!$C$3:$C$14,'Base IPCA'!$D$3:$D$14,AH4736,"Cubic","Extrapolate=Linear","MultiX=Average","Skip=True","Sort=True")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6"/>
        <v>#REF!</v>
      </c>
      <c r="AI4737" s="43" t="str">
        <f ca="1">_xll.BInterpol('Base IPCA'!$C$3:$C$14,'Base IPCA'!$E$3:$E$14,AH4737,"Cubic","Extrapolate=Linear","MultiX=Average","Skip=True","Sort=True")</f>
        <v>#N/A Invalid Parameter: Interpolation value</v>
      </c>
      <c r="AJ4737" s="43" t="str">
        <f ca="1">_xll.BInterpol('Base IPCA'!$C$3:$C$14,'Base IPCA'!$D$3:$D$14,AH4737,"Cubic","Extrapolate=Linear","MultiX=Average","Skip=True","Sort=True")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6"/>
        <v>#REF!</v>
      </c>
      <c r="AI4738" s="43" t="str">
        <f ca="1">_xll.BInterpol('Base IPCA'!$C$3:$C$14,'Base IPCA'!$E$3:$E$14,AH4738,"Cubic","Extrapolate=Linear","MultiX=Average","Skip=True","Sort=True")</f>
        <v>#N/A Invalid Parameter: Interpolation value</v>
      </c>
      <c r="AJ4738" s="43" t="str">
        <f ca="1">_xll.BInterpol('Base IPCA'!$C$3:$C$14,'Base IPCA'!$D$3:$D$14,AH4738,"Cubic","Extrapolate=Linear","MultiX=Average","Skip=True","Sort=True")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6"/>
        <v>#REF!</v>
      </c>
      <c r="AI4739" s="43" t="str">
        <f ca="1">_xll.BInterpol('Base IPCA'!$C$3:$C$14,'Base IPCA'!$E$3:$E$14,AH4739,"Cubic","Extrapolate=Linear","MultiX=Average","Skip=True","Sort=True")</f>
        <v>#N/A Invalid Parameter: Interpolation value</v>
      </c>
      <c r="AJ4739" s="43" t="str">
        <f ca="1">_xll.BInterpol('Base IPCA'!$C$3:$C$14,'Base IPCA'!$D$3:$D$14,AH4739,"Cubic","Extrapolate=Linear","MultiX=Average","Skip=True","Sort=True")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6"/>
        <v>#REF!</v>
      </c>
      <c r="AI4740" s="43" t="str">
        <f ca="1">_xll.BInterpol('Base IPCA'!$C$3:$C$14,'Base IPCA'!$E$3:$E$14,AH4740,"Cubic","Extrapolate=Linear","MultiX=Average","Skip=True","Sort=True")</f>
        <v>#N/A Invalid Parameter: Interpolation value</v>
      </c>
      <c r="AJ4740" s="43" t="str">
        <f ca="1">_xll.BInterpol('Base IPCA'!$C$3:$C$14,'Base IPCA'!$D$3:$D$14,AH4740,"Cubic","Extrapolate=Linear","MultiX=Average","Skip=True","Sort=True")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6"/>
        <v>#REF!</v>
      </c>
      <c r="AI4741" s="43" t="str">
        <f ca="1">_xll.BInterpol('Base IPCA'!$C$3:$C$14,'Base IPCA'!$E$3:$E$14,AH4741,"Cubic","Extrapolate=Linear","MultiX=Average","Skip=True","Sort=True")</f>
        <v>#N/A Invalid Parameter: Interpolation value</v>
      </c>
      <c r="AJ4741" s="43" t="str">
        <f ca="1">_xll.BInterpol('Base IPCA'!$C$3:$C$14,'Base IPCA'!$D$3:$D$14,AH4741,"Cubic","Extrapolate=Linear","MultiX=Average","Skip=True","Sort=True")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7">AH4741+1</f>
        <v>#REF!</v>
      </c>
      <c r="AI4742" s="43" t="str">
        <f ca="1">_xll.BInterpol('Base IPCA'!$C$3:$C$14,'Base IPCA'!$E$3:$E$14,AH4742,"Cubic","Extrapolate=Linear","MultiX=Average","Skip=True","Sort=True")</f>
        <v>#N/A Invalid Parameter: Interpolation value</v>
      </c>
      <c r="AJ4742" s="43" t="str">
        <f ca="1">_xll.BInterpol('Base IPCA'!$C$3:$C$14,'Base IPCA'!$D$3:$D$14,AH4742,"Cubic","Extrapolate=Linear","MultiX=Average","Skip=True","Sort=True")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7"/>
        <v>#REF!</v>
      </c>
      <c r="AI4743" s="43" t="str">
        <f ca="1">_xll.BInterpol('Base IPCA'!$C$3:$C$14,'Base IPCA'!$E$3:$E$14,AH4743,"Cubic","Extrapolate=Linear","MultiX=Average","Skip=True","Sort=True")</f>
        <v>#N/A Invalid Parameter: Interpolation value</v>
      </c>
      <c r="AJ4743" s="43" t="str">
        <f ca="1">_xll.BInterpol('Base IPCA'!$C$3:$C$14,'Base IPCA'!$D$3:$D$14,AH4743,"Cubic","Extrapolate=Linear","MultiX=Average","Skip=True","Sort=True")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7"/>
        <v>#REF!</v>
      </c>
      <c r="AI4744" s="43" t="str">
        <f ca="1">_xll.BInterpol('Base IPCA'!$C$3:$C$14,'Base IPCA'!$E$3:$E$14,AH4744,"Cubic","Extrapolate=Linear","MultiX=Average","Skip=True","Sort=True")</f>
        <v>#N/A Invalid Parameter: Interpolation value</v>
      </c>
      <c r="AJ4744" s="43" t="str">
        <f ca="1">_xll.BInterpol('Base IPCA'!$C$3:$C$14,'Base IPCA'!$D$3:$D$14,AH4744,"Cubic","Extrapolate=Linear","MultiX=Average","Skip=True","Sort=True")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7"/>
        <v>#REF!</v>
      </c>
      <c r="AI4745" s="43" t="str">
        <f ca="1">_xll.BInterpol('Base IPCA'!$C$3:$C$14,'Base IPCA'!$E$3:$E$14,AH4745,"Cubic","Extrapolate=Linear","MultiX=Average","Skip=True","Sort=True")</f>
        <v>#N/A Invalid Parameter: Interpolation value</v>
      </c>
      <c r="AJ4745" s="43" t="str">
        <f ca="1">_xll.BInterpol('Base IPCA'!$C$3:$C$14,'Base IPCA'!$D$3:$D$14,AH4745,"Cubic","Extrapolate=Linear","MultiX=Average","Skip=True","Sort=True")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7"/>
        <v>#REF!</v>
      </c>
      <c r="AI4746" s="43" t="str">
        <f ca="1">_xll.BInterpol('Base IPCA'!$C$3:$C$14,'Base IPCA'!$E$3:$E$14,AH4746,"Cubic","Extrapolate=Linear","MultiX=Average","Skip=True","Sort=True")</f>
        <v>#N/A Invalid Parameter: Interpolation value</v>
      </c>
      <c r="AJ4746" s="43" t="str">
        <f ca="1">_xll.BInterpol('Base IPCA'!$C$3:$C$14,'Base IPCA'!$D$3:$D$14,AH4746,"Cubic","Extrapolate=Linear","MultiX=Average","Skip=True","Sort=True")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7"/>
        <v>#REF!</v>
      </c>
      <c r="AI4747" s="43" t="str">
        <f ca="1">_xll.BInterpol('Base IPCA'!$C$3:$C$14,'Base IPCA'!$E$3:$E$14,AH4747,"Cubic","Extrapolate=Linear","MultiX=Average","Skip=True","Sort=True")</f>
        <v>#N/A Invalid Parameter: Interpolation value</v>
      </c>
      <c r="AJ4747" s="43" t="str">
        <f ca="1">_xll.BInterpol('Base IPCA'!$C$3:$C$14,'Base IPCA'!$D$3:$D$14,AH4747,"Cubic","Extrapolate=Linear","MultiX=Average","Skip=True","Sort=True")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7"/>
        <v>#REF!</v>
      </c>
      <c r="AI4748" s="43" t="str">
        <f ca="1">_xll.BInterpol('Base IPCA'!$C$3:$C$14,'Base IPCA'!$E$3:$E$14,AH4748,"Cubic","Extrapolate=Linear","MultiX=Average","Skip=True","Sort=True")</f>
        <v>#N/A Invalid Parameter: Interpolation value</v>
      </c>
      <c r="AJ4748" s="43" t="str">
        <f ca="1">_xll.BInterpol('Base IPCA'!$C$3:$C$14,'Base IPCA'!$D$3:$D$14,AH4748,"Cubic","Extrapolate=Linear","MultiX=Average","Skip=True","Sort=True")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7"/>
        <v>#REF!</v>
      </c>
      <c r="AI4749" s="43" t="str">
        <f ca="1">_xll.BInterpol('Base IPCA'!$C$3:$C$14,'Base IPCA'!$E$3:$E$14,AH4749,"Cubic","Extrapolate=Linear","MultiX=Average","Skip=True","Sort=True")</f>
        <v>#N/A Invalid Parameter: Interpolation value</v>
      </c>
      <c r="AJ4749" s="43" t="str">
        <f ca="1">_xll.BInterpol('Base IPCA'!$C$3:$C$14,'Base IPCA'!$D$3:$D$14,AH4749,"Cubic","Extrapolate=Linear","MultiX=Average","Skip=True","Sort=True")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7"/>
        <v>#REF!</v>
      </c>
      <c r="AI4750" s="43" t="str">
        <f ca="1">_xll.BInterpol('Base IPCA'!$C$3:$C$14,'Base IPCA'!$E$3:$E$14,AH4750,"Cubic","Extrapolate=Linear","MultiX=Average","Skip=True","Sort=True")</f>
        <v>#N/A Invalid Parameter: Interpolation value</v>
      </c>
      <c r="AJ4750" s="43" t="str">
        <f ca="1">_xll.BInterpol('Base IPCA'!$C$3:$C$14,'Base IPCA'!$D$3:$D$14,AH4750,"Cubic","Extrapolate=Linear","MultiX=Average","Skip=True","Sort=True")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7"/>
        <v>#REF!</v>
      </c>
      <c r="AI4751" s="43" t="str">
        <f ca="1">_xll.BInterpol('Base IPCA'!$C$3:$C$14,'Base IPCA'!$E$3:$E$14,AH4751,"Cubic","Extrapolate=Linear","MultiX=Average","Skip=True","Sort=True")</f>
        <v>#N/A Invalid Parameter: Interpolation value</v>
      </c>
      <c r="AJ4751" s="43" t="str">
        <f ca="1">_xll.BInterpol('Base IPCA'!$C$3:$C$14,'Base IPCA'!$D$3:$D$14,AH4751,"Cubic","Extrapolate=Linear","MultiX=Average","Skip=True","Sort=True")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7"/>
        <v>#REF!</v>
      </c>
      <c r="AI4752" s="43" t="str">
        <f ca="1">_xll.BInterpol('Base IPCA'!$C$3:$C$14,'Base IPCA'!$E$3:$E$14,AH4752,"Cubic","Extrapolate=Linear","MultiX=Average","Skip=True","Sort=True")</f>
        <v>#N/A Invalid Parameter: Interpolation value</v>
      </c>
      <c r="AJ4752" s="43" t="str">
        <f ca="1">_xll.BInterpol('Base IPCA'!$C$3:$C$14,'Base IPCA'!$D$3:$D$14,AH4752,"Cubic","Extrapolate=Linear","MultiX=Average","Skip=True","Sort=True")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7"/>
        <v>#REF!</v>
      </c>
      <c r="AI4753" s="43" t="str">
        <f ca="1">_xll.BInterpol('Base IPCA'!$C$3:$C$14,'Base IPCA'!$E$3:$E$14,AH4753,"Cubic","Extrapolate=Linear","MultiX=Average","Skip=True","Sort=True")</f>
        <v>#N/A Invalid Parameter: Interpolation value</v>
      </c>
      <c r="AJ4753" s="43" t="str">
        <f ca="1">_xll.BInterpol('Base IPCA'!$C$3:$C$14,'Base IPCA'!$D$3:$D$14,AH4753,"Cubic","Extrapolate=Linear","MultiX=Average","Skip=True","Sort=True")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7"/>
        <v>#REF!</v>
      </c>
      <c r="AI4754" s="43" t="str">
        <f ca="1">_xll.BInterpol('Base IPCA'!$C$3:$C$14,'Base IPCA'!$E$3:$E$14,AH4754,"Cubic","Extrapolate=Linear","MultiX=Average","Skip=True","Sort=True")</f>
        <v>#N/A Invalid Parameter: Interpolation value</v>
      </c>
      <c r="AJ4754" s="43" t="str">
        <f ca="1">_xll.BInterpol('Base IPCA'!$C$3:$C$14,'Base IPCA'!$D$3:$D$14,AH4754,"Cubic","Extrapolate=Linear","MultiX=Average","Skip=True","Sort=True")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7"/>
        <v>#REF!</v>
      </c>
      <c r="AI4755" s="43" t="str">
        <f ca="1">_xll.BInterpol('Base IPCA'!$C$3:$C$14,'Base IPCA'!$E$3:$E$14,AH4755,"Cubic","Extrapolate=Linear","MultiX=Average","Skip=True","Sort=True")</f>
        <v>#N/A Invalid Parameter: Interpolation value</v>
      </c>
      <c r="AJ4755" s="43" t="str">
        <f ca="1">_xll.BInterpol('Base IPCA'!$C$3:$C$14,'Base IPCA'!$D$3:$D$14,AH4755,"Cubic","Extrapolate=Linear","MultiX=Average","Skip=True","Sort=True")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7"/>
        <v>#REF!</v>
      </c>
      <c r="AI4756" s="43" t="str">
        <f ca="1">_xll.BInterpol('Base IPCA'!$C$3:$C$14,'Base IPCA'!$E$3:$E$14,AH4756,"Cubic","Extrapolate=Linear","MultiX=Average","Skip=True","Sort=True")</f>
        <v>#N/A Invalid Parameter: Interpolation value</v>
      </c>
      <c r="AJ4756" s="43" t="str">
        <f ca="1">_xll.BInterpol('Base IPCA'!$C$3:$C$14,'Base IPCA'!$D$3:$D$14,AH4756,"Cubic","Extrapolate=Linear","MultiX=Average","Skip=True","Sort=True")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7"/>
        <v>#REF!</v>
      </c>
      <c r="AI4757" s="43" t="str">
        <f ca="1">_xll.BInterpol('Base IPCA'!$C$3:$C$14,'Base IPCA'!$E$3:$E$14,AH4757,"Cubic","Extrapolate=Linear","MultiX=Average","Skip=True","Sort=True")</f>
        <v>#N/A Invalid Parameter: Interpolation value</v>
      </c>
      <c r="AJ4757" s="43" t="str">
        <f ca="1">_xll.BInterpol('Base IPCA'!$C$3:$C$14,'Base IPCA'!$D$3:$D$14,AH4757,"Cubic","Extrapolate=Linear","MultiX=Average","Skip=True","Sort=True")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7"/>
        <v>#REF!</v>
      </c>
      <c r="AI4758" s="43" t="str">
        <f ca="1">_xll.BInterpol('Base IPCA'!$C$3:$C$14,'Base IPCA'!$E$3:$E$14,AH4758,"Cubic","Extrapolate=Linear","MultiX=Average","Skip=True","Sort=True")</f>
        <v>#N/A Invalid Parameter: Interpolation value</v>
      </c>
      <c r="AJ4758" s="43" t="str">
        <f ca="1">_xll.BInterpol('Base IPCA'!$C$3:$C$14,'Base IPCA'!$D$3:$D$14,AH4758,"Cubic","Extrapolate=Linear","MultiX=Average","Skip=True","Sort=True")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7"/>
        <v>#REF!</v>
      </c>
      <c r="AI4759" s="43" t="str">
        <f ca="1">_xll.BInterpol('Base IPCA'!$C$3:$C$14,'Base IPCA'!$E$3:$E$14,AH4759,"Cubic","Extrapolate=Linear","MultiX=Average","Skip=True","Sort=True")</f>
        <v>#N/A Invalid Parameter: Interpolation value</v>
      </c>
      <c r="AJ4759" s="43" t="str">
        <f ca="1">_xll.BInterpol('Base IPCA'!$C$3:$C$14,'Base IPCA'!$D$3:$D$14,AH4759,"Cubic","Extrapolate=Linear","MultiX=Average","Skip=True","Sort=True")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7"/>
        <v>#REF!</v>
      </c>
      <c r="AI4760" s="43" t="str">
        <f ca="1">_xll.BInterpol('Base IPCA'!$C$3:$C$14,'Base IPCA'!$E$3:$E$14,AH4760,"Cubic","Extrapolate=Linear","MultiX=Average","Skip=True","Sort=True")</f>
        <v>#N/A Invalid Parameter: Interpolation value</v>
      </c>
      <c r="AJ4760" s="43" t="str">
        <f ca="1">_xll.BInterpol('Base IPCA'!$C$3:$C$14,'Base IPCA'!$D$3:$D$14,AH4760,"Cubic","Extrapolate=Linear","MultiX=Average","Skip=True","Sort=True")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7"/>
        <v>#REF!</v>
      </c>
      <c r="AI4761" s="43" t="str">
        <f ca="1">_xll.BInterpol('Base IPCA'!$C$3:$C$14,'Base IPCA'!$E$3:$E$14,AH4761,"Cubic","Extrapolate=Linear","MultiX=Average","Skip=True","Sort=True")</f>
        <v>#N/A Invalid Parameter: Interpolation value</v>
      </c>
      <c r="AJ4761" s="43" t="str">
        <f ca="1">_xll.BInterpol('Base IPCA'!$C$3:$C$14,'Base IPCA'!$D$3:$D$14,AH4761,"Cubic","Extrapolate=Linear","MultiX=Average","Skip=True","Sort=True")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7"/>
        <v>#REF!</v>
      </c>
      <c r="AI4762" s="43" t="str">
        <f ca="1">_xll.BInterpol('Base IPCA'!$C$3:$C$14,'Base IPCA'!$E$3:$E$14,AH4762,"Cubic","Extrapolate=Linear","MultiX=Average","Skip=True","Sort=True")</f>
        <v>#N/A Invalid Parameter: Interpolation value</v>
      </c>
      <c r="AJ4762" s="43" t="str">
        <f ca="1">_xll.BInterpol('Base IPCA'!$C$3:$C$14,'Base IPCA'!$D$3:$D$14,AH4762,"Cubic","Extrapolate=Linear","MultiX=Average","Skip=True","Sort=True")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7"/>
        <v>#REF!</v>
      </c>
      <c r="AI4763" s="43" t="str">
        <f ca="1">_xll.BInterpol('Base IPCA'!$C$3:$C$14,'Base IPCA'!$E$3:$E$14,AH4763,"Cubic","Extrapolate=Linear","MultiX=Average","Skip=True","Sort=True")</f>
        <v>#N/A Invalid Parameter: Interpolation value</v>
      </c>
      <c r="AJ4763" s="43" t="str">
        <f ca="1">_xll.BInterpol('Base IPCA'!$C$3:$C$14,'Base IPCA'!$D$3:$D$14,AH4763,"Cubic","Extrapolate=Linear","MultiX=Average","Skip=True","Sort=True")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7"/>
        <v>#REF!</v>
      </c>
      <c r="AI4764" s="43" t="str">
        <f ca="1">_xll.BInterpol('Base IPCA'!$C$3:$C$14,'Base IPCA'!$E$3:$E$14,AH4764,"Cubic","Extrapolate=Linear","MultiX=Average","Skip=True","Sort=True")</f>
        <v>#N/A Invalid Parameter: Interpolation value</v>
      </c>
      <c r="AJ4764" s="43" t="str">
        <f ca="1">_xll.BInterpol('Base IPCA'!$C$3:$C$14,'Base IPCA'!$D$3:$D$14,AH4764,"Cubic","Extrapolate=Linear","MultiX=Average","Skip=True","Sort=True")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7"/>
        <v>#REF!</v>
      </c>
      <c r="AI4765" s="43" t="str">
        <f ca="1">_xll.BInterpol('Base IPCA'!$C$3:$C$14,'Base IPCA'!$E$3:$E$14,AH4765,"Cubic","Extrapolate=Linear","MultiX=Average","Skip=True","Sort=True")</f>
        <v>#N/A Invalid Parameter: Interpolation value</v>
      </c>
      <c r="AJ4765" s="43" t="str">
        <f ca="1">_xll.BInterpol('Base IPCA'!$C$3:$C$14,'Base IPCA'!$D$3:$D$14,AH4765,"Cubic","Extrapolate=Linear","MultiX=Average","Skip=True","Sort=True")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7"/>
        <v>#REF!</v>
      </c>
      <c r="AI4766" s="43" t="str">
        <f ca="1">_xll.BInterpol('Base IPCA'!$C$3:$C$14,'Base IPCA'!$E$3:$E$14,AH4766,"Cubic","Extrapolate=Linear","MultiX=Average","Skip=True","Sort=True")</f>
        <v>#N/A Invalid Parameter: Interpolation value</v>
      </c>
      <c r="AJ4766" s="43" t="str">
        <f ca="1">_xll.BInterpol('Base IPCA'!$C$3:$C$14,'Base IPCA'!$D$3:$D$14,AH4766,"Cubic","Extrapolate=Linear","MultiX=Average","Skip=True","Sort=True")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7"/>
        <v>#REF!</v>
      </c>
      <c r="AI4767" s="43" t="str">
        <f ca="1">_xll.BInterpol('Base IPCA'!$C$3:$C$14,'Base IPCA'!$E$3:$E$14,AH4767,"Cubic","Extrapolate=Linear","MultiX=Average","Skip=True","Sort=True")</f>
        <v>#N/A Invalid Parameter: Interpolation value</v>
      </c>
      <c r="AJ4767" s="43" t="str">
        <f ca="1">_xll.BInterpol('Base IPCA'!$C$3:$C$14,'Base IPCA'!$D$3:$D$14,AH4767,"Cubic","Extrapolate=Linear","MultiX=Average","Skip=True","Sort=True")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7"/>
        <v>#REF!</v>
      </c>
      <c r="AI4768" s="43" t="str">
        <f ca="1">_xll.BInterpol('Base IPCA'!$C$3:$C$14,'Base IPCA'!$E$3:$E$14,AH4768,"Cubic","Extrapolate=Linear","MultiX=Average","Skip=True","Sort=True")</f>
        <v>#N/A Invalid Parameter: Interpolation value</v>
      </c>
      <c r="AJ4768" s="43" t="str">
        <f ca="1">_xll.BInterpol('Base IPCA'!$C$3:$C$14,'Base IPCA'!$D$3:$D$14,AH4768,"Cubic","Extrapolate=Linear","MultiX=Average","Skip=True","Sort=True")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7"/>
        <v>#REF!</v>
      </c>
      <c r="AI4769" s="43" t="str">
        <f ca="1">_xll.BInterpol('Base IPCA'!$C$3:$C$14,'Base IPCA'!$E$3:$E$14,AH4769,"Cubic","Extrapolate=Linear","MultiX=Average","Skip=True","Sort=True")</f>
        <v>#N/A Invalid Parameter: Interpolation value</v>
      </c>
      <c r="AJ4769" s="43" t="str">
        <f ca="1">_xll.BInterpol('Base IPCA'!$C$3:$C$14,'Base IPCA'!$D$3:$D$14,AH4769,"Cubic","Extrapolate=Linear","MultiX=Average","Skip=True","Sort=True")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7"/>
        <v>#REF!</v>
      </c>
      <c r="AI4770" s="43" t="str">
        <f ca="1">_xll.BInterpol('Base IPCA'!$C$3:$C$14,'Base IPCA'!$E$3:$E$14,AH4770,"Cubic","Extrapolate=Linear","MultiX=Average","Skip=True","Sort=True")</f>
        <v>#N/A Invalid Parameter: Interpolation value</v>
      </c>
      <c r="AJ4770" s="43" t="str">
        <f ca="1">_xll.BInterpol('Base IPCA'!$C$3:$C$14,'Base IPCA'!$D$3:$D$14,AH4770,"Cubic","Extrapolate=Linear","MultiX=Average","Skip=True","Sort=True")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7"/>
        <v>#REF!</v>
      </c>
      <c r="AI4771" s="43" t="str">
        <f ca="1">_xll.BInterpol('Base IPCA'!$C$3:$C$14,'Base IPCA'!$E$3:$E$14,AH4771,"Cubic","Extrapolate=Linear","MultiX=Average","Skip=True","Sort=True")</f>
        <v>#N/A Invalid Parameter: Interpolation value</v>
      </c>
      <c r="AJ4771" s="43" t="str">
        <f ca="1">_xll.BInterpol('Base IPCA'!$C$3:$C$14,'Base IPCA'!$D$3:$D$14,AH4771,"Cubic","Extrapolate=Linear","MultiX=Average","Skip=True","Sort=True")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7"/>
        <v>#REF!</v>
      </c>
      <c r="AI4772" s="43" t="str">
        <f ca="1">_xll.BInterpol('Base IPCA'!$C$3:$C$14,'Base IPCA'!$E$3:$E$14,AH4772,"Cubic","Extrapolate=Linear","MultiX=Average","Skip=True","Sort=True")</f>
        <v>#N/A Invalid Parameter: Interpolation value</v>
      </c>
      <c r="AJ4772" s="43" t="str">
        <f ca="1">_xll.BInterpol('Base IPCA'!$C$3:$C$14,'Base IPCA'!$D$3:$D$14,AH4772,"Cubic","Extrapolate=Linear","MultiX=Average","Skip=True","Sort=True")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7"/>
        <v>#REF!</v>
      </c>
      <c r="AI4773" s="43" t="str">
        <f ca="1">_xll.BInterpol('Base IPCA'!$C$3:$C$14,'Base IPCA'!$E$3:$E$14,AH4773,"Cubic","Extrapolate=Linear","MultiX=Average","Skip=True","Sort=True")</f>
        <v>#N/A Invalid Parameter: Interpolation value</v>
      </c>
      <c r="AJ4773" s="43" t="str">
        <f ca="1">_xll.BInterpol('Base IPCA'!$C$3:$C$14,'Base IPCA'!$D$3:$D$14,AH4773,"Cubic","Extrapolate=Linear","MultiX=Average","Skip=True","Sort=True")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7"/>
        <v>#REF!</v>
      </c>
      <c r="AI4774" s="43" t="str">
        <f ca="1">_xll.BInterpol('Base IPCA'!$C$3:$C$14,'Base IPCA'!$E$3:$E$14,AH4774,"Cubic","Extrapolate=Linear","MultiX=Average","Skip=True","Sort=True")</f>
        <v>#N/A Invalid Parameter: Interpolation value</v>
      </c>
      <c r="AJ4774" s="43" t="str">
        <f ca="1">_xll.BInterpol('Base IPCA'!$C$3:$C$14,'Base IPCA'!$D$3:$D$14,AH4774,"Cubic","Extrapolate=Linear","MultiX=Average","Skip=True","Sort=True")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7"/>
        <v>#REF!</v>
      </c>
      <c r="AI4775" s="43" t="str">
        <f ca="1">_xll.BInterpol('Base IPCA'!$C$3:$C$14,'Base IPCA'!$E$3:$E$14,AH4775,"Cubic","Extrapolate=Linear","MultiX=Average","Skip=True","Sort=True")</f>
        <v>#N/A Invalid Parameter: Interpolation value</v>
      </c>
      <c r="AJ4775" s="43" t="str">
        <f ca="1">_xll.BInterpol('Base IPCA'!$C$3:$C$14,'Base IPCA'!$D$3:$D$14,AH4775,"Cubic","Extrapolate=Linear","MultiX=Average","Skip=True","Sort=True")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7"/>
        <v>#REF!</v>
      </c>
      <c r="AI4776" s="43" t="str">
        <f ca="1">_xll.BInterpol('Base IPCA'!$C$3:$C$14,'Base IPCA'!$E$3:$E$14,AH4776,"Cubic","Extrapolate=Linear","MultiX=Average","Skip=True","Sort=True")</f>
        <v>#N/A Invalid Parameter: Interpolation value</v>
      </c>
      <c r="AJ4776" s="43" t="str">
        <f ca="1">_xll.BInterpol('Base IPCA'!$C$3:$C$14,'Base IPCA'!$D$3:$D$14,AH4776,"Cubic","Extrapolate=Linear","MultiX=Average","Skip=True","Sort=True")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7"/>
        <v>#REF!</v>
      </c>
      <c r="AI4777" s="43" t="str">
        <f ca="1">_xll.BInterpol('Base IPCA'!$C$3:$C$14,'Base IPCA'!$E$3:$E$14,AH4777,"Cubic","Extrapolate=Linear","MultiX=Average","Skip=True","Sort=True")</f>
        <v>#N/A Invalid Parameter: Interpolation value</v>
      </c>
      <c r="AJ4777" s="43" t="str">
        <f ca="1">_xll.BInterpol('Base IPCA'!$C$3:$C$14,'Base IPCA'!$D$3:$D$14,AH4777,"Cubic","Extrapolate=Linear","MultiX=Average","Skip=True","Sort=True")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7"/>
        <v>#REF!</v>
      </c>
      <c r="AI4778" s="43" t="str">
        <f ca="1">_xll.BInterpol('Base IPCA'!$C$3:$C$14,'Base IPCA'!$E$3:$E$14,AH4778,"Cubic","Extrapolate=Linear","MultiX=Average","Skip=True","Sort=True")</f>
        <v>#N/A Invalid Parameter: Interpolation value</v>
      </c>
      <c r="AJ4778" s="43" t="str">
        <f ca="1">_xll.BInterpol('Base IPCA'!$C$3:$C$14,'Base IPCA'!$D$3:$D$14,AH4778,"Cubic","Extrapolate=Linear","MultiX=Average","Skip=True","Sort=True")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7"/>
        <v>#REF!</v>
      </c>
      <c r="AI4779" s="43" t="str">
        <f ca="1">_xll.BInterpol('Base IPCA'!$C$3:$C$14,'Base IPCA'!$E$3:$E$14,AH4779,"Cubic","Extrapolate=Linear","MultiX=Average","Skip=True","Sort=True")</f>
        <v>#N/A Invalid Parameter: Interpolation value</v>
      </c>
      <c r="AJ4779" s="43" t="str">
        <f ca="1">_xll.BInterpol('Base IPCA'!$C$3:$C$14,'Base IPCA'!$D$3:$D$14,AH4779,"Cubic","Extrapolate=Linear","MultiX=Average","Skip=True","Sort=True")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7"/>
        <v>#REF!</v>
      </c>
      <c r="AI4780" s="43" t="str">
        <f ca="1">_xll.BInterpol('Base IPCA'!$C$3:$C$14,'Base IPCA'!$E$3:$E$14,AH4780,"Cubic","Extrapolate=Linear","MultiX=Average","Skip=True","Sort=True")</f>
        <v>#N/A Invalid Parameter: Interpolation value</v>
      </c>
      <c r="AJ4780" s="43" t="str">
        <f ca="1">_xll.BInterpol('Base IPCA'!$C$3:$C$14,'Base IPCA'!$D$3:$D$14,AH4780,"Cubic","Extrapolate=Linear","MultiX=Average","Skip=True","Sort=True")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7"/>
        <v>#REF!</v>
      </c>
      <c r="AI4781" s="43" t="str">
        <f ca="1">_xll.BInterpol('Base IPCA'!$C$3:$C$14,'Base IPCA'!$E$3:$E$14,AH4781,"Cubic","Extrapolate=Linear","MultiX=Average","Skip=True","Sort=True")</f>
        <v>#N/A Invalid Parameter: Interpolation value</v>
      </c>
      <c r="AJ4781" s="43" t="str">
        <f ca="1">_xll.BInterpol('Base IPCA'!$C$3:$C$14,'Base IPCA'!$D$3:$D$14,AH4781,"Cubic","Extrapolate=Linear","MultiX=Average","Skip=True","Sort=True")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7"/>
        <v>#REF!</v>
      </c>
      <c r="AI4782" s="43" t="str">
        <f ca="1">_xll.BInterpol('Base IPCA'!$C$3:$C$14,'Base IPCA'!$E$3:$E$14,AH4782,"Cubic","Extrapolate=Linear","MultiX=Average","Skip=True","Sort=True")</f>
        <v>#N/A Invalid Parameter: Interpolation value</v>
      </c>
      <c r="AJ4782" s="43" t="str">
        <f ca="1">_xll.BInterpol('Base IPCA'!$C$3:$C$14,'Base IPCA'!$D$3:$D$14,AH4782,"Cubic","Extrapolate=Linear","MultiX=Average","Skip=True","Sort=True")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7"/>
        <v>#REF!</v>
      </c>
      <c r="AI4783" s="43" t="str">
        <f ca="1">_xll.BInterpol('Base IPCA'!$C$3:$C$14,'Base IPCA'!$E$3:$E$14,AH4783,"Cubic","Extrapolate=Linear","MultiX=Average","Skip=True","Sort=True")</f>
        <v>#N/A Invalid Parameter: Interpolation value</v>
      </c>
      <c r="AJ4783" s="43" t="str">
        <f ca="1">_xll.BInterpol('Base IPCA'!$C$3:$C$14,'Base IPCA'!$D$3:$D$14,AH4783,"Cubic","Extrapolate=Linear","MultiX=Average","Skip=True","Sort=True")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7"/>
        <v>#REF!</v>
      </c>
      <c r="AI4784" s="43" t="str">
        <f ca="1">_xll.BInterpol('Base IPCA'!$C$3:$C$14,'Base IPCA'!$E$3:$E$14,AH4784,"Cubic","Extrapolate=Linear","MultiX=Average","Skip=True","Sort=True")</f>
        <v>#N/A Invalid Parameter: Interpolation value</v>
      </c>
      <c r="AJ4784" s="43" t="str">
        <f ca="1">_xll.BInterpol('Base IPCA'!$C$3:$C$14,'Base IPCA'!$D$3:$D$14,AH4784,"Cubic","Extrapolate=Linear","MultiX=Average","Skip=True","Sort=True")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7"/>
        <v>#REF!</v>
      </c>
      <c r="AI4785" s="43" t="str">
        <f ca="1">_xll.BInterpol('Base IPCA'!$C$3:$C$14,'Base IPCA'!$E$3:$E$14,AH4785,"Cubic","Extrapolate=Linear","MultiX=Average","Skip=True","Sort=True")</f>
        <v>#N/A Invalid Parameter: Interpolation value</v>
      </c>
      <c r="AJ4785" s="43" t="str">
        <f ca="1">_xll.BInterpol('Base IPCA'!$C$3:$C$14,'Base IPCA'!$D$3:$D$14,AH4785,"Cubic","Extrapolate=Linear","MultiX=Average","Skip=True","Sort=True")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7"/>
        <v>#REF!</v>
      </c>
      <c r="AI4786" s="43" t="str">
        <f ca="1">_xll.BInterpol('Base IPCA'!$C$3:$C$14,'Base IPCA'!$E$3:$E$14,AH4786,"Cubic","Extrapolate=Linear","MultiX=Average","Skip=True","Sort=True")</f>
        <v>#N/A Invalid Parameter: Interpolation value</v>
      </c>
      <c r="AJ4786" s="43" t="str">
        <f ca="1">_xll.BInterpol('Base IPCA'!$C$3:$C$14,'Base IPCA'!$D$3:$D$14,AH4786,"Cubic","Extrapolate=Linear","MultiX=Average","Skip=True","Sort=True")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7"/>
        <v>#REF!</v>
      </c>
      <c r="AI4787" s="43" t="str">
        <f ca="1">_xll.BInterpol('Base IPCA'!$C$3:$C$14,'Base IPCA'!$E$3:$E$14,AH4787,"Cubic","Extrapolate=Linear","MultiX=Average","Skip=True","Sort=True")</f>
        <v>#N/A Invalid Parameter: Interpolation value</v>
      </c>
      <c r="AJ4787" s="43" t="str">
        <f ca="1">_xll.BInterpol('Base IPCA'!$C$3:$C$14,'Base IPCA'!$D$3:$D$14,AH4787,"Cubic","Extrapolate=Linear","MultiX=Average","Skip=True","Sort=True")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7"/>
        <v>#REF!</v>
      </c>
      <c r="AI4788" s="43" t="str">
        <f ca="1">_xll.BInterpol('Base IPCA'!$C$3:$C$14,'Base IPCA'!$E$3:$E$14,AH4788,"Cubic","Extrapolate=Linear","MultiX=Average","Skip=True","Sort=True")</f>
        <v>#N/A Invalid Parameter: Interpolation value</v>
      </c>
      <c r="AJ4788" s="43" t="str">
        <f ca="1">_xll.BInterpol('Base IPCA'!$C$3:$C$14,'Base IPCA'!$D$3:$D$14,AH4788,"Cubic","Extrapolate=Linear","MultiX=Average","Skip=True","Sort=True")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7"/>
        <v>#REF!</v>
      </c>
      <c r="AI4789" s="43" t="str">
        <f ca="1">_xll.BInterpol('Base IPCA'!$C$3:$C$14,'Base IPCA'!$E$3:$E$14,AH4789,"Cubic","Extrapolate=Linear","MultiX=Average","Skip=True","Sort=True")</f>
        <v>#N/A Invalid Parameter: Interpolation value</v>
      </c>
      <c r="AJ4789" s="43" t="str">
        <f ca="1">_xll.BInterpol('Base IPCA'!$C$3:$C$14,'Base IPCA'!$D$3:$D$14,AH4789,"Cubic","Extrapolate=Linear","MultiX=Average","Skip=True","Sort=True")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7"/>
        <v>#REF!</v>
      </c>
      <c r="AI4790" s="43" t="str">
        <f ca="1">_xll.BInterpol('Base IPCA'!$C$3:$C$14,'Base IPCA'!$E$3:$E$14,AH4790,"Cubic","Extrapolate=Linear","MultiX=Average","Skip=True","Sort=True")</f>
        <v>#N/A Invalid Parameter: Interpolation value</v>
      </c>
      <c r="AJ4790" s="43" t="str">
        <f ca="1">_xll.BInterpol('Base IPCA'!$C$3:$C$14,'Base IPCA'!$D$3:$D$14,AH4790,"Cubic","Extrapolate=Linear","MultiX=Average","Skip=True","Sort=True")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7"/>
        <v>#REF!</v>
      </c>
      <c r="AI4791" s="43" t="str">
        <f ca="1">_xll.BInterpol('Base IPCA'!$C$3:$C$14,'Base IPCA'!$E$3:$E$14,AH4791,"Cubic","Extrapolate=Linear","MultiX=Average","Skip=True","Sort=True")</f>
        <v>#N/A Invalid Parameter: Interpolation value</v>
      </c>
      <c r="AJ4791" s="43" t="str">
        <f ca="1">_xll.BInterpol('Base IPCA'!$C$3:$C$14,'Base IPCA'!$D$3:$D$14,AH4791,"Cubic","Extrapolate=Linear","MultiX=Average","Skip=True","Sort=True")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7"/>
        <v>#REF!</v>
      </c>
      <c r="AI4792" s="43" t="str">
        <f ca="1">_xll.BInterpol('Base IPCA'!$C$3:$C$14,'Base IPCA'!$E$3:$E$14,AH4792,"Cubic","Extrapolate=Linear","MultiX=Average","Skip=True","Sort=True")</f>
        <v>#N/A Invalid Parameter: Interpolation value</v>
      </c>
      <c r="AJ4792" s="43" t="str">
        <f ca="1">_xll.BInterpol('Base IPCA'!$C$3:$C$14,'Base IPCA'!$D$3:$D$14,AH4792,"Cubic","Extrapolate=Linear","MultiX=Average","Skip=True","Sort=True")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7"/>
        <v>#REF!</v>
      </c>
      <c r="AI4793" s="43" t="str">
        <f ca="1">_xll.BInterpol('Base IPCA'!$C$3:$C$14,'Base IPCA'!$E$3:$E$14,AH4793,"Cubic","Extrapolate=Linear","MultiX=Average","Skip=True","Sort=True")</f>
        <v>#N/A Invalid Parameter: Interpolation value</v>
      </c>
      <c r="AJ4793" s="43" t="str">
        <f ca="1">_xll.BInterpol('Base IPCA'!$C$3:$C$14,'Base IPCA'!$D$3:$D$14,AH4793,"Cubic","Extrapolate=Linear","MultiX=Average","Skip=True","Sort=True")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7"/>
        <v>#REF!</v>
      </c>
      <c r="AI4794" s="43" t="str">
        <f ca="1">_xll.BInterpol('Base IPCA'!$C$3:$C$14,'Base IPCA'!$E$3:$E$14,AH4794,"Cubic","Extrapolate=Linear","MultiX=Average","Skip=True","Sort=True")</f>
        <v>#N/A Invalid Parameter: Interpolation value</v>
      </c>
      <c r="AJ4794" s="43" t="str">
        <f ca="1">_xll.BInterpol('Base IPCA'!$C$3:$C$14,'Base IPCA'!$D$3:$D$14,AH4794,"Cubic","Extrapolate=Linear","MultiX=Average","Skip=True","Sort=True")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7"/>
        <v>#REF!</v>
      </c>
      <c r="AI4795" s="43" t="str">
        <f ca="1">_xll.BInterpol('Base IPCA'!$C$3:$C$14,'Base IPCA'!$E$3:$E$14,AH4795,"Cubic","Extrapolate=Linear","MultiX=Average","Skip=True","Sort=True")</f>
        <v>#N/A Invalid Parameter: Interpolation value</v>
      </c>
      <c r="AJ4795" s="43" t="str">
        <f ca="1">_xll.BInterpol('Base IPCA'!$C$3:$C$14,'Base IPCA'!$D$3:$D$14,AH4795,"Cubic","Extrapolate=Linear","MultiX=Average","Skip=True","Sort=True")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7"/>
        <v>#REF!</v>
      </c>
      <c r="AI4796" s="43" t="str">
        <f ca="1">_xll.BInterpol('Base IPCA'!$C$3:$C$14,'Base IPCA'!$E$3:$E$14,AH4796,"Cubic","Extrapolate=Linear","MultiX=Average","Skip=True","Sort=True")</f>
        <v>#N/A Invalid Parameter: Interpolation value</v>
      </c>
      <c r="AJ4796" s="43" t="str">
        <f ca="1">_xll.BInterpol('Base IPCA'!$C$3:$C$14,'Base IPCA'!$D$3:$D$14,AH4796,"Cubic","Extrapolate=Linear","MultiX=Average","Skip=True","Sort=True")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7"/>
        <v>#REF!</v>
      </c>
      <c r="AI4797" s="43" t="str">
        <f ca="1">_xll.BInterpol('Base IPCA'!$C$3:$C$14,'Base IPCA'!$E$3:$E$14,AH4797,"Cubic","Extrapolate=Linear","MultiX=Average","Skip=True","Sort=True")</f>
        <v>#N/A Invalid Parameter: Interpolation value</v>
      </c>
      <c r="AJ4797" s="43" t="str">
        <f ca="1">_xll.BInterpol('Base IPCA'!$C$3:$C$14,'Base IPCA'!$D$3:$D$14,AH4797,"Cubic","Extrapolate=Linear","MultiX=Average","Skip=True","Sort=True")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7"/>
        <v>#REF!</v>
      </c>
      <c r="AI4798" s="43" t="str">
        <f ca="1">_xll.BInterpol('Base IPCA'!$C$3:$C$14,'Base IPCA'!$E$3:$E$14,AH4798,"Cubic","Extrapolate=Linear","MultiX=Average","Skip=True","Sort=True")</f>
        <v>#N/A Invalid Parameter: Interpolation value</v>
      </c>
      <c r="AJ4798" s="43" t="str">
        <f ca="1">_xll.BInterpol('Base IPCA'!$C$3:$C$14,'Base IPCA'!$D$3:$D$14,AH4798,"Cubic","Extrapolate=Linear","MultiX=Average","Skip=True","Sort=True")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7"/>
        <v>#REF!</v>
      </c>
      <c r="AI4799" s="43" t="str">
        <f ca="1">_xll.BInterpol('Base IPCA'!$C$3:$C$14,'Base IPCA'!$E$3:$E$14,AH4799,"Cubic","Extrapolate=Linear","MultiX=Average","Skip=True","Sort=True")</f>
        <v>#N/A Invalid Parameter: Interpolation value</v>
      </c>
      <c r="AJ4799" s="43" t="str">
        <f ca="1">_xll.BInterpol('Base IPCA'!$C$3:$C$14,'Base IPCA'!$D$3:$D$14,AH4799,"Cubic","Extrapolate=Linear","MultiX=Average","Skip=True","Sort=True")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7"/>
        <v>#REF!</v>
      </c>
      <c r="AI4800" s="43" t="str">
        <f ca="1">_xll.BInterpol('Base IPCA'!$C$3:$C$14,'Base IPCA'!$E$3:$E$14,AH4800,"Cubic","Extrapolate=Linear","MultiX=Average","Skip=True","Sort=True")</f>
        <v>#N/A Invalid Parameter: Interpolation value</v>
      </c>
      <c r="AJ4800" s="43" t="str">
        <f ca="1">_xll.BInterpol('Base IPCA'!$C$3:$C$14,'Base IPCA'!$D$3:$D$14,AH4800,"Cubic","Extrapolate=Linear","MultiX=Average","Skip=True","Sort=True")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7"/>
        <v>#REF!</v>
      </c>
      <c r="AI4801" s="43" t="str">
        <f ca="1">_xll.BInterpol('Base IPCA'!$C$3:$C$14,'Base IPCA'!$E$3:$E$14,AH4801,"Cubic","Extrapolate=Linear","MultiX=Average","Skip=True","Sort=True")</f>
        <v>#N/A Invalid Parameter: Interpolation value</v>
      </c>
      <c r="AJ4801" s="43" t="str">
        <f ca="1">_xll.BInterpol('Base IPCA'!$C$3:$C$14,'Base IPCA'!$D$3:$D$14,AH4801,"Cubic","Extrapolate=Linear","MultiX=Average","Skip=True","Sort=True")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7"/>
        <v>#REF!</v>
      </c>
      <c r="AI4802" s="43" t="str">
        <f ca="1">_xll.BInterpol('Base IPCA'!$C$3:$C$14,'Base IPCA'!$E$3:$E$14,AH4802,"Cubic","Extrapolate=Linear","MultiX=Average","Skip=True","Sort=True")</f>
        <v>#N/A Invalid Parameter: Interpolation value</v>
      </c>
      <c r="AJ4802" s="43" t="str">
        <f ca="1">_xll.BInterpol('Base IPCA'!$C$3:$C$14,'Base IPCA'!$D$3:$D$14,AH4802,"Cubic","Extrapolate=Linear","MultiX=Average","Skip=True","Sort=True")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7"/>
        <v>#REF!</v>
      </c>
      <c r="AI4803" s="43" t="str">
        <f ca="1">_xll.BInterpol('Base IPCA'!$C$3:$C$14,'Base IPCA'!$E$3:$E$14,AH4803,"Cubic","Extrapolate=Linear","MultiX=Average","Skip=True","Sort=True")</f>
        <v>#N/A Invalid Parameter: Interpolation value</v>
      </c>
      <c r="AJ4803" s="43" t="str">
        <f ca="1">_xll.BInterpol('Base IPCA'!$C$3:$C$14,'Base IPCA'!$D$3:$D$14,AH4803,"Cubic","Extrapolate=Linear","MultiX=Average","Skip=True","Sort=True")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7"/>
        <v>#REF!</v>
      </c>
      <c r="AI4804" s="43" t="str">
        <f ca="1">_xll.BInterpol('Base IPCA'!$C$3:$C$14,'Base IPCA'!$E$3:$E$14,AH4804,"Cubic","Extrapolate=Linear","MultiX=Average","Skip=True","Sort=True")</f>
        <v>#N/A Invalid Parameter: Interpolation value</v>
      </c>
      <c r="AJ4804" s="43" t="str">
        <f ca="1">_xll.BInterpol('Base IPCA'!$C$3:$C$14,'Base IPCA'!$D$3:$D$14,AH4804,"Cubic","Extrapolate=Linear","MultiX=Average","Skip=True","Sort=True")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7"/>
        <v>#REF!</v>
      </c>
      <c r="AI4805" s="43" t="str">
        <f ca="1">_xll.BInterpol('Base IPCA'!$C$3:$C$14,'Base IPCA'!$E$3:$E$14,AH4805,"Cubic","Extrapolate=Linear","MultiX=Average","Skip=True","Sort=True")</f>
        <v>#N/A Invalid Parameter: Interpolation value</v>
      </c>
      <c r="AJ4805" s="43" t="str">
        <f ca="1">_xll.BInterpol('Base IPCA'!$C$3:$C$14,'Base IPCA'!$D$3:$D$14,AH4805,"Cubic","Extrapolate=Linear","MultiX=Average","Skip=True","Sort=True")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8">AH4805+1</f>
        <v>#REF!</v>
      </c>
      <c r="AI4806" s="43" t="str">
        <f ca="1">_xll.BInterpol('Base IPCA'!$C$3:$C$14,'Base IPCA'!$E$3:$E$14,AH4806,"Cubic","Extrapolate=Linear","MultiX=Average","Skip=True","Sort=True")</f>
        <v>#N/A Invalid Parameter: Interpolation value</v>
      </c>
      <c r="AJ4806" s="43" t="str">
        <f ca="1">_xll.BInterpol('Base IPCA'!$C$3:$C$14,'Base IPCA'!$D$3:$D$14,AH4806,"Cubic","Extrapolate=Linear","MultiX=Average","Skip=True","Sort=True")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8"/>
        <v>#REF!</v>
      </c>
      <c r="AI4807" s="43" t="str">
        <f ca="1">_xll.BInterpol('Base IPCA'!$C$3:$C$14,'Base IPCA'!$E$3:$E$14,AH4807,"Cubic","Extrapolate=Linear","MultiX=Average","Skip=True","Sort=True")</f>
        <v>#N/A Invalid Parameter: Interpolation value</v>
      </c>
      <c r="AJ4807" s="43" t="str">
        <f ca="1">_xll.BInterpol('Base IPCA'!$C$3:$C$14,'Base IPCA'!$D$3:$D$14,AH4807,"Cubic","Extrapolate=Linear","MultiX=Average","Skip=True","Sort=True")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8"/>
        <v>#REF!</v>
      </c>
      <c r="AI4808" s="43" t="str">
        <f ca="1">_xll.BInterpol('Base IPCA'!$C$3:$C$14,'Base IPCA'!$E$3:$E$14,AH4808,"Cubic","Extrapolate=Linear","MultiX=Average","Skip=True","Sort=True")</f>
        <v>#N/A Invalid Parameter: Interpolation value</v>
      </c>
      <c r="AJ4808" s="43" t="str">
        <f ca="1">_xll.BInterpol('Base IPCA'!$C$3:$C$14,'Base IPCA'!$D$3:$D$14,AH4808,"Cubic","Extrapolate=Linear","MultiX=Average","Skip=True","Sort=True")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8"/>
        <v>#REF!</v>
      </c>
      <c r="AI4809" s="43" t="str">
        <f ca="1">_xll.BInterpol('Base IPCA'!$C$3:$C$14,'Base IPCA'!$E$3:$E$14,AH4809,"Cubic","Extrapolate=Linear","MultiX=Average","Skip=True","Sort=True")</f>
        <v>#N/A Invalid Parameter: Interpolation value</v>
      </c>
      <c r="AJ4809" s="43" t="str">
        <f ca="1">_xll.BInterpol('Base IPCA'!$C$3:$C$14,'Base IPCA'!$D$3:$D$14,AH4809,"Cubic","Extrapolate=Linear","MultiX=Average","Skip=True","Sort=True")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8"/>
        <v>#REF!</v>
      </c>
      <c r="AI4810" s="43" t="str">
        <f ca="1">_xll.BInterpol('Base IPCA'!$C$3:$C$14,'Base IPCA'!$E$3:$E$14,AH4810,"Cubic","Extrapolate=Linear","MultiX=Average","Skip=True","Sort=True")</f>
        <v>#N/A Invalid Parameter: Interpolation value</v>
      </c>
      <c r="AJ4810" s="43" t="str">
        <f ca="1">_xll.BInterpol('Base IPCA'!$C$3:$C$14,'Base IPCA'!$D$3:$D$14,AH4810,"Cubic","Extrapolate=Linear","MultiX=Average","Skip=True","Sort=True")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8"/>
        <v>#REF!</v>
      </c>
      <c r="AI4811" s="43" t="str">
        <f ca="1">_xll.BInterpol('Base IPCA'!$C$3:$C$14,'Base IPCA'!$E$3:$E$14,AH4811,"Cubic","Extrapolate=Linear","MultiX=Average","Skip=True","Sort=True")</f>
        <v>#N/A Invalid Parameter: Interpolation value</v>
      </c>
      <c r="AJ4811" s="43" t="str">
        <f ca="1">_xll.BInterpol('Base IPCA'!$C$3:$C$14,'Base IPCA'!$D$3:$D$14,AH4811,"Cubic","Extrapolate=Linear","MultiX=Average","Skip=True","Sort=True")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8"/>
        <v>#REF!</v>
      </c>
      <c r="AI4812" s="43" t="str">
        <f ca="1">_xll.BInterpol('Base IPCA'!$C$3:$C$14,'Base IPCA'!$E$3:$E$14,AH4812,"Cubic","Extrapolate=Linear","MultiX=Average","Skip=True","Sort=True")</f>
        <v>#N/A Invalid Parameter: Interpolation value</v>
      </c>
      <c r="AJ4812" s="43" t="str">
        <f ca="1">_xll.BInterpol('Base IPCA'!$C$3:$C$14,'Base IPCA'!$D$3:$D$14,AH4812,"Cubic","Extrapolate=Linear","MultiX=Average","Skip=True","Sort=True")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8"/>
        <v>#REF!</v>
      </c>
      <c r="AI4813" s="43" t="str">
        <f ca="1">_xll.BInterpol('Base IPCA'!$C$3:$C$14,'Base IPCA'!$E$3:$E$14,AH4813,"Cubic","Extrapolate=Linear","MultiX=Average","Skip=True","Sort=True")</f>
        <v>#N/A Invalid Parameter: Interpolation value</v>
      </c>
      <c r="AJ4813" s="43" t="str">
        <f ca="1">_xll.BInterpol('Base IPCA'!$C$3:$C$14,'Base IPCA'!$D$3:$D$14,AH4813,"Cubic","Extrapolate=Linear","MultiX=Average","Skip=True","Sort=True")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8"/>
        <v>#REF!</v>
      </c>
      <c r="AI4814" s="43" t="str">
        <f ca="1">_xll.BInterpol('Base IPCA'!$C$3:$C$14,'Base IPCA'!$E$3:$E$14,AH4814,"Cubic","Extrapolate=Linear","MultiX=Average","Skip=True","Sort=True")</f>
        <v>#N/A Invalid Parameter: Interpolation value</v>
      </c>
      <c r="AJ4814" s="43" t="str">
        <f ca="1">_xll.BInterpol('Base IPCA'!$C$3:$C$14,'Base IPCA'!$D$3:$D$14,AH4814,"Cubic","Extrapolate=Linear","MultiX=Average","Skip=True","Sort=True")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8"/>
        <v>#REF!</v>
      </c>
      <c r="AI4815" s="43" t="str">
        <f ca="1">_xll.BInterpol('Base IPCA'!$C$3:$C$14,'Base IPCA'!$E$3:$E$14,AH4815,"Cubic","Extrapolate=Linear","MultiX=Average","Skip=True","Sort=True")</f>
        <v>#N/A Invalid Parameter: Interpolation value</v>
      </c>
      <c r="AJ4815" s="43" t="str">
        <f ca="1">_xll.BInterpol('Base IPCA'!$C$3:$C$14,'Base IPCA'!$D$3:$D$14,AH4815,"Cubic","Extrapolate=Linear","MultiX=Average","Skip=True","Sort=True")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8"/>
        <v>#REF!</v>
      </c>
      <c r="AI4816" s="43" t="str">
        <f ca="1">_xll.BInterpol('Base IPCA'!$C$3:$C$14,'Base IPCA'!$E$3:$E$14,AH4816,"Cubic","Extrapolate=Linear","MultiX=Average","Skip=True","Sort=True")</f>
        <v>#N/A Invalid Parameter: Interpolation value</v>
      </c>
      <c r="AJ4816" s="43" t="str">
        <f ca="1">_xll.BInterpol('Base IPCA'!$C$3:$C$14,'Base IPCA'!$D$3:$D$14,AH4816,"Cubic","Extrapolate=Linear","MultiX=Average","Skip=True","Sort=True")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8"/>
        <v>#REF!</v>
      </c>
      <c r="AI4817" s="43" t="str">
        <f ca="1">_xll.BInterpol('Base IPCA'!$C$3:$C$14,'Base IPCA'!$E$3:$E$14,AH4817,"Cubic","Extrapolate=Linear","MultiX=Average","Skip=True","Sort=True")</f>
        <v>#N/A Invalid Parameter: Interpolation value</v>
      </c>
      <c r="AJ4817" s="43" t="str">
        <f ca="1">_xll.BInterpol('Base IPCA'!$C$3:$C$14,'Base IPCA'!$D$3:$D$14,AH4817,"Cubic","Extrapolate=Linear","MultiX=Average","Skip=True","Sort=True")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8"/>
        <v>#REF!</v>
      </c>
      <c r="AI4818" s="43" t="str">
        <f ca="1">_xll.BInterpol('Base IPCA'!$C$3:$C$14,'Base IPCA'!$E$3:$E$14,AH4818,"Cubic","Extrapolate=Linear","MultiX=Average","Skip=True","Sort=True")</f>
        <v>#N/A Invalid Parameter: Interpolation value</v>
      </c>
      <c r="AJ4818" s="43" t="str">
        <f ca="1">_xll.BInterpol('Base IPCA'!$C$3:$C$14,'Base IPCA'!$D$3:$D$14,AH4818,"Cubic","Extrapolate=Linear","MultiX=Average","Skip=True","Sort=True")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8"/>
        <v>#REF!</v>
      </c>
      <c r="AI4819" s="43" t="str">
        <f ca="1">_xll.BInterpol('Base IPCA'!$C$3:$C$14,'Base IPCA'!$E$3:$E$14,AH4819,"Cubic","Extrapolate=Linear","MultiX=Average","Skip=True","Sort=True")</f>
        <v>#N/A Invalid Parameter: Interpolation value</v>
      </c>
      <c r="AJ4819" s="43" t="str">
        <f ca="1">_xll.BInterpol('Base IPCA'!$C$3:$C$14,'Base IPCA'!$D$3:$D$14,AH4819,"Cubic","Extrapolate=Linear","MultiX=Average","Skip=True","Sort=True")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8"/>
        <v>#REF!</v>
      </c>
      <c r="AI4820" s="43" t="str">
        <f ca="1">_xll.BInterpol('Base IPCA'!$C$3:$C$14,'Base IPCA'!$E$3:$E$14,AH4820,"Cubic","Extrapolate=Linear","MultiX=Average","Skip=True","Sort=True")</f>
        <v>#N/A Invalid Parameter: Interpolation value</v>
      </c>
      <c r="AJ4820" s="43" t="str">
        <f ca="1">_xll.BInterpol('Base IPCA'!$C$3:$C$14,'Base IPCA'!$D$3:$D$14,AH4820,"Cubic","Extrapolate=Linear","MultiX=Average","Skip=True","Sort=True")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8"/>
        <v>#REF!</v>
      </c>
      <c r="AI4821" s="43" t="str">
        <f ca="1">_xll.BInterpol('Base IPCA'!$C$3:$C$14,'Base IPCA'!$E$3:$E$14,AH4821,"Cubic","Extrapolate=Linear","MultiX=Average","Skip=True","Sort=True")</f>
        <v>#N/A Invalid Parameter: Interpolation value</v>
      </c>
      <c r="AJ4821" s="43" t="str">
        <f ca="1">_xll.BInterpol('Base IPCA'!$C$3:$C$14,'Base IPCA'!$D$3:$D$14,AH4821,"Cubic","Extrapolate=Linear","MultiX=Average","Skip=True","Sort=True")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8"/>
        <v>#REF!</v>
      </c>
      <c r="AI4822" s="43" t="str">
        <f ca="1">_xll.BInterpol('Base IPCA'!$C$3:$C$14,'Base IPCA'!$E$3:$E$14,AH4822,"Cubic","Extrapolate=Linear","MultiX=Average","Skip=True","Sort=True")</f>
        <v>#N/A Invalid Parameter: Interpolation value</v>
      </c>
      <c r="AJ4822" s="43" t="str">
        <f ca="1">_xll.BInterpol('Base IPCA'!$C$3:$C$14,'Base IPCA'!$D$3:$D$14,AH4822,"Cubic","Extrapolate=Linear","MultiX=Average","Skip=True","Sort=True")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8"/>
        <v>#REF!</v>
      </c>
      <c r="AI4823" s="43" t="str">
        <f ca="1">_xll.BInterpol('Base IPCA'!$C$3:$C$14,'Base IPCA'!$E$3:$E$14,AH4823,"Cubic","Extrapolate=Linear","MultiX=Average","Skip=True","Sort=True")</f>
        <v>#N/A Invalid Parameter: Interpolation value</v>
      </c>
      <c r="AJ4823" s="43" t="str">
        <f ca="1">_xll.BInterpol('Base IPCA'!$C$3:$C$14,'Base IPCA'!$D$3:$D$14,AH4823,"Cubic","Extrapolate=Linear","MultiX=Average","Skip=True","Sort=True")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8"/>
        <v>#REF!</v>
      </c>
      <c r="AI4824" s="43" t="str">
        <f ca="1">_xll.BInterpol('Base IPCA'!$C$3:$C$14,'Base IPCA'!$E$3:$E$14,AH4824,"Cubic","Extrapolate=Linear","MultiX=Average","Skip=True","Sort=True")</f>
        <v>#N/A Invalid Parameter: Interpolation value</v>
      </c>
      <c r="AJ4824" s="43" t="str">
        <f ca="1">_xll.BInterpol('Base IPCA'!$C$3:$C$14,'Base IPCA'!$D$3:$D$14,AH4824,"Cubic","Extrapolate=Linear","MultiX=Average","Skip=True","Sort=True")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8"/>
        <v>#REF!</v>
      </c>
      <c r="AI4825" s="43" t="str">
        <f ca="1">_xll.BInterpol('Base IPCA'!$C$3:$C$14,'Base IPCA'!$E$3:$E$14,AH4825,"Cubic","Extrapolate=Linear","MultiX=Average","Skip=True","Sort=True")</f>
        <v>#N/A Invalid Parameter: Interpolation value</v>
      </c>
      <c r="AJ4825" s="43" t="str">
        <f ca="1">_xll.BInterpol('Base IPCA'!$C$3:$C$14,'Base IPCA'!$D$3:$D$14,AH4825,"Cubic","Extrapolate=Linear","MultiX=Average","Skip=True","Sort=True")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8"/>
        <v>#REF!</v>
      </c>
      <c r="AI4826" s="43" t="str">
        <f ca="1">_xll.BInterpol('Base IPCA'!$C$3:$C$14,'Base IPCA'!$E$3:$E$14,AH4826,"Cubic","Extrapolate=Linear","MultiX=Average","Skip=True","Sort=True")</f>
        <v>#N/A Invalid Parameter: Interpolation value</v>
      </c>
      <c r="AJ4826" s="43" t="str">
        <f ca="1">_xll.BInterpol('Base IPCA'!$C$3:$C$14,'Base IPCA'!$D$3:$D$14,AH4826,"Cubic","Extrapolate=Linear","MultiX=Average","Skip=True","Sort=True")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8"/>
        <v>#REF!</v>
      </c>
      <c r="AI4827" s="43" t="str">
        <f ca="1">_xll.BInterpol('Base IPCA'!$C$3:$C$14,'Base IPCA'!$E$3:$E$14,AH4827,"Cubic","Extrapolate=Linear","MultiX=Average","Skip=True","Sort=True")</f>
        <v>#N/A Invalid Parameter: Interpolation value</v>
      </c>
      <c r="AJ4827" s="43" t="str">
        <f ca="1">_xll.BInterpol('Base IPCA'!$C$3:$C$14,'Base IPCA'!$D$3:$D$14,AH4827,"Cubic","Extrapolate=Linear","MultiX=Average","Skip=True","Sort=True")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8"/>
        <v>#REF!</v>
      </c>
      <c r="AI4828" s="43" t="str">
        <f ca="1">_xll.BInterpol('Base IPCA'!$C$3:$C$14,'Base IPCA'!$E$3:$E$14,AH4828,"Cubic","Extrapolate=Linear","MultiX=Average","Skip=True","Sort=True")</f>
        <v>#N/A Invalid Parameter: Interpolation value</v>
      </c>
      <c r="AJ4828" s="43" t="str">
        <f ca="1">_xll.BInterpol('Base IPCA'!$C$3:$C$14,'Base IPCA'!$D$3:$D$14,AH4828,"Cubic","Extrapolate=Linear","MultiX=Average","Skip=True","Sort=True")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8"/>
        <v>#REF!</v>
      </c>
      <c r="AI4829" s="43" t="str">
        <f ca="1">_xll.BInterpol('Base IPCA'!$C$3:$C$14,'Base IPCA'!$E$3:$E$14,AH4829,"Cubic","Extrapolate=Linear","MultiX=Average","Skip=True","Sort=True")</f>
        <v>#N/A Invalid Parameter: Interpolation value</v>
      </c>
      <c r="AJ4829" s="43" t="str">
        <f ca="1">_xll.BInterpol('Base IPCA'!$C$3:$C$14,'Base IPCA'!$D$3:$D$14,AH4829,"Cubic","Extrapolate=Linear","MultiX=Average","Skip=True","Sort=True")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8"/>
        <v>#REF!</v>
      </c>
      <c r="AI4830" s="43" t="str">
        <f ca="1">_xll.BInterpol('Base IPCA'!$C$3:$C$14,'Base IPCA'!$E$3:$E$14,AH4830,"Cubic","Extrapolate=Linear","MultiX=Average","Skip=True","Sort=True")</f>
        <v>#N/A Invalid Parameter: Interpolation value</v>
      </c>
      <c r="AJ4830" s="43" t="str">
        <f ca="1">_xll.BInterpol('Base IPCA'!$C$3:$C$14,'Base IPCA'!$D$3:$D$14,AH4830,"Cubic","Extrapolate=Linear","MultiX=Average","Skip=True","Sort=True")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8"/>
        <v>#REF!</v>
      </c>
      <c r="AI4831" s="43" t="str">
        <f ca="1">_xll.BInterpol('Base IPCA'!$C$3:$C$14,'Base IPCA'!$E$3:$E$14,AH4831,"Cubic","Extrapolate=Linear","MultiX=Average","Skip=True","Sort=True")</f>
        <v>#N/A Invalid Parameter: Interpolation value</v>
      </c>
      <c r="AJ4831" s="43" t="str">
        <f ca="1">_xll.BInterpol('Base IPCA'!$C$3:$C$14,'Base IPCA'!$D$3:$D$14,AH4831,"Cubic","Extrapolate=Linear","MultiX=Average","Skip=True","Sort=True")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8"/>
        <v>#REF!</v>
      </c>
      <c r="AI4832" s="43" t="str">
        <f ca="1">_xll.BInterpol('Base IPCA'!$C$3:$C$14,'Base IPCA'!$E$3:$E$14,AH4832,"Cubic","Extrapolate=Linear","MultiX=Average","Skip=True","Sort=True")</f>
        <v>#N/A Invalid Parameter: Interpolation value</v>
      </c>
      <c r="AJ4832" s="43" t="str">
        <f ca="1">_xll.BInterpol('Base IPCA'!$C$3:$C$14,'Base IPCA'!$D$3:$D$14,AH4832,"Cubic","Extrapolate=Linear","MultiX=Average","Skip=True","Sort=True")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8"/>
        <v>#REF!</v>
      </c>
      <c r="AI4833" s="43" t="str">
        <f ca="1">_xll.BInterpol('Base IPCA'!$C$3:$C$14,'Base IPCA'!$E$3:$E$14,AH4833,"Cubic","Extrapolate=Linear","MultiX=Average","Skip=True","Sort=True")</f>
        <v>#N/A Invalid Parameter: Interpolation value</v>
      </c>
      <c r="AJ4833" s="43" t="str">
        <f ca="1">_xll.BInterpol('Base IPCA'!$C$3:$C$14,'Base IPCA'!$D$3:$D$14,AH4833,"Cubic","Extrapolate=Linear","MultiX=Average","Skip=True","Sort=True")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8"/>
        <v>#REF!</v>
      </c>
      <c r="AI4834" s="43" t="str">
        <f ca="1">_xll.BInterpol('Base IPCA'!$C$3:$C$14,'Base IPCA'!$E$3:$E$14,AH4834,"Cubic","Extrapolate=Linear","MultiX=Average","Skip=True","Sort=True")</f>
        <v>#N/A Invalid Parameter: Interpolation value</v>
      </c>
      <c r="AJ4834" s="43" t="str">
        <f ca="1">_xll.BInterpol('Base IPCA'!$C$3:$C$14,'Base IPCA'!$D$3:$D$14,AH4834,"Cubic","Extrapolate=Linear","MultiX=Average","Skip=True","Sort=True")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8"/>
        <v>#REF!</v>
      </c>
      <c r="AI4835" s="43" t="str">
        <f ca="1">_xll.BInterpol('Base IPCA'!$C$3:$C$14,'Base IPCA'!$E$3:$E$14,AH4835,"Cubic","Extrapolate=Linear","MultiX=Average","Skip=True","Sort=True")</f>
        <v>#N/A Invalid Parameter: Interpolation value</v>
      </c>
      <c r="AJ4835" s="43" t="str">
        <f ca="1">_xll.BInterpol('Base IPCA'!$C$3:$C$14,'Base IPCA'!$D$3:$D$14,AH4835,"Cubic","Extrapolate=Linear","MultiX=Average","Skip=True","Sort=True")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8"/>
        <v>#REF!</v>
      </c>
      <c r="AI4836" s="43" t="str">
        <f ca="1">_xll.BInterpol('Base IPCA'!$C$3:$C$14,'Base IPCA'!$E$3:$E$14,AH4836,"Cubic","Extrapolate=Linear","MultiX=Average","Skip=True","Sort=True")</f>
        <v>#N/A Invalid Parameter: Interpolation value</v>
      </c>
      <c r="AJ4836" s="43" t="str">
        <f ca="1">_xll.BInterpol('Base IPCA'!$C$3:$C$14,'Base IPCA'!$D$3:$D$14,AH4836,"Cubic","Extrapolate=Linear","MultiX=Average","Skip=True","Sort=True")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8"/>
        <v>#REF!</v>
      </c>
      <c r="AI4837" s="43" t="str">
        <f ca="1">_xll.BInterpol('Base IPCA'!$C$3:$C$14,'Base IPCA'!$E$3:$E$14,AH4837,"Cubic","Extrapolate=Linear","MultiX=Average","Skip=True","Sort=True")</f>
        <v>#N/A Invalid Parameter: Interpolation value</v>
      </c>
      <c r="AJ4837" s="43" t="str">
        <f ca="1">_xll.BInterpol('Base IPCA'!$C$3:$C$14,'Base IPCA'!$D$3:$D$14,AH4837,"Cubic","Extrapolate=Linear","MultiX=Average","Skip=True","Sort=True")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8"/>
        <v>#REF!</v>
      </c>
      <c r="AI4838" s="43" t="str">
        <f ca="1">_xll.BInterpol('Base IPCA'!$C$3:$C$14,'Base IPCA'!$E$3:$E$14,AH4838,"Cubic","Extrapolate=Linear","MultiX=Average","Skip=True","Sort=True")</f>
        <v>#N/A Invalid Parameter: Interpolation value</v>
      </c>
      <c r="AJ4838" s="43" t="str">
        <f ca="1">_xll.BInterpol('Base IPCA'!$C$3:$C$14,'Base IPCA'!$D$3:$D$14,AH4838,"Cubic","Extrapolate=Linear","MultiX=Average","Skip=True","Sort=True")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8"/>
        <v>#REF!</v>
      </c>
      <c r="AI4839" s="43" t="str">
        <f ca="1">_xll.BInterpol('Base IPCA'!$C$3:$C$14,'Base IPCA'!$E$3:$E$14,AH4839,"Cubic","Extrapolate=Linear","MultiX=Average","Skip=True","Sort=True")</f>
        <v>#N/A Invalid Parameter: Interpolation value</v>
      </c>
      <c r="AJ4839" s="43" t="str">
        <f ca="1">_xll.BInterpol('Base IPCA'!$C$3:$C$14,'Base IPCA'!$D$3:$D$14,AH4839,"Cubic","Extrapolate=Linear","MultiX=Average","Skip=True","Sort=True")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8"/>
        <v>#REF!</v>
      </c>
      <c r="AI4840" s="43" t="str">
        <f ca="1">_xll.BInterpol('Base IPCA'!$C$3:$C$14,'Base IPCA'!$E$3:$E$14,AH4840,"Cubic","Extrapolate=Linear","MultiX=Average","Skip=True","Sort=True")</f>
        <v>#N/A Invalid Parameter: Interpolation value</v>
      </c>
      <c r="AJ4840" s="43" t="str">
        <f ca="1">_xll.BInterpol('Base IPCA'!$C$3:$C$14,'Base IPCA'!$D$3:$D$14,AH4840,"Cubic","Extrapolate=Linear","MultiX=Average","Skip=True","Sort=True")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8"/>
        <v>#REF!</v>
      </c>
      <c r="AI4841" s="43" t="str">
        <f ca="1">_xll.BInterpol('Base IPCA'!$C$3:$C$14,'Base IPCA'!$E$3:$E$14,AH4841,"Cubic","Extrapolate=Linear","MultiX=Average","Skip=True","Sort=True")</f>
        <v>#N/A Invalid Parameter: Interpolation value</v>
      </c>
      <c r="AJ4841" s="43" t="str">
        <f ca="1">_xll.BInterpol('Base IPCA'!$C$3:$C$14,'Base IPCA'!$D$3:$D$14,AH4841,"Cubic","Extrapolate=Linear","MultiX=Average","Skip=True","Sort=True")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8"/>
        <v>#REF!</v>
      </c>
      <c r="AI4842" s="43" t="str">
        <f ca="1">_xll.BInterpol('Base IPCA'!$C$3:$C$14,'Base IPCA'!$E$3:$E$14,AH4842,"Cubic","Extrapolate=Linear","MultiX=Average","Skip=True","Sort=True")</f>
        <v>#N/A Invalid Parameter: Interpolation value</v>
      </c>
      <c r="AJ4842" s="43" t="str">
        <f ca="1">_xll.BInterpol('Base IPCA'!$C$3:$C$14,'Base IPCA'!$D$3:$D$14,AH4842,"Cubic","Extrapolate=Linear","MultiX=Average","Skip=True","Sort=True")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8"/>
        <v>#REF!</v>
      </c>
      <c r="AI4843" s="43" t="str">
        <f ca="1">_xll.BInterpol('Base IPCA'!$C$3:$C$14,'Base IPCA'!$E$3:$E$14,AH4843,"Cubic","Extrapolate=Linear","MultiX=Average","Skip=True","Sort=True")</f>
        <v>#N/A Invalid Parameter: Interpolation value</v>
      </c>
      <c r="AJ4843" s="43" t="str">
        <f ca="1">_xll.BInterpol('Base IPCA'!$C$3:$C$14,'Base IPCA'!$D$3:$D$14,AH4843,"Cubic","Extrapolate=Linear","MultiX=Average","Skip=True","Sort=True")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8"/>
        <v>#REF!</v>
      </c>
      <c r="AI4844" s="43" t="str">
        <f ca="1">_xll.BInterpol('Base IPCA'!$C$3:$C$14,'Base IPCA'!$E$3:$E$14,AH4844,"Cubic","Extrapolate=Linear","MultiX=Average","Skip=True","Sort=True")</f>
        <v>#N/A Invalid Parameter: Interpolation value</v>
      </c>
      <c r="AJ4844" s="43" t="str">
        <f ca="1">_xll.BInterpol('Base IPCA'!$C$3:$C$14,'Base IPCA'!$D$3:$D$14,AH4844,"Cubic","Extrapolate=Linear","MultiX=Average","Skip=True","Sort=True")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8"/>
        <v>#REF!</v>
      </c>
      <c r="AI4845" s="43" t="str">
        <f ca="1">_xll.BInterpol('Base IPCA'!$C$3:$C$14,'Base IPCA'!$E$3:$E$14,AH4845,"Cubic","Extrapolate=Linear","MultiX=Average","Skip=True","Sort=True")</f>
        <v>#N/A Invalid Parameter: Interpolation value</v>
      </c>
      <c r="AJ4845" s="43" t="str">
        <f ca="1">_xll.BInterpol('Base IPCA'!$C$3:$C$14,'Base IPCA'!$D$3:$D$14,AH4845,"Cubic","Extrapolate=Linear","MultiX=Average","Skip=True","Sort=True")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8"/>
        <v>#REF!</v>
      </c>
      <c r="AI4846" s="43" t="str">
        <f ca="1">_xll.BInterpol('Base IPCA'!$C$3:$C$14,'Base IPCA'!$E$3:$E$14,AH4846,"Cubic","Extrapolate=Linear","MultiX=Average","Skip=True","Sort=True")</f>
        <v>#N/A Invalid Parameter: Interpolation value</v>
      </c>
      <c r="AJ4846" s="43" t="str">
        <f ca="1">_xll.BInterpol('Base IPCA'!$C$3:$C$14,'Base IPCA'!$D$3:$D$14,AH4846,"Cubic","Extrapolate=Linear","MultiX=Average","Skip=True","Sort=True")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8"/>
        <v>#REF!</v>
      </c>
      <c r="AI4847" s="43" t="str">
        <f ca="1">_xll.BInterpol('Base IPCA'!$C$3:$C$14,'Base IPCA'!$E$3:$E$14,AH4847,"Cubic","Extrapolate=Linear","MultiX=Average","Skip=True","Sort=True")</f>
        <v>#N/A Invalid Parameter: Interpolation value</v>
      </c>
      <c r="AJ4847" s="43" t="str">
        <f ca="1">_xll.BInterpol('Base IPCA'!$C$3:$C$14,'Base IPCA'!$D$3:$D$14,AH4847,"Cubic","Extrapolate=Linear","MultiX=Average","Skip=True","Sort=True")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8"/>
        <v>#REF!</v>
      </c>
      <c r="AI4848" s="43" t="str">
        <f ca="1">_xll.BInterpol('Base IPCA'!$C$3:$C$14,'Base IPCA'!$E$3:$E$14,AH4848,"Cubic","Extrapolate=Linear","MultiX=Average","Skip=True","Sort=True")</f>
        <v>#N/A Invalid Parameter: Interpolation value</v>
      </c>
      <c r="AJ4848" s="43" t="str">
        <f ca="1">_xll.BInterpol('Base IPCA'!$C$3:$C$14,'Base IPCA'!$D$3:$D$14,AH4848,"Cubic","Extrapolate=Linear","MultiX=Average","Skip=True","Sort=True")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8"/>
        <v>#REF!</v>
      </c>
      <c r="AI4849" s="43" t="str">
        <f ca="1">_xll.BInterpol('Base IPCA'!$C$3:$C$14,'Base IPCA'!$E$3:$E$14,AH4849,"Cubic","Extrapolate=Linear","MultiX=Average","Skip=True","Sort=True")</f>
        <v>#N/A Invalid Parameter: Interpolation value</v>
      </c>
      <c r="AJ4849" s="43" t="str">
        <f ca="1">_xll.BInterpol('Base IPCA'!$C$3:$C$14,'Base IPCA'!$D$3:$D$14,AH4849,"Cubic","Extrapolate=Linear","MultiX=Average","Skip=True","Sort=True")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8"/>
        <v>#REF!</v>
      </c>
      <c r="AI4850" s="43" t="str">
        <f ca="1">_xll.BInterpol('Base IPCA'!$C$3:$C$14,'Base IPCA'!$E$3:$E$14,AH4850,"Cubic","Extrapolate=Linear","MultiX=Average","Skip=True","Sort=True")</f>
        <v>#N/A Invalid Parameter: Interpolation value</v>
      </c>
      <c r="AJ4850" s="43" t="str">
        <f ca="1">_xll.BInterpol('Base IPCA'!$C$3:$C$14,'Base IPCA'!$D$3:$D$14,AH4850,"Cubic","Extrapolate=Linear","MultiX=Average","Skip=True","Sort=True")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8"/>
        <v>#REF!</v>
      </c>
      <c r="AI4851" s="43" t="str">
        <f ca="1">_xll.BInterpol('Base IPCA'!$C$3:$C$14,'Base IPCA'!$E$3:$E$14,AH4851,"Cubic","Extrapolate=Linear","MultiX=Average","Skip=True","Sort=True")</f>
        <v>#N/A Invalid Parameter: Interpolation value</v>
      </c>
      <c r="AJ4851" s="43" t="str">
        <f ca="1">_xll.BInterpol('Base IPCA'!$C$3:$C$14,'Base IPCA'!$D$3:$D$14,AH4851,"Cubic","Extrapolate=Linear","MultiX=Average","Skip=True","Sort=True")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8"/>
        <v>#REF!</v>
      </c>
      <c r="AI4852" s="43" t="str">
        <f ca="1">_xll.BInterpol('Base IPCA'!$C$3:$C$14,'Base IPCA'!$E$3:$E$14,AH4852,"Cubic","Extrapolate=Linear","MultiX=Average","Skip=True","Sort=True")</f>
        <v>#N/A Invalid Parameter: Interpolation value</v>
      </c>
      <c r="AJ4852" s="43" t="str">
        <f ca="1">_xll.BInterpol('Base IPCA'!$C$3:$C$14,'Base IPCA'!$D$3:$D$14,AH4852,"Cubic","Extrapolate=Linear","MultiX=Average","Skip=True","Sort=True")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8"/>
        <v>#REF!</v>
      </c>
      <c r="AI4853" s="43" t="str">
        <f ca="1">_xll.BInterpol('Base IPCA'!$C$3:$C$14,'Base IPCA'!$E$3:$E$14,AH4853,"Cubic","Extrapolate=Linear","MultiX=Average","Skip=True","Sort=True")</f>
        <v>#N/A Invalid Parameter: Interpolation value</v>
      </c>
      <c r="AJ4853" s="43" t="str">
        <f ca="1">_xll.BInterpol('Base IPCA'!$C$3:$C$14,'Base IPCA'!$D$3:$D$14,AH4853,"Cubic","Extrapolate=Linear","MultiX=Average","Skip=True","Sort=True")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8"/>
        <v>#REF!</v>
      </c>
      <c r="AI4854" s="43" t="str">
        <f ca="1">_xll.BInterpol('Base IPCA'!$C$3:$C$14,'Base IPCA'!$E$3:$E$14,AH4854,"Cubic","Extrapolate=Linear","MultiX=Average","Skip=True","Sort=True")</f>
        <v>#N/A Invalid Parameter: Interpolation value</v>
      </c>
      <c r="AJ4854" s="43" t="str">
        <f ca="1">_xll.BInterpol('Base IPCA'!$C$3:$C$14,'Base IPCA'!$D$3:$D$14,AH4854,"Cubic","Extrapolate=Linear","MultiX=Average","Skip=True","Sort=True")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8"/>
        <v>#REF!</v>
      </c>
      <c r="AI4855" s="43" t="str">
        <f ca="1">_xll.BInterpol('Base IPCA'!$C$3:$C$14,'Base IPCA'!$E$3:$E$14,AH4855,"Cubic","Extrapolate=Linear","MultiX=Average","Skip=True","Sort=True")</f>
        <v>#N/A Invalid Parameter: Interpolation value</v>
      </c>
      <c r="AJ4855" s="43" t="str">
        <f ca="1">_xll.BInterpol('Base IPCA'!$C$3:$C$14,'Base IPCA'!$D$3:$D$14,AH4855,"Cubic","Extrapolate=Linear","MultiX=Average","Skip=True","Sort=True")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8"/>
        <v>#REF!</v>
      </c>
      <c r="AI4856" s="43" t="str">
        <f ca="1">_xll.BInterpol('Base IPCA'!$C$3:$C$14,'Base IPCA'!$E$3:$E$14,AH4856,"Cubic","Extrapolate=Linear","MultiX=Average","Skip=True","Sort=True")</f>
        <v>#N/A Invalid Parameter: Interpolation value</v>
      </c>
      <c r="AJ4856" s="43" t="str">
        <f ca="1">_xll.BInterpol('Base IPCA'!$C$3:$C$14,'Base IPCA'!$D$3:$D$14,AH4856,"Cubic","Extrapolate=Linear","MultiX=Average","Skip=True","Sort=True")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8"/>
        <v>#REF!</v>
      </c>
      <c r="AI4857" s="43" t="str">
        <f ca="1">_xll.BInterpol('Base IPCA'!$C$3:$C$14,'Base IPCA'!$E$3:$E$14,AH4857,"Cubic","Extrapolate=Linear","MultiX=Average","Skip=True","Sort=True")</f>
        <v>#N/A Invalid Parameter: Interpolation value</v>
      </c>
      <c r="AJ4857" s="43" t="str">
        <f ca="1">_xll.BInterpol('Base IPCA'!$C$3:$C$14,'Base IPCA'!$D$3:$D$14,AH4857,"Cubic","Extrapolate=Linear","MultiX=Average","Skip=True","Sort=True")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8"/>
        <v>#REF!</v>
      </c>
      <c r="AI4858" s="43" t="str">
        <f ca="1">_xll.BInterpol('Base IPCA'!$C$3:$C$14,'Base IPCA'!$E$3:$E$14,AH4858,"Cubic","Extrapolate=Linear","MultiX=Average","Skip=True","Sort=True")</f>
        <v>#N/A Invalid Parameter: Interpolation value</v>
      </c>
      <c r="AJ4858" s="43" t="str">
        <f ca="1">_xll.BInterpol('Base IPCA'!$C$3:$C$14,'Base IPCA'!$D$3:$D$14,AH4858,"Cubic","Extrapolate=Linear","MultiX=Average","Skip=True","Sort=True")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8"/>
        <v>#REF!</v>
      </c>
      <c r="AI4859" s="43" t="str">
        <f ca="1">_xll.BInterpol('Base IPCA'!$C$3:$C$14,'Base IPCA'!$E$3:$E$14,AH4859,"Cubic","Extrapolate=Linear","MultiX=Average","Skip=True","Sort=True")</f>
        <v>#N/A Invalid Parameter: Interpolation value</v>
      </c>
      <c r="AJ4859" s="43" t="str">
        <f ca="1">_xll.BInterpol('Base IPCA'!$C$3:$C$14,'Base IPCA'!$D$3:$D$14,AH4859,"Cubic","Extrapolate=Linear","MultiX=Average","Skip=True","Sort=True")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8"/>
        <v>#REF!</v>
      </c>
      <c r="AI4860" s="43" t="str">
        <f ca="1">_xll.BInterpol('Base IPCA'!$C$3:$C$14,'Base IPCA'!$E$3:$E$14,AH4860,"Cubic","Extrapolate=Linear","MultiX=Average","Skip=True","Sort=True")</f>
        <v>#N/A Invalid Parameter: Interpolation value</v>
      </c>
      <c r="AJ4860" s="43" t="str">
        <f ca="1">_xll.BInterpol('Base IPCA'!$C$3:$C$14,'Base IPCA'!$D$3:$D$14,AH4860,"Cubic","Extrapolate=Linear","MultiX=Average","Skip=True","Sort=True")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8"/>
        <v>#REF!</v>
      </c>
      <c r="AI4861" s="43" t="str">
        <f ca="1">_xll.BInterpol('Base IPCA'!$C$3:$C$14,'Base IPCA'!$E$3:$E$14,AH4861,"Cubic","Extrapolate=Linear","MultiX=Average","Skip=True","Sort=True")</f>
        <v>#N/A Invalid Parameter: Interpolation value</v>
      </c>
      <c r="AJ4861" s="43" t="str">
        <f ca="1">_xll.BInterpol('Base IPCA'!$C$3:$C$14,'Base IPCA'!$D$3:$D$14,AH4861,"Cubic","Extrapolate=Linear","MultiX=Average","Skip=True","Sort=True")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8"/>
        <v>#REF!</v>
      </c>
      <c r="AI4862" s="43" t="str">
        <f ca="1">_xll.BInterpol('Base IPCA'!$C$3:$C$14,'Base IPCA'!$E$3:$E$14,AH4862,"Cubic","Extrapolate=Linear","MultiX=Average","Skip=True","Sort=True")</f>
        <v>#N/A Invalid Parameter: Interpolation value</v>
      </c>
      <c r="AJ4862" s="43" t="str">
        <f ca="1">_xll.BInterpol('Base IPCA'!$C$3:$C$14,'Base IPCA'!$D$3:$D$14,AH4862,"Cubic","Extrapolate=Linear","MultiX=Average","Skip=True","Sort=True")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8"/>
        <v>#REF!</v>
      </c>
      <c r="AI4863" s="43" t="str">
        <f ca="1">_xll.BInterpol('Base IPCA'!$C$3:$C$14,'Base IPCA'!$E$3:$E$14,AH4863,"Cubic","Extrapolate=Linear","MultiX=Average","Skip=True","Sort=True")</f>
        <v>#N/A Invalid Parameter: Interpolation value</v>
      </c>
      <c r="AJ4863" s="43" t="str">
        <f ca="1">_xll.BInterpol('Base IPCA'!$C$3:$C$14,'Base IPCA'!$D$3:$D$14,AH4863,"Cubic","Extrapolate=Linear","MultiX=Average","Skip=True","Sort=True")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8"/>
        <v>#REF!</v>
      </c>
      <c r="AI4864" s="43" t="str">
        <f ca="1">_xll.BInterpol('Base IPCA'!$C$3:$C$14,'Base IPCA'!$E$3:$E$14,AH4864,"Cubic","Extrapolate=Linear","MultiX=Average","Skip=True","Sort=True")</f>
        <v>#N/A Invalid Parameter: Interpolation value</v>
      </c>
      <c r="AJ4864" s="43" t="str">
        <f ca="1">_xll.BInterpol('Base IPCA'!$C$3:$C$14,'Base IPCA'!$D$3:$D$14,AH4864,"Cubic","Extrapolate=Linear","MultiX=Average","Skip=True","Sort=True")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8"/>
        <v>#REF!</v>
      </c>
      <c r="AI4865" s="43" t="str">
        <f ca="1">_xll.BInterpol('Base IPCA'!$C$3:$C$14,'Base IPCA'!$E$3:$E$14,AH4865,"Cubic","Extrapolate=Linear","MultiX=Average","Skip=True","Sort=True")</f>
        <v>#N/A Invalid Parameter: Interpolation value</v>
      </c>
      <c r="AJ4865" s="43" t="str">
        <f ca="1">_xll.BInterpol('Base IPCA'!$C$3:$C$14,'Base IPCA'!$D$3:$D$14,AH4865,"Cubic","Extrapolate=Linear","MultiX=Average","Skip=True","Sort=True")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8"/>
        <v>#REF!</v>
      </c>
      <c r="AI4866" s="43" t="str">
        <f ca="1">_xll.BInterpol('Base IPCA'!$C$3:$C$14,'Base IPCA'!$E$3:$E$14,AH4866,"Cubic","Extrapolate=Linear","MultiX=Average","Skip=True","Sort=True")</f>
        <v>#N/A Invalid Parameter: Interpolation value</v>
      </c>
      <c r="AJ4866" s="43" t="str">
        <f ca="1">_xll.BInterpol('Base IPCA'!$C$3:$C$14,'Base IPCA'!$D$3:$D$14,AH4866,"Cubic","Extrapolate=Linear","MultiX=Average","Skip=True","Sort=True")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8"/>
        <v>#REF!</v>
      </c>
      <c r="AI4867" s="43" t="str">
        <f ca="1">_xll.BInterpol('Base IPCA'!$C$3:$C$14,'Base IPCA'!$E$3:$E$14,AH4867,"Cubic","Extrapolate=Linear","MultiX=Average","Skip=True","Sort=True")</f>
        <v>#N/A Invalid Parameter: Interpolation value</v>
      </c>
      <c r="AJ4867" s="43" t="str">
        <f ca="1">_xll.BInterpol('Base IPCA'!$C$3:$C$14,'Base IPCA'!$D$3:$D$14,AH4867,"Cubic","Extrapolate=Linear","MultiX=Average","Skip=True","Sort=True")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8"/>
        <v>#REF!</v>
      </c>
      <c r="AI4868" s="43" t="str">
        <f ca="1">_xll.BInterpol('Base IPCA'!$C$3:$C$14,'Base IPCA'!$E$3:$E$14,AH4868,"Cubic","Extrapolate=Linear","MultiX=Average","Skip=True","Sort=True")</f>
        <v>#N/A Invalid Parameter: Interpolation value</v>
      </c>
      <c r="AJ4868" s="43" t="str">
        <f ca="1">_xll.BInterpol('Base IPCA'!$C$3:$C$14,'Base IPCA'!$D$3:$D$14,AH4868,"Cubic","Extrapolate=Linear","MultiX=Average","Skip=True","Sort=True")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8"/>
        <v>#REF!</v>
      </c>
      <c r="AI4869" s="43" t="str">
        <f ca="1">_xll.BInterpol('Base IPCA'!$C$3:$C$14,'Base IPCA'!$E$3:$E$14,AH4869,"Cubic","Extrapolate=Linear","MultiX=Average","Skip=True","Sort=True")</f>
        <v>#N/A Invalid Parameter: Interpolation value</v>
      </c>
      <c r="AJ4869" s="43" t="str">
        <f ca="1">_xll.BInterpol('Base IPCA'!$C$3:$C$14,'Base IPCA'!$D$3:$D$14,AH4869,"Cubic","Extrapolate=Linear","MultiX=Average","Skip=True","Sort=True")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69">AH4869+1</f>
        <v>#REF!</v>
      </c>
      <c r="AI4870" s="43" t="str">
        <f ca="1">_xll.BInterpol('Base IPCA'!$C$3:$C$14,'Base IPCA'!$E$3:$E$14,AH4870,"Cubic","Extrapolate=Linear","MultiX=Average","Skip=True","Sort=True")</f>
        <v>#N/A Invalid Parameter: Interpolation value</v>
      </c>
      <c r="AJ4870" s="43" t="str">
        <f ca="1">_xll.BInterpol('Base IPCA'!$C$3:$C$14,'Base IPCA'!$D$3:$D$14,AH4870,"Cubic","Extrapolate=Linear","MultiX=Average","Skip=True","Sort=True")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69"/>
        <v>#REF!</v>
      </c>
      <c r="AI4871" s="43" t="str">
        <f ca="1">_xll.BInterpol('Base IPCA'!$C$3:$C$14,'Base IPCA'!$E$3:$E$14,AH4871,"Cubic","Extrapolate=Linear","MultiX=Average","Skip=True","Sort=True")</f>
        <v>#N/A Invalid Parameter: Interpolation value</v>
      </c>
      <c r="AJ4871" s="43" t="str">
        <f ca="1">_xll.BInterpol('Base IPCA'!$C$3:$C$14,'Base IPCA'!$D$3:$D$14,AH4871,"Cubic","Extrapolate=Linear","MultiX=Average","Skip=True","Sort=True")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69"/>
        <v>#REF!</v>
      </c>
      <c r="AI4872" s="43" t="str">
        <f ca="1">_xll.BInterpol('Base IPCA'!$C$3:$C$14,'Base IPCA'!$E$3:$E$14,AH4872,"Cubic","Extrapolate=Linear","MultiX=Average","Skip=True","Sort=True")</f>
        <v>#N/A Invalid Parameter: Interpolation value</v>
      </c>
      <c r="AJ4872" s="43" t="str">
        <f ca="1">_xll.BInterpol('Base IPCA'!$C$3:$C$14,'Base IPCA'!$D$3:$D$14,AH4872,"Cubic","Extrapolate=Linear","MultiX=Average","Skip=True","Sort=True")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69"/>
        <v>#REF!</v>
      </c>
      <c r="AI4873" s="43" t="str">
        <f ca="1">_xll.BInterpol('Base IPCA'!$C$3:$C$14,'Base IPCA'!$E$3:$E$14,AH4873,"Cubic","Extrapolate=Linear","MultiX=Average","Skip=True","Sort=True")</f>
        <v>#N/A Invalid Parameter: Interpolation value</v>
      </c>
      <c r="AJ4873" s="43" t="str">
        <f ca="1">_xll.BInterpol('Base IPCA'!$C$3:$C$14,'Base IPCA'!$D$3:$D$14,AH4873,"Cubic","Extrapolate=Linear","MultiX=Average","Skip=True","Sort=True")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69"/>
        <v>#REF!</v>
      </c>
      <c r="AI4874" s="43" t="str">
        <f ca="1">_xll.BInterpol('Base IPCA'!$C$3:$C$14,'Base IPCA'!$E$3:$E$14,AH4874,"Cubic","Extrapolate=Linear","MultiX=Average","Skip=True","Sort=True")</f>
        <v>#N/A Invalid Parameter: Interpolation value</v>
      </c>
      <c r="AJ4874" s="43" t="str">
        <f ca="1">_xll.BInterpol('Base IPCA'!$C$3:$C$14,'Base IPCA'!$D$3:$D$14,AH4874,"Cubic","Extrapolate=Linear","MultiX=Average","Skip=True","Sort=True")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69"/>
        <v>#REF!</v>
      </c>
      <c r="AI4875" s="43" t="str">
        <f ca="1">_xll.BInterpol('Base IPCA'!$C$3:$C$14,'Base IPCA'!$E$3:$E$14,AH4875,"Cubic","Extrapolate=Linear","MultiX=Average","Skip=True","Sort=True")</f>
        <v>#N/A Invalid Parameter: Interpolation value</v>
      </c>
      <c r="AJ4875" s="43" t="str">
        <f ca="1">_xll.BInterpol('Base IPCA'!$C$3:$C$14,'Base IPCA'!$D$3:$D$14,AH4875,"Cubic","Extrapolate=Linear","MultiX=Average","Skip=True","Sort=True")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69"/>
        <v>#REF!</v>
      </c>
      <c r="AI4876" s="43" t="str">
        <f ca="1">_xll.BInterpol('Base IPCA'!$C$3:$C$14,'Base IPCA'!$E$3:$E$14,AH4876,"Cubic","Extrapolate=Linear","MultiX=Average","Skip=True","Sort=True")</f>
        <v>#N/A Invalid Parameter: Interpolation value</v>
      </c>
      <c r="AJ4876" s="43" t="str">
        <f ca="1">_xll.BInterpol('Base IPCA'!$C$3:$C$14,'Base IPCA'!$D$3:$D$14,AH4876,"Cubic","Extrapolate=Linear","MultiX=Average","Skip=True","Sort=True")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69"/>
        <v>#REF!</v>
      </c>
      <c r="AI4877" s="43" t="str">
        <f ca="1">_xll.BInterpol('Base IPCA'!$C$3:$C$14,'Base IPCA'!$E$3:$E$14,AH4877,"Cubic","Extrapolate=Linear","MultiX=Average","Skip=True","Sort=True")</f>
        <v>#N/A Invalid Parameter: Interpolation value</v>
      </c>
      <c r="AJ4877" s="43" t="str">
        <f ca="1">_xll.BInterpol('Base IPCA'!$C$3:$C$14,'Base IPCA'!$D$3:$D$14,AH4877,"Cubic","Extrapolate=Linear","MultiX=Average","Skip=True","Sort=True")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69"/>
        <v>#REF!</v>
      </c>
      <c r="AI4878" s="43" t="str">
        <f ca="1">_xll.BInterpol('Base IPCA'!$C$3:$C$14,'Base IPCA'!$E$3:$E$14,AH4878,"Cubic","Extrapolate=Linear","MultiX=Average","Skip=True","Sort=True")</f>
        <v>#N/A Invalid Parameter: Interpolation value</v>
      </c>
      <c r="AJ4878" s="43" t="str">
        <f ca="1">_xll.BInterpol('Base IPCA'!$C$3:$C$14,'Base IPCA'!$D$3:$D$14,AH4878,"Cubic","Extrapolate=Linear","MultiX=Average","Skip=True","Sort=True")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69"/>
        <v>#REF!</v>
      </c>
      <c r="AI4879" s="43" t="str">
        <f ca="1">_xll.BInterpol('Base IPCA'!$C$3:$C$14,'Base IPCA'!$E$3:$E$14,AH4879,"Cubic","Extrapolate=Linear","MultiX=Average","Skip=True","Sort=True")</f>
        <v>#N/A Invalid Parameter: Interpolation value</v>
      </c>
      <c r="AJ4879" s="43" t="str">
        <f ca="1">_xll.BInterpol('Base IPCA'!$C$3:$C$14,'Base IPCA'!$D$3:$D$14,AH4879,"Cubic","Extrapolate=Linear","MultiX=Average","Skip=True","Sort=True")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69"/>
        <v>#REF!</v>
      </c>
      <c r="AI4880" s="43" t="str">
        <f ca="1">_xll.BInterpol('Base IPCA'!$C$3:$C$14,'Base IPCA'!$E$3:$E$14,AH4880,"Cubic","Extrapolate=Linear","MultiX=Average","Skip=True","Sort=True")</f>
        <v>#N/A Invalid Parameter: Interpolation value</v>
      </c>
      <c r="AJ4880" s="43" t="str">
        <f ca="1">_xll.BInterpol('Base IPCA'!$C$3:$C$14,'Base IPCA'!$D$3:$D$14,AH4880,"Cubic","Extrapolate=Linear","MultiX=Average","Skip=True","Sort=True")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69"/>
        <v>#REF!</v>
      </c>
      <c r="AI4881" s="43" t="str">
        <f ca="1">_xll.BInterpol('Base IPCA'!$C$3:$C$14,'Base IPCA'!$E$3:$E$14,AH4881,"Cubic","Extrapolate=Linear","MultiX=Average","Skip=True","Sort=True")</f>
        <v>#N/A Invalid Parameter: Interpolation value</v>
      </c>
      <c r="AJ4881" s="43" t="str">
        <f ca="1">_xll.BInterpol('Base IPCA'!$C$3:$C$14,'Base IPCA'!$D$3:$D$14,AH4881,"Cubic","Extrapolate=Linear","MultiX=Average","Skip=True","Sort=True")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69"/>
        <v>#REF!</v>
      </c>
      <c r="AI4882" s="43" t="str">
        <f ca="1">_xll.BInterpol('Base IPCA'!$C$3:$C$14,'Base IPCA'!$E$3:$E$14,AH4882,"Cubic","Extrapolate=Linear","MultiX=Average","Skip=True","Sort=True")</f>
        <v>#N/A Invalid Parameter: Interpolation value</v>
      </c>
      <c r="AJ4882" s="43" t="str">
        <f ca="1">_xll.BInterpol('Base IPCA'!$C$3:$C$14,'Base IPCA'!$D$3:$D$14,AH4882,"Cubic","Extrapolate=Linear","MultiX=Average","Skip=True","Sort=True")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69"/>
        <v>#REF!</v>
      </c>
      <c r="AI4883" s="43" t="str">
        <f ca="1">_xll.BInterpol('Base IPCA'!$C$3:$C$14,'Base IPCA'!$E$3:$E$14,AH4883,"Cubic","Extrapolate=Linear","MultiX=Average","Skip=True","Sort=True")</f>
        <v>#N/A Invalid Parameter: Interpolation value</v>
      </c>
      <c r="AJ4883" s="43" t="str">
        <f ca="1">_xll.BInterpol('Base IPCA'!$C$3:$C$14,'Base IPCA'!$D$3:$D$14,AH4883,"Cubic","Extrapolate=Linear","MultiX=Average","Skip=True","Sort=True")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69"/>
        <v>#REF!</v>
      </c>
      <c r="AI4884" s="43" t="str">
        <f ca="1">_xll.BInterpol('Base IPCA'!$C$3:$C$14,'Base IPCA'!$E$3:$E$14,AH4884,"Cubic","Extrapolate=Linear","MultiX=Average","Skip=True","Sort=True")</f>
        <v>#N/A Invalid Parameter: Interpolation value</v>
      </c>
      <c r="AJ4884" s="43" t="str">
        <f ca="1">_xll.BInterpol('Base IPCA'!$C$3:$C$14,'Base IPCA'!$D$3:$D$14,AH4884,"Cubic","Extrapolate=Linear","MultiX=Average","Skip=True","Sort=True")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69"/>
        <v>#REF!</v>
      </c>
      <c r="AI4885" s="43" t="str">
        <f ca="1">_xll.BInterpol('Base IPCA'!$C$3:$C$14,'Base IPCA'!$E$3:$E$14,AH4885,"Cubic","Extrapolate=Linear","MultiX=Average","Skip=True","Sort=True")</f>
        <v>#N/A Invalid Parameter: Interpolation value</v>
      </c>
      <c r="AJ4885" s="43" t="str">
        <f ca="1">_xll.BInterpol('Base IPCA'!$C$3:$C$14,'Base IPCA'!$D$3:$D$14,AH4885,"Cubic","Extrapolate=Linear","MultiX=Average","Skip=True","Sort=True")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69"/>
        <v>#REF!</v>
      </c>
      <c r="AI4886" s="43" t="str">
        <f ca="1">_xll.BInterpol('Base IPCA'!$C$3:$C$14,'Base IPCA'!$E$3:$E$14,AH4886,"Cubic","Extrapolate=Linear","MultiX=Average","Skip=True","Sort=True")</f>
        <v>#N/A Invalid Parameter: Interpolation value</v>
      </c>
      <c r="AJ4886" s="43" t="str">
        <f ca="1">_xll.BInterpol('Base IPCA'!$C$3:$C$14,'Base IPCA'!$D$3:$D$14,AH4886,"Cubic","Extrapolate=Linear","MultiX=Average","Skip=True","Sort=True")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69"/>
        <v>#REF!</v>
      </c>
      <c r="AI4887" s="43" t="str">
        <f ca="1">_xll.BInterpol('Base IPCA'!$C$3:$C$14,'Base IPCA'!$E$3:$E$14,AH4887,"Cubic","Extrapolate=Linear","MultiX=Average","Skip=True","Sort=True")</f>
        <v>#N/A Invalid Parameter: Interpolation value</v>
      </c>
      <c r="AJ4887" s="43" t="str">
        <f ca="1">_xll.BInterpol('Base IPCA'!$C$3:$C$14,'Base IPCA'!$D$3:$D$14,AH4887,"Cubic","Extrapolate=Linear","MultiX=Average","Skip=True","Sort=True")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69"/>
        <v>#REF!</v>
      </c>
      <c r="AI4888" s="43" t="str">
        <f ca="1">_xll.BInterpol('Base IPCA'!$C$3:$C$14,'Base IPCA'!$E$3:$E$14,AH4888,"Cubic","Extrapolate=Linear","MultiX=Average","Skip=True","Sort=True")</f>
        <v>#N/A Invalid Parameter: Interpolation value</v>
      </c>
      <c r="AJ4888" s="43" t="str">
        <f ca="1">_xll.BInterpol('Base IPCA'!$C$3:$C$14,'Base IPCA'!$D$3:$D$14,AH4888,"Cubic","Extrapolate=Linear","MultiX=Average","Skip=True","Sort=True")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69"/>
        <v>#REF!</v>
      </c>
      <c r="AI4889" s="43" t="str">
        <f ca="1">_xll.BInterpol('Base IPCA'!$C$3:$C$14,'Base IPCA'!$E$3:$E$14,AH4889,"Cubic","Extrapolate=Linear","MultiX=Average","Skip=True","Sort=True")</f>
        <v>#N/A Invalid Parameter: Interpolation value</v>
      </c>
      <c r="AJ4889" s="43" t="str">
        <f ca="1">_xll.BInterpol('Base IPCA'!$C$3:$C$14,'Base IPCA'!$D$3:$D$14,AH4889,"Cubic","Extrapolate=Linear","MultiX=Average","Skip=True","Sort=True")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69"/>
        <v>#REF!</v>
      </c>
      <c r="AI4890" s="43" t="str">
        <f ca="1">_xll.BInterpol('Base IPCA'!$C$3:$C$14,'Base IPCA'!$E$3:$E$14,AH4890,"Cubic","Extrapolate=Linear","MultiX=Average","Skip=True","Sort=True")</f>
        <v>#N/A Invalid Parameter: Interpolation value</v>
      </c>
      <c r="AJ4890" s="43" t="str">
        <f ca="1">_xll.BInterpol('Base IPCA'!$C$3:$C$14,'Base IPCA'!$D$3:$D$14,AH4890,"Cubic","Extrapolate=Linear","MultiX=Average","Skip=True","Sort=True")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69"/>
        <v>#REF!</v>
      </c>
      <c r="AI4891" s="43" t="str">
        <f ca="1">_xll.BInterpol('Base IPCA'!$C$3:$C$14,'Base IPCA'!$E$3:$E$14,AH4891,"Cubic","Extrapolate=Linear","MultiX=Average","Skip=True","Sort=True")</f>
        <v>#N/A Invalid Parameter: Interpolation value</v>
      </c>
      <c r="AJ4891" s="43" t="str">
        <f ca="1">_xll.BInterpol('Base IPCA'!$C$3:$C$14,'Base IPCA'!$D$3:$D$14,AH4891,"Cubic","Extrapolate=Linear","MultiX=Average","Skip=True","Sort=True")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69"/>
        <v>#REF!</v>
      </c>
      <c r="AI4892" s="43" t="str">
        <f ca="1">_xll.BInterpol('Base IPCA'!$C$3:$C$14,'Base IPCA'!$E$3:$E$14,AH4892,"Cubic","Extrapolate=Linear","MultiX=Average","Skip=True","Sort=True")</f>
        <v>#N/A Invalid Parameter: Interpolation value</v>
      </c>
      <c r="AJ4892" s="43" t="str">
        <f ca="1">_xll.BInterpol('Base IPCA'!$C$3:$C$14,'Base IPCA'!$D$3:$D$14,AH4892,"Cubic","Extrapolate=Linear","MultiX=Average","Skip=True","Sort=True")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69"/>
        <v>#REF!</v>
      </c>
      <c r="AI4893" s="43" t="str">
        <f ca="1">_xll.BInterpol('Base IPCA'!$C$3:$C$14,'Base IPCA'!$E$3:$E$14,AH4893,"Cubic","Extrapolate=Linear","MultiX=Average","Skip=True","Sort=True")</f>
        <v>#N/A Invalid Parameter: Interpolation value</v>
      </c>
      <c r="AJ4893" s="43" t="str">
        <f ca="1">_xll.BInterpol('Base IPCA'!$C$3:$C$14,'Base IPCA'!$D$3:$D$14,AH4893,"Cubic","Extrapolate=Linear","MultiX=Average","Skip=True","Sort=True")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69"/>
        <v>#REF!</v>
      </c>
      <c r="AI4894" s="43" t="str">
        <f ca="1">_xll.BInterpol('Base IPCA'!$C$3:$C$14,'Base IPCA'!$E$3:$E$14,AH4894,"Cubic","Extrapolate=Linear","MultiX=Average","Skip=True","Sort=True")</f>
        <v>#N/A Invalid Parameter: Interpolation value</v>
      </c>
      <c r="AJ4894" s="43" t="str">
        <f ca="1">_xll.BInterpol('Base IPCA'!$C$3:$C$14,'Base IPCA'!$D$3:$D$14,AH4894,"Cubic","Extrapolate=Linear","MultiX=Average","Skip=True","Sort=True")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69"/>
        <v>#REF!</v>
      </c>
      <c r="AI4895" s="43" t="str">
        <f ca="1">_xll.BInterpol('Base IPCA'!$C$3:$C$14,'Base IPCA'!$E$3:$E$14,AH4895,"Cubic","Extrapolate=Linear","MultiX=Average","Skip=True","Sort=True")</f>
        <v>#N/A Invalid Parameter: Interpolation value</v>
      </c>
      <c r="AJ4895" s="43" t="str">
        <f ca="1">_xll.BInterpol('Base IPCA'!$C$3:$C$14,'Base IPCA'!$D$3:$D$14,AH4895,"Cubic","Extrapolate=Linear","MultiX=Average","Skip=True","Sort=True")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69"/>
        <v>#REF!</v>
      </c>
      <c r="AI4896" s="43" t="str">
        <f ca="1">_xll.BInterpol('Base IPCA'!$C$3:$C$14,'Base IPCA'!$E$3:$E$14,AH4896,"Cubic","Extrapolate=Linear","MultiX=Average","Skip=True","Sort=True")</f>
        <v>#N/A Invalid Parameter: Interpolation value</v>
      </c>
      <c r="AJ4896" s="43" t="str">
        <f ca="1">_xll.BInterpol('Base IPCA'!$C$3:$C$14,'Base IPCA'!$D$3:$D$14,AH4896,"Cubic","Extrapolate=Linear","MultiX=Average","Skip=True","Sort=True")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69"/>
        <v>#REF!</v>
      </c>
      <c r="AI4897" s="43" t="str">
        <f ca="1">_xll.BInterpol('Base IPCA'!$C$3:$C$14,'Base IPCA'!$E$3:$E$14,AH4897,"Cubic","Extrapolate=Linear","MultiX=Average","Skip=True","Sort=True")</f>
        <v>#N/A Invalid Parameter: Interpolation value</v>
      </c>
      <c r="AJ4897" s="43" t="str">
        <f ca="1">_xll.BInterpol('Base IPCA'!$C$3:$C$14,'Base IPCA'!$D$3:$D$14,AH4897,"Cubic","Extrapolate=Linear","MultiX=Average","Skip=True","Sort=True")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69"/>
        <v>#REF!</v>
      </c>
      <c r="AI4898" s="43" t="str">
        <f ca="1">_xll.BInterpol('Base IPCA'!$C$3:$C$14,'Base IPCA'!$E$3:$E$14,AH4898,"Cubic","Extrapolate=Linear","MultiX=Average","Skip=True","Sort=True")</f>
        <v>#N/A Invalid Parameter: Interpolation value</v>
      </c>
      <c r="AJ4898" s="43" t="str">
        <f ca="1">_xll.BInterpol('Base IPCA'!$C$3:$C$14,'Base IPCA'!$D$3:$D$14,AH4898,"Cubic","Extrapolate=Linear","MultiX=Average","Skip=True","Sort=True")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69"/>
        <v>#REF!</v>
      </c>
      <c r="AI4899" s="43" t="str">
        <f ca="1">_xll.BInterpol('Base IPCA'!$C$3:$C$14,'Base IPCA'!$E$3:$E$14,AH4899,"Cubic","Extrapolate=Linear","MultiX=Average","Skip=True","Sort=True")</f>
        <v>#N/A Invalid Parameter: Interpolation value</v>
      </c>
      <c r="AJ4899" s="43" t="str">
        <f ca="1">_xll.BInterpol('Base IPCA'!$C$3:$C$14,'Base IPCA'!$D$3:$D$14,AH4899,"Cubic","Extrapolate=Linear","MultiX=Average","Skip=True","Sort=True")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69"/>
        <v>#REF!</v>
      </c>
      <c r="AI4900" s="43" t="str">
        <f ca="1">_xll.BInterpol('Base IPCA'!$C$3:$C$14,'Base IPCA'!$E$3:$E$14,AH4900,"Cubic","Extrapolate=Linear","MultiX=Average","Skip=True","Sort=True")</f>
        <v>#N/A Invalid Parameter: Interpolation value</v>
      </c>
      <c r="AJ4900" s="43" t="str">
        <f ca="1">_xll.BInterpol('Base IPCA'!$C$3:$C$14,'Base IPCA'!$D$3:$D$14,AH4900,"Cubic","Extrapolate=Linear","MultiX=Average","Skip=True","Sort=True")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69"/>
        <v>#REF!</v>
      </c>
      <c r="AI4901" s="43" t="str">
        <f ca="1">_xll.BInterpol('Base IPCA'!$C$3:$C$14,'Base IPCA'!$E$3:$E$14,AH4901,"Cubic","Extrapolate=Linear","MultiX=Average","Skip=True","Sort=True")</f>
        <v>#N/A Invalid Parameter: Interpolation value</v>
      </c>
      <c r="AJ4901" s="43" t="str">
        <f ca="1">_xll.BInterpol('Base IPCA'!$C$3:$C$14,'Base IPCA'!$D$3:$D$14,AH4901,"Cubic","Extrapolate=Linear","MultiX=Average","Skip=True","Sort=True")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69"/>
        <v>#REF!</v>
      </c>
      <c r="AI4902" s="43" t="str">
        <f ca="1">_xll.BInterpol('Base IPCA'!$C$3:$C$14,'Base IPCA'!$E$3:$E$14,AH4902,"Cubic","Extrapolate=Linear","MultiX=Average","Skip=True","Sort=True")</f>
        <v>#N/A Invalid Parameter: Interpolation value</v>
      </c>
      <c r="AJ4902" s="43" t="str">
        <f ca="1">_xll.BInterpol('Base IPCA'!$C$3:$C$14,'Base IPCA'!$D$3:$D$14,AH4902,"Cubic","Extrapolate=Linear","MultiX=Average","Skip=True","Sort=True")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69"/>
        <v>#REF!</v>
      </c>
      <c r="AI4903" s="43" t="str">
        <f ca="1">_xll.BInterpol('Base IPCA'!$C$3:$C$14,'Base IPCA'!$E$3:$E$14,AH4903,"Cubic","Extrapolate=Linear","MultiX=Average","Skip=True","Sort=True")</f>
        <v>#N/A Invalid Parameter: Interpolation value</v>
      </c>
      <c r="AJ4903" s="43" t="str">
        <f ca="1">_xll.BInterpol('Base IPCA'!$C$3:$C$14,'Base IPCA'!$D$3:$D$14,AH4903,"Cubic","Extrapolate=Linear","MultiX=Average","Skip=True","Sort=True")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69"/>
        <v>#REF!</v>
      </c>
      <c r="AI4904" s="43" t="str">
        <f ca="1">_xll.BInterpol('Base IPCA'!$C$3:$C$14,'Base IPCA'!$E$3:$E$14,AH4904,"Cubic","Extrapolate=Linear","MultiX=Average","Skip=True","Sort=True")</f>
        <v>#N/A Invalid Parameter: Interpolation value</v>
      </c>
      <c r="AJ4904" s="43" t="str">
        <f ca="1">_xll.BInterpol('Base IPCA'!$C$3:$C$14,'Base IPCA'!$D$3:$D$14,AH4904,"Cubic","Extrapolate=Linear","MultiX=Average","Skip=True","Sort=True")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69"/>
        <v>#REF!</v>
      </c>
      <c r="AI4905" s="43" t="str">
        <f ca="1">_xll.BInterpol('Base IPCA'!$C$3:$C$14,'Base IPCA'!$E$3:$E$14,AH4905,"Cubic","Extrapolate=Linear","MultiX=Average","Skip=True","Sort=True")</f>
        <v>#N/A Invalid Parameter: Interpolation value</v>
      </c>
      <c r="AJ4905" s="43" t="str">
        <f ca="1">_xll.BInterpol('Base IPCA'!$C$3:$C$14,'Base IPCA'!$D$3:$D$14,AH4905,"Cubic","Extrapolate=Linear","MultiX=Average","Skip=True","Sort=True")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69"/>
        <v>#REF!</v>
      </c>
      <c r="AI4906" s="43" t="str">
        <f ca="1">_xll.BInterpol('Base IPCA'!$C$3:$C$14,'Base IPCA'!$E$3:$E$14,AH4906,"Cubic","Extrapolate=Linear","MultiX=Average","Skip=True","Sort=True")</f>
        <v>#N/A Invalid Parameter: Interpolation value</v>
      </c>
      <c r="AJ4906" s="43" t="str">
        <f ca="1">_xll.BInterpol('Base IPCA'!$C$3:$C$14,'Base IPCA'!$D$3:$D$14,AH4906,"Cubic","Extrapolate=Linear","MultiX=Average","Skip=True","Sort=True")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69"/>
        <v>#REF!</v>
      </c>
      <c r="AI4907" s="43" t="str">
        <f ca="1">_xll.BInterpol('Base IPCA'!$C$3:$C$14,'Base IPCA'!$E$3:$E$14,AH4907,"Cubic","Extrapolate=Linear","MultiX=Average","Skip=True","Sort=True")</f>
        <v>#N/A Invalid Parameter: Interpolation value</v>
      </c>
      <c r="AJ4907" s="43" t="str">
        <f ca="1">_xll.BInterpol('Base IPCA'!$C$3:$C$14,'Base IPCA'!$D$3:$D$14,AH4907,"Cubic","Extrapolate=Linear","MultiX=Average","Skip=True","Sort=True")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69"/>
        <v>#REF!</v>
      </c>
      <c r="AI4908" s="43" t="str">
        <f ca="1">_xll.BInterpol('Base IPCA'!$C$3:$C$14,'Base IPCA'!$E$3:$E$14,AH4908,"Cubic","Extrapolate=Linear","MultiX=Average","Skip=True","Sort=True")</f>
        <v>#N/A Invalid Parameter: Interpolation value</v>
      </c>
      <c r="AJ4908" s="43" t="str">
        <f ca="1">_xll.BInterpol('Base IPCA'!$C$3:$C$14,'Base IPCA'!$D$3:$D$14,AH4908,"Cubic","Extrapolate=Linear","MultiX=Average","Skip=True","Sort=True")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69"/>
        <v>#REF!</v>
      </c>
      <c r="AI4909" s="43" t="str">
        <f ca="1">_xll.BInterpol('Base IPCA'!$C$3:$C$14,'Base IPCA'!$E$3:$E$14,AH4909,"Cubic","Extrapolate=Linear","MultiX=Average","Skip=True","Sort=True")</f>
        <v>#N/A Invalid Parameter: Interpolation value</v>
      </c>
      <c r="AJ4909" s="43" t="str">
        <f ca="1">_xll.BInterpol('Base IPCA'!$C$3:$C$14,'Base IPCA'!$D$3:$D$14,AH4909,"Cubic","Extrapolate=Linear","MultiX=Average","Skip=True","Sort=True")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69"/>
        <v>#REF!</v>
      </c>
      <c r="AI4910" s="43" t="str">
        <f ca="1">_xll.BInterpol('Base IPCA'!$C$3:$C$14,'Base IPCA'!$E$3:$E$14,AH4910,"Cubic","Extrapolate=Linear","MultiX=Average","Skip=True","Sort=True")</f>
        <v>#N/A Invalid Parameter: Interpolation value</v>
      </c>
      <c r="AJ4910" s="43" t="str">
        <f ca="1">_xll.BInterpol('Base IPCA'!$C$3:$C$14,'Base IPCA'!$D$3:$D$14,AH4910,"Cubic","Extrapolate=Linear","MultiX=Average","Skip=True","Sort=True")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69"/>
        <v>#REF!</v>
      </c>
      <c r="AI4911" s="43" t="str">
        <f ca="1">_xll.BInterpol('Base IPCA'!$C$3:$C$14,'Base IPCA'!$E$3:$E$14,AH4911,"Cubic","Extrapolate=Linear","MultiX=Average","Skip=True","Sort=True")</f>
        <v>#N/A Invalid Parameter: Interpolation value</v>
      </c>
      <c r="AJ4911" s="43" t="str">
        <f ca="1">_xll.BInterpol('Base IPCA'!$C$3:$C$14,'Base IPCA'!$D$3:$D$14,AH4911,"Cubic","Extrapolate=Linear","MultiX=Average","Skip=True","Sort=True")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69"/>
        <v>#REF!</v>
      </c>
      <c r="AI4912" s="43" t="str">
        <f ca="1">_xll.BInterpol('Base IPCA'!$C$3:$C$14,'Base IPCA'!$E$3:$E$14,AH4912,"Cubic","Extrapolate=Linear","MultiX=Average","Skip=True","Sort=True")</f>
        <v>#N/A Invalid Parameter: Interpolation value</v>
      </c>
      <c r="AJ4912" s="43" t="str">
        <f ca="1">_xll.BInterpol('Base IPCA'!$C$3:$C$14,'Base IPCA'!$D$3:$D$14,AH4912,"Cubic","Extrapolate=Linear","MultiX=Average","Skip=True","Sort=True")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69"/>
        <v>#REF!</v>
      </c>
      <c r="AI4913" s="43" t="str">
        <f ca="1">_xll.BInterpol('Base IPCA'!$C$3:$C$14,'Base IPCA'!$E$3:$E$14,AH4913,"Cubic","Extrapolate=Linear","MultiX=Average","Skip=True","Sort=True")</f>
        <v>#N/A Invalid Parameter: Interpolation value</v>
      </c>
      <c r="AJ4913" s="43" t="str">
        <f ca="1">_xll.BInterpol('Base IPCA'!$C$3:$C$14,'Base IPCA'!$D$3:$D$14,AH4913,"Cubic","Extrapolate=Linear","MultiX=Average","Skip=True","Sort=True")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69"/>
        <v>#REF!</v>
      </c>
      <c r="AI4914" s="43" t="str">
        <f ca="1">_xll.BInterpol('Base IPCA'!$C$3:$C$14,'Base IPCA'!$E$3:$E$14,AH4914,"Cubic","Extrapolate=Linear","MultiX=Average","Skip=True","Sort=True")</f>
        <v>#N/A Invalid Parameter: Interpolation value</v>
      </c>
      <c r="AJ4914" s="43" t="str">
        <f ca="1">_xll.BInterpol('Base IPCA'!$C$3:$C$14,'Base IPCA'!$D$3:$D$14,AH4914,"Cubic","Extrapolate=Linear","MultiX=Average","Skip=True","Sort=True")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69"/>
        <v>#REF!</v>
      </c>
      <c r="AI4915" s="43" t="str">
        <f ca="1">_xll.BInterpol('Base IPCA'!$C$3:$C$14,'Base IPCA'!$E$3:$E$14,AH4915,"Cubic","Extrapolate=Linear","MultiX=Average","Skip=True","Sort=True")</f>
        <v>#N/A Invalid Parameter: Interpolation value</v>
      </c>
      <c r="AJ4915" s="43" t="str">
        <f ca="1">_xll.BInterpol('Base IPCA'!$C$3:$C$14,'Base IPCA'!$D$3:$D$14,AH4915,"Cubic","Extrapolate=Linear","MultiX=Average","Skip=True","Sort=True")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69"/>
        <v>#REF!</v>
      </c>
      <c r="AI4916" s="43" t="str">
        <f ca="1">_xll.BInterpol('Base IPCA'!$C$3:$C$14,'Base IPCA'!$E$3:$E$14,AH4916,"Cubic","Extrapolate=Linear","MultiX=Average","Skip=True","Sort=True")</f>
        <v>#N/A Invalid Parameter: Interpolation value</v>
      </c>
      <c r="AJ4916" s="43" t="str">
        <f ca="1">_xll.BInterpol('Base IPCA'!$C$3:$C$14,'Base IPCA'!$D$3:$D$14,AH4916,"Cubic","Extrapolate=Linear","MultiX=Average","Skip=True","Sort=True")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69"/>
        <v>#REF!</v>
      </c>
      <c r="AI4917" s="43" t="str">
        <f ca="1">_xll.BInterpol('Base IPCA'!$C$3:$C$14,'Base IPCA'!$E$3:$E$14,AH4917,"Cubic","Extrapolate=Linear","MultiX=Average","Skip=True","Sort=True")</f>
        <v>#N/A Invalid Parameter: Interpolation value</v>
      </c>
      <c r="AJ4917" s="43" t="str">
        <f ca="1">_xll.BInterpol('Base IPCA'!$C$3:$C$14,'Base IPCA'!$D$3:$D$14,AH4917,"Cubic","Extrapolate=Linear","MultiX=Average","Skip=True","Sort=True")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69"/>
        <v>#REF!</v>
      </c>
      <c r="AI4918" s="43" t="str">
        <f ca="1">_xll.BInterpol('Base IPCA'!$C$3:$C$14,'Base IPCA'!$E$3:$E$14,AH4918,"Cubic","Extrapolate=Linear","MultiX=Average","Skip=True","Sort=True")</f>
        <v>#N/A Invalid Parameter: Interpolation value</v>
      </c>
      <c r="AJ4918" s="43" t="str">
        <f ca="1">_xll.BInterpol('Base IPCA'!$C$3:$C$14,'Base IPCA'!$D$3:$D$14,AH4918,"Cubic","Extrapolate=Linear","MultiX=Average","Skip=True","Sort=True")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69"/>
        <v>#REF!</v>
      </c>
      <c r="AI4919" s="43" t="str">
        <f ca="1">_xll.BInterpol('Base IPCA'!$C$3:$C$14,'Base IPCA'!$E$3:$E$14,AH4919,"Cubic","Extrapolate=Linear","MultiX=Average","Skip=True","Sort=True")</f>
        <v>#N/A Invalid Parameter: Interpolation value</v>
      </c>
      <c r="AJ4919" s="43" t="str">
        <f ca="1">_xll.BInterpol('Base IPCA'!$C$3:$C$14,'Base IPCA'!$D$3:$D$14,AH4919,"Cubic","Extrapolate=Linear","MultiX=Average","Skip=True","Sort=True")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69"/>
        <v>#REF!</v>
      </c>
      <c r="AI4920" s="43" t="str">
        <f ca="1">_xll.BInterpol('Base IPCA'!$C$3:$C$14,'Base IPCA'!$E$3:$E$14,AH4920,"Cubic","Extrapolate=Linear","MultiX=Average","Skip=True","Sort=True")</f>
        <v>#N/A Invalid Parameter: Interpolation value</v>
      </c>
      <c r="AJ4920" s="43" t="str">
        <f ca="1">_xll.BInterpol('Base IPCA'!$C$3:$C$14,'Base IPCA'!$D$3:$D$14,AH4920,"Cubic","Extrapolate=Linear","MultiX=Average","Skip=True","Sort=True")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69"/>
        <v>#REF!</v>
      </c>
      <c r="AI4921" s="43" t="str">
        <f ca="1">_xll.BInterpol('Base IPCA'!$C$3:$C$14,'Base IPCA'!$E$3:$E$14,AH4921,"Cubic","Extrapolate=Linear","MultiX=Average","Skip=True","Sort=True")</f>
        <v>#N/A Invalid Parameter: Interpolation value</v>
      </c>
      <c r="AJ4921" s="43" t="str">
        <f ca="1">_xll.BInterpol('Base IPCA'!$C$3:$C$14,'Base IPCA'!$D$3:$D$14,AH4921,"Cubic","Extrapolate=Linear","MultiX=Average","Skip=True","Sort=True")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69"/>
        <v>#REF!</v>
      </c>
      <c r="AI4922" s="43" t="str">
        <f ca="1">_xll.BInterpol('Base IPCA'!$C$3:$C$14,'Base IPCA'!$E$3:$E$14,AH4922,"Cubic","Extrapolate=Linear","MultiX=Average","Skip=True","Sort=True")</f>
        <v>#N/A Invalid Parameter: Interpolation value</v>
      </c>
      <c r="AJ4922" s="43" t="str">
        <f ca="1">_xll.BInterpol('Base IPCA'!$C$3:$C$14,'Base IPCA'!$D$3:$D$14,AH4922,"Cubic","Extrapolate=Linear","MultiX=Average","Skip=True","Sort=True")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69"/>
        <v>#REF!</v>
      </c>
      <c r="AI4923" s="43" t="str">
        <f ca="1">_xll.BInterpol('Base IPCA'!$C$3:$C$14,'Base IPCA'!$E$3:$E$14,AH4923,"Cubic","Extrapolate=Linear","MultiX=Average","Skip=True","Sort=True")</f>
        <v>#N/A Invalid Parameter: Interpolation value</v>
      </c>
      <c r="AJ4923" s="43" t="str">
        <f ca="1">_xll.BInterpol('Base IPCA'!$C$3:$C$14,'Base IPCA'!$D$3:$D$14,AH4923,"Cubic","Extrapolate=Linear","MultiX=Average","Skip=True","Sort=True")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69"/>
        <v>#REF!</v>
      </c>
      <c r="AI4924" s="43" t="str">
        <f ca="1">_xll.BInterpol('Base IPCA'!$C$3:$C$14,'Base IPCA'!$E$3:$E$14,AH4924,"Cubic","Extrapolate=Linear","MultiX=Average","Skip=True","Sort=True")</f>
        <v>#N/A Invalid Parameter: Interpolation value</v>
      </c>
      <c r="AJ4924" s="43" t="str">
        <f ca="1">_xll.BInterpol('Base IPCA'!$C$3:$C$14,'Base IPCA'!$D$3:$D$14,AH4924,"Cubic","Extrapolate=Linear","MultiX=Average","Skip=True","Sort=True")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69"/>
        <v>#REF!</v>
      </c>
      <c r="AI4925" s="43" t="str">
        <f ca="1">_xll.BInterpol('Base IPCA'!$C$3:$C$14,'Base IPCA'!$E$3:$E$14,AH4925,"Cubic","Extrapolate=Linear","MultiX=Average","Skip=True","Sort=True")</f>
        <v>#N/A Invalid Parameter: Interpolation value</v>
      </c>
      <c r="AJ4925" s="43" t="str">
        <f ca="1">_xll.BInterpol('Base IPCA'!$C$3:$C$14,'Base IPCA'!$D$3:$D$14,AH4925,"Cubic","Extrapolate=Linear","MultiX=Average","Skip=True","Sort=True")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69"/>
        <v>#REF!</v>
      </c>
      <c r="AI4926" s="43" t="str">
        <f ca="1">_xll.BInterpol('Base IPCA'!$C$3:$C$14,'Base IPCA'!$E$3:$E$14,AH4926,"Cubic","Extrapolate=Linear","MultiX=Average","Skip=True","Sort=True")</f>
        <v>#N/A Invalid Parameter: Interpolation value</v>
      </c>
      <c r="AJ4926" s="43" t="str">
        <f ca="1">_xll.BInterpol('Base IPCA'!$C$3:$C$14,'Base IPCA'!$D$3:$D$14,AH4926,"Cubic","Extrapolate=Linear","MultiX=Average","Skip=True","Sort=True")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69"/>
        <v>#REF!</v>
      </c>
      <c r="AI4927" s="43" t="str">
        <f ca="1">_xll.BInterpol('Base IPCA'!$C$3:$C$14,'Base IPCA'!$E$3:$E$14,AH4927,"Cubic","Extrapolate=Linear","MultiX=Average","Skip=True","Sort=True")</f>
        <v>#N/A Invalid Parameter: Interpolation value</v>
      </c>
      <c r="AJ4927" s="43" t="str">
        <f ca="1">_xll.BInterpol('Base IPCA'!$C$3:$C$14,'Base IPCA'!$D$3:$D$14,AH4927,"Cubic","Extrapolate=Linear","MultiX=Average","Skip=True","Sort=True")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69"/>
        <v>#REF!</v>
      </c>
      <c r="AI4928" s="43" t="str">
        <f ca="1">_xll.BInterpol('Base IPCA'!$C$3:$C$14,'Base IPCA'!$E$3:$E$14,AH4928,"Cubic","Extrapolate=Linear","MultiX=Average","Skip=True","Sort=True")</f>
        <v>#N/A Invalid Parameter: Interpolation value</v>
      </c>
      <c r="AJ4928" s="43" t="str">
        <f ca="1">_xll.BInterpol('Base IPCA'!$C$3:$C$14,'Base IPCA'!$D$3:$D$14,AH4928,"Cubic","Extrapolate=Linear","MultiX=Average","Skip=True","Sort=True")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69"/>
        <v>#REF!</v>
      </c>
      <c r="AI4929" s="43" t="str">
        <f ca="1">_xll.BInterpol('Base IPCA'!$C$3:$C$14,'Base IPCA'!$E$3:$E$14,AH4929,"Cubic","Extrapolate=Linear","MultiX=Average","Skip=True","Sort=True")</f>
        <v>#N/A Invalid Parameter: Interpolation value</v>
      </c>
      <c r="AJ4929" s="43" t="str">
        <f ca="1">_xll.BInterpol('Base IPCA'!$C$3:$C$14,'Base IPCA'!$D$3:$D$14,AH4929,"Cubic","Extrapolate=Linear","MultiX=Average","Skip=True","Sort=True")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69"/>
        <v>#REF!</v>
      </c>
      <c r="AI4930" s="43" t="str">
        <f ca="1">_xll.BInterpol('Base IPCA'!$C$3:$C$14,'Base IPCA'!$E$3:$E$14,AH4930,"Cubic","Extrapolate=Linear","MultiX=Average","Skip=True","Sort=True")</f>
        <v>#N/A Invalid Parameter: Interpolation value</v>
      </c>
      <c r="AJ4930" s="43" t="str">
        <f ca="1">_xll.BInterpol('Base IPCA'!$C$3:$C$14,'Base IPCA'!$D$3:$D$14,AH4930,"Cubic","Extrapolate=Linear","MultiX=Average","Skip=True","Sort=True")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69"/>
        <v>#REF!</v>
      </c>
      <c r="AI4931" s="43" t="str">
        <f ca="1">_xll.BInterpol('Base IPCA'!$C$3:$C$14,'Base IPCA'!$E$3:$E$14,AH4931,"Cubic","Extrapolate=Linear","MultiX=Average","Skip=True","Sort=True")</f>
        <v>#N/A Invalid Parameter: Interpolation value</v>
      </c>
      <c r="AJ4931" s="43" t="str">
        <f ca="1">_xll.BInterpol('Base IPCA'!$C$3:$C$14,'Base IPCA'!$D$3:$D$14,AH4931,"Cubic","Extrapolate=Linear","MultiX=Average","Skip=True","Sort=True")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69"/>
        <v>#REF!</v>
      </c>
      <c r="AI4932" s="43" t="str">
        <f ca="1">_xll.BInterpol('Base IPCA'!$C$3:$C$14,'Base IPCA'!$E$3:$E$14,AH4932,"Cubic","Extrapolate=Linear","MultiX=Average","Skip=True","Sort=True")</f>
        <v>#N/A Invalid Parameter: Interpolation value</v>
      </c>
      <c r="AJ4932" s="43" t="str">
        <f ca="1">_xll.BInterpol('Base IPCA'!$C$3:$C$14,'Base IPCA'!$D$3:$D$14,AH4932,"Cubic","Extrapolate=Linear","MultiX=Average","Skip=True","Sort=True")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69"/>
        <v>#REF!</v>
      </c>
      <c r="AI4933" s="43" t="str">
        <f ca="1">_xll.BInterpol('Base IPCA'!$C$3:$C$14,'Base IPCA'!$E$3:$E$14,AH4933,"Cubic","Extrapolate=Linear","MultiX=Average","Skip=True","Sort=True")</f>
        <v>#N/A Invalid Parameter: Interpolation value</v>
      </c>
      <c r="AJ4933" s="43" t="str">
        <f ca="1">_xll.BInterpol('Base IPCA'!$C$3:$C$14,'Base IPCA'!$D$3:$D$14,AH4933,"Cubic","Extrapolate=Linear","MultiX=Average","Skip=True","Sort=True")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0">AH4933+1</f>
        <v>#REF!</v>
      </c>
      <c r="AI4934" s="43" t="str">
        <f ca="1">_xll.BInterpol('Base IPCA'!$C$3:$C$14,'Base IPCA'!$E$3:$E$14,AH4934,"Cubic","Extrapolate=Linear","MultiX=Average","Skip=True","Sort=True")</f>
        <v>#N/A Invalid Parameter: Interpolation value</v>
      </c>
      <c r="AJ4934" s="43" t="str">
        <f ca="1">_xll.BInterpol('Base IPCA'!$C$3:$C$14,'Base IPCA'!$D$3:$D$14,AH4934,"Cubic","Extrapolate=Linear","MultiX=Average","Skip=True","Sort=True")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0"/>
        <v>#REF!</v>
      </c>
      <c r="AI4935" s="43" t="str">
        <f ca="1">_xll.BInterpol('Base IPCA'!$C$3:$C$14,'Base IPCA'!$E$3:$E$14,AH4935,"Cubic","Extrapolate=Linear","MultiX=Average","Skip=True","Sort=True")</f>
        <v>#N/A Invalid Parameter: Interpolation value</v>
      </c>
      <c r="AJ4935" s="43" t="str">
        <f ca="1">_xll.BInterpol('Base IPCA'!$C$3:$C$14,'Base IPCA'!$D$3:$D$14,AH4935,"Cubic","Extrapolate=Linear","MultiX=Average","Skip=True","Sort=True")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0"/>
        <v>#REF!</v>
      </c>
      <c r="AI4936" s="43" t="str">
        <f ca="1">_xll.BInterpol('Base IPCA'!$C$3:$C$14,'Base IPCA'!$E$3:$E$14,AH4936,"Cubic","Extrapolate=Linear","MultiX=Average","Skip=True","Sort=True")</f>
        <v>#N/A Invalid Parameter: Interpolation value</v>
      </c>
      <c r="AJ4936" s="43" t="str">
        <f ca="1">_xll.BInterpol('Base IPCA'!$C$3:$C$14,'Base IPCA'!$D$3:$D$14,AH4936,"Cubic","Extrapolate=Linear","MultiX=Average","Skip=True","Sort=True")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0"/>
        <v>#REF!</v>
      </c>
      <c r="AI4937" s="43" t="str">
        <f ca="1">_xll.BInterpol('Base IPCA'!$C$3:$C$14,'Base IPCA'!$E$3:$E$14,AH4937,"Cubic","Extrapolate=Linear","MultiX=Average","Skip=True","Sort=True")</f>
        <v>#N/A Invalid Parameter: Interpolation value</v>
      </c>
      <c r="AJ4937" s="43" t="str">
        <f ca="1">_xll.BInterpol('Base IPCA'!$C$3:$C$14,'Base IPCA'!$D$3:$D$14,AH4937,"Cubic","Extrapolate=Linear","MultiX=Average","Skip=True","Sort=True")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0"/>
        <v>#REF!</v>
      </c>
      <c r="AI4938" s="43" t="str">
        <f ca="1">_xll.BInterpol('Base IPCA'!$C$3:$C$14,'Base IPCA'!$E$3:$E$14,AH4938,"Cubic","Extrapolate=Linear","MultiX=Average","Skip=True","Sort=True")</f>
        <v>#N/A Invalid Parameter: Interpolation value</v>
      </c>
      <c r="AJ4938" s="43" t="str">
        <f ca="1">_xll.BInterpol('Base IPCA'!$C$3:$C$14,'Base IPCA'!$D$3:$D$14,AH4938,"Cubic","Extrapolate=Linear","MultiX=Average","Skip=True","Sort=True")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0"/>
        <v>#REF!</v>
      </c>
      <c r="AI4939" s="43" t="str">
        <f ca="1">_xll.BInterpol('Base IPCA'!$C$3:$C$14,'Base IPCA'!$E$3:$E$14,AH4939,"Cubic","Extrapolate=Linear","MultiX=Average","Skip=True","Sort=True")</f>
        <v>#N/A Invalid Parameter: Interpolation value</v>
      </c>
      <c r="AJ4939" s="43" t="str">
        <f ca="1">_xll.BInterpol('Base IPCA'!$C$3:$C$14,'Base IPCA'!$D$3:$D$14,AH4939,"Cubic","Extrapolate=Linear","MultiX=Average","Skip=True","Sort=True")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0"/>
        <v>#REF!</v>
      </c>
      <c r="AI4940" s="43" t="str">
        <f ca="1">_xll.BInterpol('Base IPCA'!$C$3:$C$14,'Base IPCA'!$E$3:$E$14,AH4940,"Cubic","Extrapolate=Linear","MultiX=Average","Skip=True","Sort=True")</f>
        <v>#N/A Invalid Parameter: Interpolation value</v>
      </c>
      <c r="AJ4940" s="43" t="str">
        <f ca="1">_xll.BInterpol('Base IPCA'!$C$3:$C$14,'Base IPCA'!$D$3:$D$14,AH4940,"Cubic","Extrapolate=Linear","MultiX=Average","Skip=True","Sort=True")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0"/>
        <v>#REF!</v>
      </c>
      <c r="AI4941" s="43" t="str">
        <f ca="1">_xll.BInterpol('Base IPCA'!$C$3:$C$14,'Base IPCA'!$E$3:$E$14,AH4941,"Cubic","Extrapolate=Linear","MultiX=Average","Skip=True","Sort=True")</f>
        <v>#N/A Invalid Parameter: Interpolation value</v>
      </c>
      <c r="AJ4941" s="43" t="str">
        <f ca="1">_xll.BInterpol('Base IPCA'!$C$3:$C$14,'Base IPCA'!$D$3:$D$14,AH4941,"Cubic","Extrapolate=Linear","MultiX=Average","Skip=True","Sort=True")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0"/>
        <v>#REF!</v>
      </c>
      <c r="AI4942" s="43" t="str">
        <f ca="1">_xll.BInterpol('Base IPCA'!$C$3:$C$14,'Base IPCA'!$E$3:$E$14,AH4942,"Cubic","Extrapolate=Linear","MultiX=Average","Skip=True","Sort=True")</f>
        <v>#N/A Invalid Parameter: Interpolation value</v>
      </c>
      <c r="AJ4942" s="43" t="str">
        <f ca="1">_xll.BInterpol('Base IPCA'!$C$3:$C$14,'Base IPCA'!$D$3:$D$14,AH4942,"Cubic","Extrapolate=Linear","MultiX=Average","Skip=True","Sort=True")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0"/>
        <v>#REF!</v>
      </c>
      <c r="AI4943" s="43" t="str">
        <f ca="1">_xll.BInterpol('Base IPCA'!$C$3:$C$14,'Base IPCA'!$E$3:$E$14,AH4943,"Cubic","Extrapolate=Linear","MultiX=Average","Skip=True","Sort=True")</f>
        <v>#N/A Invalid Parameter: Interpolation value</v>
      </c>
      <c r="AJ4943" s="43" t="str">
        <f ca="1">_xll.BInterpol('Base IPCA'!$C$3:$C$14,'Base IPCA'!$D$3:$D$14,AH4943,"Cubic","Extrapolate=Linear","MultiX=Average","Skip=True","Sort=True")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0"/>
        <v>#REF!</v>
      </c>
      <c r="AI4944" s="43" t="str">
        <f ca="1">_xll.BInterpol('Base IPCA'!$C$3:$C$14,'Base IPCA'!$E$3:$E$14,AH4944,"Cubic","Extrapolate=Linear","MultiX=Average","Skip=True","Sort=True")</f>
        <v>#N/A Invalid Parameter: Interpolation value</v>
      </c>
      <c r="AJ4944" s="43" t="str">
        <f ca="1">_xll.BInterpol('Base IPCA'!$C$3:$C$14,'Base IPCA'!$D$3:$D$14,AH4944,"Cubic","Extrapolate=Linear","MultiX=Average","Skip=True","Sort=True")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0"/>
        <v>#REF!</v>
      </c>
      <c r="AI4945" s="43" t="str">
        <f ca="1">_xll.BInterpol('Base IPCA'!$C$3:$C$14,'Base IPCA'!$E$3:$E$14,AH4945,"Cubic","Extrapolate=Linear","MultiX=Average","Skip=True","Sort=True")</f>
        <v>#N/A Invalid Parameter: Interpolation value</v>
      </c>
      <c r="AJ4945" s="43" t="str">
        <f ca="1">_xll.BInterpol('Base IPCA'!$C$3:$C$14,'Base IPCA'!$D$3:$D$14,AH4945,"Cubic","Extrapolate=Linear","MultiX=Average","Skip=True","Sort=True")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0"/>
        <v>#REF!</v>
      </c>
      <c r="AI4946" s="43" t="str">
        <f ca="1">_xll.BInterpol('Base IPCA'!$C$3:$C$14,'Base IPCA'!$E$3:$E$14,AH4946,"Cubic","Extrapolate=Linear","MultiX=Average","Skip=True","Sort=True")</f>
        <v>#N/A Invalid Parameter: Interpolation value</v>
      </c>
      <c r="AJ4946" s="43" t="str">
        <f ca="1">_xll.BInterpol('Base IPCA'!$C$3:$C$14,'Base IPCA'!$D$3:$D$14,AH4946,"Cubic","Extrapolate=Linear","MultiX=Average","Skip=True","Sort=True")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0"/>
        <v>#REF!</v>
      </c>
      <c r="AI4947" s="43" t="str">
        <f ca="1">_xll.BInterpol('Base IPCA'!$C$3:$C$14,'Base IPCA'!$E$3:$E$14,AH4947,"Cubic","Extrapolate=Linear","MultiX=Average","Skip=True","Sort=True")</f>
        <v>#N/A Invalid Parameter: Interpolation value</v>
      </c>
      <c r="AJ4947" s="43" t="str">
        <f ca="1">_xll.BInterpol('Base IPCA'!$C$3:$C$14,'Base IPCA'!$D$3:$D$14,AH4947,"Cubic","Extrapolate=Linear","MultiX=Average","Skip=True","Sort=True")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0"/>
        <v>#REF!</v>
      </c>
      <c r="AI4948" s="43" t="str">
        <f ca="1">_xll.BInterpol('Base IPCA'!$C$3:$C$14,'Base IPCA'!$E$3:$E$14,AH4948,"Cubic","Extrapolate=Linear","MultiX=Average","Skip=True","Sort=True")</f>
        <v>#N/A Invalid Parameter: Interpolation value</v>
      </c>
      <c r="AJ4948" s="43" t="str">
        <f ca="1">_xll.BInterpol('Base IPCA'!$C$3:$C$14,'Base IPCA'!$D$3:$D$14,AH4948,"Cubic","Extrapolate=Linear","MultiX=Average","Skip=True","Sort=True")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0"/>
        <v>#REF!</v>
      </c>
      <c r="AI4949" s="43" t="str">
        <f ca="1">_xll.BInterpol('Base IPCA'!$C$3:$C$14,'Base IPCA'!$E$3:$E$14,AH4949,"Cubic","Extrapolate=Linear","MultiX=Average","Skip=True","Sort=True")</f>
        <v>#N/A Invalid Parameter: Interpolation value</v>
      </c>
      <c r="AJ4949" s="43" t="str">
        <f ca="1">_xll.BInterpol('Base IPCA'!$C$3:$C$14,'Base IPCA'!$D$3:$D$14,AH4949,"Cubic","Extrapolate=Linear","MultiX=Average","Skip=True","Sort=True")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0"/>
        <v>#REF!</v>
      </c>
      <c r="AI4950" s="43" t="str">
        <f ca="1">_xll.BInterpol('Base IPCA'!$C$3:$C$14,'Base IPCA'!$E$3:$E$14,AH4950,"Cubic","Extrapolate=Linear","MultiX=Average","Skip=True","Sort=True")</f>
        <v>#N/A Invalid Parameter: Interpolation value</v>
      </c>
      <c r="AJ4950" s="43" t="str">
        <f ca="1">_xll.BInterpol('Base IPCA'!$C$3:$C$14,'Base IPCA'!$D$3:$D$14,AH4950,"Cubic","Extrapolate=Linear","MultiX=Average","Skip=True","Sort=True")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0"/>
        <v>#REF!</v>
      </c>
      <c r="AI4951" s="43" t="str">
        <f ca="1">_xll.BInterpol('Base IPCA'!$C$3:$C$14,'Base IPCA'!$E$3:$E$14,AH4951,"Cubic","Extrapolate=Linear","MultiX=Average","Skip=True","Sort=True")</f>
        <v>#N/A Invalid Parameter: Interpolation value</v>
      </c>
      <c r="AJ4951" s="43" t="str">
        <f ca="1">_xll.BInterpol('Base IPCA'!$C$3:$C$14,'Base IPCA'!$D$3:$D$14,AH4951,"Cubic","Extrapolate=Linear","MultiX=Average","Skip=True","Sort=True")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0"/>
        <v>#REF!</v>
      </c>
      <c r="AI4952" s="43" t="str">
        <f ca="1">_xll.BInterpol('Base IPCA'!$C$3:$C$14,'Base IPCA'!$E$3:$E$14,AH4952,"Cubic","Extrapolate=Linear","MultiX=Average","Skip=True","Sort=True")</f>
        <v>#N/A Invalid Parameter: Interpolation value</v>
      </c>
      <c r="AJ4952" s="43" t="str">
        <f ca="1">_xll.BInterpol('Base IPCA'!$C$3:$C$14,'Base IPCA'!$D$3:$D$14,AH4952,"Cubic","Extrapolate=Linear","MultiX=Average","Skip=True","Sort=True")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0"/>
        <v>#REF!</v>
      </c>
      <c r="AI4953" s="43" t="str">
        <f ca="1">_xll.BInterpol('Base IPCA'!$C$3:$C$14,'Base IPCA'!$E$3:$E$14,AH4953,"Cubic","Extrapolate=Linear","MultiX=Average","Skip=True","Sort=True")</f>
        <v>#N/A Invalid Parameter: Interpolation value</v>
      </c>
      <c r="AJ4953" s="43" t="str">
        <f ca="1">_xll.BInterpol('Base IPCA'!$C$3:$C$14,'Base IPCA'!$D$3:$D$14,AH4953,"Cubic","Extrapolate=Linear","MultiX=Average","Skip=True","Sort=True")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0"/>
        <v>#REF!</v>
      </c>
      <c r="AI4954" s="43" t="str">
        <f ca="1">_xll.BInterpol('Base IPCA'!$C$3:$C$14,'Base IPCA'!$E$3:$E$14,AH4954,"Cubic","Extrapolate=Linear","MultiX=Average","Skip=True","Sort=True")</f>
        <v>#N/A Invalid Parameter: Interpolation value</v>
      </c>
      <c r="AJ4954" s="43" t="str">
        <f ca="1">_xll.BInterpol('Base IPCA'!$C$3:$C$14,'Base IPCA'!$D$3:$D$14,AH4954,"Cubic","Extrapolate=Linear","MultiX=Average","Skip=True","Sort=True")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0"/>
        <v>#REF!</v>
      </c>
      <c r="AI4955" s="43" t="str">
        <f ca="1">_xll.BInterpol('Base IPCA'!$C$3:$C$14,'Base IPCA'!$E$3:$E$14,AH4955,"Cubic","Extrapolate=Linear","MultiX=Average","Skip=True","Sort=True")</f>
        <v>#N/A Invalid Parameter: Interpolation value</v>
      </c>
      <c r="AJ4955" s="43" t="str">
        <f ca="1">_xll.BInterpol('Base IPCA'!$C$3:$C$14,'Base IPCA'!$D$3:$D$14,AH4955,"Cubic","Extrapolate=Linear","MultiX=Average","Skip=True","Sort=True")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0"/>
        <v>#REF!</v>
      </c>
      <c r="AI4956" s="43" t="str">
        <f ca="1">_xll.BInterpol('Base IPCA'!$C$3:$C$14,'Base IPCA'!$E$3:$E$14,AH4956,"Cubic","Extrapolate=Linear","MultiX=Average","Skip=True","Sort=True")</f>
        <v>#N/A Invalid Parameter: Interpolation value</v>
      </c>
      <c r="AJ4956" s="43" t="str">
        <f ca="1">_xll.BInterpol('Base IPCA'!$C$3:$C$14,'Base IPCA'!$D$3:$D$14,AH4956,"Cubic","Extrapolate=Linear","MultiX=Average","Skip=True","Sort=True")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0"/>
        <v>#REF!</v>
      </c>
      <c r="AI4957" s="43" t="str">
        <f ca="1">_xll.BInterpol('Base IPCA'!$C$3:$C$14,'Base IPCA'!$E$3:$E$14,AH4957,"Cubic","Extrapolate=Linear","MultiX=Average","Skip=True","Sort=True")</f>
        <v>#N/A Invalid Parameter: Interpolation value</v>
      </c>
      <c r="AJ4957" s="43" t="str">
        <f ca="1">_xll.BInterpol('Base IPCA'!$C$3:$C$14,'Base IPCA'!$D$3:$D$14,AH4957,"Cubic","Extrapolate=Linear","MultiX=Average","Skip=True","Sort=True")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0"/>
        <v>#REF!</v>
      </c>
      <c r="AI4958" s="43" t="str">
        <f ca="1">_xll.BInterpol('Base IPCA'!$C$3:$C$14,'Base IPCA'!$E$3:$E$14,AH4958,"Cubic","Extrapolate=Linear","MultiX=Average","Skip=True","Sort=True")</f>
        <v>#N/A Invalid Parameter: Interpolation value</v>
      </c>
      <c r="AJ4958" s="43" t="str">
        <f ca="1">_xll.BInterpol('Base IPCA'!$C$3:$C$14,'Base IPCA'!$D$3:$D$14,AH4958,"Cubic","Extrapolate=Linear","MultiX=Average","Skip=True","Sort=True")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0"/>
        <v>#REF!</v>
      </c>
      <c r="AI4959" s="43" t="str">
        <f ca="1">_xll.BInterpol('Base IPCA'!$C$3:$C$14,'Base IPCA'!$E$3:$E$14,AH4959,"Cubic","Extrapolate=Linear","MultiX=Average","Skip=True","Sort=True")</f>
        <v>#N/A Invalid Parameter: Interpolation value</v>
      </c>
      <c r="AJ4959" s="43" t="str">
        <f ca="1">_xll.BInterpol('Base IPCA'!$C$3:$C$14,'Base IPCA'!$D$3:$D$14,AH4959,"Cubic","Extrapolate=Linear","MultiX=Average","Skip=True","Sort=True")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0"/>
        <v>#REF!</v>
      </c>
      <c r="AI4960" s="43" t="str">
        <f ca="1">_xll.BInterpol('Base IPCA'!$C$3:$C$14,'Base IPCA'!$E$3:$E$14,AH4960,"Cubic","Extrapolate=Linear","MultiX=Average","Skip=True","Sort=True")</f>
        <v>#N/A Invalid Parameter: Interpolation value</v>
      </c>
      <c r="AJ4960" s="43" t="str">
        <f ca="1">_xll.BInterpol('Base IPCA'!$C$3:$C$14,'Base IPCA'!$D$3:$D$14,AH4960,"Cubic","Extrapolate=Linear","MultiX=Average","Skip=True","Sort=True")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0"/>
        <v>#REF!</v>
      </c>
      <c r="AI4961" s="43" t="str">
        <f ca="1">_xll.BInterpol('Base IPCA'!$C$3:$C$14,'Base IPCA'!$E$3:$E$14,AH4961,"Cubic","Extrapolate=Linear","MultiX=Average","Skip=True","Sort=True")</f>
        <v>#N/A Invalid Parameter: Interpolation value</v>
      </c>
      <c r="AJ4961" s="43" t="str">
        <f ca="1">_xll.BInterpol('Base IPCA'!$C$3:$C$14,'Base IPCA'!$D$3:$D$14,AH4961,"Cubic","Extrapolate=Linear","MultiX=Average","Skip=True","Sort=True")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0"/>
        <v>#REF!</v>
      </c>
      <c r="AI4962" s="43" t="str">
        <f ca="1">_xll.BInterpol('Base IPCA'!$C$3:$C$14,'Base IPCA'!$E$3:$E$14,AH4962,"Cubic","Extrapolate=Linear","MultiX=Average","Skip=True","Sort=True")</f>
        <v>#N/A Invalid Parameter: Interpolation value</v>
      </c>
      <c r="AJ4962" s="43" t="str">
        <f ca="1">_xll.BInterpol('Base IPCA'!$C$3:$C$14,'Base IPCA'!$D$3:$D$14,AH4962,"Cubic","Extrapolate=Linear","MultiX=Average","Skip=True","Sort=True")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0"/>
        <v>#REF!</v>
      </c>
      <c r="AI4963" s="43" t="str">
        <f ca="1">_xll.BInterpol('Base IPCA'!$C$3:$C$14,'Base IPCA'!$E$3:$E$14,AH4963,"Cubic","Extrapolate=Linear","MultiX=Average","Skip=True","Sort=True")</f>
        <v>#N/A Invalid Parameter: Interpolation value</v>
      </c>
      <c r="AJ4963" s="43" t="str">
        <f ca="1">_xll.BInterpol('Base IPCA'!$C$3:$C$14,'Base IPCA'!$D$3:$D$14,AH4963,"Cubic","Extrapolate=Linear","MultiX=Average","Skip=True","Sort=True")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0"/>
        <v>#REF!</v>
      </c>
      <c r="AI4964" s="43" t="str">
        <f ca="1">_xll.BInterpol('Base IPCA'!$C$3:$C$14,'Base IPCA'!$E$3:$E$14,AH4964,"Cubic","Extrapolate=Linear","MultiX=Average","Skip=True","Sort=True")</f>
        <v>#N/A Invalid Parameter: Interpolation value</v>
      </c>
      <c r="AJ4964" s="43" t="str">
        <f ca="1">_xll.BInterpol('Base IPCA'!$C$3:$C$14,'Base IPCA'!$D$3:$D$14,AH4964,"Cubic","Extrapolate=Linear","MultiX=Average","Skip=True","Sort=True")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0"/>
        <v>#REF!</v>
      </c>
      <c r="AI4965" s="43" t="str">
        <f ca="1">_xll.BInterpol('Base IPCA'!$C$3:$C$14,'Base IPCA'!$E$3:$E$14,AH4965,"Cubic","Extrapolate=Linear","MultiX=Average","Skip=True","Sort=True")</f>
        <v>#N/A Invalid Parameter: Interpolation value</v>
      </c>
      <c r="AJ4965" s="43" t="str">
        <f ca="1">_xll.BInterpol('Base IPCA'!$C$3:$C$14,'Base IPCA'!$D$3:$D$14,AH4965,"Cubic","Extrapolate=Linear","MultiX=Average","Skip=True","Sort=True")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0"/>
        <v>#REF!</v>
      </c>
      <c r="AI4966" s="43" t="str">
        <f ca="1">_xll.BInterpol('Base IPCA'!$C$3:$C$14,'Base IPCA'!$E$3:$E$14,AH4966,"Cubic","Extrapolate=Linear","MultiX=Average","Skip=True","Sort=True")</f>
        <v>#N/A Invalid Parameter: Interpolation value</v>
      </c>
      <c r="AJ4966" s="43" t="str">
        <f ca="1">_xll.BInterpol('Base IPCA'!$C$3:$C$14,'Base IPCA'!$D$3:$D$14,AH4966,"Cubic","Extrapolate=Linear","MultiX=Average","Skip=True","Sort=True")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0"/>
        <v>#REF!</v>
      </c>
      <c r="AI4967" s="43" t="str">
        <f ca="1">_xll.BInterpol('Base IPCA'!$C$3:$C$14,'Base IPCA'!$E$3:$E$14,AH4967,"Cubic","Extrapolate=Linear","MultiX=Average","Skip=True","Sort=True")</f>
        <v>#N/A Invalid Parameter: Interpolation value</v>
      </c>
      <c r="AJ4967" s="43" t="str">
        <f ca="1">_xll.BInterpol('Base IPCA'!$C$3:$C$14,'Base IPCA'!$D$3:$D$14,AH4967,"Cubic","Extrapolate=Linear","MultiX=Average","Skip=True","Sort=True")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0"/>
        <v>#REF!</v>
      </c>
      <c r="AI4968" s="43" t="str">
        <f ca="1">_xll.BInterpol('Base IPCA'!$C$3:$C$14,'Base IPCA'!$E$3:$E$14,AH4968,"Cubic","Extrapolate=Linear","MultiX=Average","Skip=True","Sort=True")</f>
        <v>#N/A Invalid Parameter: Interpolation value</v>
      </c>
      <c r="AJ4968" s="43" t="str">
        <f ca="1">_xll.BInterpol('Base IPCA'!$C$3:$C$14,'Base IPCA'!$D$3:$D$14,AH4968,"Cubic","Extrapolate=Linear","MultiX=Average","Skip=True","Sort=True")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0"/>
        <v>#REF!</v>
      </c>
      <c r="AI4969" s="43" t="str">
        <f ca="1">_xll.BInterpol('Base IPCA'!$C$3:$C$14,'Base IPCA'!$E$3:$E$14,AH4969,"Cubic","Extrapolate=Linear","MultiX=Average","Skip=True","Sort=True")</f>
        <v>#N/A Invalid Parameter: Interpolation value</v>
      </c>
      <c r="AJ4969" s="43" t="str">
        <f ca="1">_xll.BInterpol('Base IPCA'!$C$3:$C$14,'Base IPCA'!$D$3:$D$14,AH4969,"Cubic","Extrapolate=Linear","MultiX=Average","Skip=True","Sort=True")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0"/>
        <v>#REF!</v>
      </c>
      <c r="AI4970" s="43" t="str">
        <f ca="1">_xll.BInterpol('Base IPCA'!$C$3:$C$14,'Base IPCA'!$E$3:$E$14,AH4970,"Cubic","Extrapolate=Linear","MultiX=Average","Skip=True","Sort=True")</f>
        <v>#N/A Invalid Parameter: Interpolation value</v>
      </c>
      <c r="AJ4970" s="43" t="str">
        <f ca="1">_xll.BInterpol('Base IPCA'!$C$3:$C$14,'Base IPCA'!$D$3:$D$14,AH4970,"Cubic","Extrapolate=Linear","MultiX=Average","Skip=True","Sort=True")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0"/>
        <v>#REF!</v>
      </c>
      <c r="AI4971" s="43" t="str">
        <f ca="1">_xll.BInterpol('Base IPCA'!$C$3:$C$14,'Base IPCA'!$E$3:$E$14,AH4971,"Cubic","Extrapolate=Linear","MultiX=Average","Skip=True","Sort=True")</f>
        <v>#N/A Invalid Parameter: Interpolation value</v>
      </c>
      <c r="AJ4971" s="43" t="str">
        <f ca="1">_xll.BInterpol('Base IPCA'!$C$3:$C$14,'Base IPCA'!$D$3:$D$14,AH4971,"Cubic","Extrapolate=Linear","MultiX=Average","Skip=True","Sort=True")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0"/>
        <v>#REF!</v>
      </c>
      <c r="AI4972" s="43" t="str">
        <f ca="1">_xll.BInterpol('Base IPCA'!$C$3:$C$14,'Base IPCA'!$E$3:$E$14,AH4972,"Cubic","Extrapolate=Linear","MultiX=Average","Skip=True","Sort=True")</f>
        <v>#N/A Invalid Parameter: Interpolation value</v>
      </c>
      <c r="AJ4972" s="43" t="str">
        <f ca="1">_xll.BInterpol('Base IPCA'!$C$3:$C$14,'Base IPCA'!$D$3:$D$14,AH4972,"Cubic","Extrapolate=Linear","MultiX=Average","Skip=True","Sort=True")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0"/>
        <v>#REF!</v>
      </c>
      <c r="AI4973" s="43" t="str">
        <f ca="1">_xll.BInterpol('Base IPCA'!$C$3:$C$14,'Base IPCA'!$E$3:$E$14,AH4973,"Cubic","Extrapolate=Linear","MultiX=Average","Skip=True","Sort=True")</f>
        <v>#N/A Invalid Parameter: Interpolation value</v>
      </c>
      <c r="AJ4973" s="43" t="str">
        <f ca="1">_xll.BInterpol('Base IPCA'!$C$3:$C$14,'Base IPCA'!$D$3:$D$14,AH4973,"Cubic","Extrapolate=Linear","MultiX=Average","Skip=True","Sort=True")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0"/>
        <v>#REF!</v>
      </c>
      <c r="AI4974" s="43" t="str">
        <f ca="1">_xll.BInterpol('Base IPCA'!$C$3:$C$14,'Base IPCA'!$E$3:$E$14,AH4974,"Cubic","Extrapolate=Linear","MultiX=Average","Skip=True","Sort=True")</f>
        <v>#N/A Invalid Parameter: Interpolation value</v>
      </c>
      <c r="AJ4974" s="43" t="str">
        <f ca="1">_xll.BInterpol('Base IPCA'!$C$3:$C$14,'Base IPCA'!$D$3:$D$14,AH4974,"Cubic","Extrapolate=Linear","MultiX=Average","Skip=True","Sort=True")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0"/>
        <v>#REF!</v>
      </c>
      <c r="AI4975" s="43" t="str">
        <f ca="1">_xll.BInterpol('Base IPCA'!$C$3:$C$14,'Base IPCA'!$E$3:$E$14,AH4975,"Cubic","Extrapolate=Linear","MultiX=Average","Skip=True","Sort=True")</f>
        <v>#N/A Invalid Parameter: Interpolation value</v>
      </c>
      <c r="AJ4975" s="43" t="str">
        <f ca="1">_xll.BInterpol('Base IPCA'!$C$3:$C$14,'Base IPCA'!$D$3:$D$14,AH4975,"Cubic","Extrapolate=Linear","MultiX=Average","Skip=True","Sort=True")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0"/>
        <v>#REF!</v>
      </c>
      <c r="AI4976" s="43" t="str">
        <f ca="1">_xll.BInterpol('Base IPCA'!$C$3:$C$14,'Base IPCA'!$E$3:$E$14,AH4976,"Cubic","Extrapolate=Linear","MultiX=Average","Skip=True","Sort=True")</f>
        <v>#N/A Invalid Parameter: Interpolation value</v>
      </c>
      <c r="AJ4976" s="43" t="str">
        <f ca="1">_xll.BInterpol('Base IPCA'!$C$3:$C$14,'Base IPCA'!$D$3:$D$14,AH4976,"Cubic","Extrapolate=Linear","MultiX=Average","Skip=True","Sort=True")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0"/>
        <v>#REF!</v>
      </c>
      <c r="AI4977" s="43" t="str">
        <f ca="1">_xll.BInterpol('Base IPCA'!$C$3:$C$14,'Base IPCA'!$E$3:$E$14,AH4977,"Cubic","Extrapolate=Linear","MultiX=Average","Skip=True","Sort=True")</f>
        <v>#N/A Invalid Parameter: Interpolation value</v>
      </c>
      <c r="AJ4977" s="43" t="str">
        <f ca="1">_xll.BInterpol('Base IPCA'!$C$3:$C$14,'Base IPCA'!$D$3:$D$14,AH4977,"Cubic","Extrapolate=Linear","MultiX=Average","Skip=True","Sort=True")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0"/>
        <v>#REF!</v>
      </c>
      <c r="AI4978" s="43" t="str">
        <f ca="1">_xll.BInterpol('Base IPCA'!$C$3:$C$14,'Base IPCA'!$E$3:$E$14,AH4978,"Cubic","Extrapolate=Linear","MultiX=Average","Skip=True","Sort=True")</f>
        <v>#N/A Invalid Parameter: Interpolation value</v>
      </c>
      <c r="AJ4978" s="43" t="str">
        <f ca="1">_xll.BInterpol('Base IPCA'!$C$3:$C$14,'Base IPCA'!$D$3:$D$14,AH4978,"Cubic","Extrapolate=Linear","MultiX=Average","Skip=True","Sort=True")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0"/>
        <v>#REF!</v>
      </c>
      <c r="AI4979" s="43" t="str">
        <f ca="1">_xll.BInterpol('Base IPCA'!$C$3:$C$14,'Base IPCA'!$E$3:$E$14,AH4979,"Cubic","Extrapolate=Linear","MultiX=Average","Skip=True","Sort=True")</f>
        <v>#N/A Invalid Parameter: Interpolation value</v>
      </c>
      <c r="AJ4979" s="43" t="str">
        <f ca="1">_xll.BInterpol('Base IPCA'!$C$3:$C$14,'Base IPCA'!$D$3:$D$14,AH4979,"Cubic","Extrapolate=Linear","MultiX=Average","Skip=True","Sort=True")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0"/>
        <v>#REF!</v>
      </c>
      <c r="AI4980" s="43" t="str">
        <f ca="1">_xll.BInterpol('Base IPCA'!$C$3:$C$14,'Base IPCA'!$E$3:$E$14,AH4980,"Cubic","Extrapolate=Linear","MultiX=Average","Skip=True","Sort=True")</f>
        <v>#N/A Invalid Parameter: Interpolation value</v>
      </c>
      <c r="AJ4980" s="43" t="str">
        <f ca="1">_xll.BInterpol('Base IPCA'!$C$3:$C$14,'Base IPCA'!$D$3:$D$14,AH4980,"Cubic","Extrapolate=Linear","MultiX=Average","Skip=True","Sort=True")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0"/>
        <v>#REF!</v>
      </c>
      <c r="AI4981" s="43" t="str">
        <f ca="1">_xll.BInterpol('Base IPCA'!$C$3:$C$14,'Base IPCA'!$E$3:$E$14,AH4981,"Cubic","Extrapolate=Linear","MultiX=Average","Skip=True","Sort=True")</f>
        <v>#N/A Invalid Parameter: Interpolation value</v>
      </c>
      <c r="AJ4981" s="43" t="str">
        <f ca="1">_xll.BInterpol('Base IPCA'!$C$3:$C$14,'Base IPCA'!$D$3:$D$14,AH4981,"Cubic","Extrapolate=Linear","MultiX=Average","Skip=True","Sort=True")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0"/>
        <v>#REF!</v>
      </c>
      <c r="AI4982" s="43" t="str">
        <f ca="1">_xll.BInterpol('Base IPCA'!$C$3:$C$14,'Base IPCA'!$E$3:$E$14,AH4982,"Cubic","Extrapolate=Linear","MultiX=Average","Skip=True","Sort=True")</f>
        <v>#N/A Invalid Parameter: Interpolation value</v>
      </c>
      <c r="AJ4982" s="43" t="str">
        <f ca="1">_xll.BInterpol('Base IPCA'!$C$3:$C$14,'Base IPCA'!$D$3:$D$14,AH4982,"Cubic","Extrapolate=Linear","MultiX=Average","Skip=True","Sort=True")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0"/>
        <v>#REF!</v>
      </c>
      <c r="AI4983" s="43" t="str">
        <f ca="1">_xll.BInterpol('Base IPCA'!$C$3:$C$14,'Base IPCA'!$E$3:$E$14,AH4983,"Cubic","Extrapolate=Linear","MultiX=Average","Skip=True","Sort=True")</f>
        <v>#N/A Invalid Parameter: Interpolation value</v>
      </c>
      <c r="AJ4983" s="43" t="str">
        <f ca="1">_xll.BInterpol('Base IPCA'!$C$3:$C$14,'Base IPCA'!$D$3:$D$14,AH4983,"Cubic","Extrapolate=Linear","MultiX=Average","Skip=True","Sort=True")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0"/>
        <v>#REF!</v>
      </c>
      <c r="AI4984" s="43" t="str">
        <f ca="1">_xll.BInterpol('Base IPCA'!$C$3:$C$14,'Base IPCA'!$E$3:$E$14,AH4984,"Cubic","Extrapolate=Linear","MultiX=Average","Skip=True","Sort=True")</f>
        <v>#N/A Invalid Parameter: Interpolation value</v>
      </c>
      <c r="AJ4984" s="43" t="str">
        <f ca="1">_xll.BInterpol('Base IPCA'!$C$3:$C$14,'Base IPCA'!$D$3:$D$14,AH4984,"Cubic","Extrapolate=Linear","MultiX=Average","Skip=True","Sort=True")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0"/>
        <v>#REF!</v>
      </c>
      <c r="AI4985" s="43" t="str">
        <f ca="1">_xll.BInterpol('Base IPCA'!$C$3:$C$14,'Base IPCA'!$E$3:$E$14,AH4985,"Cubic","Extrapolate=Linear","MultiX=Average","Skip=True","Sort=True")</f>
        <v>#N/A Invalid Parameter: Interpolation value</v>
      </c>
      <c r="AJ4985" s="43" t="str">
        <f ca="1">_xll.BInterpol('Base IPCA'!$C$3:$C$14,'Base IPCA'!$D$3:$D$14,AH4985,"Cubic","Extrapolate=Linear","MultiX=Average","Skip=True","Sort=True")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0"/>
        <v>#REF!</v>
      </c>
      <c r="AI4986" s="43" t="str">
        <f ca="1">_xll.BInterpol('Base IPCA'!$C$3:$C$14,'Base IPCA'!$E$3:$E$14,AH4986,"Cubic","Extrapolate=Linear","MultiX=Average","Skip=True","Sort=True")</f>
        <v>#N/A Invalid Parameter: Interpolation value</v>
      </c>
      <c r="AJ4986" s="43" t="str">
        <f ca="1">_xll.BInterpol('Base IPCA'!$C$3:$C$14,'Base IPCA'!$D$3:$D$14,AH4986,"Cubic","Extrapolate=Linear","MultiX=Average","Skip=True","Sort=True")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0"/>
        <v>#REF!</v>
      </c>
      <c r="AI4987" s="43" t="str">
        <f ca="1">_xll.BInterpol('Base IPCA'!$C$3:$C$14,'Base IPCA'!$E$3:$E$14,AH4987,"Cubic","Extrapolate=Linear","MultiX=Average","Skip=True","Sort=True")</f>
        <v>#N/A Invalid Parameter: Interpolation value</v>
      </c>
      <c r="AJ4987" s="43" t="str">
        <f ca="1">_xll.BInterpol('Base IPCA'!$C$3:$C$14,'Base IPCA'!$D$3:$D$14,AH4987,"Cubic","Extrapolate=Linear","MultiX=Average","Skip=True","Sort=True")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0"/>
        <v>#REF!</v>
      </c>
      <c r="AI4988" s="43" t="str">
        <f ca="1">_xll.BInterpol('Base IPCA'!$C$3:$C$14,'Base IPCA'!$E$3:$E$14,AH4988,"Cubic","Extrapolate=Linear","MultiX=Average","Skip=True","Sort=True")</f>
        <v>#N/A Invalid Parameter: Interpolation value</v>
      </c>
      <c r="AJ4988" s="43" t="str">
        <f ca="1">_xll.BInterpol('Base IPCA'!$C$3:$C$14,'Base IPCA'!$D$3:$D$14,AH4988,"Cubic","Extrapolate=Linear","MultiX=Average","Skip=True","Sort=True")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0"/>
        <v>#REF!</v>
      </c>
      <c r="AI4989" s="43" t="str">
        <f ca="1">_xll.BInterpol('Base IPCA'!$C$3:$C$14,'Base IPCA'!$E$3:$E$14,AH4989,"Cubic","Extrapolate=Linear","MultiX=Average","Skip=True","Sort=True")</f>
        <v>#N/A Invalid Parameter: Interpolation value</v>
      </c>
      <c r="AJ4989" s="43" t="str">
        <f ca="1">_xll.BInterpol('Base IPCA'!$C$3:$C$14,'Base IPCA'!$D$3:$D$14,AH4989,"Cubic","Extrapolate=Linear","MultiX=Average","Skip=True","Sort=True")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0"/>
        <v>#REF!</v>
      </c>
      <c r="AI4990" s="43" t="str">
        <f ca="1">_xll.BInterpol('Base IPCA'!$C$3:$C$14,'Base IPCA'!$E$3:$E$14,AH4990,"Cubic","Extrapolate=Linear","MultiX=Average","Skip=True","Sort=True")</f>
        <v>#N/A Invalid Parameter: Interpolation value</v>
      </c>
      <c r="AJ4990" s="43" t="str">
        <f ca="1">_xll.BInterpol('Base IPCA'!$C$3:$C$14,'Base IPCA'!$D$3:$D$14,AH4990,"Cubic","Extrapolate=Linear","MultiX=Average","Skip=True","Sort=True")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0"/>
        <v>#REF!</v>
      </c>
      <c r="AI4991" s="43" t="str">
        <f ca="1">_xll.BInterpol('Base IPCA'!$C$3:$C$14,'Base IPCA'!$E$3:$E$14,AH4991,"Cubic","Extrapolate=Linear","MultiX=Average","Skip=True","Sort=True")</f>
        <v>#N/A Invalid Parameter: Interpolation value</v>
      </c>
      <c r="AJ4991" s="43" t="str">
        <f ca="1">_xll.BInterpol('Base IPCA'!$C$3:$C$14,'Base IPCA'!$D$3:$D$14,AH4991,"Cubic","Extrapolate=Linear","MultiX=Average","Skip=True","Sort=True")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0"/>
        <v>#REF!</v>
      </c>
      <c r="AI4992" s="43" t="str">
        <f ca="1">_xll.BInterpol('Base IPCA'!$C$3:$C$14,'Base IPCA'!$E$3:$E$14,AH4992,"Cubic","Extrapolate=Linear","MultiX=Average","Skip=True","Sort=True")</f>
        <v>#N/A Invalid Parameter: Interpolation value</v>
      </c>
      <c r="AJ4992" s="43" t="str">
        <f ca="1">_xll.BInterpol('Base IPCA'!$C$3:$C$14,'Base IPCA'!$D$3:$D$14,AH4992,"Cubic","Extrapolate=Linear","MultiX=Average","Skip=True","Sort=True")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0"/>
        <v>#REF!</v>
      </c>
      <c r="AI4993" s="43" t="str">
        <f ca="1">_xll.BInterpol('Base IPCA'!$C$3:$C$14,'Base IPCA'!$E$3:$E$14,AH4993,"Cubic","Extrapolate=Linear","MultiX=Average","Skip=True","Sort=True")</f>
        <v>#N/A Invalid Parameter: Interpolation value</v>
      </c>
      <c r="AJ4993" s="43" t="str">
        <f ca="1">_xll.BInterpol('Base IPCA'!$C$3:$C$14,'Base IPCA'!$D$3:$D$14,AH4993,"Cubic","Extrapolate=Linear","MultiX=Average","Skip=True","Sort=True")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0"/>
        <v>#REF!</v>
      </c>
      <c r="AI4994" s="43" t="str">
        <f ca="1">_xll.BInterpol('Base IPCA'!$C$3:$C$14,'Base IPCA'!$E$3:$E$14,AH4994,"Cubic","Extrapolate=Linear","MultiX=Average","Skip=True","Sort=True")</f>
        <v>#N/A Invalid Parameter: Interpolation value</v>
      </c>
      <c r="AJ4994" s="43" t="str">
        <f ca="1">_xll.BInterpol('Base IPCA'!$C$3:$C$14,'Base IPCA'!$D$3:$D$14,AH4994,"Cubic","Extrapolate=Linear","MultiX=Average","Skip=True","Sort=True")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0"/>
        <v>#REF!</v>
      </c>
      <c r="AI4995" s="43" t="str">
        <f ca="1">_xll.BInterpol('Base IPCA'!$C$3:$C$14,'Base IPCA'!$E$3:$E$14,AH4995,"Cubic","Extrapolate=Linear","MultiX=Average","Skip=True","Sort=True")</f>
        <v>#N/A Invalid Parameter: Interpolation value</v>
      </c>
      <c r="AJ4995" s="43" t="str">
        <f ca="1">_xll.BInterpol('Base IPCA'!$C$3:$C$14,'Base IPCA'!$D$3:$D$14,AH4995,"Cubic","Extrapolate=Linear","MultiX=Average","Skip=True","Sort=True")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0"/>
        <v>#REF!</v>
      </c>
      <c r="AI4996" s="43" t="str">
        <f ca="1">_xll.BInterpol('Base IPCA'!$C$3:$C$14,'Base IPCA'!$E$3:$E$14,AH4996,"Cubic","Extrapolate=Linear","MultiX=Average","Skip=True","Sort=True")</f>
        <v>#N/A Invalid Parameter: Interpolation value</v>
      </c>
      <c r="AJ4996" s="43" t="str">
        <f ca="1">_xll.BInterpol('Base IPCA'!$C$3:$C$14,'Base IPCA'!$D$3:$D$14,AH4996,"Cubic","Extrapolate=Linear","MultiX=Average","Skip=True","Sort=True")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0"/>
        <v>#REF!</v>
      </c>
      <c r="AI4997" s="43" t="str">
        <f ca="1">_xll.BInterpol('Base IPCA'!$C$3:$C$14,'Base IPCA'!$E$3:$E$14,AH4997,"Cubic","Extrapolate=Linear","MultiX=Average","Skip=True","Sort=True")</f>
        <v>#N/A Invalid Parameter: Interpolation value</v>
      </c>
      <c r="AJ4997" s="43" t="str">
        <f ca="1">_xll.BInterpol('Base IPCA'!$C$3:$C$14,'Base IPCA'!$D$3:$D$14,AH4997,"Cubic","Extrapolate=Linear","MultiX=Average","Skip=True","Sort=True")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1">AH4997+1</f>
        <v>#REF!</v>
      </c>
      <c r="AI4998" s="43" t="str">
        <f ca="1">_xll.BInterpol('Base IPCA'!$C$3:$C$14,'Base IPCA'!$E$3:$E$14,AH4998,"Cubic","Extrapolate=Linear","MultiX=Average","Skip=True","Sort=True")</f>
        <v>#N/A Invalid Parameter: Interpolation value</v>
      </c>
      <c r="AJ4998" s="43" t="str">
        <f ca="1">_xll.BInterpol('Base IPCA'!$C$3:$C$14,'Base IPCA'!$D$3:$D$14,AH4998,"Cubic","Extrapolate=Linear","MultiX=Average","Skip=True","Sort=True")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1"/>
        <v>#REF!</v>
      </c>
      <c r="AI4999" s="43" t="str">
        <f ca="1">_xll.BInterpol('Base IPCA'!$C$3:$C$14,'Base IPCA'!$E$3:$E$14,AH4999,"Cubic","Extrapolate=Linear","MultiX=Average","Skip=True","Sort=True")</f>
        <v>#N/A Invalid Parameter: Interpolation value</v>
      </c>
      <c r="AJ4999" s="43" t="str">
        <f ca="1">_xll.BInterpol('Base IPCA'!$C$3:$C$14,'Base IPCA'!$D$3:$D$14,AH4999,"Cubic","Extrapolate=Linear","MultiX=Average","Skip=True","Sort=True")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1"/>
        <v>#REF!</v>
      </c>
      <c r="AI5000" s="43" t="str">
        <f ca="1">_xll.BInterpol('Base IPCA'!$C$3:$C$14,'Base IPCA'!$E$3:$E$14,AH5000,"Cubic","Extrapolate=Linear","MultiX=Average","Skip=True","Sort=True")</f>
        <v>#N/A Invalid Parameter: Interpolation value</v>
      </c>
      <c r="AJ5000" s="43" t="str">
        <f ca="1">_xll.BInterpol('Base IPCA'!$C$3:$C$14,'Base IPCA'!$D$3:$D$14,AH5000,"Cubic","Extrapolate=Linear","MultiX=Average","Skip=True","Sort=True")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1"/>
        <v>#REF!</v>
      </c>
      <c r="AI5001" s="43" t="str">
        <f ca="1">_xll.BInterpol('Base IPCA'!$C$3:$C$14,'Base IPCA'!$E$3:$E$14,AH5001,"Cubic","Extrapolate=Linear","MultiX=Average","Skip=True","Sort=True")</f>
        <v>#N/A Invalid Parameter: Interpolation value</v>
      </c>
      <c r="AJ5001" s="43" t="str">
        <f ca="1">_xll.BInterpol('Base IPCA'!$C$3:$C$14,'Base IPCA'!$D$3:$D$14,AH5001,"Cubic","Extrapolate=Linear","MultiX=Average","Skip=True","Sort=True")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1"/>
        <v>#REF!</v>
      </c>
      <c r="AI5002" s="43" t="str">
        <f ca="1">_xll.BInterpol('Base IPCA'!$C$3:$C$14,'Base IPCA'!$E$3:$E$14,AH5002,"Cubic","Extrapolate=Linear","MultiX=Average","Skip=True","Sort=True")</f>
        <v>#N/A Invalid Parameter: Interpolation value</v>
      </c>
      <c r="AJ5002" s="43" t="str">
        <f ca="1">_xll.BInterpol('Base IPCA'!$C$3:$C$14,'Base IPCA'!$D$3:$D$14,AH5002,"Cubic","Extrapolate=Linear","MultiX=Average","Skip=True","Sort=True")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1"/>
        <v>#REF!</v>
      </c>
      <c r="AI5003" s="43" t="str">
        <f ca="1">_xll.BInterpol('Base IPCA'!$C$3:$C$14,'Base IPCA'!$E$3:$E$14,AH5003,"Cubic","Extrapolate=Linear","MultiX=Average","Skip=True","Sort=True")</f>
        <v>#N/A Invalid Parameter: Interpolation value</v>
      </c>
      <c r="AJ5003" s="43" t="str">
        <f ca="1">_xll.BInterpol('Base IPCA'!$C$3:$C$14,'Base IPCA'!$D$3:$D$14,AH5003,"Cubic","Extrapolate=Linear","MultiX=Average","Skip=True","Sort=True")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1"/>
        <v>#REF!</v>
      </c>
      <c r="AI5004" s="43" t="str">
        <f ca="1">_xll.BInterpol('Base IPCA'!$C$3:$C$14,'Base IPCA'!$E$3:$E$14,AH5004,"Cubic","Extrapolate=Linear","MultiX=Average","Skip=True","Sort=True")</f>
        <v>#N/A Invalid Parameter: Interpolation value</v>
      </c>
      <c r="AJ5004" s="43" t="str">
        <f ca="1">_xll.BInterpol('Base IPCA'!$C$3:$C$14,'Base IPCA'!$D$3:$D$14,AH5004,"Cubic","Extrapolate=Linear","MultiX=Average","Skip=True","Sort=True")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1"/>
        <v>#REF!</v>
      </c>
      <c r="AI5005" s="43" t="str">
        <f ca="1">_xll.BInterpol('Base IPCA'!$C$3:$C$14,'Base IPCA'!$E$3:$E$14,AH5005,"Cubic","Extrapolate=Linear","MultiX=Average","Skip=True","Sort=True")</f>
        <v>#N/A Invalid Parameter: Interpolation value</v>
      </c>
      <c r="AJ5005" s="43" t="str">
        <f ca="1">_xll.BInterpol('Base IPCA'!$C$3:$C$14,'Base IPCA'!$D$3:$D$14,AH5005,"Cubic","Extrapolate=Linear","MultiX=Average","Skip=True","Sort=True")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1"/>
        <v>#REF!</v>
      </c>
      <c r="AI5006" s="43" t="str">
        <f ca="1">_xll.BInterpol('Base IPCA'!$C$3:$C$14,'Base IPCA'!$E$3:$E$14,AH5006,"Cubic","Extrapolate=Linear","MultiX=Average","Skip=True","Sort=True")</f>
        <v>#N/A Invalid Parameter: Interpolation value</v>
      </c>
      <c r="AJ5006" s="43" t="str">
        <f ca="1">_xll.BInterpol('Base IPCA'!$C$3:$C$14,'Base IPCA'!$D$3:$D$14,AH5006,"Cubic","Extrapolate=Linear","MultiX=Average","Skip=True","Sort=True")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1"/>
        <v>#REF!</v>
      </c>
      <c r="AI5007" s="43" t="str">
        <f ca="1">_xll.BInterpol('Base IPCA'!$C$3:$C$14,'Base IPCA'!$E$3:$E$14,AH5007,"Cubic","Extrapolate=Linear","MultiX=Average","Skip=True","Sort=True")</f>
        <v>#N/A Invalid Parameter: Interpolation value</v>
      </c>
      <c r="AJ5007" s="43" t="str">
        <f ca="1">_xll.BInterpol('Base IPCA'!$C$3:$C$14,'Base IPCA'!$D$3:$D$14,AH5007,"Cubic","Extrapolate=Linear","MultiX=Average","Skip=True","Sort=True")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1"/>
        <v>#REF!</v>
      </c>
      <c r="AI5008" s="43" t="str">
        <f ca="1">_xll.BInterpol('Base IPCA'!$C$3:$C$14,'Base IPCA'!$E$3:$E$14,AH5008,"Cubic","Extrapolate=Linear","MultiX=Average","Skip=True","Sort=True")</f>
        <v>#N/A Invalid Parameter: Interpolation value</v>
      </c>
      <c r="AJ5008" s="43" t="str">
        <f ca="1">_xll.BInterpol('Base IPCA'!$C$3:$C$14,'Base IPCA'!$D$3:$D$14,AH5008,"Cubic","Extrapolate=Linear","MultiX=Average","Skip=True","Sort=True")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1"/>
        <v>#REF!</v>
      </c>
      <c r="AI5009" s="43" t="str">
        <f ca="1">_xll.BInterpol('Base IPCA'!$C$3:$C$14,'Base IPCA'!$E$3:$E$14,AH5009,"Cubic","Extrapolate=Linear","MultiX=Average","Skip=True","Sort=True")</f>
        <v>#N/A Invalid Parameter: Interpolation value</v>
      </c>
      <c r="AJ5009" s="43" t="str">
        <f ca="1">_xll.BInterpol('Base IPCA'!$C$3:$C$14,'Base IPCA'!$D$3:$D$14,AH5009,"Cubic","Extrapolate=Linear","MultiX=Average","Skip=True","Sort=True")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1"/>
        <v>#REF!</v>
      </c>
      <c r="AI5010" s="43" t="str">
        <f ca="1">_xll.BInterpol('Base IPCA'!$C$3:$C$14,'Base IPCA'!$E$3:$E$14,AH5010,"Cubic","Extrapolate=Linear","MultiX=Average","Skip=True","Sort=True")</f>
        <v>#N/A Invalid Parameter: Interpolation value</v>
      </c>
      <c r="AJ5010" s="43" t="str">
        <f ca="1">_xll.BInterpol('Base IPCA'!$C$3:$C$14,'Base IPCA'!$D$3:$D$14,AH5010,"Cubic","Extrapolate=Linear","MultiX=Average","Skip=True","Sort=True")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1"/>
        <v>#REF!</v>
      </c>
      <c r="AI5011" s="43" t="str">
        <f ca="1">_xll.BInterpol('Base IPCA'!$C$3:$C$14,'Base IPCA'!$E$3:$E$14,AH5011,"Cubic","Extrapolate=Linear","MultiX=Average","Skip=True","Sort=True")</f>
        <v>#N/A Invalid Parameter: Interpolation value</v>
      </c>
      <c r="AJ5011" s="43" t="str">
        <f ca="1">_xll.BInterpol('Base IPCA'!$C$3:$C$14,'Base IPCA'!$D$3:$D$14,AH5011,"Cubic","Extrapolate=Linear","MultiX=Average","Skip=True","Sort=True")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1"/>
        <v>#REF!</v>
      </c>
      <c r="AI5012" s="43" t="str">
        <f ca="1">_xll.BInterpol('Base IPCA'!$C$3:$C$14,'Base IPCA'!$E$3:$E$14,AH5012,"Cubic","Extrapolate=Linear","MultiX=Average","Skip=True","Sort=True")</f>
        <v>#N/A Invalid Parameter: Interpolation value</v>
      </c>
      <c r="AJ5012" s="43" t="str">
        <f ca="1">_xll.BInterpol('Base IPCA'!$C$3:$C$14,'Base IPCA'!$D$3:$D$14,AH5012,"Cubic","Extrapolate=Linear","MultiX=Average","Skip=True","Sort=True")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1"/>
        <v>#REF!</v>
      </c>
      <c r="AI5013" s="43" t="str">
        <f ca="1">_xll.BInterpol('Base IPCA'!$C$3:$C$14,'Base IPCA'!$E$3:$E$14,AH5013,"Cubic","Extrapolate=Linear","MultiX=Average","Skip=True","Sort=True")</f>
        <v>#N/A Invalid Parameter: Interpolation value</v>
      </c>
      <c r="AJ5013" s="43" t="str">
        <f ca="1">_xll.BInterpol('Base IPCA'!$C$3:$C$14,'Base IPCA'!$D$3:$D$14,AH5013,"Cubic","Extrapolate=Linear","MultiX=Average","Skip=True","Sort=True")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1"/>
        <v>#REF!</v>
      </c>
      <c r="AI5014" s="43" t="str">
        <f ca="1">_xll.BInterpol('Base IPCA'!$C$3:$C$14,'Base IPCA'!$E$3:$E$14,AH5014,"Cubic","Extrapolate=Linear","MultiX=Average","Skip=True","Sort=True")</f>
        <v>#N/A Invalid Parameter: Interpolation value</v>
      </c>
      <c r="AJ5014" s="43" t="str">
        <f ca="1">_xll.BInterpol('Base IPCA'!$C$3:$C$14,'Base IPCA'!$D$3:$D$14,AH5014,"Cubic","Extrapolate=Linear","MultiX=Average","Skip=True","Sort=True")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1"/>
        <v>#REF!</v>
      </c>
      <c r="AI5015" s="43" t="str">
        <f ca="1">_xll.BInterpol('Base IPCA'!$C$3:$C$14,'Base IPCA'!$E$3:$E$14,AH5015,"Cubic","Extrapolate=Linear","MultiX=Average","Skip=True","Sort=True")</f>
        <v>#N/A Invalid Parameter: Interpolation value</v>
      </c>
      <c r="AJ5015" s="43" t="str">
        <f ca="1">_xll.BInterpol('Base IPCA'!$C$3:$C$14,'Base IPCA'!$D$3:$D$14,AH5015,"Cubic","Extrapolate=Linear","MultiX=Average","Skip=True","Sort=True")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1"/>
        <v>#REF!</v>
      </c>
      <c r="AI5016" s="43" t="str">
        <f ca="1">_xll.BInterpol('Base IPCA'!$C$3:$C$14,'Base IPCA'!$E$3:$E$14,AH5016,"Cubic","Extrapolate=Linear","MultiX=Average","Skip=True","Sort=True")</f>
        <v>#N/A Invalid Parameter: Interpolation value</v>
      </c>
      <c r="AJ5016" s="43" t="str">
        <f ca="1">_xll.BInterpol('Base IPCA'!$C$3:$C$14,'Base IPCA'!$D$3:$D$14,AH5016,"Cubic","Extrapolate=Linear","MultiX=Average","Skip=True","Sort=True")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1"/>
        <v>#REF!</v>
      </c>
      <c r="AI5017" s="43" t="str">
        <f ca="1">_xll.BInterpol('Base IPCA'!$C$3:$C$14,'Base IPCA'!$E$3:$E$14,AH5017,"Cubic","Extrapolate=Linear","MultiX=Average","Skip=True","Sort=True")</f>
        <v>#N/A Invalid Parameter: Interpolation value</v>
      </c>
      <c r="AJ5017" s="43" t="str">
        <f ca="1">_xll.BInterpol('Base IPCA'!$C$3:$C$14,'Base IPCA'!$D$3:$D$14,AH5017,"Cubic","Extrapolate=Linear","MultiX=Average","Skip=True","Sort=True")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1"/>
        <v>#REF!</v>
      </c>
      <c r="AI5018" s="43" t="str">
        <f ca="1">_xll.BInterpol('Base IPCA'!$C$3:$C$14,'Base IPCA'!$E$3:$E$14,AH5018,"Cubic","Extrapolate=Linear","MultiX=Average","Skip=True","Sort=True")</f>
        <v>#N/A Invalid Parameter: Interpolation value</v>
      </c>
      <c r="AJ5018" s="43" t="str">
        <f ca="1">_xll.BInterpol('Base IPCA'!$C$3:$C$14,'Base IPCA'!$D$3:$D$14,AH5018,"Cubic","Extrapolate=Linear","MultiX=Average","Skip=True","Sort=True")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1"/>
        <v>#REF!</v>
      </c>
      <c r="AI5019" s="43" t="str">
        <f ca="1">_xll.BInterpol('Base IPCA'!$C$3:$C$14,'Base IPCA'!$E$3:$E$14,AH5019,"Cubic","Extrapolate=Linear","MultiX=Average","Skip=True","Sort=True")</f>
        <v>#N/A Invalid Parameter: Interpolation value</v>
      </c>
      <c r="AJ5019" s="43" t="str">
        <f ca="1">_xll.BInterpol('Base IPCA'!$C$3:$C$14,'Base IPCA'!$D$3:$D$14,AH5019,"Cubic","Extrapolate=Linear","MultiX=Average","Skip=True","Sort=True")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1"/>
        <v>#REF!</v>
      </c>
      <c r="AI5020" s="43" t="str">
        <f ca="1">_xll.BInterpol('Base IPCA'!$C$3:$C$14,'Base IPCA'!$E$3:$E$14,AH5020,"Cubic","Extrapolate=Linear","MultiX=Average","Skip=True","Sort=True")</f>
        <v>#N/A Invalid Parameter: Interpolation value</v>
      </c>
      <c r="AJ5020" s="43" t="str">
        <f ca="1">_xll.BInterpol('Base IPCA'!$C$3:$C$14,'Base IPCA'!$D$3:$D$14,AH5020,"Cubic","Extrapolate=Linear","MultiX=Average","Skip=True","Sort=True")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1"/>
        <v>#REF!</v>
      </c>
      <c r="AI5021" s="43" t="str">
        <f ca="1">_xll.BInterpol('Base IPCA'!$C$3:$C$14,'Base IPCA'!$E$3:$E$14,AH5021,"Cubic","Extrapolate=Linear","MultiX=Average","Skip=True","Sort=True")</f>
        <v>#N/A Invalid Parameter: Interpolation value</v>
      </c>
      <c r="AJ5021" s="43" t="str">
        <f ca="1">_xll.BInterpol('Base IPCA'!$C$3:$C$14,'Base IPCA'!$D$3:$D$14,AH5021,"Cubic","Extrapolate=Linear","MultiX=Average","Skip=True","Sort=True")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1"/>
        <v>#REF!</v>
      </c>
      <c r="AI5022" s="43" t="str">
        <f ca="1">_xll.BInterpol('Base IPCA'!$C$3:$C$14,'Base IPCA'!$E$3:$E$14,AH5022,"Cubic","Extrapolate=Linear","MultiX=Average","Skip=True","Sort=True")</f>
        <v>#N/A Invalid Parameter: Interpolation value</v>
      </c>
      <c r="AJ5022" s="43" t="str">
        <f ca="1">_xll.BInterpol('Base IPCA'!$C$3:$C$14,'Base IPCA'!$D$3:$D$14,AH5022,"Cubic","Extrapolate=Linear","MultiX=Average","Skip=True","Sort=True")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1"/>
        <v>#REF!</v>
      </c>
      <c r="AI5023" s="43" t="str">
        <f ca="1">_xll.BInterpol('Base IPCA'!$C$3:$C$14,'Base IPCA'!$E$3:$E$14,AH5023,"Cubic","Extrapolate=Linear","MultiX=Average","Skip=True","Sort=True")</f>
        <v>#N/A Invalid Parameter: Interpolation value</v>
      </c>
      <c r="AJ5023" s="43" t="str">
        <f ca="1">_xll.BInterpol('Base IPCA'!$C$3:$C$14,'Base IPCA'!$D$3:$D$14,AH5023,"Cubic","Extrapolate=Linear","MultiX=Average","Skip=True","Sort=True")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1"/>
        <v>#REF!</v>
      </c>
      <c r="AI5024" s="43" t="str">
        <f ca="1">_xll.BInterpol('Base IPCA'!$C$3:$C$14,'Base IPCA'!$E$3:$E$14,AH5024,"Cubic","Extrapolate=Linear","MultiX=Average","Skip=True","Sort=True")</f>
        <v>#N/A Invalid Parameter: Interpolation value</v>
      </c>
      <c r="AJ5024" s="43" t="str">
        <f ca="1">_xll.BInterpol('Base IPCA'!$C$3:$C$14,'Base IPCA'!$D$3:$D$14,AH5024,"Cubic","Extrapolate=Linear","MultiX=Average","Skip=True","Sort=True")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1"/>
        <v>#REF!</v>
      </c>
      <c r="AI5025" s="43" t="str">
        <f ca="1">_xll.BInterpol('Base IPCA'!$C$3:$C$14,'Base IPCA'!$E$3:$E$14,AH5025,"Cubic","Extrapolate=Linear","MultiX=Average","Skip=True","Sort=True")</f>
        <v>#N/A Invalid Parameter: Interpolation value</v>
      </c>
      <c r="AJ5025" s="43" t="str">
        <f ca="1">_xll.BInterpol('Base IPCA'!$C$3:$C$14,'Base IPCA'!$D$3:$D$14,AH5025,"Cubic","Extrapolate=Linear","MultiX=Average","Skip=True","Sort=True")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1"/>
        <v>#REF!</v>
      </c>
      <c r="AI5026" s="43" t="str">
        <f ca="1">_xll.BInterpol('Base IPCA'!$C$3:$C$14,'Base IPCA'!$E$3:$E$14,AH5026,"Cubic","Extrapolate=Linear","MultiX=Average","Skip=True","Sort=True")</f>
        <v>#N/A Invalid Parameter: Interpolation value</v>
      </c>
      <c r="AJ5026" s="43" t="str">
        <f ca="1">_xll.BInterpol('Base IPCA'!$C$3:$C$14,'Base IPCA'!$D$3:$D$14,AH5026,"Cubic","Extrapolate=Linear","MultiX=Average","Skip=True","Sort=True")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1"/>
        <v>#REF!</v>
      </c>
      <c r="AI5027" s="43" t="str">
        <f ca="1">_xll.BInterpol('Base IPCA'!$C$3:$C$14,'Base IPCA'!$E$3:$E$14,AH5027,"Cubic","Extrapolate=Linear","MultiX=Average","Skip=True","Sort=True")</f>
        <v>#N/A Invalid Parameter: Interpolation value</v>
      </c>
      <c r="AJ5027" s="43" t="str">
        <f ca="1">_xll.BInterpol('Base IPCA'!$C$3:$C$14,'Base IPCA'!$D$3:$D$14,AH5027,"Cubic","Extrapolate=Linear","MultiX=Average","Skip=True","Sort=True")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1"/>
        <v>#REF!</v>
      </c>
      <c r="AI5028" s="43" t="str">
        <f ca="1">_xll.BInterpol('Base IPCA'!$C$3:$C$14,'Base IPCA'!$E$3:$E$14,AH5028,"Cubic","Extrapolate=Linear","MultiX=Average","Skip=True","Sort=True")</f>
        <v>#N/A Invalid Parameter: Interpolation value</v>
      </c>
      <c r="AJ5028" s="43" t="str">
        <f ca="1">_xll.BInterpol('Base IPCA'!$C$3:$C$14,'Base IPCA'!$D$3:$D$14,AH5028,"Cubic","Extrapolate=Linear","MultiX=Average","Skip=True","Sort=True")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1"/>
        <v>#REF!</v>
      </c>
      <c r="AI5029" s="43" t="str">
        <f ca="1">_xll.BInterpol('Base IPCA'!$C$3:$C$14,'Base IPCA'!$E$3:$E$14,AH5029,"Cubic","Extrapolate=Linear","MultiX=Average","Skip=True","Sort=True")</f>
        <v>#N/A Invalid Parameter: Interpolation value</v>
      </c>
      <c r="AJ5029" s="43" t="str">
        <f ca="1">_xll.BInterpol('Base IPCA'!$C$3:$C$14,'Base IPCA'!$D$3:$D$14,AH5029,"Cubic","Extrapolate=Linear","MultiX=Average","Skip=True","Sort=True")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1"/>
        <v>#REF!</v>
      </c>
      <c r="AI5030" s="43" t="str">
        <f ca="1">_xll.BInterpol('Base IPCA'!$C$3:$C$14,'Base IPCA'!$E$3:$E$14,AH5030,"Cubic","Extrapolate=Linear","MultiX=Average","Skip=True","Sort=True")</f>
        <v>#N/A Invalid Parameter: Interpolation value</v>
      </c>
      <c r="AJ5030" s="43" t="str">
        <f ca="1">_xll.BInterpol('Base IPCA'!$C$3:$C$14,'Base IPCA'!$D$3:$D$14,AH5030,"Cubic","Extrapolate=Linear","MultiX=Average","Skip=True","Sort=True")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1"/>
        <v>#REF!</v>
      </c>
      <c r="AI5031" s="43" t="str">
        <f ca="1">_xll.BInterpol('Base IPCA'!$C$3:$C$14,'Base IPCA'!$E$3:$E$14,AH5031,"Cubic","Extrapolate=Linear","MultiX=Average","Skip=True","Sort=True")</f>
        <v>#N/A Invalid Parameter: Interpolation value</v>
      </c>
      <c r="AJ5031" s="43" t="str">
        <f ca="1">_xll.BInterpol('Base IPCA'!$C$3:$C$14,'Base IPCA'!$D$3:$D$14,AH5031,"Cubic","Extrapolate=Linear","MultiX=Average","Skip=True","Sort=True")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1"/>
        <v>#REF!</v>
      </c>
      <c r="AI5032" s="43" t="str">
        <f ca="1">_xll.BInterpol('Base IPCA'!$C$3:$C$14,'Base IPCA'!$E$3:$E$14,AH5032,"Cubic","Extrapolate=Linear","MultiX=Average","Skip=True","Sort=True")</f>
        <v>#N/A Invalid Parameter: Interpolation value</v>
      </c>
      <c r="AJ5032" s="43" t="str">
        <f ca="1">_xll.BInterpol('Base IPCA'!$C$3:$C$14,'Base IPCA'!$D$3:$D$14,AH5032,"Cubic","Extrapolate=Linear","MultiX=Average","Skip=True","Sort=True")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1"/>
        <v>#REF!</v>
      </c>
      <c r="AI5033" s="43" t="str">
        <f ca="1">_xll.BInterpol('Base IPCA'!$C$3:$C$14,'Base IPCA'!$E$3:$E$14,AH5033,"Cubic","Extrapolate=Linear","MultiX=Average","Skip=True","Sort=True")</f>
        <v>#N/A Invalid Parameter: Interpolation value</v>
      </c>
      <c r="AJ5033" s="43" t="str">
        <f ca="1">_xll.BInterpol('Base IPCA'!$C$3:$C$14,'Base IPCA'!$D$3:$D$14,AH5033,"Cubic","Extrapolate=Linear","MultiX=Average","Skip=True","Sort=True")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1"/>
        <v>#REF!</v>
      </c>
      <c r="AI5034" s="43" t="str">
        <f ca="1">_xll.BInterpol('Base IPCA'!$C$3:$C$14,'Base IPCA'!$E$3:$E$14,AH5034,"Cubic","Extrapolate=Linear","MultiX=Average","Skip=True","Sort=True")</f>
        <v>#N/A Invalid Parameter: Interpolation value</v>
      </c>
      <c r="AJ5034" s="43" t="str">
        <f ca="1">_xll.BInterpol('Base IPCA'!$C$3:$C$14,'Base IPCA'!$D$3:$D$14,AH5034,"Cubic","Extrapolate=Linear","MultiX=Average","Skip=True","Sort=True")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1"/>
        <v>#REF!</v>
      </c>
      <c r="AI5035" s="43" t="str">
        <f ca="1">_xll.BInterpol('Base IPCA'!$C$3:$C$14,'Base IPCA'!$E$3:$E$14,AH5035,"Cubic","Extrapolate=Linear","MultiX=Average","Skip=True","Sort=True")</f>
        <v>#N/A Invalid Parameter: Interpolation value</v>
      </c>
      <c r="AJ5035" s="43" t="str">
        <f ca="1">_xll.BInterpol('Base IPCA'!$C$3:$C$14,'Base IPCA'!$D$3:$D$14,AH5035,"Cubic","Extrapolate=Linear","MultiX=Average","Skip=True","Sort=True")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1"/>
        <v>#REF!</v>
      </c>
      <c r="AI5036" s="43" t="str">
        <f ca="1">_xll.BInterpol('Base IPCA'!$C$3:$C$14,'Base IPCA'!$E$3:$E$14,AH5036,"Cubic","Extrapolate=Linear","MultiX=Average","Skip=True","Sort=True")</f>
        <v>#N/A Invalid Parameter: Interpolation value</v>
      </c>
      <c r="AJ5036" s="43" t="str">
        <f>_xll.BInterpol('Base IPCA'!$C$3:$C$14,'Base IPCA'!$D$3:$D$14,AH5036,"Cubic","Extrapolate=Linear","MultiX=Average","Skip=True","Sort=True")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1"/>
        <v>#REF!</v>
      </c>
      <c r="AI5037" s="43" t="str">
        <f ca="1">_xll.BInterpol('Base IPCA'!$C$3:$C$14,'Base IPCA'!$E$3:$E$14,AH5037,"Cubic","Extrapolate=Linear","MultiX=Average","Skip=True","Sort=True")</f>
        <v>#N/A Invalid Parameter: Interpolation value</v>
      </c>
      <c r="AJ5037" s="43" t="str">
        <f ca="1">_xll.BInterpol('Base IPCA'!$C$3:$C$14,'Base IPCA'!$D$3:$D$14,AH5037,"Cubic","Extrapolate=Linear","MultiX=Average","Skip=True","Sort=True")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1"/>
        <v>#REF!</v>
      </c>
      <c r="AI5038" s="43" t="str">
        <f ca="1">_xll.BInterpol('Base IPCA'!$C$3:$C$14,'Base IPCA'!$E$3:$E$14,AH5038,"Cubic","Extrapolate=Linear","MultiX=Average","Skip=True","Sort=True")</f>
        <v>#N/A Invalid Parameter: Interpolation value</v>
      </c>
      <c r="AJ5038" s="43" t="str">
        <f ca="1">_xll.BInterpol('Base IPCA'!$C$3:$C$14,'Base IPCA'!$D$3:$D$14,AH5038,"Cubic","Extrapolate=Linear","MultiX=Average","Skip=True","Sort=True")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1"/>
        <v>#REF!</v>
      </c>
      <c r="AI5039" s="43" t="str">
        <f>_xll.BInterpol('Base IPCA'!$C$3:$C$14,'Base IPCA'!$E$3:$E$14,AH5039,"Cubic","Extrapolate=Linear","MultiX=Average","Skip=True","Sort=True")</f>
        <v>#N/A Invalid Parameter: Interpolation value</v>
      </c>
      <c r="AJ5039" s="43" t="str">
        <f ca="1">_xll.BInterpol('Base IPCA'!$C$3:$C$14,'Base IPCA'!$D$3:$D$14,AH5039,"Cubic","Extrapolate=Linear","MultiX=Average","Skip=True","Sort=True")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1"/>
        <v>#REF!</v>
      </c>
      <c r="AI5040" s="43" t="str">
        <f ca="1">_xll.BInterpol('Base IPCA'!$C$3:$C$14,'Base IPCA'!$E$3:$E$14,AH5040,"Cubic","Extrapolate=Linear","MultiX=Average","Skip=True","Sort=True")</f>
        <v>#N/A Invalid Parameter: Interpolation value</v>
      </c>
      <c r="AJ5040" s="43" t="str">
        <f>_xll.BInterpol('Base IPCA'!$C$3:$C$14,'Base IPCA'!$D$3:$D$14,AH5040,"Cubic","Extrapolate=Linear","MultiX=Average","Skip=True","Sort=True")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1"/>
        <v>#REF!</v>
      </c>
      <c r="AI5041" s="43" t="str">
        <f ca="1">_xll.BInterpol('Base IPCA'!$C$3:$C$14,'Base IPCA'!$E$3:$E$14,AH5041,"Cubic","Extrapolate=Linear","MultiX=Average","Skip=True","Sort=True")</f>
        <v>#N/A Invalid Parameter: Interpolation value</v>
      </c>
      <c r="AJ5041" s="43" t="str">
        <f ca="1">_xll.BInterpol('Base IPCA'!$C$3:$C$14,'Base IPCA'!$D$3:$D$14,AH5041,"Cubic","Extrapolate=Linear","MultiX=Average","Skip=True","Sort=True")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1"/>
        <v>#REF!</v>
      </c>
      <c r="AI5042" s="43" t="str">
        <f ca="1">_xll.BInterpol('Base IPCA'!$C$3:$C$14,'Base IPCA'!$E$3:$E$14,AH5042,"Cubic","Extrapolate=Linear","MultiX=Average","Skip=True","Sort=True")</f>
        <v>#N/A Invalid Parameter: Interpolation value</v>
      </c>
      <c r="AJ5042" s="43" t="str">
        <f ca="1">_xll.BInterpol('Base IPCA'!$C$3:$C$14,'Base IPCA'!$D$3:$D$14,AH5042,"Cubic","Extrapolate=Linear","MultiX=Average","Skip=True","Sort=True")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1"/>
        <v>#REF!</v>
      </c>
      <c r="AI5043" s="43" t="str">
        <f>_xll.BInterpol('Base IPCA'!$C$3:$C$14,'Base IPCA'!$E$3:$E$14,AH5043,"Cubic","Extrapolate=Linear","MultiX=Average","Skip=True","Sort=True")</f>
        <v>#N/A Invalid Parameter: Interpolation value</v>
      </c>
      <c r="AJ5043" s="43" t="str">
        <f ca="1">_xll.BInterpol('Base IPCA'!$C$3:$C$14,'Base IPCA'!$D$3:$D$14,AH5043,"Cubic","Extrapolate=Linear","MultiX=Average","Skip=True","Sort=True")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1"/>
        <v>#REF!</v>
      </c>
      <c r="AI5044" s="43" t="str">
        <f ca="1">_xll.BInterpol('Base IPCA'!$C$3:$C$14,'Base IPCA'!$E$3:$E$14,AH5044,"Cubic","Extrapolate=Linear","MultiX=Average","Skip=True","Sort=True")</f>
        <v>#N/A Invalid Parameter: Interpolation value</v>
      </c>
      <c r="AJ5044" s="43" t="str">
        <f>_xll.BInterpol('Base IPCA'!$C$3:$C$14,'Base IPCA'!$D$3:$D$14,AH5044,"Cubic","Extrapolate=Linear","MultiX=Average","Skip=True","Sort=True")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1"/>
        <v>#REF!</v>
      </c>
      <c r="AI5045" s="43" t="str">
        <f ca="1">_xll.BInterpol('Base IPCA'!$C$3:$C$14,'Base IPCA'!$E$3:$E$14,AH5045,"Cubic","Extrapolate=Linear","MultiX=Average","Skip=True","Sort=True")</f>
        <v>#N/A Invalid Parameter: Interpolation value</v>
      </c>
      <c r="AJ5045" s="43" t="str">
        <f ca="1">_xll.BInterpol('Base IPCA'!$C$3:$C$14,'Base IPCA'!$D$3:$D$14,AH5045,"Cubic","Extrapolate=Linear","MultiX=Average","Skip=True","Sort=True")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1"/>
        <v>#REF!</v>
      </c>
      <c r="AI5046" s="43" t="str">
        <f ca="1">_xll.BInterpol('Base IPCA'!$C$3:$C$14,'Base IPCA'!$E$3:$E$14,AH5046,"Cubic","Extrapolate=Linear","MultiX=Average","Skip=True","Sort=True")</f>
        <v>#N/A Invalid Parameter: Interpolation value</v>
      </c>
      <c r="AJ5046" s="43" t="str">
        <f ca="1">_xll.BInterpol('Base IPCA'!$C$3:$C$14,'Base IPCA'!$D$3:$D$14,AH5046,"Cubic","Extrapolate=Linear","MultiX=Average","Skip=True","Sort=True")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1"/>
        <v>#REF!</v>
      </c>
      <c r="AI5047" s="43" t="str">
        <f>_xll.BInterpol('Base IPCA'!$C$3:$C$14,'Base IPCA'!$E$3:$E$14,AH5047,"Cubic","Extrapolate=Linear","MultiX=Average","Skip=True","Sort=True")</f>
        <v>#N/A Invalid Parameter: Interpolation value</v>
      </c>
      <c r="AJ5047" s="43" t="str">
        <f ca="1">_xll.BInterpol('Base IPCA'!$C$3:$C$14,'Base IPCA'!$D$3:$D$14,AH5047,"Cubic","Extrapolate=Linear","MultiX=Average","Skip=True","Sort=True")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1"/>
        <v>#REF!</v>
      </c>
      <c r="AI5048" s="43" t="str">
        <f ca="1">_xll.BInterpol('Base IPCA'!$C$3:$C$14,'Base IPCA'!$E$3:$E$14,AH5048,"Cubic","Extrapolate=Linear","MultiX=Average","Skip=True","Sort=True")</f>
        <v>#N/A Invalid Parameter: Interpolation value</v>
      </c>
      <c r="AJ5048" s="43" t="str">
        <f>_xll.BInterpol('Base IPCA'!$C$3:$C$14,'Base IPCA'!$D$3:$D$14,AH5048,"Cubic","Extrapolate=Linear","MultiX=Average","Skip=True","Sort=True")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1"/>
        <v>#REF!</v>
      </c>
      <c r="AI5049" s="43" t="str">
        <f ca="1">_xll.BInterpol('Base IPCA'!$C$3:$C$14,'Base IPCA'!$E$3:$E$14,AH5049,"Cubic","Extrapolate=Linear","MultiX=Average","Skip=True","Sort=True")</f>
        <v>#N/A Invalid Parameter: Interpolation value</v>
      </c>
      <c r="AJ5049" s="43" t="str">
        <f ca="1">_xll.BInterpol('Base IPCA'!$C$3:$C$14,'Base IPCA'!$D$3:$D$14,AH5049,"Cubic","Extrapolate=Linear","MultiX=Average","Skip=True","Sort=True")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1"/>
        <v>#REF!</v>
      </c>
      <c r="AI5050" s="43" t="str">
        <f ca="1">_xll.BInterpol('Base IPCA'!$C$3:$C$14,'Base IPCA'!$E$3:$E$14,AH5050,"Cubic","Extrapolate=Linear","MultiX=Average","Skip=True","Sort=True")</f>
        <v>#N/A Invalid Parameter: Interpolation value</v>
      </c>
      <c r="AJ5050" s="43" t="str">
        <f ca="1">_xll.BInterpol('Base IPCA'!$C$3:$C$14,'Base IPCA'!$D$3:$D$14,AH5050,"Cubic","Extrapolate=Linear","MultiX=Average","Skip=True","Sort=True")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1"/>
        <v>#REF!</v>
      </c>
      <c r="AI5051" s="43" t="str">
        <f>_xll.BInterpol('Base IPCA'!$C$3:$C$14,'Base IPCA'!$E$3:$E$14,AH5051,"Cubic","Extrapolate=Linear","MultiX=Average","Skip=True","Sort=True")</f>
        <v>#N/A Invalid Parameter: Interpolation value</v>
      </c>
      <c r="AJ5051" s="43" t="str">
        <f ca="1">_xll.BInterpol('Base IPCA'!$C$3:$C$14,'Base IPCA'!$D$3:$D$14,AH5051,"Cubic","Extrapolate=Linear","MultiX=Average","Skip=True","Sort=True")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1"/>
        <v>#REF!</v>
      </c>
      <c r="AI5052" s="43" t="str">
        <f ca="1">_xll.BInterpol('Base IPCA'!$C$3:$C$14,'Base IPCA'!$E$3:$E$14,AH5052,"Cubic","Extrapolate=Linear","MultiX=Average","Skip=True","Sort=True")</f>
        <v>#N/A Invalid Parameter: Interpolation value</v>
      </c>
      <c r="AJ5052" s="43" t="str">
        <f>_xll.BInterpol('Base IPCA'!$C$3:$C$14,'Base IPCA'!$D$3:$D$14,AH5052,"Cubic","Extrapolate=Linear","MultiX=Average","Skip=True","Sort=True")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1"/>
        <v>#REF!</v>
      </c>
      <c r="AI5053" s="43" t="str">
        <f ca="1">_xll.BInterpol('Base IPCA'!$C$3:$C$14,'Base IPCA'!$E$3:$E$14,AH5053,"Cubic","Extrapolate=Linear","MultiX=Average","Skip=True","Sort=True")</f>
        <v>#N/A Invalid Parameter: Interpolation value</v>
      </c>
      <c r="AJ5053" s="43" t="str">
        <f ca="1">_xll.BInterpol('Base IPCA'!$C$3:$C$14,'Base IPCA'!$D$3:$D$14,AH5053,"Cubic","Extrapolate=Linear","MultiX=Average","Skip=True","Sort=True")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1"/>
        <v>#REF!</v>
      </c>
      <c r="AI5054" s="43" t="str">
        <f ca="1">_xll.BInterpol('Base IPCA'!$C$3:$C$14,'Base IPCA'!$E$3:$E$14,AH5054,"Cubic","Extrapolate=Linear","MultiX=Average","Skip=True","Sort=True")</f>
        <v>#N/A Invalid Parameter: Interpolation value</v>
      </c>
      <c r="AJ5054" s="43" t="str">
        <f ca="1">_xll.BInterpol('Base IPCA'!$C$3:$C$14,'Base IPCA'!$D$3:$D$14,AH5054,"Cubic","Extrapolate=Linear","MultiX=Average","Skip=True","Sort=True")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1"/>
        <v>#REF!</v>
      </c>
      <c r="AI5055" s="43" t="str">
        <f>_xll.BInterpol('Base IPCA'!$C$3:$C$14,'Base IPCA'!$E$3:$E$14,AH5055,"Cubic","Extrapolate=Linear","MultiX=Average","Skip=True","Sort=True")</f>
        <v>#N/A Invalid Parameter: Interpolation value</v>
      </c>
      <c r="AJ5055" s="43" t="str">
        <f ca="1">_xll.BInterpol('Base IPCA'!$C$3:$C$14,'Base IPCA'!$D$3:$D$14,AH5055,"Cubic","Extrapolate=Linear","MultiX=Average","Skip=True","Sort=True")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1"/>
        <v>#REF!</v>
      </c>
      <c r="AI5056" s="43" t="str">
        <f ca="1">_xll.BInterpol('Base IPCA'!$C$3:$C$14,'Base IPCA'!$E$3:$E$14,AH5056,"Cubic","Extrapolate=Linear","MultiX=Average","Skip=True","Sort=True")</f>
        <v>#N/A Invalid Parameter: Interpolation value</v>
      </c>
      <c r="AJ5056" s="43" t="str">
        <f>_xll.BInterpol('Base IPCA'!$C$3:$C$14,'Base IPCA'!$D$3:$D$14,AH5056,"Cubic","Extrapolate=Linear","MultiX=Average","Skip=True","Sort=True")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1"/>
        <v>#REF!</v>
      </c>
      <c r="AI5057" s="43" t="str">
        <f ca="1">_xll.BInterpol('Base IPCA'!$C$3:$C$14,'Base IPCA'!$E$3:$E$14,AH5057,"Cubic","Extrapolate=Linear","MultiX=Average","Skip=True","Sort=True")</f>
        <v>#N/A Invalid Parameter: Interpolation value</v>
      </c>
      <c r="AJ5057" s="43" t="str">
        <f ca="1">_xll.BInterpol('Base IPCA'!$C$3:$C$14,'Base IPCA'!$D$3:$D$14,AH5057,"Cubic","Extrapolate=Linear","MultiX=Average","Skip=True","Sort=True")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1"/>
        <v>#REF!</v>
      </c>
      <c r="AI5058" s="43" t="str">
        <f ca="1">_xll.BInterpol('Base IPCA'!$C$3:$C$14,'Base IPCA'!$E$3:$E$14,AH5058,"Cubic","Extrapolate=Linear","MultiX=Average","Skip=True","Sort=True")</f>
        <v>#N/A Invalid Parameter: Interpolation value</v>
      </c>
      <c r="AJ5058" s="43" t="str">
        <f ca="1">_xll.BInterpol('Base IPCA'!$C$3:$C$14,'Base IPCA'!$D$3:$D$14,AH5058,"Cubic","Extrapolate=Linear","MultiX=Average","Skip=True","Sort=True")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1"/>
        <v>#REF!</v>
      </c>
      <c r="AI5059" s="43" t="str">
        <f>_xll.BInterpol('Base IPCA'!$C$3:$C$14,'Base IPCA'!$E$3:$E$14,AH5059,"Cubic","Extrapolate=Linear","MultiX=Average","Skip=True","Sort=True")</f>
        <v>#N/A Invalid Parameter: Interpolation value</v>
      </c>
      <c r="AJ5059" s="43" t="str">
        <f ca="1">_xll.BInterpol('Base IPCA'!$C$3:$C$14,'Base IPCA'!$D$3:$D$14,AH5059,"Cubic","Extrapolate=Linear","MultiX=Average","Skip=True","Sort=True")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1"/>
        <v>#REF!</v>
      </c>
      <c r="AI5060" s="43" t="str">
        <f ca="1">_xll.BInterpol('Base IPCA'!$C$3:$C$14,'Base IPCA'!$E$3:$E$14,AH5060,"Cubic","Extrapolate=Linear","MultiX=Average","Skip=True","Sort=True")</f>
        <v>#N/A Invalid Parameter: Interpolation value</v>
      </c>
      <c r="AJ5060" s="43" t="str">
        <f>_xll.BInterpol('Base IPCA'!$C$3:$C$14,'Base IPCA'!$D$3:$D$14,AH5060,"Cubic","Extrapolate=Linear","MultiX=Average","Skip=True","Sort=True")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1"/>
        <v>#REF!</v>
      </c>
      <c r="AI5061" s="43" t="str">
        <f ca="1">_xll.BInterpol('Base IPCA'!$C$3:$C$14,'Base IPCA'!$E$3:$E$14,AH5061,"Cubic","Extrapolate=Linear","MultiX=Average","Skip=True","Sort=True")</f>
        <v>#N/A Invalid Parameter: Interpolation value</v>
      </c>
      <c r="AJ5061" s="43" t="str">
        <f ca="1">_xll.BInterpol('Base IPCA'!$C$3:$C$14,'Base IPCA'!$D$3:$D$14,AH5061,"Cubic","Extrapolate=Linear","MultiX=Average","Skip=True","Sort=True")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2">AH5061+1</f>
        <v>#REF!</v>
      </c>
      <c r="AI5062" s="43" t="str">
        <f ca="1">_xll.BInterpol('Base IPCA'!$C$3:$C$14,'Base IPCA'!$E$3:$E$14,AH5062,"Cubic","Extrapolate=Linear","MultiX=Average","Skip=True","Sort=True")</f>
        <v>#N/A Invalid Parameter: Interpolation value</v>
      </c>
      <c r="AJ5062" s="43" t="str">
        <f ca="1">_xll.BInterpol('Base IPCA'!$C$3:$C$14,'Base IPCA'!$D$3:$D$14,AH5062,"Cubic","Extrapolate=Linear","MultiX=Average","Skip=True","Sort=True")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2"/>
        <v>#REF!</v>
      </c>
      <c r="AI5063" s="43" t="str">
        <f>_xll.BInterpol('Base IPCA'!$C$3:$C$14,'Base IPCA'!$E$3:$E$14,AH5063,"Cubic","Extrapolate=Linear","MultiX=Average","Skip=True","Sort=True")</f>
        <v>#N/A Invalid Parameter: Interpolation value</v>
      </c>
      <c r="AJ5063" s="43" t="str">
        <f ca="1">_xll.BInterpol('Base IPCA'!$C$3:$C$14,'Base IPCA'!$D$3:$D$14,AH5063,"Cubic","Extrapolate=Linear","MultiX=Average","Skip=True","Sort=True")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2"/>
        <v>#REF!</v>
      </c>
      <c r="AI5064" s="43" t="str">
        <f ca="1">_xll.BInterpol('Base IPCA'!$C$3:$C$14,'Base IPCA'!$E$3:$E$14,AH5064,"Cubic","Extrapolate=Linear","MultiX=Average","Skip=True","Sort=True")</f>
        <v>#N/A Invalid Parameter: Interpolation value</v>
      </c>
      <c r="AJ5064" s="43" t="str">
        <f>_xll.BInterpol('Base IPCA'!$C$3:$C$14,'Base IPCA'!$D$3:$D$14,AH5064,"Cubic","Extrapolate=Linear","MultiX=Average","Skip=True","Sort=True")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2"/>
        <v>#REF!</v>
      </c>
      <c r="AI5065" s="43" t="str">
        <f ca="1">_xll.BInterpol('Base IPCA'!$C$3:$C$14,'Base IPCA'!$E$3:$E$14,AH5065,"Cubic","Extrapolate=Linear","MultiX=Average","Skip=True","Sort=True")</f>
        <v>#N/A Invalid Parameter: Interpolation value</v>
      </c>
      <c r="AJ5065" s="43" t="str">
        <f ca="1">_xll.BInterpol('Base IPCA'!$C$3:$C$14,'Base IPCA'!$D$3:$D$14,AH5065,"Cubic","Extrapolate=Linear","MultiX=Average","Skip=True","Sort=True")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2"/>
        <v>#REF!</v>
      </c>
      <c r="AI5066" s="43" t="str">
        <f ca="1">_xll.BInterpol('Base IPCA'!$C$3:$C$14,'Base IPCA'!$E$3:$E$14,AH5066,"Cubic","Extrapolate=Linear","MultiX=Average","Skip=True","Sort=True")</f>
        <v>#N/A Invalid Parameter: Interpolation value</v>
      </c>
      <c r="AJ5066" s="43" t="str">
        <f ca="1">_xll.BInterpol('Base IPCA'!$C$3:$C$14,'Base IPCA'!$D$3:$D$14,AH5066,"Cubic","Extrapolate=Linear","MultiX=Average","Skip=True","Sort=True")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2"/>
        <v>#REF!</v>
      </c>
      <c r="AI5067" s="43" t="str">
        <f>_xll.BInterpol('Base IPCA'!$C$3:$C$14,'Base IPCA'!$E$3:$E$14,AH5067,"Cubic","Extrapolate=Linear","MultiX=Average","Skip=True","Sort=True")</f>
        <v>#N/A Invalid Parameter: Interpolation value</v>
      </c>
      <c r="AJ5067" s="43" t="str">
        <f ca="1">_xll.BInterpol('Base IPCA'!$C$3:$C$14,'Base IPCA'!$D$3:$D$14,AH5067,"Cubic","Extrapolate=Linear","MultiX=Average","Skip=True","Sort=True")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2"/>
        <v>#REF!</v>
      </c>
      <c r="AI5068" s="43" t="str">
        <f ca="1">_xll.BInterpol('Base IPCA'!$C$3:$C$14,'Base IPCA'!$E$3:$E$14,AH5068,"Cubic","Extrapolate=Linear","MultiX=Average","Skip=True","Sort=True")</f>
        <v>#N/A Invalid Parameter: Interpolation value</v>
      </c>
      <c r="AJ5068" s="43" t="str">
        <f>_xll.BInterpol('Base IPCA'!$C$3:$C$14,'Base IPCA'!$D$3:$D$14,AH5068,"Cubic","Extrapolate=Linear","MultiX=Average","Skip=True","Sort=True")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2"/>
        <v>#REF!</v>
      </c>
      <c r="AI5069" s="43" t="str">
        <f ca="1">_xll.BInterpol('Base IPCA'!$C$3:$C$14,'Base IPCA'!$E$3:$E$14,AH5069,"Cubic","Extrapolate=Linear","MultiX=Average","Skip=True","Sort=True")</f>
        <v>#N/A Invalid Parameter: Interpolation value</v>
      </c>
      <c r="AJ5069" s="43" t="str">
        <f ca="1">_xll.BInterpol('Base IPCA'!$C$3:$C$14,'Base IPCA'!$D$3:$D$14,AH5069,"Cubic","Extrapolate=Linear","MultiX=Average","Skip=True","Sort=True")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2"/>
        <v>#REF!</v>
      </c>
      <c r="AI5070" s="43" t="str">
        <f ca="1">_xll.BInterpol('Base IPCA'!$C$3:$C$14,'Base IPCA'!$E$3:$E$14,AH5070,"Cubic","Extrapolate=Linear","MultiX=Average","Skip=True","Sort=True")</f>
        <v>#N/A Invalid Parameter: Interpolation value</v>
      </c>
      <c r="AJ5070" s="43" t="str">
        <f ca="1">_xll.BInterpol('Base IPCA'!$C$3:$C$14,'Base IPCA'!$D$3:$D$14,AH5070,"Cubic","Extrapolate=Linear","MultiX=Average","Skip=True","Sort=True")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2"/>
        <v>#REF!</v>
      </c>
      <c r="AI5071" s="43" t="str">
        <f>_xll.BInterpol('Base IPCA'!$C$3:$C$14,'Base IPCA'!$E$3:$E$14,AH5071,"Cubic","Extrapolate=Linear","MultiX=Average","Skip=True","Sort=True")</f>
        <v>#N/A Invalid Parameter: Interpolation value</v>
      </c>
      <c r="AJ5071" s="43" t="str">
        <f ca="1">_xll.BInterpol('Base IPCA'!$C$3:$C$14,'Base IPCA'!$D$3:$D$14,AH5071,"Cubic","Extrapolate=Linear","MultiX=Average","Skip=True","Sort=True")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2"/>
        <v>#REF!</v>
      </c>
      <c r="AI5072" s="43" t="str">
        <f ca="1">_xll.BInterpol('Base IPCA'!$C$3:$C$14,'Base IPCA'!$E$3:$E$14,AH5072,"Cubic","Extrapolate=Linear","MultiX=Average","Skip=True","Sort=True")</f>
        <v>#N/A Invalid Parameter: Interpolation value</v>
      </c>
      <c r="AJ5072" s="43" t="str">
        <f>_xll.BInterpol('Base IPCA'!$C$3:$C$14,'Base IPCA'!$D$3:$D$14,AH5072,"Cubic","Extrapolate=Linear","MultiX=Average","Skip=True","Sort=True")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2"/>
        <v>#REF!</v>
      </c>
      <c r="AI5073" s="43" t="str">
        <f ca="1">_xll.BInterpol('Base IPCA'!$C$3:$C$14,'Base IPCA'!$E$3:$E$14,AH5073,"Cubic","Extrapolate=Linear","MultiX=Average","Skip=True","Sort=True")</f>
        <v>#N/A Invalid Parameter: Interpolation value</v>
      </c>
      <c r="AJ5073" s="43" t="str">
        <f ca="1">_xll.BInterpol('Base IPCA'!$C$3:$C$14,'Base IPCA'!$D$3:$D$14,AH5073,"Cubic","Extrapolate=Linear","MultiX=Average","Skip=True","Sort=True")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2"/>
        <v>#REF!</v>
      </c>
      <c r="AI5074" s="43" t="str">
        <f ca="1">_xll.BInterpol('Base IPCA'!$C$3:$C$14,'Base IPCA'!$E$3:$E$14,AH5074,"Cubic","Extrapolate=Linear","MultiX=Average","Skip=True","Sort=True")</f>
        <v>#N/A Invalid Parameter: Interpolation value</v>
      </c>
      <c r="AJ5074" s="43" t="str">
        <f ca="1">_xll.BInterpol('Base IPCA'!$C$3:$C$14,'Base IPCA'!$D$3:$D$14,AH5074,"Cubic","Extrapolate=Linear","MultiX=Average","Skip=True","Sort=True")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2"/>
        <v>#REF!</v>
      </c>
      <c r="AI5075" s="43" t="str">
        <f>_xll.BInterpol('Base IPCA'!$C$3:$C$14,'Base IPCA'!$E$3:$E$14,AH5075,"Cubic","Extrapolate=Linear","MultiX=Average","Skip=True","Sort=True")</f>
        <v>#N/A Invalid Parameter: Interpolation value</v>
      </c>
      <c r="AJ5075" s="43" t="str">
        <f ca="1">_xll.BInterpol('Base IPCA'!$C$3:$C$14,'Base IPCA'!$D$3:$D$14,AH5075,"Cubic","Extrapolate=Linear","MultiX=Average","Skip=True","Sort=True")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2"/>
        <v>#REF!</v>
      </c>
      <c r="AI5076" s="43" t="str">
        <f ca="1">_xll.BInterpol('Base IPCA'!$C$3:$C$14,'Base IPCA'!$E$3:$E$14,AH5076,"Cubic","Extrapolate=Linear","MultiX=Average","Skip=True","Sort=True")</f>
        <v>#N/A Invalid Parameter: Interpolation value</v>
      </c>
      <c r="AJ5076" s="43" t="str">
        <f>_xll.BInterpol('Base IPCA'!$C$3:$C$14,'Base IPCA'!$D$3:$D$14,AH5076,"Cubic","Extrapolate=Linear","MultiX=Average","Skip=True","Sort=True")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2"/>
        <v>#REF!</v>
      </c>
      <c r="AI5077" s="43" t="str">
        <f ca="1">_xll.BInterpol('Base IPCA'!$C$3:$C$14,'Base IPCA'!$E$3:$E$14,AH5077,"Cubic","Extrapolate=Linear","MultiX=Average","Skip=True","Sort=True")</f>
        <v>#N/A Invalid Parameter: Interpolation value</v>
      </c>
      <c r="AJ5077" s="43" t="str">
        <f ca="1">_xll.BInterpol('Base IPCA'!$C$3:$C$14,'Base IPCA'!$D$3:$D$14,AH5077,"Cubic","Extrapolate=Linear","MultiX=Average","Skip=True","Sort=True")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2"/>
        <v>#REF!</v>
      </c>
      <c r="AI5078" s="43" t="str">
        <f ca="1">_xll.BInterpol('Base IPCA'!$C$3:$C$14,'Base IPCA'!$E$3:$E$14,AH5078,"Cubic","Extrapolate=Linear","MultiX=Average","Skip=True","Sort=True")</f>
        <v>#N/A Invalid Parameter: Interpolation value</v>
      </c>
      <c r="AJ5078" s="43" t="str">
        <f ca="1">_xll.BInterpol('Base IPCA'!$C$3:$C$14,'Base IPCA'!$D$3:$D$14,AH5078,"Cubic","Extrapolate=Linear","MultiX=Average","Skip=True","Sort=True")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2"/>
        <v>#REF!</v>
      </c>
      <c r="AI5079" s="43" t="str">
        <f>_xll.BInterpol('Base IPCA'!$C$3:$C$14,'Base IPCA'!$E$3:$E$14,AH5079,"Cubic","Extrapolate=Linear","MultiX=Average","Skip=True","Sort=True")</f>
        <v>#N/A Invalid Parameter: Interpolation value</v>
      </c>
      <c r="AJ5079" s="43" t="str">
        <f ca="1">_xll.BInterpol('Base IPCA'!$C$3:$C$14,'Base IPCA'!$D$3:$D$14,AH5079,"Cubic","Extrapolate=Linear","MultiX=Average","Skip=True","Sort=True")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2"/>
        <v>#REF!</v>
      </c>
      <c r="AI5080" s="43" t="str">
        <f ca="1">_xll.BInterpol('Base IPCA'!$C$3:$C$14,'Base IPCA'!$E$3:$E$14,AH5080,"Cubic","Extrapolate=Linear","MultiX=Average","Skip=True","Sort=True")</f>
        <v>#N/A Invalid Parameter: Interpolation value</v>
      </c>
      <c r="AJ5080" s="43" t="str">
        <f>_xll.BInterpol('Base IPCA'!$C$3:$C$14,'Base IPCA'!$D$3:$D$14,AH5080,"Cubic","Extrapolate=Linear","MultiX=Average","Skip=True","Sort=True")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2"/>
        <v>#REF!</v>
      </c>
      <c r="AI5081" s="43" t="str">
        <f ca="1">_xll.BInterpol('Base IPCA'!$C$3:$C$14,'Base IPCA'!$E$3:$E$14,AH5081,"Cubic","Extrapolate=Linear","MultiX=Average","Skip=True","Sort=True")</f>
        <v>#N/A Invalid Parameter: Interpolation value</v>
      </c>
      <c r="AJ5081" s="43" t="str">
        <f ca="1">_xll.BInterpol('Base IPCA'!$C$3:$C$14,'Base IPCA'!$D$3:$D$14,AH5081,"Cubic","Extrapolate=Linear","MultiX=Average","Skip=True","Sort=True")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2"/>
        <v>#REF!</v>
      </c>
      <c r="AI5082" s="43" t="str">
        <f ca="1">_xll.BInterpol('Base IPCA'!$C$3:$C$14,'Base IPCA'!$E$3:$E$14,AH5082,"Cubic","Extrapolate=Linear","MultiX=Average","Skip=True","Sort=True")</f>
        <v>#N/A Invalid Parameter: Interpolation value</v>
      </c>
      <c r="AJ5082" s="43" t="str">
        <f ca="1">_xll.BInterpol('Base IPCA'!$C$3:$C$14,'Base IPCA'!$D$3:$D$14,AH5082,"Cubic","Extrapolate=Linear","MultiX=Average","Skip=True","Sort=True")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2"/>
        <v>#REF!</v>
      </c>
      <c r="AI5083" s="43" t="str">
        <f>_xll.BInterpol('Base IPCA'!$C$3:$C$14,'Base IPCA'!$E$3:$E$14,AH5083,"Cubic","Extrapolate=Linear","MultiX=Average","Skip=True","Sort=True")</f>
        <v>#N/A Invalid Parameter: Interpolation value</v>
      </c>
      <c r="AJ5083" s="43" t="str">
        <f ca="1">_xll.BInterpol('Base IPCA'!$C$3:$C$14,'Base IPCA'!$D$3:$D$14,AH5083,"Cubic","Extrapolate=Linear","MultiX=Average","Skip=True","Sort=True")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2"/>
        <v>#REF!</v>
      </c>
      <c r="AI5084" s="43" t="str">
        <f ca="1">_xll.BInterpol('Base IPCA'!$C$3:$C$14,'Base IPCA'!$E$3:$E$14,AH5084,"Cubic","Extrapolate=Linear","MultiX=Average","Skip=True","Sort=True")</f>
        <v>#N/A Invalid Parameter: Interpolation value</v>
      </c>
      <c r="AJ5084" s="43" t="str">
        <f>_xll.BInterpol('Base IPCA'!$C$3:$C$14,'Base IPCA'!$D$3:$D$14,AH5084,"Cubic","Extrapolate=Linear","MultiX=Average","Skip=True","Sort=True")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2"/>
        <v>#REF!</v>
      </c>
      <c r="AI5085" s="43" t="str">
        <f ca="1">_xll.BInterpol('Base IPCA'!$C$3:$C$14,'Base IPCA'!$E$3:$E$14,AH5085,"Cubic","Extrapolate=Linear","MultiX=Average","Skip=True","Sort=True")</f>
        <v>#N/A Invalid Parameter: Interpolation value</v>
      </c>
      <c r="AJ5085" s="43" t="str">
        <f ca="1">_xll.BInterpol('Base IPCA'!$C$3:$C$14,'Base IPCA'!$D$3:$D$14,AH5085,"Cubic","Extrapolate=Linear","MultiX=Average","Skip=True","Sort=True")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2"/>
        <v>#REF!</v>
      </c>
      <c r="AI5086" s="43" t="str">
        <f ca="1">_xll.BInterpol('Base IPCA'!$C$3:$C$14,'Base IPCA'!$E$3:$E$14,AH5086,"Cubic","Extrapolate=Linear","MultiX=Average","Skip=True","Sort=True")</f>
        <v>#N/A Invalid Parameter: Interpolation value</v>
      </c>
      <c r="AJ5086" s="43" t="str">
        <f ca="1">_xll.BInterpol('Base IPCA'!$C$3:$C$14,'Base IPCA'!$D$3:$D$14,AH5086,"Cubic","Extrapolate=Linear","MultiX=Average","Skip=True","Sort=True")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2"/>
        <v>#REF!</v>
      </c>
      <c r="AI5087" s="43" t="str">
        <f>_xll.BInterpol('Base IPCA'!$C$3:$C$14,'Base IPCA'!$E$3:$E$14,AH5087,"Cubic","Extrapolate=Linear","MultiX=Average","Skip=True","Sort=True")</f>
        <v>#N/A Invalid Parameter: Interpolation value</v>
      </c>
      <c r="AJ5087" s="43" t="str">
        <f ca="1">_xll.BInterpol('Base IPCA'!$C$3:$C$14,'Base IPCA'!$D$3:$D$14,AH5087,"Cubic","Extrapolate=Linear","MultiX=Average","Skip=True","Sort=True")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2"/>
        <v>#REF!</v>
      </c>
      <c r="AI5088" s="43" t="str">
        <f ca="1">_xll.BInterpol('Base IPCA'!$C$3:$C$14,'Base IPCA'!$E$3:$E$14,AH5088,"Cubic","Extrapolate=Linear","MultiX=Average","Skip=True","Sort=True")</f>
        <v>#N/A Invalid Parameter: Interpolation value</v>
      </c>
      <c r="AJ5088" s="43" t="str">
        <f>_xll.BInterpol('Base IPCA'!$C$3:$C$14,'Base IPCA'!$D$3:$D$14,AH5088,"Cubic","Extrapolate=Linear","MultiX=Average","Skip=True","Sort=True")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2"/>
        <v>#REF!</v>
      </c>
      <c r="AI5089" s="43" t="str">
        <f ca="1">_xll.BInterpol('Base IPCA'!$C$3:$C$14,'Base IPCA'!$E$3:$E$14,AH5089,"Cubic","Extrapolate=Linear","MultiX=Average","Skip=True","Sort=True")</f>
        <v>#N/A Invalid Parameter: Interpolation value</v>
      </c>
      <c r="AJ5089" s="43" t="str">
        <f ca="1">_xll.BInterpol('Base IPCA'!$C$3:$C$14,'Base IPCA'!$D$3:$D$14,AH5089,"Cubic","Extrapolate=Linear","MultiX=Average","Skip=True","Sort=True")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2"/>
        <v>#REF!</v>
      </c>
      <c r="AI5090" s="43" t="str">
        <f ca="1">_xll.BInterpol('Base IPCA'!$C$3:$C$14,'Base IPCA'!$E$3:$E$14,AH5090,"Cubic","Extrapolate=Linear","MultiX=Average","Skip=True","Sort=True")</f>
        <v>#N/A Invalid Parameter: Interpolation value</v>
      </c>
      <c r="AJ5090" s="43" t="str">
        <f ca="1">_xll.BInterpol('Base IPCA'!$C$3:$C$14,'Base IPCA'!$D$3:$D$14,AH5090,"Cubic","Extrapolate=Linear","MultiX=Average","Skip=True","Sort=True")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2"/>
        <v>#REF!</v>
      </c>
      <c r="AI5091" s="43" t="str">
        <f>_xll.BInterpol('Base IPCA'!$C$3:$C$14,'Base IPCA'!$E$3:$E$14,AH5091,"Cubic","Extrapolate=Linear","MultiX=Average","Skip=True","Sort=True")</f>
        <v>#N/A Invalid Parameter: Interpolation value</v>
      </c>
      <c r="AJ5091" s="43" t="str">
        <f ca="1">_xll.BInterpol('Base IPCA'!$C$3:$C$14,'Base IPCA'!$D$3:$D$14,AH5091,"Cubic","Extrapolate=Linear","MultiX=Average","Skip=True","Sort=True")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2"/>
        <v>#REF!</v>
      </c>
      <c r="AI5092" s="43" t="str">
        <f ca="1">_xll.BInterpol('Base IPCA'!$C$3:$C$14,'Base IPCA'!$E$3:$E$14,AH5092,"Cubic","Extrapolate=Linear","MultiX=Average","Skip=True","Sort=True")</f>
        <v>#N/A Invalid Parameter: Interpolation value</v>
      </c>
      <c r="AJ5092" s="43" t="str">
        <f>_xll.BInterpol('Base IPCA'!$C$3:$C$14,'Base IPCA'!$D$3:$D$14,AH5092,"Cubic","Extrapolate=Linear","MultiX=Average","Skip=True","Sort=True")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2"/>
        <v>#REF!</v>
      </c>
      <c r="AI5093" s="43" t="str">
        <f ca="1">_xll.BInterpol('Base IPCA'!$C$3:$C$14,'Base IPCA'!$E$3:$E$14,AH5093,"Cubic","Extrapolate=Linear","MultiX=Average","Skip=True","Sort=True")</f>
        <v>#N/A Invalid Parameter: Interpolation value</v>
      </c>
      <c r="AJ5093" s="43" t="str">
        <f ca="1">_xll.BInterpol('Base IPCA'!$C$3:$C$14,'Base IPCA'!$D$3:$D$14,AH5093,"Cubic","Extrapolate=Linear","MultiX=Average","Skip=True","Sort=True")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2"/>
        <v>#REF!</v>
      </c>
      <c r="AI5094" s="43" t="str">
        <f ca="1">_xll.BInterpol('Base IPCA'!$C$3:$C$14,'Base IPCA'!$E$3:$E$14,AH5094,"Cubic","Extrapolate=Linear","MultiX=Average","Skip=True","Sort=True")</f>
        <v>#N/A Invalid Parameter: Interpolation value</v>
      </c>
      <c r="AJ5094" s="43" t="str">
        <f ca="1">_xll.BInterpol('Base IPCA'!$C$3:$C$14,'Base IPCA'!$D$3:$D$14,AH5094,"Cubic","Extrapolate=Linear","MultiX=Average","Skip=True","Sort=True")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2"/>
        <v>#REF!</v>
      </c>
      <c r="AI5095" s="43" t="str">
        <f>_xll.BInterpol('Base IPCA'!$C$3:$C$14,'Base IPCA'!$E$3:$E$14,AH5095,"Cubic","Extrapolate=Linear","MultiX=Average","Skip=True","Sort=True")</f>
        <v>#N/A Invalid Parameter: Interpolation value</v>
      </c>
      <c r="AJ5095" s="43" t="str">
        <f ca="1">_xll.BInterpol('Base IPCA'!$C$3:$C$14,'Base IPCA'!$D$3:$D$14,AH5095,"Cubic","Extrapolate=Linear","MultiX=Average","Skip=True","Sort=True")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2"/>
        <v>#REF!</v>
      </c>
      <c r="AI5096" s="43" t="str">
        <f ca="1">_xll.BInterpol('Base IPCA'!$C$3:$C$14,'Base IPCA'!$E$3:$E$14,AH5096,"Cubic","Extrapolate=Linear","MultiX=Average","Skip=True","Sort=True")</f>
        <v>#N/A Invalid Parameter: Interpolation value</v>
      </c>
      <c r="AJ5096" s="43" t="str">
        <f>_xll.BInterpol('Base IPCA'!$C$3:$C$14,'Base IPCA'!$D$3:$D$14,AH5096,"Cubic","Extrapolate=Linear","MultiX=Average","Skip=True","Sort=True")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2"/>
        <v>#REF!</v>
      </c>
      <c r="AI5097" s="43" t="str">
        <f ca="1">_xll.BInterpol('Base IPCA'!$C$3:$C$14,'Base IPCA'!$E$3:$E$14,AH5097,"Cubic","Extrapolate=Linear","MultiX=Average","Skip=True","Sort=True")</f>
        <v>#N/A Invalid Parameter: Interpolation value</v>
      </c>
      <c r="AJ5097" s="43" t="str">
        <f ca="1">_xll.BInterpol('Base IPCA'!$C$3:$C$14,'Base IPCA'!$D$3:$D$14,AH5097,"Cubic","Extrapolate=Linear","MultiX=Average","Skip=True","Sort=True")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2"/>
        <v>#REF!</v>
      </c>
      <c r="AI5098" s="43" t="str">
        <f ca="1">_xll.BInterpol('Base IPCA'!$C$3:$C$14,'Base IPCA'!$E$3:$E$14,AH5098,"Cubic","Extrapolate=Linear","MultiX=Average","Skip=True","Sort=True")</f>
        <v>#N/A Invalid Parameter: Interpolation value</v>
      </c>
      <c r="AJ5098" s="43" t="str">
        <f ca="1">_xll.BInterpol('Base IPCA'!$C$3:$C$14,'Base IPCA'!$D$3:$D$14,AH5098,"Cubic","Extrapolate=Linear","MultiX=Average","Skip=True","Sort=True")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2"/>
        <v>#REF!</v>
      </c>
      <c r="AI5099" s="43" t="str">
        <f>_xll.BInterpol('Base IPCA'!$C$3:$C$14,'Base IPCA'!$E$3:$E$14,AH5099,"Cubic","Extrapolate=Linear","MultiX=Average","Skip=True","Sort=True")</f>
        <v>#N/A Invalid Parameter: Interpolation value</v>
      </c>
      <c r="AJ5099" s="43" t="str">
        <f ca="1">_xll.BInterpol('Base IPCA'!$C$3:$C$14,'Base IPCA'!$D$3:$D$14,AH5099,"Cubic","Extrapolate=Linear","MultiX=Average","Skip=True","Sort=True")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2"/>
        <v>#REF!</v>
      </c>
      <c r="AI5100" s="43" t="str">
        <f ca="1">_xll.BInterpol('Base IPCA'!$C$3:$C$14,'Base IPCA'!$E$3:$E$14,AH5100,"Cubic","Extrapolate=Linear","MultiX=Average","Skip=True","Sort=True")</f>
        <v>#N/A Invalid Parameter: Interpolation value</v>
      </c>
      <c r="AJ5100" s="43" t="str">
        <f>_xll.BInterpol('Base IPCA'!$C$3:$C$14,'Base IPCA'!$D$3:$D$14,AH5100,"Cubic","Extrapolate=Linear","MultiX=Average","Skip=True","Sort=True")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2"/>
        <v>#REF!</v>
      </c>
      <c r="AI5101" s="43" t="str">
        <f ca="1">_xll.BInterpol('Base IPCA'!$C$3:$C$14,'Base IPCA'!$E$3:$E$14,AH5101,"Cubic","Extrapolate=Linear","MultiX=Average","Skip=True","Sort=True")</f>
        <v>#N/A Invalid Parameter: Interpolation value</v>
      </c>
      <c r="AJ5101" s="43" t="str">
        <f ca="1">_xll.BInterpol('Base IPCA'!$C$3:$C$14,'Base IPCA'!$D$3:$D$14,AH5101,"Cubic","Extrapolate=Linear","MultiX=Average","Skip=True","Sort=True")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2"/>
        <v>#REF!</v>
      </c>
      <c r="AI5102" s="43" t="str">
        <f ca="1">_xll.BInterpol('Base IPCA'!$C$3:$C$14,'Base IPCA'!$E$3:$E$14,AH5102,"Cubic","Extrapolate=Linear","MultiX=Average","Skip=True","Sort=True")</f>
        <v>#N/A Invalid Parameter: Interpolation value</v>
      </c>
      <c r="AJ5102" s="43" t="str">
        <f ca="1">_xll.BInterpol('Base IPCA'!$C$3:$C$14,'Base IPCA'!$D$3:$D$14,AH5102,"Cubic","Extrapolate=Linear","MultiX=Average","Skip=True","Sort=True")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2"/>
        <v>#REF!</v>
      </c>
      <c r="AI5103" s="43" t="str">
        <f>_xll.BInterpol('Base IPCA'!$C$3:$C$14,'Base IPCA'!$E$3:$E$14,AH5103,"Cubic","Extrapolate=Linear","MultiX=Average","Skip=True","Sort=True")</f>
        <v>#N/A Invalid Parameter: Interpolation value</v>
      </c>
      <c r="AJ5103" s="43" t="str">
        <f ca="1">_xll.BInterpol('Base IPCA'!$C$3:$C$14,'Base IPCA'!$D$3:$D$14,AH5103,"Cubic","Extrapolate=Linear","MultiX=Average","Skip=True","Sort=True")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2"/>
        <v>#REF!</v>
      </c>
      <c r="AI5104" s="43" t="str">
        <f ca="1">_xll.BInterpol('Base IPCA'!$C$3:$C$14,'Base IPCA'!$E$3:$E$14,AH5104,"Cubic","Extrapolate=Linear","MultiX=Average","Skip=True","Sort=True")</f>
        <v>#N/A Invalid Parameter: Interpolation value</v>
      </c>
      <c r="AJ5104" s="43" t="str">
        <f>_xll.BInterpol('Base IPCA'!$C$3:$C$14,'Base IPCA'!$D$3:$D$14,AH5104,"Cubic","Extrapolate=Linear","MultiX=Average","Skip=True","Sort=True")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2"/>
        <v>#REF!</v>
      </c>
      <c r="AI5105" s="43" t="str">
        <f ca="1">_xll.BInterpol('Base IPCA'!$C$3:$C$14,'Base IPCA'!$E$3:$E$14,AH5105,"Cubic","Extrapolate=Linear","MultiX=Average","Skip=True","Sort=True")</f>
        <v>#N/A Invalid Parameter: Interpolation value</v>
      </c>
      <c r="AJ5105" s="43" t="str">
        <f ca="1">_xll.BInterpol('Base IPCA'!$C$3:$C$14,'Base IPCA'!$D$3:$D$14,AH5105,"Cubic","Extrapolate=Linear","MultiX=Average","Skip=True","Sort=True")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2"/>
        <v>#REF!</v>
      </c>
      <c r="AI5106" s="43" t="str">
        <f ca="1">_xll.BInterpol('Base IPCA'!$C$3:$C$14,'Base IPCA'!$E$3:$E$14,AH5106,"Cubic","Extrapolate=Linear","MultiX=Average","Skip=True","Sort=True")</f>
        <v>#N/A Invalid Parameter: Interpolation value</v>
      </c>
      <c r="AJ5106" s="43" t="str">
        <f ca="1">_xll.BInterpol('Base IPCA'!$C$3:$C$14,'Base IPCA'!$D$3:$D$14,AH5106,"Cubic","Extrapolate=Linear","MultiX=Average","Skip=True","Sort=True")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2"/>
        <v>#REF!</v>
      </c>
      <c r="AI5107" s="43" t="str">
        <f>_xll.BInterpol('Base IPCA'!$C$3:$C$14,'Base IPCA'!$E$3:$E$14,AH5107,"Cubic","Extrapolate=Linear","MultiX=Average","Skip=True","Sort=True")</f>
        <v>#N/A Invalid Parameter: Interpolation value</v>
      </c>
      <c r="AJ5107" s="43" t="str">
        <f ca="1">_xll.BInterpol('Base IPCA'!$C$3:$C$14,'Base IPCA'!$D$3:$D$14,AH5107,"Cubic","Extrapolate=Linear","MultiX=Average","Skip=True","Sort=True")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2"/>
        <v>#REF!</v>
      </c>
      <c r="AI5108" s="43" t="str">
        <f ca="1">_xll.BInterpol('Base IPCA'!$C$3:$C$14,'Base IPCA'!$E$3:$E$14,AH5108,"Cubic","Extrapolate=Linear","MultiX=Average","Skip=True","Sort=True")</f>
        <v>#N/A Invalid Parameter: Interpolation value</v>
      </c>
      <c r="AJ5108" s="43" t="str">
        <f>_xll.BInterpol('Base IPCA'!$C$3:$C$14,'Base IPCA'!$D$3:$D$14,AH5108,"Cubic","Extrapolate=Linear","MultiX=Average","Skip=True","Sort=True")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2"/>
        <v>#REF!</v>
      </c>
      <c r="AI5109" s="43" t="str">
        <f ca="1">_xll.BInterpol('Base IPCA'!$C$3:$C$14,'Base IPCA'!$E$3:$E$14,AH5109,"Cubic","Extrapolate=Linear","MultiX=Average","Skip=True","Sort=True")</f>
        <v>#N/A Invalid Parameter: Interpolation value</v>
      </c>
      <c r="AJ5109" s="43" t="str">
        <f ca="1">_xll.BInterpol('Base IPCA'!$C$3:$C$14,'Base IPCA'!$D$3:$D$14,AH5109,"Cubic","Extrapolate=Linear","MultiX=Average","Skip=True","Sort=True")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2"/>
        <v>#REF!</v>
      </c>
      <c r="AI5110" s="43" t="str">
        <f ca="1">_xll.BInterpol('Base IPCA'!$C$3:$C$14,'Base IPCA'!$E$3:$E$14,AH5110,"Cubic","Extrapolate=Linear","MultiX=Average","Skip=True","Sort=True")</f>
        <v>#N/A Invalid Parameter: Interpolation value</v>
      </c>
      <c r="AJ5110" s="43" t="str">
        <f ca="1">_xll.BInterpol('Base IPCA'!$C$3:$C$14,'Base IPCA'!$D$3:$D$14,AH5110,"Cubic","Extrapolate=Linear","MultiX=Average","Skip=True","Sort=True")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2"/>
        <v>#REF!</v>
      </c>
      <c r="AI5111" s="43" t="str">
        <f>_xll.BInterpol('Base IPCA'!$C$3:$C$14,'Base IPCA'!$E$3:$E$14,AH5111,"Cubic","Extrapolate=Linear","MultiX=Average","Skip=True","Sort=True")</f>
        <v>#N/A Invalid Parameter: Interpolation value</v>
      </c>
      <c r="AJ5111" s="43" t="str">
        <f ca="1">_xll.BInterpol('Base IPCA'!$C$3:$C$14,'Base IPCA'!$D$3:$D$14,AH5111,"Cubic","Extrapolate=Linear","MultiX=Average","Skip=True","Sort=True")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2"/>
        <v>#REF!</v>
      </c>
      <c r="AI5112" s="43" t="str">
        <f ca="1">_xll.BInterpol('Base IPCA'!$C$3:$C$14,'Base IPCA'!$E$3:$E$14,AH5112,"Cubic","Extrapolate=Linear","MultiX=Average","Skip=True","Sort=True")</f>
        <v>#N/A Invalid Parameter: Interpolation value</v>
      </c>
      <c r="AJ5112" s="43" t="str">
        <f>_xll.BInterpol('Base IPCA'!$C$3:$C$14,'Base IPCA'!$D$3:$D$14,AH5112,"Cubic","Extrapolate=Linear","MultiX=Average","Skip=True","Sort=True")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2"/>
        <v>#REF!</v>
      </c>
      <c r="AI5113" s="43" t="str">
        <f ca="1">_xll.BInterpol('Base IPCA'!$C$3:$C$14,'Base IPCA'!$E$3:$E$14,AH5113,"Cubic","Extrapolate=Linear","MultiX=Average","Skip=True","Sort=True")</f>
        <v>#N/A Invalid Parameter: Interpolation value</v>
      </c>
      <c r="AJ5113" s="43" t="str">
        <f ca="1">_xll.BInterpol('Base IPCA'!$C$3:$C$14,'Base IPCA'!$D$3:$D$14,AH5113,"Cubic","Extrapolate=Linear","MultiX=Average","Skip=True","Sort=True")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2"/>
        <v>#REF!</v>
      </c>
      <c r="AI5114" s="43" t="str">
        <f ca="1">_xll.BInterpol('Base IPCA'!$C$3:$C$14,'Base IPCA'!$E$3:$E$14,AH5114,"Cubic","Extrapolate=Linear","MultiX=Average","Skip=True","Sort=True")</f>
        <v>#N/A Invalid Parameter: Interpolation value</v>
      </c>
      <c r="AJ5114" s="43" t="str">
        <f ca="1">_xll.BInterpol('Base IPCA'!$C$3:$C$14,'Base IPCA'!$D$3:$D$14,AH5114,"Cubic","Extrapolate=Linear","MultiX=Average","Skip=True","Sort=True")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2"/>
        <v>#REF!</v>
      </c>
      <c r="AI5115" s="43" t="str">
        <f>_xll.BInterpol('Base IPCA'!$C$3:$C$14,'Base IPCA'!$E$3:$E$14,AH5115,"Cubic","Extrapolate=Linear","MultiX=Average","Skip=True","Sort=True")</f>
        <v>#N/A Invalid Parameter: Interpolation value</v>
      </c>
      <c r="AJ5115" s="43" t="str">
        <f ca="1">_xll.BInterpol('Base IPCA'!$C$3:$C$14,'Base IPCA'!$D$3:$D$14,AH5115,"Cubic","Extrapolate=Linear","MultiX=Average","Skip=True","Sort=True")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2"/>
        <v>#REF!</v>
      </c>
      <c r="AI5116" s="43" t="str">
        <f ca="1">_xll.BInterpol('Base IPCA'!$C$3:$C$14,'Base IPCA'!$E$3:$E$14,AH5116,"Cubic","Extrapolate=Linear","MultiX=Average","Skip=True","Sort=True")</f>
        <v>#N/A Invalid Parameter: Interpolation value</v>
      </c>
      <c r="AJ5116" s="43" t="str">
        <f>_xll.BInterpol('Base IPCA'!$C$3:$C$14,'Base IPCA'!$D$3:$D$14,AH5116,"Cubic","Extrapolate=Linear","MultiX=Average","Skip=True","Sort=True")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2"/>
        <v>#REF!</v>
      </c>
      <c r="AI5117" s="43" t="str">
        <f ca="1">_xll.BInterpol('Base IPCA'!$C$3:$C$14,'Base IPCA'!$E$3:$E$14,AH5117,"Cubic","Extrapolate=Linear","MultiX=Average","Skip=True","Sort=True")</f>
        <v>#N/A Invalid Parameter: Interpolation value</v>
      </c>
      <c r="AJ5117" s="43" t="str">
        <f ca="1">_xll.BInterpol('Base IPCA'!$C$3:$C$14,'Base IPCA'!$D$3:$D$14,AH5117,"Cubic","Extrapolate=Linear","MultiX=Average","Skip=True","Sort=True")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2"/>
        <v>#REF!</v>
      </c>
      <c r="AI5118" s="43" t="str">
        <f ca="1">_xll.BInterpol('Base IPCA'!$C$3:$C$14,'Base IPCA'!$E$3:$E$14,AH5118,"Cubic","Extrapolate=Linear","MultiX=Average","Skip=True","Sort=True")</f>
        <v>#N/A Invalid Parameter: Interpolation value</v>
      </c>
      <c r="AJ5118" s="43" t="str">
        <f ca="1">_xll.BInterpol('Base IPCA'!$C$3:$C$14,'Base IPCA'!$D$3:$D$14,AH5118,"Cubic","Extrapolate=Linear","MultiX=Average","Skip=True","Sort=True")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2"/>
        <v>#REF!</v>
      </c>
      <c r="AI5119" s="43" t="str">
        <f>_xll.BInterpol('Base IPCA'!$C$3:$C$14,'Base IPCA'!$E$3:$E$14,AH5119,"Cubic","Extrapolate=Linear","MultiX=Average","Skip=True","Sort=True")</f>
        <v>#N/A Invalid Parameter: Interpolation value</v>
      </c>
      <c r="AJ5119" s="43" t="str">
        <f ca="1">_xll.BInterpol('Base IPCA'!$C$3:$C$14,'Base IPCA'!$D$3:$D$14,AH5119,"Cubic","Extrapolate=Linear","MultiX=Average","Skip=True","Sort=True")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2"/>
        <v>#REF!</v>
      </c>
      <c r="AI5120" s="43" t="str">
        <f ca="1">_xll.BInterpol('Base IPCA'!$C$3:$C$14,'Base IPCA'!$E$3:$E$14,AH5120,"Cubic","Extrapolate=Linear","MultiX=Average","Skip=True","Sort=True")</f>
        <v>#N/A Invalid Parameter: Interpolation value</v>
      </c>
      <c r="AJ5120" s="43" t="str">
        <f>_xll.BInterpol('Base IPCA'!$C$3:$C$14,'Base IPCA'!$D$3:$D$14,AH5120,"Cubic","Extrapolate=Linear","MultiX=Average","Skip=True","Sort=True")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2"/>
        <v>#REF!</v>
      </c>
      <c r="AI5121" s="43" t="str">
        <f ca="1">_xll.BInterpol('Base IPCA'!$C$3:$C$14,'Base IPCA'!$E$3:$E$14,AH5121,"Cubic","Extrapolate=Linear","MultiX=Average","Skip=True","Sort=True")</f>
        <v>#N/A Invalid Parameter: Interpolation value</v>
      </c>
      <c r="AJ5121" s="43" t="str">
        <f ca="1">_xll.BInterpol('Base IPCA'!$C$3:$C$14,'Base IPCA'!$D$3:$D$14,AH5121,"Cubic","Extrapolate=Linear","MultiX=Average","Skip=True","Sort=True")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2"/>
        <v>#REF!</v>
      </c>
      <c r="AI5122" s="43" t="str">
        <f ca="1">_xll.BInterpol('Base IPCA'!$C$3:$C$14,'Base IPCA'!$E$3:$E$14,AH5122,"Cubic","Extrapolate=Linear","MultiX=Average","Skip=True","Sort=True")</f>
        <v>#N/A Invalid Parameter: Interpolation value</v>
      </c>
      <c r="AJ5122" s="43" t="str">
        <f ca="1">_xll.BInterpol('Base IPCA'!$C$3:$C$14,'Base IPCA'!$D$3:$D$14,AH5122,"Cubic","Extrapolate=Linear","MultiX=Average","Skip=True","Sort=True")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2"/>
        <v>#REF!</v>
      </c>
      <c r="AI5123" s="43" t="str">
        <f>_xll.BInterpol('Base IPCA'!$C$3:$C$14,'Base IPCA'!$E$3:$E$14,AH5123,"Cubic","Extrapolate=Linear","MultiX=Average","Skip=True","Sort=True")</f>
        <v>#N/A Invalid Parameter: Interpolation value</v>
      </c>
      <c r="AJ5123" s="43" t="str">
        <f ca="1">_xll.BInterpol('Base IPCA'!$C$3:$C$14,'Base IPCA'!$D$3:$D$14,AH5123,"Cubic","Extrapolate=Linear","MultiX=Average","Skip=True","Sort=True")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2"/>
        <v>#REF!</v>
      </c>
      <c r="AI5124" s="43" t="str">
        <f ca="1">_xll.BInterpol('Base IPCA'!$C$3:$C$14,'Base IPCA'!$E$3:$E$14,AH5124,"Cubic","Extrapolate=Linear","MultiX=Average","Skip=True","Sort=True")</f>
        <v>#N/A Invalid Parameter: Interpolation value</v>
      </c>
      <c r="AJ5124" s="43" t="str">
        <f>_xll.BInterpol('Base IPCA'!$C$3:$C$14,'Base IPCA'!$D$3:$D$14,AH5124,"Cubic","Extrapolate=Linear","MultiX=Average","Skip=True","Sort=True")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2"/>
        <v>#REF!</v>
      </c>
      <c r="AI5125" s="43" t="str">
        <f ca="1">_xll.BInterpol('Base IPCA'!$C$3:$C$14,'Base IPCA'!$E$3:$E$14,AH5125,"Cubic","Extrapolate=Linear","MultiX=Average","Skip=True","Sort=True")</f>
        <v>#N/A Invalid Parameter: Interpolation value</v>
      </c>
      <c r="AJ5125" s="43" t="str">
        <f ca="1">_xll.BInterpol('Base IPCA'!$C$3:$C$14,'Base IPCA'!$D$3:$D$14,AH5125,"Cubic","Extrapolate=Linear","MultiX=Average","Skip=True","Sort=True")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3">AH5125+1</f>
        <v>#REF!</v>
      </c>
      <c r="AI5126" s="43" t="str">
        <f ca="1">_xll.BInterpol('Base IPCA'!$C$3:$C$14,'Base IPCA'!$E$3:$E$14,AH5126,"Cubic","Extrapolate=Linear","MultiX=Average","Skip=True","Sort=True")</f>
        <v>#N/A Invalid Parameter: Interpolation value</v>
      </c>
      <c r="AJ5126" s="43" t="str">
        <f ca="1">_xll.BInterpol('Base IPCA'!$C$3:$C$14,'Base IPCA'!$D$3:$D$14,AH5126,"Cubic","Extrapolate=Linear","MultiX=Average","Skip=True","Sort=True")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3"/>
        <v>#REF!</v>
      </c>
      <c r="AI5127" s="43" t="str">
        <f>_xll.BInterpol('Base IPCA'!$C$3:$C$14,'Base IPCA'!$E$3:$E$14,AH5127,"Cubic","Extrapolate=Linear","MultiX=Average","Skip=True","Sort=True")</f>
        <v>#N/A Invalid Parameter: Interpolation value</v>
      </c>
      <c r="AJ5127" s="43" t="str">
        <f ca="1">_xll.BInterpol('Base IPCA'!$C$3:$C$14,'Base IPCA'!$D$3:$D$14,AH5127,"Cubic","Extrapolate=Linear","MultiX=Average","Skip=True","Sort=True")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3"/>
        <v>#REF!</v>
      </c>
      <c r="AI5128" s="43" t="str">
        <f ca="1">_xll.BInterpol('Base IPCA'!$C$3:$C$14,'Base IPCA'!$E$3:$E$14,AH5128,"Cubic","Extrapolate=Linear","MultiX=Average","Skip=True","Sort=True")</f>
        <v>#N/A Invalid Parameter: Interpolation value</v>
      </c>
      <c r="AJ5128" s="43" t="str">
        <f>_xll.BInterpol('Base IPCA'!$C$3:$C$14,'Base IPCA'!$D$3:$D$14,AH5128,"Cubic","Extrapolate=Linear","MultiX=Average","Skip=True","Sort=True")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3"/>
        <v>#REF!</v>
      </c>
      <c r="AI5129" s="43" t="str">
        <f ca="1">_xll.BInterpol('Base IPCA'!$C$3:$C$14,'Base IPCA'!$E$3:$E$14,AH5129,"Cubic","Extrapolate=Linear","MultiX=Average","Skip=True","Sort=True")</f>
        <v>#N/A Invalid Parameter: Interpolation value</v>
      </c>
      <c r="AJ5129" s="43" t="str">
        <f ca="1">_xll.BInterpol('Base IPCA'!$C$3:$C$14,'Base IPCA'!$D$3:$D$14,AH5129,"Cubic","Extrapolate=Linear","MultiX=Average","Skip=True","Sort=True")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3"/>
        <v>#REF!</v>
      </c>
      <c r="AI5130" s="43" t="str">
        <f ca="1">_xll.BInterpol('Base IPCA'!$C$3:$C$14,'Base IPCA'!$E$3:$E$14,AH5130,"Cubic","Extrapolate=Linear","MultiX=Average","Skip=True","Sort=True")</f>
        <v>#N/A Invalid Parameter: Interpolation value</v>
      </c>
      <c r="AJ5130" s="43" t="str">
        <f ca="1">_xll.BInterpol('Base IPCA'!$C$3:$C$14,'Base IPCA'!$D$3:$D$14,AH5130,"Cubic","Extrapolate=Linear","MultiX=Average","Skip=True","Sort=True")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3"/>
        <v>#REF!</v>
      </c>
      <c r="AI5131" s="43" t="str">
        <f>_xll.BInterpol('Base IPCA'!$C$3:$C$14,'Base IPCA'!$E$3:$E$14,AH5131,"Cubic","Extrapolate=Linear","MultiX=Average","Skip=True","Sort=True")</f>
        <v>#N/A Invalid Parameter: Interpolation value</v>
      </c>
      <c r="AJ5131" s="43" t="str">
        <f ca="1">_xll.BInterpol('Base IPCA'!$C$3:$C$14,'Base IPCA'!$D$3:$D$14,AH5131,"Cubic","Extrapolate=Linear","MultiX=Average","Skip=True","Sort=True")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3"/>
        <v>#REF!</v>
      </c>
      <c r="AI5132" s="43" t="str">
        <f ca="1">_xll.BInterpol('Base IPCA'!$C$3:$C$14,'Base IPCA'!$E$3:$E$14,AH5132,"Cubic","Extrapolate=Linear","MultiX=Average","Skip=True","Sort=True")</f>
        <v>#N/A Invalid Parameter: Interpolation value</v>
      </c>
      <c r="AJ5132" s="43" t="str">
        <f>_xll.BInterpol('Base IPCA'!$C$3:$C$14,'Base IPCA'!$D$3:$D$14,AH5132,"Cubic","Extrapolate=Linear","MultiX=Average","Skip=True","Sort=True")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3"/>
        <v>#REF!</v>
      </c>
      <c r="AI5133" s="43" t="str">
        <f ca="1">_xll.BInterpol('Base IPCA'!$C$3:$C$14,'Base IPCA'!$E$3:$E$14,AH5133,"Cubic","Extrapolate=Linear","MultiX=Average","Skip=True","Sort=True")</f>
        <v>#N/A Invalid Parameter: Interpolation value</v>
      </c>
      <c r="AJ5133" s="43" t="str">
        <f ca="1">_xll.BInterpol('Base IPCA'!$C$3:$C$14,'Base IPCA'!$D$3:$D$14,AH5133,"Cubic","Extrapolate=Linear","MultiX=Average","Skip=True","Sort=True")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3"/>
        <v>#REF!</v>
      </c>
      <c r="AI5134" s="43" t="str">
        <f ca="1">_xll.BInterpol('Base IPCA'!$C$3:$C$14,'Base IPCA'!$E$3:$E$14,AH5134,"Cubic","Extrapolate=Linear","MultiX=Average","Skip=True","Sort=True")</f>
        <v>#N/A Invalid Parameter: Interpolation value</v>
      </c>
      <c r="AJ5134" s="43" t="str">
        <f ca="1">_xll.BInterpol('Base IPCA'!$C$3:$C$14,'Base IPCA'!$D$3:$D$14,AH5134,"Cubic","Extrapolate=Linear","MultiX=Average","Skip=True","Sort=True")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3"/>
        <v>#REF!</v>
      </c>
      <c r="AI5135" s="43" t="str">
        <f>_xll.BInterpol('Base IPCA'!$C$3:$C$14,'Base IPCA'!$E$3:$E$14,AH5135,"Cubic","Extrapolate=Linear","MultiX=Average","Skip=True","Sort=True")</f>
        <v>#N/A Invalid Parameter: Interpolation value</v>
      </c>
      <c r="AJ5135" s="43" t="str">
        <f ca="1">_xll.BInterpol('Base IPCA'!$C$3:$C$14,'Base IPCA'!$D$3:$D$14,AH5135,"Cubic","Extrapolate=Linear","MultiX=Average","Skip=True","Sort=True")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3"/>
        <v>#REF!</v>
      </c>
      <c r="AI5136" s="43" t="str">
        <f ca="1">_xll.BInterpol('Base IPCA'!$C$3:$C$14,'Base IPCA'!$E$3:$E$14,AH5136,"Cubic","Extrapolate=Linear","MultiX=Average","Skip=True","Sort=True")</f>
        <v>#N/A Invalid Parameter: Interpolation value</v>
      </c>
      <c r="AJ5136" s="43" t="str">
        <f>_xll.BInterpol('Base IPCA'!$C$3:$C$14,'Base IPCA'!$D$3:$D$14,AH5136,"Cubic","Extrapolate=Linear","MultiX=Average","Skip=True","Sort=True")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3"/>
        <v>#REF!</v>
      </c>
      <c r="AI5137" s="43" t="str">
        <f ca="1">_xll.BInterpol('Base IPCA'!$C$3:$C$14,'Base IPCA'!$E$3:$E$14,AH5137,"Cubic","Extrapolate=Linear","MultiX=Average","Skip=True","Sort=True")</f>
        <v>#N/A Invalid Parameter: Interpolation value</v>
      </c>
      <c r="AJ5137" s="43" t="str">
        <f ca="1">_xll.BInterpol('Base IPCA'!$C$3:$C$14,'Base IPCA'!$D$3:$D$14,AH5137,"Cubic","Extrapolate=Linear","MultiX=Average","Skip=True","Sort=True")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3"/>
        <v>#REF!</v>
      </c>
      <c r="AI5138" s="43" t="str">
        <f ca="1">_xll.BInterpol('Base IPCA'!$C$3:$C$14,'Base IPCA'!$E$3:$E$14,AH5138,"Cubic","Extrapolate=Linear","MultiX=Average","Skip=True","Sort=True")</f>
        <v>#N/A Invalid Parameter: Interpolation value</v>
      </c>
      <c r="AJ5138" s="43" t="str">
        <f ca="1">_xll.BInterpol('Base IPCA'!$C$3:$C$14,'Base IPCA'!$D$3:$D$14,AH5138,"Cubic","Extrapolate=Linear","MultiX=Average","Skip=True","Sort=True")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3"/>
        <v>#REF!</v>
      </c>
      <c r="AI5139" s="43" t="str">
        <f>_xll.BInterpol('Base IPCA'!$C$3:$C$14,'Base IPCA'!$E$3:$E$14,AH5139,"Cubic","Extrapolate=Linear","MultiX=Average","Skip=True","Sort=True")</f>
        <v>#N/A Invalid Parameter: Interpolation value</v>
      </c>
      <c r="AJ5139" s="43" t="str">
        <f ca="1">_xll.BInterpol('Base IPCA'!$C$3:$C$14,'Base IPCA'!$D$3:$D$14,AH5139,"Cubic","Extrapolate=Linear","MultiX=Average","Skip=True","Sort=True")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3"/>
        <v>#REF!</v>
      </c>
      <c r="AI5140" s="43" t="str">
        <f ca="1">_xll.BInterpol('Base IPCA'!$C$3:$C$14,'Base IPCA'!$E$3:$E$14,AH5140,"Cubic","Extrapolate=Linear","MultiX=Average","Skip=True","Sort=True")</f>
        <v>#N/A Invalid Parameter: Interpolation value</v>
      </c>
      <c r="AJ5140" s="43" t="str">
        <f>_xll.BInterpol('Base IPCA'!$C$3:$C$14,'Base IPCA'!$D$3:$D$14,AH5140,"Cubic","Extrapolate=Linear","MultiX=Average","Skip=True","Sort=True")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3"/>
        <v>#REF!</v>
      </c>
      <c r="AI5141" s="43" t="str">
        <f ca="1">_xll.BInterpol('Base IPCA'!$C$3:$C$14,'Base IPCA'!$E$3:$E$14,AH5141,"Cubic","Extrapolate=Linear","MultiX=Average","Skip=True","Sort=True")</f>
        <v>#N/A Invalid Parameter: Interpolation value</v>
      </c>
      <c r="AJ5141" s="43" t="str">
        <f ca="1">_xll.BInterpol('Base IPCA'!$C$3:$C$14,'Base IPCA'!$D$3:$D$14,AH5141,"Cubic","Extrapolate=Linear","MultiX=Average","Skip=True","Sort=True")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3"/>
        <v>#REF!</v>
      </c>
      <c r="AI5142" s="43" t="str">
        <f ca="1">_xll.BInterpol('Base IPCA'!$C$3:$C$14,'Base IPCA'!$E$3:$E$14,AH5142,"Cubic","Extrapolate=Linear","MultiX=Average","Skip=True","Sort=True")</f>
        <v>#N/A Invalid Parameter: Interpolation value</v>
      </c>
      <c r="AJ5142" s="43" t="str">
        <f ca="1">_xll.BInterpol('Base IPCA'!$C$3:$C$14,'Base IPCA'!$D$3:$D$14,AH5142,"Cubic","Extrapolate=Linear","MultiX=Average","Skip=True","Sort=True")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3"/>
        <v>#REF!</v>
      </c>
      <c r="AI5143" s="43" t="str">
        <f>_xll.BInterpol('Base IPCA'!$C$3:$C$14,'Base IPCA'!$E$3:$E$14,AH5143,"Cubic","Extrapolate=Linear","MultiX=Average","Skip=True","Sort=True")</f>
        <v>#N/A Invalid Parameter: Interpolation value</v>
      </c>
      <c r="AJ5143" s="43" t="str">
        <f ca="1">_xll.BInterpol('Base IPCA'!$C$3:$C$14,'Base IPCA'!$D$3:$D$14,AH5143,"Cubic","Extrapolate=Linear","MultiX=Average","Skip=True","Sort=True")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3"/>
        <v>#REF!</v>
      </c>
      <c r="AI5144" s="43" t="str">
        <f ca="1">_xll.BInterpol('Base IPCA'!$C$3:$C$14,'Base IPCA'!$E$3:$E$14,AH5144,"Cubic","Extrapolate=Linear","MultiX=Average","Skip=True","Sort=True")</f>
        <v>#N/A Invalid Parameter: Interpolation value</v>
      </c>
      <c r="AJ5144" s="43" t="str">
        <f>_xll.BInterpol('Base IPCA'!$C$3:$C$14,'Base IPCA'!$D$3:$D$14,AH5144,"Cubic","Extrapolate=Linear","MultiX=Average","Skip=True","Sort=True")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3"/>
        <v>#REF!</v>
      </c>
      <c r="AI5145" s="43" t="str">
        <f ca="1">_xll.BInterpol('Base IPCA'!$C$3:$C$14,'Base IPCA'!$E$3:$E$14,AH5145,"Cubic","Extrapolate=Linear","MultiX=Average","Skip=True","Sort=True")</f>
        <v>#N/A Invalid Parameter: Interpolation value</v>
      </c>
      <c r="AJ5145" s="43" t="str">
        <f ca="1">_xll.BInterpol('Base IPCA'!$C$3:$C$14,'Base IPCA'!$D$3:$D$14,AH5145,"Cubic","Extrapolate=Linear","MultiX=Average","Skip=True","Sort=True")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3"/>
        <v>#REF!</v>
      </c>
      <c r="AI5146" s="43" t="str">
        <f ca="1">_xll.BInterpol('Base IPCA'!$C$3:$C$14,'Base IPCA'!$E$3:$E$14,AH5146,"Cubic","Extrapolate=Linear","MultiX=Average","Skip=True","Sort=True")</f>
        <v>#N/A Invalid Parameter: Interpolation value</v>
      </c>
      <c r="AJ5146" s="43" t="str">
        <f ca="1">_xll.BInterpol('Base IPCA'!$C$3:$C$14,'Base IPCA'!$D$3:$D$14,AH5146,"Cubic","Extrapolate=Linear","MultiX=Average","Skip=True","Sort=True")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3"/>
        <v>#REF!</v>
      </c>
      <c r="AI5147" s="43" t="str">
        <f>_xll.BInterpol('Base IPCA'!$C$3:$C$14,'Base IPCA'!$E$3:$E$14,AH5147,"Cubic","Extrapolate=Linear","MultiX=Average","Skip=True","Sort=True")</f>
        <v>#N/A Invalid Parameter: Interpolation value</v>
      </c>
      <c r="AJ5147" s="43" t="str">
        <f ca="1">_xll.BInterpol('Base IPCA'!$C$3:$C$14,'Base IPCA'!$D$3:$D$14,AH5147,"Cubic","Extrapolate=Linear","MultiX=Average","Skip=True","Sort=True")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3"/>
        <v>#REF!</v>
      </c>
      <c r="AI5148" s="43" t="str">
        <f ca="1">_xll.BInterpol('Base IPCA'!$C$3:$C$14,'Base IPCA'!$E$3:$E$14,AH5148,"Cubic","Extrapolate=Linear","MultiX=Average","Skip=True","Sort=True")</f>
        <v>#N/A Invalid Parameter: Interpolation value</v>
      </c>
      <c r="AJ5148" s="43" t="str">
        <f>_xll.BInterpol('Base IPCA'!$C$3:$C$14,'Base IPCA'!$D$3:$D$14,AH5148,"Cubic","Extrapolate=Linear","MultiX=Average","Skip=True","Sort=True")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3"/>
        <v>#REF!</v>
      </c>
      <c r="AI5149" s="43" t="str">
        <f ca="1">_xll.BInterpol('Base IPCA'!$C$3:$C$14,'Base IPCA'!$E$3:$E$14,AH5149,"Cubic","Extrapolate=Linear","MultiX=Average","Skip=True","Sort=True")</f>
        <v>#N/A Invalid Parameter: Interpolation value</v>
      </c>
      <c r="AJ5149" s="43" t="str">
        <f ca="1">_xll.BInterpol('Base IPCA'!$C$3:$C$14,'Base IPCA'!$D$3:$D$14,AH5149,"Cubic","Extrapolate=Linear","MultiX=Average","Skip=True","Sort=True")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3"/>
        <v>#REF!</v>
      </c>
      <c r="AI5150" s="43" t="str">
        <f ca="1">_xll.BInterpol('Base IPCA'!$C$3:$C$14,'Base IPCA'!$E$3:$E$14,AH5150,"Cubic","Extrapolate=Linear","MultiX=Average","Skip=True","Sort=True")</f>
        <v>#N/A Invalid Parameter: Interpolation value</v>
      </c>
      <c r="AJ5150" s="43" t="str">
        <f ca="1">_xll.BInterpol('Base IPCA'!$C$3:$C$14,'Base IPCA'!$D$3:$D$14,AH5150,"Cubic","Extrapolate=Linear","MultiX=Average","Skip=True","Sort=True")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3"/>
        <v>#REF!</v>
      </c>
      <c r="AI5151" s="43" t="str">
        <f>_xll.BInterpol('Base IPCA'!$C$3:$C$14,'Base IPCA'!$E$3:$E$14,AH5151,"Cubic","Extrapolate=Linear","MultiX=Average","Skip=True","Sort=True")</f>
        <v>#N/A Invalid Parameter: Interpolation value</v>
      </c>
      <c r="AJ5151" s="43" t="str">
        <f ca="1">_xll.BInterpol('Base IPCA'!$C$3:$C$14,'Base IPCA'!$D$3:$D$14,AH5151,"Cubic","Extrapolate=Linear","MultiX=Average","Skip=True","Sort=True")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3"/>
        <v>#REF!</v>
      </c>
      <c r="AI5152" s="43" t="str">
        <f ca="1">_xll.BInterpol('Base IPCA'!$C$3:$C$14,'Base IPCA'!$E$3:$E$14,AH5152,"Cubic","Extrapolate=Linear","MultiX=Average","Skip=True","Sort=True")</f>
        <v>#N/A Invalid Parameter: Interpolation value</v>
      </c>
      <c r="AJ5152" s="43" t="str">
        <f>_xll.BInterpol('Base IPCA'!$C$3:$C$14,'Base IPCA'!$D$3:$D$14,AH5152,"Cubic","Extrapolate=Linear","MultiX=Average","Skip=True","Sort=True")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3"/>
        <v>#REF!</v>
      </c>
      <c r="AI5153" s="43" t="str">
        <f ca="1">_xll.BInterpol('Base IPCA'!$C$3:$C$14,'Base IPCA'!$E$3:$E$14,AH5153,"Cubic","Extrapolate=Linear","MultiX=Average","Skip=True","Sort=True")</f>
        <v>#N/A Invalid Parameter: Interpolation value</v>
      </c>
      <c r="AJ5153" s="43" t="str">
        <f ca="1">_xll.BInterpol('Base IPCA'!$C$3:$C$14,'Base IPCA'!$D$3:$D$14,AH5153,"Cubic","Extrapolate=Linear","MultiX=Average","Skip=True","Sort=True")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3"/>
        <v>#REF!</v>
      </c>
      <c r="AI5154" s="43" t="str">
        <f ca="1">_xll.BInterpol('Base IPCA'!$C$3:$C$14,'Base IPCA'!$E$3:$E$14,AH5154,"Cubic","Extrapolate=Linear","MultiX=Average","Skip=True","Sort=True")</f>
        <v>#N/A Invalid Parameter: Interpolation value</v>
      </c>
      <c r="AJ5154" s="43" t="str">
        <f ca="1">_xll.BInterpol('Base IPCA'!$C$3:$C$14,'Base IPCA'!$D$3:$D$14,AH5154,"Cubic","Extrapolate=Linear","MultiX=Average","Skip=True","Sort=True")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3"/>
        <v>#REF!</v>
      </c>
      <c r="AI5155" s="43" t="str">
        <f>_xll.BInterpol('Base IPCA'!$C$3:$C$14,'Base IPCA'!$E$3:$E$14,AH5155,"Cubic","Extrapolate=Linear","MultiX=Average","Skip=True","Sort=True")</f>
        <v>#N/A Invalid Parameter: Interpolation value</v>
      </c>
      <c r="AJ5155" s="43" t="str">
        <f ca="1">_xll.BInterpol('Base IPCA'!$C$3:$C$14,'Base IPCA'!$D$3:$D$14,AH5155,"Cubic","Extrapolate=Linear","MultiX=Average","Skip=True","Sort=True")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3"/>
        <v>#REF!</v>
      </c>
      <c r="AI5156" s="43" t="str">
        <f ca="1">_xll.BInterpol('Base IPCA'!$C$3:$C$14,'Base IPCA'!$E$3:$E$14,AH5156,"Cubic","Extrapolate=Linear","MultiX=Average","Skip=True","Sort=True")</f>
        <v>#N/A Invalid Parameter: Interpolation value</v>
      </c>
      <c r="AJ5156" s="43" t="str">
        <f>_xll.BInterpol('Base IPCA'!$C$3:$C$14,'Base IPCA'!$D$3:$D$14,AH5156,"Cubic","Extrapolate=Linear","MultiX=Average","Skip=True","Sort=True")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3"/>
        <v>#REF!</v>
      </c>
      <c r="AI5157" s="43" t="str">
        <f ca="1">_xll.BInterpol('Base IPCA'!$C$3:$C$14,'Base IPCA'!$E$3:$E$14,AH5157,"Cubic","Extrapolate=Linear","MultiX=Average","Skip=True","Sort=True")</f>
        <v>#N/A Invalid Parameter: Interpolation value</v>
      </c>
      <c r="AJ5157" s="43" t="str">
        <f ca="1">_xll.BInterpol('Base IPCA'!$C$3:$C$14,'Base IPCA'!$D$3:$D$14,AH5157,"Cubic","Extrapolate=Linear","MultiX=Average","Skip=True","Sort=True")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3"/>
        <v>#REF!</v>
      </c>
      <c r="AI5158" s="43" t="str">
        <f ca="1">_xll.BInterpol('Base IPCA'!$C$3:$C$14,'Base IPCA'!$E$3:$E$14,AH5158,"Cubic","Extrapolate=Linear","MultiX=Average","Skip=True","Sort=True")</f>
        <v>#N/A Invalid Parameter: Interpolation value</v>
      </c>
      <c r="AJ5158" s="43" t="str">
        <f ca="1">_xll.BInterpol('Base IPCA'!$C$3:$C$14,'Base IPCA'!$D$3:$D$14,AH5158,"Cubic","Extrapolate=Linear","MultiX=Average","Skip=True","Sort=True")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3"/>
        <v>#REF!</v>
      </c>
      <c r="AI5159" s="43" t="str">
        <f>_xll.BInterpol('Base IPCA'!$C$3:$C$14,'Base IPCA'!$E$3:$E$14,AH5159,"Cubic","Extrapolate=Linear","MultiX=Average","Skip=True","Sort=True")</f>
        <v>#N/A Invalid Parameter: Interpolation value</v>
      </c>
      <c r="AJ5159" s="43" t="str">
        <f ca="1">_xll.BInterpol('Base IPCA'!$C$3:$C$14,'Base IPCA'!$D$3:$D$14,AH5159,"Cubic","Extrapolate=Linear","MultiX=Average","Skip=True","Sort=True")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3"/>
        <v>#REF!</v>
      </c>
      <c r="AI5160" s="43" t="str">
        <f ca="1">_xll.BInterpol('Base IPCA'!$C$3:$C$14,'Base IPCA'!$E$3:$E$14,AH5160,"Cubic","Extrapolate=Linear","MultiX=Average","Skip=True","Sort=True")</f>
        <v>#N/A Invalid Parameter: Interpolation value</v>
      </c>
      <c r="AJ5160" s="43" t="str">
        <f>_xll.BInterpol('Base IPCA'!$C$3:$C$14,'Base IPCA'!$D$3:$D$14,AH5160,"Cubic","Extrapolate=Linear","MultiX=Average","Skip=True","Sort=True")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3"/>
        <v>#REF!</v>
      </c>
      <c r="AI5161" s="43" t="str">
        <f ca="1">_xll.BInterpol('Base IPCA'!$C$3:$C$14,'Base IPCA'!$E$3:$E$14,AH5161,"Cubic","Extrapolate=Linear","MultiX=Average","Skip=True","Sort=True")</f>
        <v>#N/A Invalid Parameter: Interpolation value</v>
      </c>
      <c r="AJ5161" s="43" t="str">
        <f ca="1">_xll.BInterpol('Base IPCA'!$C$3:$C$14,'Base IPCA'!$D$3:$D$14,AH5161,"Cubic","Extrapolate=Linear","MultiX=Average","Skip=True","Sort=True")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3"/>
        <v>#REF!</v>
      </c>
      <c r="AI5162" s="43" t="str">
        <f ca="1">_xll.BInterpol('Base IPCA'!$C$3:$C$14,'Base IPCA'!$E$3:$E$14,AH5162,"Cubic","Extrapolate=Linear","MultiX=Average","Skip=True","Sort=True")</f>
        <v>#N/A Invalid Parameter: Interpolation value</v>
      </c>
      <c r="AJ5162" s="43" t="str">
        <f ca="1">_xll.BInterpol('Base IPCA'!$C$3:$C$14,'Base IPCA'!$D$3:$D$14,AH5162,"Cubic","Extrapolate=Linear","MultiX=Average","Skip=True","Sort=True")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3"/>
        <v>#REF!</v>
      </c>
      <c r="AI5163" s="43" t="str">
        <f>_xll.BInterpol('Base IPCA'!$C$3:$C$14,'Base IPCA'!$E$3:$E$14,AH5163,"Cubic","Extrapolate=Linear","MultiX=Average","Skip=True","Sort=True")</f>
        <v>#N/A Invalid Parameter: Interpolation value</v>
      </c>
      <c r="AJ5163" s="43" t="str">
        <f ca="1">_xll.BInterpol('Base IPCA'!$C$3:$C$14,'Base IPCA'!$D$3:$D$14,AH5163,"Cubic","Extrapolate=Linear","MultiX=Average","Skip=True","Sort=True")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3"/>
        <v>#REF!</v>
      </c>
      <c r="AI5164" s="43" t="str">
        <f ca="1">_xll.BInterpol('Base IPCA'!$C$3:$C$14,'Base IPCA'!$E$3:$E$14,AH5164,"Cubic","Extrapolate=Linear","MultiX=Average","Skip=True","Sort=True")</f>
        <v>#N/A Invalid Parameter: Interpolation value</v>
      </c>
      <c r="AJ5164" s="43" t="str">
        <f>_xll.BInterpol('Base IPCA'!$C$3:$C$14,'Base IPCA'!$D$3:$D$14,AH5164,"Cubic","Extrapolate=Linear","MultiX=Average","Skip=True","Sort=True")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3"/>
        <v>#REF!</v>
      </c>
      <c r="AI5165" s="43" t="str">
        <f ca="1">_xll.BInterpol('Base IPCA'!$C$3:$C$14,'Base IPCA'!$E$3:$E$14,AH5165,"Cubic","Extrapolate=Linear","MultiX=Average","Skip=True","Sort=True")</f>
        <v>#N/A Invalid Parameter: Interpolation value</v>
      </c>
      <c r="AJ5165" s="43" t="str">
        <f ca="1">_xll.BInterpol('Base IPCA'!$C$3:$C$14,'Base IPCA'!$D$3:$D$14,AH5165,"Cubic","Extrapolate=Linear","MultiX=Average","Skip=True","Sort=True")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3"/>
        <v>#REF!</v>
      </c>
      <c r="AI5166" s="43" t="str">
        <f ca="1">_xll.BInterpol('Base IPCA'!$C$3:$C$14,'Base IPCA'!$E$3:$E$14,AH5166,"Cubic","Extrapolate=Linear","MultiX=Average","Skip=True","Sort=True")</f>
        <v>#N/A Invalid Parameter: Interpolation value</v>
      </c>
      <c r="AJ5166" s="43" t="str">
        <f ca="1">_xll.BInterpol('Base IPCA'!$C$3:$C$14,'Base IPCA'!$D$3:$D$14,AH5166,"Cubic","Extrapolate=Linear","MultiX=Average","Skip=True","Sort=True")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3"/>
        <v>#REF!</v>
      </c>
      <c r="AI5167" s="43" t="str">
        <f>_xll.BInterpol('Base IPCA'!$C$3:$C$14,'Base IPCA'!$E$3:$E$14,AH5167,"Cubic","Extrapolate=Linear","MultiX=Average","Skip=True","Sort=True")</f>
        <v>#N/A Invalid Parameter: Interpolation value</v>
      </c>
      <c r="AJ5167" s="43" t="str">
        <f ca="1">_xll.BInterpol('Base IPCA'!$C$3:$C$14,'Base IPCA'!$D$3:$D$14,AH5167,"Cubic","Extrapolate=Linear","MultiX=Average","Skip=True","Sort=True")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3"/>
        <v>#REF!</v>
      </c>
      <c r="AI5168" s="43" t="str">
        <f ca="1">_xll.BInterpol('Base IPCA'!$C$3:$C$14,'Base IPCA'!$E$3:$E$14,AH5168,"Cubic","Extrapolate=Linear","MultiX=Average","Skip=True","Sort=True")</f>
        <v>#N/A Invalid Parameter: Interpolation value</v>
      </c>
      <c r="AJ5168" s="43" t="str">
        <f>_xll.BInterpol('Base IPCA'!$C$3:$C$14,'Base IPCA'!$D$3:$D$14,AH5168,"Cubic","Extrapolate=Linear","MultiX=Average","Skip=True","Sort=True")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3"/>
        <v>#REF!</v>
      </c>
      <c r="AI5169" s="43" t="str">
        <f ca="1">_xll.BInterpol('Base IPCA'!$C$3:$C$14,'Base IPCA'!$E$3:$E$14,AH5169,"Cubic","Extrapolate=Linear","MultiX=Average","Skip=True","Sort=True")</f>
        <v>#N/A Invalid Parameter: Interpolation value</v>
      </c>
      <c r="AJ5169" s="43" t="str">
        <f ca="1">_xll.BInterpol('Base IPCA'!$C$3:$C$14,'Base IPCA'!$D$3:$D$14,AH5169,"Cubic","Extrapolate=Linear","MultiX=Average","Skip=True","Sort=True")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3"/>
        <v>#REF!</v>
      </c>
      <c r="AI5170" s="43" t="str">
        <f ca="1">_xll.BInterpol('Base IPCA'!$C$3:$C$14,'Base IPCA'!$E$3:$E$14,AH5170,"Cubic","Extrapolate=Linear","MultiX=Average","Skip=True","Sort=True")</f>
        <v>#N/A Invalid Parameter: Interpolation value</v>
      </c>
      <c r="AJ5170" s="43" t="str">
        <f ca="1">_xll.BInterpol('Base IPCA'!$C$3:$C$14,'Base IPCA'!$D$3:$D$14,AH5170,"Cubic","Extrapolate=Linear","MultiX=Average","Skip=True","Sort=True")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3"/>
        <v>#REF!</v>
      </c>
      <c r="AI5171" s="43" t="str">
        <f>_xll.BInterpol('Base IPCA'!$C$3:$C$14,'Base IPCA'!$E$3:$E$14,AH5171,"Cubic","Extrapolate=Linear","MultiX=Average","Skip=True","Sort=True")</f>
        <v>#N/A Invalid Parameter: Interpolation value</v>
      </c>
      <c r="AJ5171" s="43" t="str">
        <f ca="1">_xll.BInterpol('Base IPCA'!$C$3:$C$14,'Base IPCA'!$D$3:$D$14,AH5171,"Cubic","Extrapolate=Linear","MultiX=Average","Skip=True","Sort=True")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3"/>
        <v>#REF!</v>
      </c>
      <c r="AI5172" s="43" t="str">
        <f ca="1">_xll.BInterpol('Base IPCA'!$C$3:$C$14,'Base IPCA'!$E$3:$E$14,AH5172,"Cubic","Extrapolate=Linear","MultiX=Average","Skip=True","Sort=True")</f>
        <v>#N/A Invalid Parameter: Interpolation value</v>
      </c>
      <c r="AJ5172" s="43" t="str">
        <f>_xll.BInterpol('Base IPCA'!$C$3:$C$14,'Base IPCA'!$D$3:$D$14,AH5172,"Cubic","Extrapolate=Linear","MultiX=Average","Skip=True","Sort=True")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3"/>
        <v>#REF!</v>
      </c>
      <c r="AI5173" s="43" t="str">
        <f ca="1">_xll.BInterpol('Base IPCA'!$C$3:$C$14,'Base IPCA'!$E$3:$E$14,AH5173,"Cubic","Extrapolate=Linear","MultiX=Average","Skip=True","Sort=True")</f>
        <v>#N/A Invalid Parameter: Interpolation value</v>
      </c>
      <c r="AJ5173" s="43" t="str">
        <f ca="1">_xll.BInterpol('Base IPCA'!$C$3:$C$14,'Base IPCA'!$D$3:$D$14,AH5173,"Cubic","Extrapolate=Linear","MultiX=Average","Skip=True","Sort=True")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3"/>
        <v>#REF!</v>
      </c>
      <c r="AI5174" s="43" t="str">
        <f ca="1">_xll.BInterpol('Base IPCA'!$C$3:$C$14,'Base IPCA'!$E$3:$E$14,AH5174,"Cubic","Extrapolate=Linear","MultiX=Average","Skip=True","Sort=True")</f>
        <v>#N/A Invalid Parameter: Interpolation value</v>
      </c>
      <c r="AJ5174" s="43" t="str">
        <f ca="1">_xll.BInterpol('Base IPCA'!$C$3:$C$14,'Base IPCA'!$D$3:$D$14,AH5174,"Cubic","Extrapolate=Linear","MultiX=Average","Skip=True","Sort=True")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3"/>
        <v>#REF!</v>
      </c>
      <c r="AI5175" s="43" t="str">
        <f>_xll.BInterpol('Base IPCA'!$C$3:$C$14,'Base IPCA'!$E$3:$E$14,AH5175,"Cubic","Extrapolate=Linear","MultiX=Average","Skip=True","Sort=True")</f>
        <v>#N/A Invalid Parameter: Interpolation value</v>
      </c>
      <c r="AJ5175" s="43" t="str">
        <f ca="1">_xll.BInterpol('Base IPCA'!$C$3:$C$14,'Base IPCA'!$D$3:$D$14,AH5175,"Cubic","Extrapolate=Linear","MultiX=Average","Skip=True","Sort=True")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3"/>
        <v>#REF!</v>
      </c>
      <c r="AI5176" s="43" t="str">
        <f ca="1">_xll.BInterpol('Base IPCA'!$C$3:$C$14,'Base IPCA'!$E$3:$E$14,AH5176,"Cubic","Extrapolate=Linear","MultiX=Average","Skip=True","Sort=True")</f>
        <v>#N/A Invalid Parameter: Interpolation value</v>
      </c>
      <c r="AJ5176" s="43" t="str">
        <f>_xll.BInterpol('Base IPCA'!$C$3:$C$14,'Base IPCA'!$D$3:$D$14,AH5176,"Cubic","Extrapolate=Linear","MultiX=Average","Skip=True","Sort=True")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3"/>
        <v>#REF!</v>
      </c>
      <c r="AI5177" s="43" t="str">
        <f ca="1">_xll.BInterpol('Base IPCA'!$C$3:$C$14,'Base IPCA'!$E$3:$E$14,AH5177,"Cubic","Extrapolate=Linear","MultiX=Average","Skip=True","Sort=True")</f>
        <v>#N/A Invalid Parameter: Interpolation value</v>
      </c>
      <c r="AJ5177" s="43" t="str">
        <f ca="1">_xll.BInterpol('Base IPCA'!$C$3:$C$14,'Base IPCA'!$D$3:$D$14,AH5177,"Cubic","Extrapolate=Linear","MultiX=Average","Skip=True","Sort=True")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3"/>
        <v>#REF!</v>
      </c>
      <c r="AI5178" s="43" t="str">
        <f ca="1">_xll.BInterpol('Base IPCA'!$C$3:$C$14,'Base IPCA'!$E$3:$E$14,AH5178,"Cubic","Extrapolate=Linear","MultiX=Average","Skip=True","Sort=True")</f>
        <v>#N/A Invalid Parameter: Interpolation value</v>
      </c>
      <c r="AJ5178" s="43" t="str">
        <f ca="1">_xll.BInterpol('Base IPCA'!$C$3:$C$14,'Base IPCA'!$D$3:$D$14,AH5178,"Cubic","Extrapolate=Linear","MultiX=Average","Skip=True","Sort=True")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3"/>
        <v>#REF!</v>
      </c>
      <c r="AI5179" s="43" t="str">
        <f>_xll.BInterpol('Base IPCA'!$C$3:$C$14,'Base IPCA'!$E$3:$E$14,AH5179,"Cubic","Extrapolate=Linear","MultiX=Average","Skip=True","Sort=True")</f>
        <v>#N/A Invalid Parameter: Interpolation value</v>
      </c>
      <c r="AJ5179" s="43" t="str">
        <f ca="1">_xll.BInterpol('Base IPCA'!$C$3:$C$14,'Base IPCA'!$D$3:$D$14,AH5179,"Cubic","Extrapolate=Linear","MultiX=Average","Skip=True","Sort=True")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3"/>
        <v>#REF!</v>
      </c>
      <c r="AI5180" s="43" t="str">
        <f ca="1">_xll.BInterpol('Base IPCA'!$C$3:$C$14,'Base IPCA'!$E$3:$E$14,AH5180,"Cubic","Extrapolate=Linear","MultiX=Average","Skip=True","Sort=True")</f>
        <v>#N/A Invalid Parameter: Interpolation value</v>
      </c>
      <c r="AJ5180" s="43" t="str">
        <f>_xll.BInterpol('Base IPCA'!$C$3:$C$14,'Base IPCA'!$D$3:$D$14,AH5180,"Cubic","Extrapolate=Linear","MultiX=Average","Skip=True","Sort=True")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3"/>
        <v>#REF!</v>
      </c>
      <c r="AI5181" s="43" t="str">
        <f ca="1">_xll.BInterpol('Base IPCA'!$C$3:$C$14,'Base IPCA'!$E$3:$E$14,AH5181,"Cubic","Extrapolate=Linear","MultiX=Average","Skip=True","Sort=True")</f>
        <v>#N/A Invalid Parameter: Interpolation value</v>
      </c>
      <c r="AJ5181" s="43" t="str">
        <f ca="1">_xll.BInterpol('Base IPCA'!$C$3:$C$14,'Base IPCA'!$D$3:$D$14,AH5181,"Cubic","Extrapolate=Linear","MultiX=Average","Skip=True","Sort=True")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3"/>
        <v>#REF!</v>
      </c>
      <c r="AI5182" s="43" t="str">
        <f ca="1">_xll.BInterpol('Base IPCA'!$C$3:$C$14,'Base IPCA'!$E$3:$E$14,AH5182,"Cubic","Extrapolate=Linear","MultiX=Average","Skip=True","Sort=True")</f>
        <v>#N/A Invalid Parameter: Interpolation value</v>
      </c>
      <c r="AJ5182" s="43" t="str">
        <f ca="1">_xll.BInterpol('Base IPCA'!$C$3:$C$14,'Base IPCA'!$D$3:$D$14,AH5182,"Cubic","Extrapolate=Linear","MultiX=Average","Skip=True","Sort=True")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3"/>
        <v>#REF!</v>
      </c>
      <c r="AI5183" s="43" t="str">
        <f>_xll.BInterpol('Base IPCA'!$C$3:$C$14,'Base IPCA'!$E$3:$E$14,AH5183,"Cubic","Extrapolate=Linear","MultiX=Average","Skip=True","Sort=True")</f>
        <v>#N/A Invalid Parameter: Interpolation value</v>
      </c>
      <c r="AJ5183" s="43" t="str">
        <f ca="1">_xll.BInterpol('Base IPCA'!$C$3:$C$14,'Base IPCA'!$D$3:$D$14,AH5183,"Cubic","Extrapolate=Linear","MultiX=Average","Skip=True","Sort=True")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3"/>
        <v>#REF!</v>
      </c>
      <c r="AI5184" s="43" t="str">
        <f ca="1">_xll.BInterpol('Base IPCA'!$C$3:$C$14,'Base IPCA'!$E$3:$E$14,AH5184,"Cubic","Extrapolate=Linear","MultiX=Average","Skip=True","Sort=True")</f>
        <v>#N/A Invalid Parameter: Interpolation value</v>
      </c>
      <c r="AJ5184" s="43" t="str">
        <f>_xll.BInterpol('Base IPCA'!$C$3:$C$14,'Base IPCA'!$D$3:$D$14,AH5184,"Cubic","Extrapolate=Linear","MultiX=Average","Skip=True","Sort=True")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3"/>
        <v>#REF!</v>
      </c>
      <c r="AI5185" s="43" t="str">
        <f ca="1">_xll.BInterpol('Base IPCA'!$C$3:$C$14,'Base IPCA'!$E$3:$E$14,AH5185,"Cubic","Extrapolate=Linear","MultiX=Average","Skip=True","Sort=True")</f>
        <v>#N/A Invalid Parameter: Interpolation value</v>
      </c>
      <c r="AJ5185" s="43" t="str">
        <f ca="1">_xll.BInterpol('Base IPCA'!$C$3:$C$14,'Base IPCA'!$D$3:$D$14,AH5185,"Cubic","Extrapolate=Linear","MultiX=Average","Skip=True","Sort=True")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3"/>
        <v>#REF!</v>
      </c>
      <c r="AI5186" s="43" t="str">
        <f ca="1">_xll.BInterpol('Base IPCA'!$C$3:$C$14,'Base IPCA'!$E$3:$E$14,AH5186,"Cubic","Extrapolate=Linear","MultiX=Average","Skip=True","Sort=True")</f>
        <v>#N/A Invalid Parameter: Interpolation value</v>
      </c>
      <c r="AJ5186" s="43" t="str">
        <f ca="1">_xll.BInterpol('Base IPCA'!$C$3:$C$14,'Base IPCA'!$D$3:$D$14,AH5186,"Cubic","Extrapolate=Linear","MultiX=Average","Skip=True","Sort=True")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3"/>
        <v>#REF!</v>
      </c>
      <c r="AI5187" s="43" t="str">
        <f>_xll.BInterpol('Base IPCA'!$C$3:$C$14,'Base IPCA'!$E$3:$E$14,AH5187,"Cubic","Extrapolate=Linear","MultiX=Average","Skip=True","Sort=True")</f>
        <v>#N/A Invalid Parameter: Interpolation value</v>
      </c>
      <c r="AJ5187" s="43" t="str">
        <f ca="1">_xll.BInterpol('Base IPCA'!$C$3:$C$14,'Base IPCA'!$D$3:$D$14,AH5187,"Cubic","Extrapolate=Linear","MultiX=Average","Skip=True","Sort=True")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3"/>
        <v>#REF!</v>
      </c>
      <c r="AI5188" s="43" t="str">
        <f ca="1">_xll.BInterpol('Base IPCA'!$C$3:$C$14,'Base IPCA'!$E$3:$E$14,AH5188,"Cubic","Extrapolate=Linear","MultiX=Average","Skip=True","Sort=True")</f>
        <v>#N/A Invalid Parameter: Interpolation value</v>
      </c>
      <c r="AJ5188" s="43" t="str">
        <f>_xll.BInterpol('Base IPCA'!$C$3:$C$14,'Base IPCA'!$D$3:$D$14,AH5188,"Cubic","Extrapolate=Linear","MultiX=Average","Skip=True","Sort=True")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3"/>
        <v>#REF!</v>
      </c>
      <c r="AI5189" s="43" t="str">
        <f ca="1">_xll.BInterpol('Base IPCA'!$C$3:$C$14,'Base IPCA'!$E$3:$E$14,AH5189,"Cubic","Extrapolate=Linear","MultiX=Average","Skip=True","Sort=True")</f>
        <v>#N/A Invalid Parameter: Interpolation value</v>
      </c>
      <c r="AJ5189" s="43" t="str">
        <f ca="1">_xll.BInterpol('Base IPCA'!$C$3:$C$14,'Base IPCA'!$D$3:$D$14,AH5189,"Cubic","Extrapolate=Linear","MultiX=Average","Skip=True","Sort=True")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4">AH5189+1</f>
        <v>#REF!</v>
      </c>
      <c r="AI5190" s="43" t="str">
        <f ca="1">_xll.BInterpol('Base IPCA'!$C$3:$C$14,'Base IPCA'!$E$3:$E$14,AH5190,"Cubic","Extrapolate=Linear","MultiX=Average","Skip=True","Sort=True")</f>
        <v>#N/A Invalid Parameter: Interpolation value</v>
      </c>
      <c r="AJ5190" s="43" t="str">
        <f ca="1">_xll.BInterpol('Base IPCA'!$C$3:$C$14,'Base IPCA'!$D$3:$D$14,AH5190,"Cubic","Extrapolate=Linear","MultiX=Average","Skip=True","Sort=True")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4"/>
        <v>#REF!</v>
      </c>
      <c r="AI5191" s="43" t="str">
        <f>_xll.BInterpol('Base IPCA'!$C$3:$C$14,'Base IPCA'!$E$3:$E$14,AH5191,"Cubic","Extrapolate=Linear","MultiX=Average","Skip=True","Sort=True")</f>
        <v>#N/A Invalid Parameter: Interpolation value</v>
      </c>
      <c r="AJ5191" s="43" t="str">
        <f ca="1">_xll.BInterpol('Base IPCA'!$C$3:$C$14,'Base IPCA'!$D$3:$D$14,AH5191,"Cubic","Extrapolate=Linear","MultiX=Average","Skip=True","Sort=True")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4"/>
        <v>#REF!</v>
      </c>
      <c r="AI5192" s="43" t="str">
        <f ca="1">_xll.BInterpol('Base IPCA'!$C$3:$C$14,'Base IPCA'!$E$3:$E$14,AH5192,"Cubic","Extrapolate=Linear","MultiX=Average","Skip=True","Sort=True")</f>
        <v>#N/A Invalid Parameter: Interpolation value</v>
      </c>
      <c r="AJ5192" s="43" t="str">
        <f>_xll.BInterpol('Base IPCA'!$C$3:$C$14,'Base IPCA'!$D$3:$D$14,AH5192,"Cubic","Extrapolate=Linear","MultiX=Average","Skip=True","Sort=True")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4"/>
        <v>#REF!</v>
      </c>
      <c r="AI5193" s="43" t="str">
        <f ca="1">_xll.BInterpol('Base IPCA'!$C$3:$C$14,'Base IPCA'!$E$3:$E$14,AH5193,"Cubic","Extrapolate=Linear","MultiX=Average","Skip=True","Sort=True")</f>
        <v>#N/A Invalid Parameter: Interpolation value</v>
      </c>
      <c r="AJ5193" s="43" t="str">
        <f ca="1">_xll.BInterpol('Base IPCA'!$C$3:$C$14,'Base IPCA'!$D$3:$D$14,AH5193,"Cubic","Extrapolate=Linear","MultiX=Average","Skip=True","Sort=True")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4"/>
        <v>#REF!</v>
      </c>
      <c r="AI5194" s="43" t="str">
        <f ca="1">_xll.BInterpol('Base IPCA'!$C$3:$C$14,'Base IPCA'!$E$3:$E$14,AH5194,"Cubic","Extrapolate=Linear","MultiX=Average","Skip=True","Sort=True")</f>
        <v>#N/A Invalid Parameter: Interpolation value</v>
      </c>
      <c r="AJ5194" s="43" t="str">
        <f ca="1">_xll.BInterpol('Base IPCA'!$C$3:$C$14,'Base IPCA'!$D$3:$D$14,AH5194,"Cubic","Extrapolate=Linear","MultiX=Average","Skip=True","Sort=True")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4"/>
        <v>#REF!</v>
      </c>
      <c r="AI5195" s="43" t="str">
        <f>_xll.BInterpol('Base IPCA'!$C$3:$C$14,'Base IPCA'!$E$3:$E$14,AH5195,"Cubic","Extrapolate=Linear","MultiX=Average","Skip=True","Sort=True")</f>
        <v>#N/A Invalid Parameter: Interpolation value</v>
      </c>
      <c r="AJ5195" s="43" t="str">
        <f ca="1">_xll.BInterpol('Base IPCA'!$C$3:$C$14,'Base IPCA'!$D$3:$D$14,AH5195,"Cubic","Extrapolate=Linear","MultiX=Average","Skip=True","Sort=True")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4"/>
        <v>#REF!</v>
      </c>
      <c r="AI5196" s="43" t="str">
        <f ca="1">_xll.BInterpol('Base IPCA'!$C$3:$C$14,'Base IPCA'!$E$3:$E$14,AH5196,"Cubic","Extrapolate=Linear","MultiX=Average","Skip=True","Sort=True")</f>
        <v>#N/A Invalid Parameter: Interpolation value</v>
      </c>
      <c r="AJ5196" s="43" t="str">
        <f>_xll.BInterpol('Base IPCA'!$C$3:$C$14,'Base IPCA'!$D$3:$D$14,AH5196,"Cubic","Extrapolate=Linear","MultiX=Average","Skip=True","Sort=True")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4"/>
        <v>#REF!</v>
      </c>
      <c r="AI5197" s="43" t="str">
        <f ca="1">_xll.BInterpol('Base IPCA'!$C$3:$C$14,'Base IPCA'!$E$3:$E$14,AH5197,"Cubic","Extrapolate=Linear","MultiX=Average","Skip=True","Sort=True")</f>
        <v>#N/A Invalid Parameter: Interpolation value</v>
      </c>
      <c r="AJ5197" s="43" t="str">
        <f ca="1">_xll.BInterpol('Base IPCA'!$C$3:$C$14,'Base IPCA'!$D$3:$D$14,AH5197,"Cubic","Extrapolate=Linear","MultiX=Average","Skip=True","Sort=True")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4"/>
        <v>#REF!</v>
      </c>
      <c r="AI5198" s="43" t="str">
        <f ca="1">_xll.BInterpol('Base IPCA'!$C$3:$C$14,'Base IPCA'!$E$3:$E$14,AH5198,"Cubic","Extrapolate=Linear","MultiX=Average","Skip=True","Sort=True")</f>
        <v>#N/A Invalid Parameter: Interpolation value</v>
      </c>
      <c r="AJ5198" s="43" t="str">
        <f ca="1">_xll.BInterpol('Base IPCA'!$C$3:$C$14,'Base IPCA'!$D$3:$D$14,AH5198,"Cubic","Extrapolate=Linear","MultiX=Average","Skip=True","Sort=True")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4"/>
        <v>#REF!</v>
      </c>
      <c r="AI5199" s="43" t="str">
        <f>_xll.BInterpol('Base IPCA'!$C$3:$C$14,'Base IPCA'!$E$3:$E$14,AH5199,"Cubic","Extrapolate=Linear","MultiX=Average","Skip=True","Sort=True")</f>
        <v>#N/A Invalid Parameter: Interpolation value</v>
      </c>
      <c r="AJ5199" s="43" t="str">
        <f ca="1">_xll.BInterpol('Base IPCA'!$C$3:$C$14,'Base IPCA'!$D$3:$D$14,AH5199,"Cubic","Extrapolate=Linear","MultiX=Average","Skip=True","Sort=True")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4"/>
        <v>#REF!</v>
      </c>
      <c r="AI5200" s="43" t="str">
        <f ca="1">_xll.BInterpol('Base IPCA'!$C$3:$C$14,'Base IPCA'!$E$3:$E$14,AH5200,"Cubic","Extrapolate=Linear","MultiX=Average","Skip=True","Sort=True")</f>
        <v>#N/A Invalid Parameter: Interpolation value</v>
      </c>
      <c r="AJ5200" s="43" t="str">
        <f>_xll.BInterpol('Base IPCA'!$C$3:$C$14,'Base IPCA'!$D$3:$D$14,AH5200,"Cubic","Extrapolate=Linear","MultiX=Average","Skip=True","Sort=True")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4"/>
        <v>#REF!</v>
      </c>
      <c r="AI5201" s="43" t="str">
        <f ca="1">_xll.BInterpol('Base IPCA'!$C$3:$C$14,'Base IPCA'!$E$3:$E$14,AH5201,"Cubic","Extrapolate=Linear","MultiX=Average","Skip=True","Sort=True")</f>
        <v>#N/A Invalid Parameter: Interpolation value</v>
      </c>
      <c r="AJ5201" s="43" t="str">
        <f ca="1">_xll.BInterpol('Base IPCA'!$C$3:$C$14,'Base IPCA'!$D$3:$D$14,AH5201,"Cubic","Extrapolate=Linear","MultiX=Average","Skip=True","Sort=True")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4"/>
        <v>#REF!</v>
      </c>
      <c r="AI5202" s="43" t="str">
        <f ca="1">_xll.BInterpol('Base IPCA'!$C$3:$C$14,'Base IPCA'!$E$3:$E$14,AH5202,"Cubic","Extrapolate=Linear","MultiX=Average","Skip=True","Sort=True")</f>
        <v>#N/A Invalid Parameter: Interpolation value</v>
      </c>
      <c r="AJ5202" s="43" t="str">
        <f ca="1">_xll.BInterpol('Base IPCA'!$C$3:$C$14,'Base IPCA'!$D$3:$D$14,AH5202,"Cubic","Extrapolate=Linear","MultiX=Average","Skip=True","Sort=True")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4"/>
        <v>#REF!</v>
      </c>
      <c r="AI5203" s="43" t="str">
        <f>_xll.BInterpol('Base IPCA'!$C$3:$C$14,'Base IPCA'!$E$3:$E$14,AH5203,"Cubic","Extrapolate=Linear","MultiX=Average","Skip=True","Sort=True")</f>
        <v>#N/A Invalid Parameter: Interpolation value</v>
      </c>
      <c r="AJ5203" s="43" t="str">
        <f ca="1">_xll.BInterpol('Base IPCA'!$C$3:$C$14,'Base IPCA'!$D$3:$D$14,AH5203,"Cubic","Extrapolate=Linear","MultiX=Average","Skip=True","Sort=True")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4"/>
        <v>#REF!</v>
      </c>
      <c r="AI5204" s="43" t="str">
        <f ca="1">_xll.BInterpol('Base IPCA'!$C$3:$C$14,'Base IPCA'!$E$3:$E$14,AH5204,"Cubic","Extrapolate=Linear","MultiX=Average","Skip=True","Sort=True")</f>
        <v>#N/A Invalid Parameter: Interpolation value</v>
      </c>
      <c r="AJ5204" s="43" t="str">
        <f>_xll.BInterpol('Base IPCA'!$C$3:$C$14,'Base IPCA'!$D$3:$D$14,AH5204,"Cubic","Extrapolate=Linear","MultiX=Average","Skip=True","Sort=True")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4"/>
        <v>#REF!</v>
      </c>
      <c r="AI5205" s="43" t="str">
        <f ca="1">_xll.BInterpol('Base IPCA'!$C$3:$C$14,'Base IPCA'!$E$3:$E$14,AH5205,"Cubic","Extrapolate=Linear","MultiX=Average","Skip=True","Sort=True")</f>
        <v>#N/A Invalid Parameter: Interpolation value</v>
      </c>
      <c r="AJ5205" s="43" t="str">
        <f ca="1">_xll.BInterpol('Base IPCA'!$C$3:$C$14,'Base IPCA'!$D$3:$D$14,AH5205,"Cubic","Extrapolate=Linear","MultiX=Average","Skip=True","Sort=True")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4"/>
        <v>#REF!</v>
      </c>
      <c r="AI5206" s="43" t="str">
        <f ca="1">_xll.BInterpol('Base IPCA'!$C$3:$C$14,'Base IPCA'!$E$3:$E$14,AH5206,"Cubic","Extrapolate=Linear","MultiX=Average","Skip=True","Sort=True")</f>
        <v>#N/A Invalid Parameter: Interpolation value</v>
      </c>
      <c r="AJ5206" s="43" t="str">
        <f ca="1">_xll.BInterpol('Base IPCA'!$C$3:$C$14,'Base IPCA'!$D$3:$D$14,AH5206,"Cubic","Extrapolate=Linear","MultiX=Average","Skip=True","Sort=True")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4"/>
        <v>#REF!</v>
      </c>
      <c r="AI5207" s="43" t="str">
        <f>_xll.BInterpol('Base IPCA'!$C$3:$C$14,'Base IPCA'!$E$3:$E$14,AH5207,"Cubic","Extrapolate=Linear","MultiX=Average","Skip=True","Sort=True")</f>
        <v>#N/A Invalid Parameter: Interpolation value</v>
      </c>
      <c r="AJ5207" s="43" t="str">
        <f ca="1">_xll.BInterpol('Base IPCA'!$C$3:$C$14,'Base IPCA'!$D$3:$D$14,AH5207,"Cubic","Extrapolate=Linear","MultiX=Average","Skip=True","Sort=True")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4"/>
        <v>#REF!</v>
      </c>
      <c r="AI5208" s="43" t="str">
        <f ca="1">_xll.BInterpol('Base IPCA'!$C$3:$C$14,'Base IPCA'!$E$3:$E$14,AH5208,"Cubic","Extrapolate=Linear","MultiX=Average","Skip=True","Sort=True")</f>
        <v>#N/A Invalid Parameter: Interpolation value</v>
      </c>
      <c r="AJ5208" s="43" t="str">
        <f>_xll.BInterpol('Base IPCA'!$C$3:$C$14,'Base IPCA'!$D$3:$D$14,AH5208,"Cubic","Extrapolate=Linear","MultiX=Average","Skip=True","Sort=True")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4"/>
        <v>#REF!</v>
      </c>
      <c r="AI5209" s="43" t="str">
        <f ca="1">_xll.BInterpol('Base IPCA'!$C$3:$C$14,'Base IPCA'!$E$3:$E$14,AH5209,"Cubic","Extrapolate=Linear","MultiX=Average","Skip=True","Sort=True")</f>
        <v>#N/A Invalid Parameter: Interpolation value</v>
      </c>
      <c r="AJ5209" s="43" t="str">
        <f ca="1">_xll.BInterpol('Base IPCA'!$C$3:$C$14,'Base IPCA'!$D$3:$D$14,AH5209,"Cubic","Extrapolate=Linear","MultiX=Average","Skip=True","Sort=True")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4"/>
        <v>#REF!</v>
      </c>
      <c r="AI5210" s="43" t="str">
        <f ca="1">_xll.BInterpol('Base IPCA'!$C$3:$C$14,'Base IPCA'!$E$3:$E$14,AH5210,"Cubic","Extrapolate=Linear","MultiX=Average","Skip=True","Sort=True")</f>
        <v>#N/A Invalid Parameter: Interpolation value</v>
      </c>
      <c r="AJ5210" s="43" t="str">
        <f ca="1">_xll.BInterpol('Base IPCA'!$C$3:$C$14,'Base IPCA'!$D$3:$D$14,AH5210,"Cubic","Extrapolate=Linear","MultiX=Average","Skip=True","Sort=True")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4"/>
        <v>#REF!</v>
      </c>
      <c r="AI5211" s="43" t="str">
        <f>_xll.BInterpol('Base IPCA'!$C$3:$C$14,'Base IPCA'!$E$3:$E$14,AH5211,"Cubic","Extrapolate=Linear","MultiX=Average","Skip=True","Sort=True")</f>
        <v>#N/A Invalid Parameter: Interpolation value</v>
      </c>
      <c r="AJ5211" s="43" t="str">
        <f ca="1">_xll.BInterpol('Base IPCA'!$C$3:$C$14,'Base IPCA'!$D$3:$D$14,AH5211,"Cubic","Extrapolate=Linear","MultiX=Average","Skip=True","Sort=True")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4"/>
        <v>#REF!</v>
      </c>
      <c r="AI5212" s="43" t="str">
        <f ca="1">_xll.BInterpol('Base IPCA'!$C$3:$C$14,'Base IPCA'!$E$3:$E$14,AH5212,"Cubic","Extrapolate=Linear","MultiX=Average","Skip=True","Sort=True")</f>
        <v>#N/A Invalid Parameter: Interpolation value</v>
      </c>
      <c r="AJ5212" s="43" t="str">
        <f>_xll.BInterpol('Base IPCA'!$C$3:$C$14,'Base IPCA'!$D$3:$D$14,AH5212,"Cubic","Extrapolate=Linear","MultiX=Average","Skip=True","Sort=True")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4"/>
        <v>#REF!</v>
      </c>
      <c r="AI5213" s="43" t="str">
        <f ca="1">_xll.BInterpol('Base IPCA'!$C$3:$C$14,'Base IPCA'!$E$3:$E$14,AH5213,"Cubic","Extrapolate=Linear","MultiX=Average","Skip=True","Sort=True")</f>
        <v>#N/A Invalid Parameter: Interpolation value</v>
      </c>
      <c r="AJ5213" s="43" t="str">
        <f ca="1">_xll.BInterpol('Base IPCA'!$C$3:$C$14,'Base IPCA'!$D$3:$D$14,AH5213,"Cubic","Extrapolate=Linear","MultiX=Average","Skip=True","Sort=True")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4"/>
        <v>#REF!</v>
      </c>
      <c r="AI5214" s="43" t="str">
        <f ca="1">_xll.BInterpol('Base IPCA'!$C$3:$C$14,'Base IPCA'!$E$3:$E$14,AH5214,"Cubic","Extrapolate=Linear","MultiX=Average","Skip=True","Sort=True")</f>
        <v>#N/A Invalid Parameter: Interpolation value</v>
      </c>
      <c r="AJ5214" s="43" t="str">
        <f ca="1">_xll.BInterpol('Base IPCA'!$C$3:$C$14,'Base IPCA'!$D$3:$D$14,AH5214,"Cubic","Extrapolate=Linear","MultiX=Average","Skip=True","Sort=True")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4"/>
        <v>#REF!</v>
      </c>
      <c r="AI5215" s="43" t="str">
        <f>_xll.BInterpol('Base IPCA'!$C$3:$C$14,'Base IPCA'!$E$3:$E$14,AH5215,"Cubic","Extrapolate=Linear","MultiX=Average","Skip=True","Sort=True")</f>
        <v>#N/A Invalid Parameter: Interpolation value</v>
      </c>
      <c r="AJ5215" s="43" t="str">
        <f ca="1">_xll.BInterpol('Base IPCA'!$C$3:$C$14,'Base IPCA'!$D$3:$D$14,AH5215,"Cubic","Extrapolate=Linear","MultiX=Average","Skip=True","Sort=True")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4"/>
        <v>#REF!</v>
      </c>
      <c r="AI5216" s="43" t="str">
        <f ca="1">_xll.BInterpol('Base IPCA'!$C$3:$C$14,'Base IPCA'!$E$3:$E$14,AH5216,"Cubic","Extrapolate=Linear","MultiX=Average","Skip=True","Sort=True")</f>
        <v>#N/A Invalid Parameter: Interpolation value</v>
      </c>
      <c r="AJ5216" s="43" t="str">
        <f>_xll.BInterpol('Base IPCA'!$C$3:$C$14,'Base IPCA'!$D$3:$D$14,AH5216,"Cubic","Extrapolate=Linear","MultiX=Average","Skip=True","Sort=True")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4"/>
        <v>#REF!</v>
      </c>
      <c r="AI5217" s="43" t="str">
        <f ca="1">_xll.BInterpol('Base IPCA'!$C$3:$C$14,'Base IPCA'!$E$3:$E$14,AH5217,"Cubic","Extrapolate=Linear","MultiX=Average","Skip=True","Sort=True")</f>
        <v>#N/A Invalid Parameter: Interpolation value</v>
      </c>
      <c r="AJ5217" s="43" t="str">
        <f ca="1">_xll.BInterpol('Base IPCA'!$C$3:$C$14,'Base IPCA'!$D$3:$D$14,AH5217,"Cubic","Extrapolate=Linear","MultiX=Average","Skip=True","Sort=True")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4"/>
        <v>#REF!</v>
      </c>
      <c r="AI5218" s="43" t="str">
        <f ca="1">_xll.BInterpol('Base IPCA'!$C$3:$C$14,'Base IPCA'!$E$3:$E$14,AH5218,"Cubic","Extrapolate=Linear","MultiX=Average","Skip=True","Sort=True")</f>
        <v>#N/A Invalid Parameter: Interpolation value</v>
      </c>
      <c r="AJ5218" s="43" t="str">
        <f ca="1">_xll.BInterpol('Base IPCA'!$C$3:$C$14,'Base IPCA'!$D$3:$D$14,AH5218,"Cubic","Extrapolate=Linear","MultiX=Average","Skip=True","Sort=True")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4"/>
        <v>#REF!</v>
      </c>
      <c r="AI5219" s="43" t="str">
        <f>_xll.BInterpol('Base IPCA'!$C$3:$C$14,'Base IPCA'!$E$3:$E$14,AH5219,"Cubic","Extrapolate=Linear","MultiX=Average","Skip=True","Sort=True")</f>
        <v>#N/A Invalid Parameter: Interpolation value</v>
      </c>
      <c r="AJ5219" s="43" t="str">
        <f ca="1">_xll.BInterpol('Base IPCA'!$C$3:$C$14,'Base IPCA'!$D$3:$D$14,AH5219,"Cubic","Extrapolate=Linear","MultiX=Average","Skip=True","Sort=True")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4"/>
        <v>#REF!</v>
      </c>
      <c r="AI5220" s="43" t="str">
        <f ca="1">_xll.BInterpol('Base IPCA'!$C$3:$C$14,'Base IPCA'!$E$3:$E$14,AH5220,"Cubic","Extrapolate=Linear","MultiX=Average","Skip=True","Sort=True")</f>
        <v>#N/A Invalid Parameter: Interpolation value</v>
      </c>
      <c r="AJ5220" s="43" t="str">
        <f>_xll.BInterpol('Base IPCA'!$C$3:$C$14,'Base IPCA'!$D$3:$D$14,AH5220,"Cubic","Extrapolate=Linear","MultiX=Average","Skip=True","Sort=True")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4"/>
        <v>#REF!</v>
      </c>
      <c r="AI5221" s="43" t="str">
        <f ca="1">_xll.BInterpol('Base IPCA'!$C$3:$C$14,'Base IPCA'!$E$3:$E$14,AH5221,"Cubic","Extrapolate=Linear","MultiX=Average","Skip=True","Sort=True")</f>
        <v>#N/A Invalid Parameter: Interpolation value</v>
      </c>
      <c r="AJ5221" s="43" t="str">
        <f ca="1">_xll.BInterpol('Base IPCA'!$C$3:$C$14,'Base IPCA'!$D$3:$D$14,AH5221,"Cubic","Extrapolate=Linear","MultiX=Average","Skip=True","Sort=True")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4"/>
        <v>#REF!</v>
      </c>
      <c r="AI5222" s="43" t="str">
        <f ca="1">_xll.BInterpol('Base IPCA'!$C$3:$C$14,'Base IPCA'!$E$3:$E$14,AH5222,"Cubic","Extrapolate=Linear","MultiX=Average","Skip=True","Sort=True")</f>
        <v>#N/A Invalid Parameter: Interpolation value</v>
      </c>
      <c r="AJ5222" s="43" t="str">
        <f ca="1">_xll.BInterpol('Base IPCA'!$C$3:$C$14,'Base IPCA'!$D$3:$D$14,AH5222,"Cubic","Extrapolate=Linear","MultiX=Average","Skip=True","Sort=True")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4"/>
        <v>#REF!</v>
      </c>
      <c r="AI5223" s="43" t="str">
        <f>_xll.BInterpol('Base IPCA'!$C$3:$C$14,'Base IPCA'!$E$3:$E$14,AH5223,"Cubic","Extrapolate=Linear","MultiX=Average","Skip=True","Sort=True")</f>
        <v>#N/A Invalid Parameter: Interpolation value</v>
      </c>
      <c r="AJ5223" s="43" t="str">
        <f ca="1">_xll.BInterpol('Base IPCA'!$C$3:$C$14,'Base IPCA'!$D$3:$D$14,AH5223,"Cubic","Extrapolate=Linear","MultiX=Average","Skip=True","Sort=True")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4"/>
        <v>#REF!</v>
      </c>
      <c r="AI5224" s="43" t="str">
        <f ca="1">_xll.BInterpol('Base IPCA'!$C$3:$C$14,'Base IPCA'!$E$3:$E$14,AH5224,"Cubic","Extrapolate=Linear","MultiX=Average","Skip=True","Sort=True")</f>
        <v>#N/A Invalid Parameter: Interpolation value</v>
      </c>
      <c r="AJ5224" s="43" t="str">
        <f>_xll.BInterpol('Base IPCA'!$C$3:$C$14,'Base IPCA'!$D$3:$D$14,AH5224,"Cubic","Extrapolate=Linear","MultiX=Average","Skip=True","Sort=True")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4"/>
        <v>#REF!</v>
      </c>
      <c r="AI5225" s="43" t="str">
        <f ca="1">_xll.BInterpol('Base IPCA'!$C$3:$C$14,'Base IPCA'!$E$3:$E$14,AH5225,"Cubic","Extrapolate=Linear","MultiX=Average","Skip=True","Sort=True")</f>
        <v>#N/A Invalid Parameter: Interpolation value</v>
      </c>
      <c r="AJ5225" s="43" t="str">
        <f ca="1">_xll.BInterpol('Base IPCA'!$C$3:$C$14,'Base IPCA'!$D$3:$D$14,AH5225,"Cubic","Extrapolate=Linear","MultiX=Average","Skip=True","Sort=True")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4"/>
        <v>#REF!</v>
      </c>
      <c r="AI5226" s="43" t="str">
        <f ca="1">_xll.BInterpol('Base IPCA'!$C$3:$C$14,'Base IPCA'!$E$3:$E$14,AH5226,"Cubic","Extrapolate=Linear","MultiX=Average","Skip=True","Sort=True")</f>
        <v>#N/A Invalid Parameter: Interpolation value</v>
      </c>
      <c r="AJ5226" s="43" t="str">
        <f ca="1">_xll.BInterpol('Base IPCA'!$C$3:$C$14,'Base IPCA'!$D$3:$D$14,AH5226,"Cubic","Extrapolate=Linear","MultiX=Average","Skip=True","Sort=True")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4"/>
        <v>#REF!</v>
      </c>
      <c r="AI5227" s="43" t="str">
        <f>_xll.BInterpol('Base IPCA'!$C$3:$C$14,'Base IPCA'!$E$3:$E$14,AH5227,"Cubic","Extrapolate=Linear","MultiX=Average","Skip=True","Sort=True")</f>
        <v>#N/A Invalid Parameter: Interpolation value</v>
      </c>
      <c r="AJ5227" s="43" t="str">
        <f ca="1">_xll.BInterpol('Base IPCA'!$C$3:$C$14,'Base IPCA'!$D$3:$D$14,AH5227,"Cubic","Extrapolate=Linear","MultiX=Average","Skip=True","Sort=True")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4"/>
        <v>#REF!</v>
      </c>
      <c r="AI5228" s="43" t="str">
        <f ca="1">_xll.BInterpol('Base IPCA'!$C$3:$C$14,'Base IPCA'!$E$3:$E$14,AH5228,"Cubic","Extrapolate=Linear","MultiX=Average","Skip=True","Sort=True")</f>
        <v>#N/A Invalid Parameter: Interpolation value</v>
      </c>
      <c r="AJ5228" s="43" t="str">
        <f>_xll.BInterpol('Base IPCA'!$C$3:$C$14,'Base IPCA'!$D$3:$D$14,AH5228,"Cubic","Extrapolate=Linear","MultiX=Average","Skip=True","Sort=True")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4"/>
        <v>#REF!</v>
      </c>
      <c r="AI5229" s="43" t="str">
        <f ca="1">_xll.BInterpol('Base IPCA'!$C$3:$C$14,'Base IPCA'!$E$3:$E$14,AH5229,"Cubic","Extrapolate=Linear","MultiX=Average","Skip=True","Sort=True")</f>
        <v>#N/A Invalid Parameter: Interpolation value</v>
      </c>
      <c r="AJ5229" s="43" t="str">
        <f ca="1">_xll.BInterpol('Base IPCA'!$C$3:$C$14,'Base IPCA'!$D$3:$D$14,AH5229,"Cubic","Extrapolate=Linear","MultiX=Average","Skip=True","Sort=True")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4"/>
        <v>#REF!</v>
      </c>
      <c r="AI5230" s="43" t="str">
        <f ca="1">_xll.BInterpol('Base IPCA'!$C$3:$C$14,'Base IPCA'!$E$3:$E$14,AH5230,"Cubic","Extrapolate=Linear","MultiX=Average","Skip=True","Sort=True")</f>
        <v>#N/A Invalid Parameter: Interpolation value</v>
      </c>
      <c r="AJ5230" s="43" t="str">
        <f ca="1">_xll.BInterpol('Base IPCA'!$C$3:$C$14,'Base IPCA'!$D$3:$D$14,AH5230,"Cubic","Extrapolate=Linear","MultiX=Average","Skip=True","Sort=True")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4"/>
        <v>#REF!</v>
      </c>
      <c r="AI5231" s="43" t="str">
        <f>_xll.BInterpol('Base IPCA'!$C$3:$C$14,'Base IPCA'!$E$3:$E$14,AH5231,"Cubic","Extrapolate=Linear","MultiX=Average","Skip=True","Sort=True")</f>
        <v>#N/A Invalid Parameter: Interpolation value</v>
      </c>
      <c r="AJ5231" s="43" t="str">
        <f ca="1">_xll.BInterpol('Base IPCA'!$C$3:$C$14,'Base IPCA'!$D$3:$D$14,AH5231,"Cubic","Extrapolate=Linear","MultiX=Average","Skip=True","Sort=True")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4"/>
        <v>#REF!</v>
      </c>
      <c r="AI5232" s="43" t="str">
        <f ca="1">_xll.BInterpol('Base IPCA'!$C$3:$C$14,'Base IPCA'!$E$3:$E$14,AH5232,"Cubic","Extrapolate=Linear","MultiX=Average","Skip=True","Sort=True")</f>
        <v>#N/A Invalid Parameter: Interpolation value</v>
      </c>
      <c r="AJ5232" s="43" t="str">
        <f>_xll.BInterpol('Base IPCA'!$C$3:$C$14,'Base IPCA'!$D$3:$D$14,AH5232,"Cubic","Extrapolate=Linear","MultiX=Average","Skip=True","Sort=True")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4"/>
        <v>#REF!</v>
      </c>
      <c r="AI5233" s="43" t="str">
        <f ca="1">_xll.BInterpol('Base IPCA'!$C$3:$C$14,'Base IPCA'!$E$3:$E$14,AH5233,"Cubic","Extrapolate=Linear","MultiX=Average","Skip=True","Sort=True")</f>
        <v>#N/A Invalid Parameter: Interpolation value</v>
      </c>
      <c r="AJ5233" s="43" t="str">
        <f ca="1">_xll.BInterpol('Base IPCA'!$C$3:$C$14,'Base IPCA'!$D$3:$D$14,AH5233,"Cubic","Extrapolate=Linear","MultiX=Average","Skip=True","Sort=True")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4"/>
        <v>#REF!</v>
      </c>
      <c r="AI5234" s="43" t="str">
        <f ca="1">_xll.BInterpol('Base IPCA'!$C$3:$C$14,'Base IPCA'!$E$3:$E$14,AH5234,"Cubic","Extrapolate=Linear","MultiX=Average","Skip=True","Sort=True")</f>
        <v>#N/A Invalid Parameter: Interpolation value</v>
      </c>
      <c r="AJ5234" s="43" t="str">
        <f ca="1">_xll.BInterpol('Base IPCA'!$C$3:$C$14,'Base IPCA'!$D$3:$D$14,AH5234,"Cubic","Extrapolate=Linear","MultiX=Average","Skip=True","Sort=True")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4"/>
        <v>#REF!</v>
      </c>
      <c r="AI5235" s="43" t="str">
        <f>_xll.BInterpol('Base IPCA'!$C$3:$C$14,'Base IPCA'!$E$3:$E$14,AH5235,"Cubic","Extrapolate=Linear","MultiX=Average","Skip=True","Sort=True")</f>
        <v>#N/A Invalid Parameter: Interpolation value</v>
      </c>
      <c r="AJ5235" s="43" t="str">
        <f ca="1">_xll.BInterpol('Base IPCA'!$C$3:$C$14,'Base IPCA'!$D$3:$D$14,AH5235,"Cubic","Extrapolate=Linear","MultiX=Average","Skip=True","Sort=True")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4"/>
        <v>#REF!</v>
      </c>
      <c r="AI5236" s="43" t="str">
        <f ca="1">_xll.BInterpol('Base IPCA'!$C$3:$C$14,'Base IPCA'!$E$3:$E$14,AH5236,"Cubic","Extrapolate=Linear","MultiX=Average","Skip=True","Sort=True")</f>
        <v>#N/A Invalid Parameter: Interpolation value</v>
      </c>
      <c r="AJ5236" s="43" t="str">
        <f>_xll.BInterpol('Base IPCA'!$C$3:$C$14,'Base IPCA'!$D$3:$D$14,AH5236,"Cubic","Extrapolate=Linear","MultiX=Average","Skip=True","Sort=True")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4"/>
        <v>#REF!</v>
      </c>
      <c r="AI5237" s="43" t="str">
        <f ca="1">_xll.BInterpol('Base IPCA'!$C$3:$C$14,'Base IPCA'!$E$3:$E$14,AH5237,"Cubic","Extrapolate=Linear","MultiX=Average","Skip=True","Sort=True")</f>
        <v>#N/A Invalid Parameter: Interpolation value</v>
      </c>
      <c r="AJ5237" s="43" t="str">
        <f ca="1">_xll.BInterpol('Base IPCA'!$C$3:$C$14,'Base IPCA'!$D$3:$D$14,AH5237,"Cubic","Extrapolate=Linear","MultiX=Average","Skip=True","Sort=True")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4"/>
        <v>#REF!</v>
      </c>
      <c r="AI5238" s="43" t="str">
        <f ca="1">_xll.BInterpol('Base IPCA'!$C$3:$C$14,'Base IPCA'!$E$3:$E$14,AH5238,"Cubic","Extrapolate=Linear","MultiX=Average","Skip=True","Sort=True")</f>
        <v>#N/A Invalid Parameter: Interpolation value</v>
      </c>
      <c r="AJ5238" s="43" t="str">
        <f ca="1">_xll.BInterpol('Base IPCA'!$C$3:$C$14,'Base IPCA'!$D$3:$D$14,AH5238,"Cubic","Extrapolate=Linear","MultiX=Average","Skip=True","Sort=True")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4"/>
        <v>#REF!</v>
      </c>
      <c r="AI5239" s="43" t="str">
        <f>_xll.BInterpol('Base IPCA'!$C$3:$C$14,'Base IPCA'!$E$3:$E$14,AH5239,"Cubic","Extrapolate=Linear","MultiX=Average","Skip=True","Sort=True")</f>
        <v>#N/A Invalid Parameter: Interpolation value</v>
      </c>
      <c r="AJ5239" s="43" t="str">
        <f ca="1">_xll.BInterpol('Base IPCA'!$C$3:$C$14,'Base IPCA'!$D$3:$D$14,AH5239,"Cubic","Extrapolate=Linear","MultiX=Average","Skip=True","Sort=True")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4"/>
        <v>#REF!</v>
      </c>
      <c r="AI5240" s="43" t="str">
        <f ca="1">_xll.BInterpol('Base IPCA'!$C$3:$C$14,'Base IPCA'!$E$3:$E$14,AH5240,"Cubic","Extrapolate=Linear","MultiX=Average","Skip=True","Sort=True")</f>
        <v>#N/A Invalid Parameter: Interpolation value</v>
      </c>
      <c r="AJ5240" s="43" t="str">
        <f>_xll.BInterpol('Base IPCA'!$C$3:$C$14,'Base IPCA'!$D$3:$D$14,AH5240,"Cubic","Extrapolate=Linear","MultiX=Average","Skip=True","Sort=True")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4"/>
        <v>#REF!</v>
      </c>
      <c r="AI5241" s="43" t="str">
        <f ca="1">_xll.BInterpol('Base IPCA'!$C$3:$C$14,'Base IPCA'!$E$3:$E$14,AH5241,"Cubic","Extrapolate=Linear","MultiX=Average","Skip=True","Sort=True")</f>
        <v>#N/A Invalid Parameter: Interpolation value</v>
      </c>
      <c r="AJ5241" s="43" t="str">
        <f ca="1">_xll.BInterpol('Base IPCA'!$C$3:$C$14,'Base IPCA'!$D$3:$D$14,AH5241,"Cubic","Extrapolate=Linear","MultiX=Average","Skip=True","Sort=True")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4"/>
        <v>#REF!</v>
      </c>
      <c r="AI5242" s="43" t="str">
        <f ca="1">_xll.BInterpol('Base IPCA'!$C$3:$C$14,'Base IPCA'!$E$3:$E$14,AH5242,"Cubic","Extrapolate=Linear","MultiX=Average","Skip=True","Sort=True")</f>
        <v>#N/A Invalid Parameter: Interpolation value</v>
      </c>
      <c r="AJ5242" s="43" t="str">
        <f ca="1">_xll.BInterpol('Base IPCA'!$C$3:$C$14,'Base IPCA'!$D$3:$D$14,AH5242,"Cubic","Extrapolate=Linear","MultiX=Average","Skip=True","Sort=True")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4"/>
        <v>#REF!</v>
      </c>
      <c r="AI5243" s="43" t="str">
        <f>_xll.BInterpol('Base IPCA'!$C$3:$C$14,'Base IPCA'!$E$3:$E$14,AH5243,"Cubic","Extrapolate=Linear","MultiX=Average","Skip=True","Sort=True")</f>
        <v>#N/A Invalid Parameter: Interpolation value</v>
      </c>
      <c r="AJ5243" s="43" t="str">
        <f ca="1">_xll.BInterpol('Base IPCA'!$C$3:$C$14,'Base IPCA'!$D$3:$D$14,AH5243,"Cubic","Extrapolate=Linear","MultiX=Average","Skip=True","Sort=True")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4"/>
        <v>#REF!</v>
      </c>
      <c r="AI5244" s="43" t="str">
        <f ca="1">_xll.BInterpol('Base IPCA'!$C$3:$C$14,'Base IPCA'!$E$3:$E$14,AH5244,"Cubic","Extrapolate=Linear","MultiX=Average","Skip=True","Sort=True")</f>
        <v>#N/A Invalid Parameter: Interpolation value</v>
      </c>
      <c r="AJ5244" s="43" t="str">
        <f>_xll.BInterpol('Base IPCA'!$C$3:$C$14,'Base IPCA'!$D$3:$D$14,AH5244,"Cubic","Extrapolate=Linear","MultiX=Average","Skip=True","Sort=True")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4"/>
        <v>#REF!</v>
      </c>
      <c r="AI5245" s="43" t="str">
        <f ca="1">_xll.BInterpol('Base IPCA'!$C$3:$C$14,'Base IPCA'!$E$3:$E$14,AH5245,"Cubic","Extrapolate=Linear","MultiX=Average","Skip=True","Sort=True")</f>
        <v>#N/A Invalid Parameter: Interpolation value</v>
      </c>
      <c r="AJ5245" s="43" t="str">
        <f ca="1">_xll.BInterpol('Base IPCA'!$C$3:$C$14,'Base IPCA'!$D$3:$D$14,AH5245,"Cubic","Extrapolate=Linear","MultiX=Average","Skip=True","Sort=True")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4"/>
        <v>#REF!</v>
      </c>
      <c r="AI5246" s="43" t="str">
        <f ca="1">_xll.BInterpol('Base IPCA'!$C$3:$C$14,'Base IPCA'!$E$3:$E$14,AH5246,"Cubic","Extrapolate=Linear","MultiX=Average","Skip=True","Sort=True")</f>
        <v>#N/A Invalid Parameter: Interpolation value</v>
      </c>
      <c r="AJ5246" s="43" t="str">
        <f ca="1">_xll.BInterpol('Base IPCA'!$C$3:$C$14,'Base IPCA'!$D$3:$D$14,AH5246,"Cubic","Extrapolate=Linear","MultiX=Average","Skip=True","Sort=True")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4"/>
        <v>#REF!</v>
      </c>
      <c r="AI5247" s="43" t="str">
        <f>_xll.BInterpol('Base IPCA'!$C$3:$C$14,'Base IPCA'!$E$3:$E$14,AH5247,"Cubic","Extrapolate=Linear","MultiX=Average","Skip=True","Sort=True")</f>
        <v>#N/A Invalid Parameter: Interpolation value</v>
      </c>
      <c r="AJ5247" s="43" t="str">
        <f ca="1">_xll.BInterpol('Base IPCA'!$C$3:$C$14,'Base IPCA'!$D$3:$D$14,AH5247,"Cubic","Extrapolate=Linear","MultiX=Average","Skip=True","Sort=True")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4"/>
        <v>#REF!</v>
      </c>
      <c r="AI5248" s="43" t="str">
        <f ca="1">_xll.BInterpol('Base IPCA'!$C$3:$C$14,'Base IPCA'!$E$3:$E$14,AH5248,"Cubic","Extrapolate=Linear","MultiX=Average","Skip=True","Sort=True")</f>
        <v>#N/A Invalid Parameter: Interpolation value</v>
      </c>
      <c r="AJ5248" s="43" t="str">
        <f>_xll.BInterpol('Base IPCA'!$C$3:$C$14,'Base IPCA'!$D$3:$D$14,AH5248,"Cubic","Extrapolate=Linear","MultiX=Average","Skip=True","Sort=True")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4"/>
        <v>#REF!</v>
      </c>
      <c r="AI5249" s="43" t="str">
        <f ca="1">_xll.BInterpol('Base IPCA'!$C$3:$C$14,'Base IPCA'!$E$3:$E$14,AH5249,"Cubic","Extrapolate=Linear","MultiX=Average","Skip=True","Sort=True")</f>
        <v>#N/A Invalid Parameter: Interpolation value</v>
      </c>
      <c r="AJ5249" s="43" t="str">
        <f ca="1">_xll.BInterpol('Base IPCA'!$C$3:$C$14,'Base IPCA'!$D$3:$D$14,AH5249,"Cubic","Extrapolate=Linear","MultiX=Average","Skip=True","Sort=True")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4"/>
        <v>#REF!</v>
      </c>
      <c r="AI5250" s="43" t="str">
        <f ca="1">_xll.BInterpol('Base IPCA'!$C$3:$C$14,'Base IPCA'!$E$3:$E$14,AH5250,"Cubic","Extrapolate=Linear","MultiX=Average","Skip=True","Sort=True")</f>
        <v>#N/A Invalid Parameter: Interpolation value</v>
      </c>
      <c r="AJ5250" s="43" t="str">
        <f ca="1">_xll.BInterpol('Base IPCA'!$C$3:$C$14,'Base IPCA'!$D$3:$D$14,AH5250,"Cubic","Extrapolate=Linear","MultiX=Average","Skip=True","Sort=True")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4"/>
        <v>#REF!</v>
      </c>
      <c r="AI5251" s="43" t="str">
        <f>_xll.BInterpol('Base IPCA'!$C$3:$C$14,'Base IPCA'!$E$3:$E$14,AH5251,"Cubic","Extrapolate=Linear","MultiX=Average","Skip=True","Sort=True")</f>
        <v>#N/A Invalid Parameter: Interpolation value</v>
      </c>
      <c r="AJ5251" s="43" t="str">
        <f ca="1">_xll.BInterpol('Base IPCA'!$C$3:$C$14,'Base IPCA'!$D$3:$D$14,AH5251,"Cubic","Extrapolate=Linear","MultiX=Average","Skip=True","Sort=True")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4"/>
        <v>#REF!</v>
      </c>
      <c r="AI5252" s="43" t="str">
        <f ca="1">_xll.BInterpol('Base IPCA'!$C$3:$C$14,'Base IPCA'!$E$3:$E$14,AH5252,"Cubic","Extrapolate=Linear","MultiX=Average","Skip=True","Sort=True")</f>
        <v>#N/A Invalid Parameter: Interpolation value</v>
      </c>
      <c r="AJ5252" s="43" t="str">
        <f>_xll.BInterpol('Base IPCA'!$C$3:$C$14,'Base IPCA'!$D$3:$D$14,AH5252,"Cubic","Extrapolate=Linear","MultiX=Average","Skip=True","Sort=True")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4"/>
        <v>#REF!</v>
      </c>
      <c r="AI5253" s="43" t="str">
        <f ca="1">_xll.BInterpol('Base IPCA'!$C$3:$C$14,'Base IPCA'!$E$3:$E$14,AH5253,"Cubic","Extrapolate=Linear","MultiX=Average","Skip=True","Sort=True")</f>
        <v>#N/A Invalid Parameter: Interpolation value</v>
      </c>
      <c r="AJ5253" s="43" t="str">
        <f ca="1">_xll.BInterpol('Base IPCA'!$C$3:$C$14,'Base IPCA'!$D$3:$D$14,AH5253,"Cubic","Extrapolate=Linear","MultiX=Average","Skip=True","Sort=True")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5">AH5253+1</f>
        <v>#REF!</v>
      </c>
      <c r="AI5254" s="43" t="str">
        <f ca="1">_xll.BInterpol('Base IPCA'!$C$3:$C$14,'Base IPCA'!$E$3:$E$14,AH5254,"Cubic","Extrapolate=Linear","MultiX=Average","Skip=True","Sort=True")</f>
        <v>#N/A Invalid Parameter: Interpolation value</v>
      </c>
      <c r="AJ5254" s="43" t="str">
        <f ca="1">_xll.BInterpol('Base IPCA'!$C$3:$C$14,'Base IPCA'!$D$3:$D$14,AH5254,"Cubic","Extrapolate=Linear","MultiX=Average","Skip=True","Sort=True")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5"/>
        <v>#REF!</v>
      </c>
      <c r="AI5255" s="43" t="str">
        <f>_xll.BInterpol('Base IPCA'!$C$3:$C$14,'Base IPCA'!$E$3:$E$14,AH5255,"Cubic","Extrapolate=Linear","MultiX=Average","Skip=True","Sort=True")</f>
        <v>#N/A Invalid Parameter: Interpolation value</v>
      </c>
      <c r="AJ5255" s="43" t="str">
        <f ca="1">_xll.BInterpol('Base IPCA'!$C$3:$C$14,'Base IPCA'!$D$3:$D$14,AH5255,"Cubic","Extrapolate=Linear","MultiX=Average","Skip=True","Sort=True")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5"/>
        <v>#REF!</v>
      </c>
      <c r="AI5256" s="43" t="str">
        <f ca="1">_xll.BInterpol('Base IPCA'!$C$3:$C$14,'Base IPCA'!$E$3:$E$14,AH5256,"Cubic","Extrapolate=Linear","MultiX=Average","Skip=True","Sort=True")</f>
        <v>#N/A Invalid Parameter: Interpolation value</v>
      </c>
      <c r="AJ5256" s="43" t="str">
        <f>_xll.BInterpol('Base IPCA'!$C$3:$C$14,'Base IPCA'!$D$3:$D$14,AH5256,"Cubic","Extrapolate=Linear","MultiX=Average","Skip=True","Sort=True")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5"/>
        <v>#REF!</v>
      </c>
      <c r="AI5257" s="43" t="str">
        <f ca="1">_xll.BInterpol('Base IPCA'!$C$3:$C$14,'Base IPCA'!$E$3:$E$14,AH5257,"Cubic","Extrapolate=Linear","MultiX=Average","Skip=True","Sort=True")</f>
        <v>#N/A Invalid Parameter: Interpolation value</v>
      </c>
      <c r="AJ5257" s="43" t="str">
        <f ca="1">_xll.BInterpol('Base IPCA'!$C$3:$C$14,'Base IPCA'!$D$3:$D$14,AH5257,"Cubic","Extrapolate=Linear","MultiX=Average","Skip=True","Sort=True")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5"/>
        <v>#REF!</v>
      </c>
      <c r="AI5258" s="43" t="str">
        <f ca="1">_xll.BInterpol('Base IPCA'!$C$3:$C$14,'Base IPCA'!$E$3:$E$14,AH5258,"Cubic","Extrapolate=Linear","MultiX=Average","Skip=True","Sort=True")</f>
        <v>#N/A Invalid Parameter: Interpolation value</v>
      </c>
      <c r="AJ5258" s="43" t="str">
        <f ca="1">_xll.BInterpol('Base IPCA'!$C$3:$C$14,'Base IPCA'!$D$3:$D$14,AH5258,"Cubic","Extrapolate=Linear","MultiX=Average","Skip=True","Sort=True")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5"/>
        <v>#REF!</v>
      </c>
      <c r="AI5259" s="43" t="str">
        <f>_xll.BInterpol('Base IPCA'!$C$3:$C$14,'Base IPCA'!$E$3:$E$14,AH5259,"Cubic","Extrapolate=Linear","MultiX=Average","Skip=True","Sort=True")</f>
        <v>#N/A Invalid Parameter: Interpolation value</v>
      </c>
      <c r="AJ5259" s="43" t="str">
        <f ca="1">_xll.BInterpol('Base IPCA'!$C$3:$C$14,'Base IPCA'!$D$3:$D$14,AH5259,"Cubic","Extrapolate=Linear","MultiX=Average","Skip=True","Sort=True")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5"/>
        <v>#REF!</v>
      </c>
      <c r="AI5260" s="43" t="str">
        <f ca="1">_xll.BInterpol('Base IPCA'!$C$3:$C$14,'Base IPCA'!$E$3:$E$14,AH5260,"Cubic","Extrapolate=Linear","MultiX=Average","Skip=True","Sort=True")</f>
        <v>#N/A Invalid Parameter: Interpolation value</v>
      </c>
      <c r="AJ5260" s="43" t="str">
        <f>_xll.BInterpol('Base IPCA'!$C$3:$C$14,'Base IPCA'!$D$3:$D$14,AH5260,"Cubic","Extrapolate=Linear","MultiX=Average","Skip=True","Sort=True")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5"/>
        <v>#REF!</v>
      </c>
      <c r="AI5261" s="43" t="str">
        <f ca="1">_xll.BInterpol('Base IPCA'!$C$3:$C$14,'Base IPCA'!$E$3:$E$14,AH5261,"Cubic","Extrapolate=Linear","MultiX=Average","Skip=True","Sort=True")</f>
        <v>#N/A Invalid Parameter: Interpolation value</v>
      </c>
      <c r="AJ5261" s="43" t="str">
        <f ca="1">_xll.BInterpol('Base IPCA'!$C$3:$C$14,'Base IPCA'!$D$3:$D$14,AH5261,"Cubic","Extrapolate=Linear","MultiX=Average","Skip=True","Sort=True")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5"/>
        <v>#REF!</v>
      </c>
      <c r="AI5262" s="43" t="str">
        <f ca="1">_xll.BInterpol('Base IPCA'!$C$3:$C$14,'Base IPCA'!$E$3:$E$14,AH5262,"Cubic","Extrapolate=Linear","MultiX=Average","Skip=True","Sort=True")</f>
        <v>#N/A Invalid Parameter: Interpolation value</v>
      </c>
      <c r="AJ5262" s="43" t="str">
        <f ca="1">_xll.BInterpol('Base IPCA'!$C$3:$C$14,'Base IPCA'!$D$3:$D$14,AH5262,"Cubic","Extrapolate=Linear","MultiX=Average","Skip=True","Sort=True")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5"/>
        <v>#REF!</v>
      </c>
      <c r="AI5263" s="43" t="str">
        <f>_xll.BInterpol('Base IPCA'!$C$3:$C$14,'Base IPCA'!$E$3:$E$14,AH5263,"Cubic","Extrapolate=Linear","MultiX=Average","Skip=True","Sort=True")</f>
        <v>#N/A Invalid Parameter: Interpolation value</v>
      </c>
      <c r="AJ5263" s="43" t="str">
        <f ca="1">_xll.BInterpol('Base IPCA'!$C$3:$C$14,'Base IPCA'!$D$3:$D$14,AH5263,"Cubic","Extrapolate=Linear","MultiX=Average","Skip=True","Sort=True")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5"/>
        <v>#REF!</v>
      </c>
      <c r="AI5264" s="43" t="str">
        <f ca="1">_xll.BInterpol('Base IPCA'!$C$3:$C$14,'Base IPCA'!$E$3:$E$14,AH5264,"Cubic","Extrapolate=Linear","MultiX=Average","Skip=True","Sort=True")</f>
        <v>#N/A Invalid Parameter: Interpolation value</v>
      </c>
      <c r="AJ5264" s="43" t="str">
        <f>_xll.BInterpol('Base IPCA'!$C$3:$C$14,'Base IPCA'!$D$3:$D$14,AH5264,"Cubic","Extrapolate=Linear","MultiX=Average","Skip=True","Sort=True")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5"/>
        <v>#REF!</v>
      </c>
      <c r="AI5265" s="43" t="str">
        <f ca="1">_xll.BInterpol('Base IPCA'!$C$3:$C$14,'Base IPCA'!$E$3:$E$14,AH5265,"Cubic","Extrapolate=Linear","MultiX=Average","Skip=True","Sort=True")</f>
        <v>#N/A Invalid Parameter: Interpolation value</v>
      </c>
      <c r="AJ5265" s="43" t="str">
        <f ca="1">_xll.BInterpol('Base IPCA'!$C$3:$C$14,'Base IPCA'!$D$3:$D$14,AH5265,"Cubic","Extrapolate=Linear","MultiX=Average","Skip=True","Sort=True")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5"/>
        <v>#REF!</v>
      </c>
      <c r="AI5266" s="43" t="str">
        <f ca="1">_xll.BInterpol('Base IPCA'!$C$3:$C$14,'Base IPCA'!$E$3:$E$14,AH5266,"Cubic","Extrapolate=Linear","MultiX=Average","Skip=True","Sort=True")</f>
        <v>#N/A Invalid Parameter: Interpolation value</v>
      </c>
      <c r="AJ5266" s="43" t="str">
        <f ca="1">_xll.BInterpol('Base IPCA'!$C$3:$C$14,'Base IPCA'!$D$3:$D$14,AH5266,"Cubic","Extrapolate=Linear","MultiX=Average","Skip=True","Sort=True")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5"/>
        <v>#REF!</v>
      </c>
      <c r="AI5267" s="43" t="str">
        <f>_xll.BInterpol('Base IPCA'!$C$3:$C$14,'Base IPCA'!$E$3:$E$14,AH5267,"Cubic","Extrapolate=Linear","MultiX=Average","Skip=True","Sort=True")</f>
        <v>#N/A Invalid Parameter: Interpolation value</v>
      </c>
      <c r="AJ5267" s="43" t="str">
        <f ca="1">_xll.BInterpol('Base IPCA'!$C$3:$C$14,'Base IPCA'!$D$3:$D$14,AH5267,"Cubic","Extrapolate=Linear","MultiX=Average","Skip=True","Sort=True")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5"/>
        <v>#REF!</v>
      </c>
      <c r="AI5268" s="43" t="str">
        <f ca="1">_xll.BInterpol('Base IPCA'!$C$3:$C$14,'Base IPCA'!$E$3:$E$14,AH5268,"Cubic","Extrapolate=Linear","MultiX=Average","Skip=True","Sort=True")</f>
        <v>#N/A Invalid Parameter: Interpolation value</v>
      </c>
      <c r="AJ5268" s="43" t="str">
        <f>_xll.BInterpol('Base IPCA'!$C$3:$C$14,'Base IPCA'!$D$3:$D$14,AH5268,"Cubic","Extrapolate=Linear","MultiX=Average","Skip=True","Sort=True")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5"/>
        <v>#REF!</v>
      </c>
      <c r="AI5269" s="43" t="str">
        <f ca="1">_xll.BInterpol('Base IPCA'!$C$3:$C$14,'Base IPCA'!$E$3:$E$14,AH5269,"Cubic","Extrapolate=Linear","MultiX=Average","Skip=True","Sort=True")</f>
        <v>#N/A Invalid Parameter: Interpolation value</v>
      </c>
      <c r="AJ5269" s="43" t="str">
        <f ca="1">_xll.BInterpol('Base IPCA'!$C$3:$C$14,'Base IPCA'!$D$3:$D$14,AH5269,"Cubic","Extrapolate=Linear","MultiX=Average","Skip=True","Sort=True")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5"/>
        <v>#REF!</v>
      </c>
      <c r="AI5270" s="43" t="str">
        <f ca="1">_xll.BInterpol('Base IPCA'!$C$3:$C$14,'Base IPCA'!$E$3:$E$14,AH5270,"Cubic","Extrapolate=Linear","MultiX=Average","Skip=True","Sort=True")</f>
        <v>#N/A Invalid Parameter: Interpolation value</v>
      </c>
      <c r="AJ5270" s="43" t="str">
        <f ca="1">_xll.BInterpol('Base IPCA'!$C$3:$C$14,'Base IPCA'!$D$3:$D$14,AH5270,"Cubic","Extrapolate=Linear","MultiX=Average","Skip=True","Sort=True")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5"/>
        <v>#REF!</v>
      </c>
      <c r="AI5271" s="43" t="str">
        <f>_xll.BInterpol('Base IPCA'!$C$3:$C$14,'Base IPCA'!$E$3:$E$14,AH5271,"Cubic","Extrapolate=Linear","MultiX=Average","Skip=True","Sort=True")</f>
        <v>#N/A Invalid Parameter: Interpolation value</v>
      </c>
      <c r="AJ5271" s="43" t="str">
        <f ca="1">_xll.BInterpol('Base IPCA'!$C$3:$C$14,'Base IPCA'!$D$3:$D$14,AH5271,"Cubic","Extrapolate=Linear","MultiX=Average","Skip=True","Sort=True")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5"/>
        <v>#REF!</v>
      </c>
      <c r="AI5272" s="43" t="str">
        <f ca="1">_xll.BInterpol('Base IPCA'!$C$3:$C$14,'Base IPCA'!$E$3:$E$14,AH5272,"Cubic","Extrapolate=Linear","MultiX=Average","Skip=True","Sort=True")</f>
        <v>#N/A Invalid Parameter: Interpolation value</v>
      </c>
      <c r="AJ5272" s="43" t="str">
        <f>_xll.BInterpol('Base IPCA'!$C$3:$C$14,'Base IPCA'!$D$3:$D$14,AH5272,"Cubic","Extrapolate=Linear","MultiX=Average","Skip=True","Sort=True")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5"/>
        <v>#REF!</v>
      </c>
      <c r="AI5273" s="43" t="str">
        <f ca="1">_xll.BInterpol('Base IPCA'!$C$3:$C$14,'Base IPCA'!$E$3:$E$14,AH5273,"Cubic","Extrapolate=Linear","MultiX=Average","Skip=True","Sort=True")</f>
        <v>#N/A Invalid Parameter: Interpolation value</v>
      </c>
      <c r="AJ5273" s="43" t="str">
        <f ca="1">_xll.BInterpol('Base IPCA'!$C$3:$C$14,'Base IPCA'!$D$3:$D$14,AH5273,"Cubic","Extrapolate=Linear","MultiX=Average","Skip=True","Sort=True")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5"/>
        <v>#REF!</v>
      </c>
      <c r="AI5274" s="43" t="str">
        <f ca="1">_xll.BInterpol('Base IPCA'!$C$3:$C$14,'Base IPCA'!$E$3:$E$14,AH5274,"Cubic","Extrapolate=Linear","MultiX=Average","Skip=True","Sort=True")</f>
        <v>#N/A Invalid Parameter: Interpolation value</v>
      </c>
      <c r="AJ5274" s="43" t="str">
        <f ca="1">_xll.BInterpol('Base IPCA'!$C$3:$C$14,'Base IPCA'!$D$3:$D$14,AH5274,"Cubic","Extrapolate=Linear","MultiX=Average","Skip=True","Sort=True")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5"/>
        <v>#REF!</v>
      </c>
      <c r="AI5275" s="43" t="str">
        <f>_xll.BInterpol('Base IPCA'!$C$3:$C$14,'Base IPCA'!$E$3:$E$14,AH5275,"Cubic","Extrapolate=Linear","MultiX=Average","Skip=True","Sort=True")</f>
        <v>#N/A Invalid Parameter: Interpolation value</v>
      </c>
      <c r="AJ5275" s="43" t="str">
        <f ca="1">_xll.BInterpol('Base IPCA'!$C$3:$C$14,'Base IPCA'!$D$3:$D$14,AH5275,"Cubic","Extrapolate=Linear","MultiX=Average","Skip=True","Sort=True")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5"/>
        <v>#REF!</v>
      </c>
      <c r="AI5276" s="43" t="str">
        <f ca="1">_xll.BInterpol('Base IPCA'!$C$3:$C$14,'Base IPCA'!$E$3:$E$14,AH5276,"Cubic","Extrapolate=Linear","MultiX=Average","Skip=True","Sort=True")</f>
        <v>#N/A Invalid Parameter: Interpolation value</v>
      </c>
      <c r="AJ5276" s="43" t="str">
        <f>_xll.BInterpol('Base IPCA'!$C$3:$C$14,'Base IPCA'!$D$3:$D$14,AH5276,"Cubic","Extrapolate=Linear","MultiX=Average","Skip=True","Sort=True")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5"/>
        <v>#REF!</v>
      </c>
      <c r="AI5277" s="43" t="str">
        <f ca="1">_xll.BInterpol('Base IPCA'!$C$3:$C$14,'Base IPCA'!$E$3:$E$14,AH5277,"Cubic","Extrapolate=Linear","MultiX=Average","Skip=True","Sort=True")</f>
        <v>#N/A Invalid Parameter: Interpolation value</v>
      </c>
      <c r="AJ5277" s="43" t="str">
        <f ca="1">_xll.BInterpol('Base IPCA'!$C$3:$C$14,'Base IPCA'!$D$3:$D$14,AH5277,"Cubic","Extrapolate=Linear","MultiX=Average","Skip=True","Sort=True")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5"/>
        <v>#REF!</v>
      </c>
      <c r="AI5278" s="43" t="str">
        <f ca="1">_xll.BInterpol('Base IPCA'!$C$3:$C$14,'Base IPCA'!$E$3:$E$14,AH5278,"Cubic","Extrapolate=Linear","MultiX=Average","Skip=True","Sort=True")</f>
        <v>#N/A Invalid Parameter: Interpolation value</v>
      </c>
      <c r="AJ5278" s="43" t="str">
        <f ca="1">_xll.BInterpol('Base IPCA'!$C$3:$C$14,'Base IPCA'!$D$3:$D$14,AH5278,"Cubic","Extrapolate=Linear","MultiX=Average","Skip=True","Sort=True")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5"/>
        <v>#REF!</v>
      </c>
      <c r="AI5279" s="43" t="str">
        <f>_xll.BInterpol('Base IPCA'!$C$3:$C$14,'Base IPCA'!$E$3:$E$14,AH5279,"Cubic","Extrapolate=Linear","MultiX=Average","Skip=True","Sort=True")</f>
        <v>#N/A Invalid Parameter: Interpolation value</v>
      </c>
      <c r="AJ5279" s="43" t="str">
        <f ca="1">_xll.BInterpol('Base IPCA'!$C$3:$C$14,'Base IPCA'!$D$3:$D$14,AH5279,"Cubic","Extrapolate=Linear","MultiX=Average","Skip=True","Sort=True")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5"/>
        <v>#REF!</v>
      </c>
      <c r="AI5280" s="43" t="str">
        <f ca="1">_xll.BInterpol('Base IPCA'!$C$3:$C$14,'Base IPCA'!$E$3:$E$14,AH5280,"Cubic","Extrapolate=Linear","MultiX=Average","Skip=True","Sort=True")</f>
        <v>#N/A Invalid Parameter: Interpolation value</v>
      </c>
      <c r="AJ5280" s="43" t="str">
        <f>_xll.BInterpol('Base IPCA'!$C$3:$C$14,'Base IPCA'!$D$3:$D$14,AH5280,"Cubic","Extrapolate=Linear","MultiX=Average","Skip=True","Sort=True")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5"/>
        <v>#REF!</v>
      </c>
      <c r="AI5281" s="43" t="str">
        <f ca="1">_xll.BInterpol('Base IPCA'!$C$3:$C$14,'Base IPCA'!$E$3:$E$14,AH5281,"Cubic","Extrapolate=Linear","MultiX=Average","Skip=True","Sort=True")</f>
        <v>#N/A Invalid Parameter: Interpolation value</v>
      </c>
      <c r="AJ5281" s="43" t="str">
        <f ca="1">_xll.BInterpol('Base IPCA'!$C$3:$C$14,'Base IPCA'!$D$3:$D$14,AH5281,"Cubic","Extrapolate=Linear","MultiX=Average","Skip=True","Sort=True")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5"/>
        <v>#REF!</v>
      </c>
      <c r="AI5282" s="43" t="str">
        <f ca="1">_xll.BInterpol('Base IPCA'!$C$3:$C$14,'Base IPCA'!$E$3:$E$14,AH5282,"Cubic","Extrapolate=Linear","MultiX=Average","Skip=True","Sort=True")</f>
        <v>#N/A Invalid Parameter: Interpolation value</v>
      </c>
      <c r="AJ5282" s="43" t="str">
        <f ca="1">_xll.BInterpol('Base IPCA'!$C$3:$C$14,'Base IPCA'!$D$3:$D$14,AH5282,"Cubic","Extrapolate=Linear","MultiX=Average","Skip=True","Sort=True")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5"/>
        <v>#REF!</v>
      </c>
      <c r="AI5283" s="43" t="str">
        <f>_xll.BInterpol('Base IPCA'!$C$3:$C$14,'Base IPCA'!$E$3:$E$14,AH5283,"Cubic","Extrapolate=Linear","MultiX=Average","Skip=True","Sort=True")</f>
        <v>#N/A Invalid Parameter: Interpolation value</v>
      </c>
      <c r="AJ5283" s="43" t="str">
        <f ca="1">_xll.BInterpol('Base IPCA'!$C$3:$C$14,'Base IPCA'!$D$3:$D$14,AH5283,"Cubic","Extrapolate=Linear","MultiX=Average","Skip=True","Sort=True")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5"/>
        <v>#REF!</v>
      </c>
      <c r="AI5284" s="43" t="str">
        <f ca="1">_xll.BInterpol('Base IPCA'!$C$3:$C$14,'Base IPCA'!$E$3:$E$14,AH5284,"Cubic","Extrapolate=Linear","MultiX=Average","Skip=True","Sort=True")</f>
        <v>#N/A Invalid Parameter: Interpolation value</v>
      </c>
      <c r="AJ5284" s="43" t="str">
        <f>_xll.BInterpol('Base IPCA'!$C$3:$C$14,'Base IPCA'!$D$3:$D$14,AH5284,"Cubic","Extrapolate=Linear","MultiX=Average","Skip=True","Sort=True")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5"/>
        <v>#REF!</v>
      </c>
      <c r="AI5285" s="43" t="str">
        <f ca="1">_xll.BInterpol('Base IPCA'!$C$3:$C$14,'Base IPCA'!$E$3:$E$14,AH5285,"Cubic","Extrapolate=Linear","MultiX=Average","Skip=True","Sort=True")</f>
        <v>#N/A Invalid Parameter: Interpolation value</v>
      </c>
      <c r="AJ5285" s="43" t="str">
        <f ca="1">_xll.BInterpol('Base IPCA'!$C$3:$C$14,'Base IPCA'!$D$3:$D$14,AH5285,"Cubic","Extrapolate=Linear","MultiX=Average","Skip=True","Sort=True")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5"/>
        <v>#REF!</v>
      </c>
      <c r="AI5286" s="43" t="str">
        <f ca="1">_xll.BInterpol('Base IPCA'!$C$3:$C$14,'Base IPCA'!$E$3:$E$14,AH5286,"Cubic","Extrapolate=Linear","MultiX=Average","Skip=True","Sort=True")</f>
        <v>#N/A Invalid Parameter: Interpolation value</v>
      </c>
      <c r="AJ5286" s="43" t="str">
        <f ca="1">_xll.BInterpol('Base IPCA'!$C$3:$C$14,'Base IPCA'!$D$3:$D$14,AH5286,"Cubic","Extrapolate=Linear","MultiX=Average","Skip=True","Sort=True")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5"/>
        <v>#REF!</v>
      </c>
      <c r="AI5287" s="43" t="str">
        <f>_xll.BInterpol('Base IPCA'!$C$3:$C$14,'Base IPCA'!$E$3:$E$14,AH5287,"Cubic","Extrapolate=Linear","MultiX=Average","Skip=True","Sort=True")</f>
        <v>#N/A Invalid Parameter: Interpolation value</v>
      </c>
      <c r="AJ5287" s="43" t="str">
        <f ca="1">_xll.BInterpol('Base IPCA'!$C$3:$C$14,'Base IPCA'!$D$3:$D$14,AH5287,"Cubic","Extrapolate=Linear","MultiX=Average","Skip=True","Sort=True")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5"/>
        <v>#REF!</v>
      </c>
      <c r="AI5288" s="43" t="str">
        <f ca="1">_xll.BInterpol('Base IPCA'!$C$3:$C$14,'Base IPCA'!$E$3:$E$14,AH5288,"Cubic","Extrapolate=Linear","MultiX=Average","Skip=True","Sort=True")</f>
        <v>#N/A Invalid Parameter: Interpolation value</v>
      </c>
      <c r="AJ5288" s="43" t="str">
        <f>_xll.BInterpol('Base IPCA'!$C$3:$C$14,'Base IPCA'!$D$3:$D$14,AH5288,"Cubic","Extrapolate=Linear","MultiX=Average","Skip=True","Sort=True")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5"/>
        <v>#REF!</v>
      </c>
      <c r="AI5289" s="43" t="str">
        <f ca="1">_xll.BInterpol('Base IPCA'!$C$3:$C$14,'Base IPCA'!$E$3:$E$14,AH5289,"Cubic","Extrapolate=Linear","MultiX=Average","Skip=True","Sort=True")</f>
        <v>#N/A Invalid Parameter: Interpolation value</v>
      </c>
      <c r="AJ5289" s="43" t="str">
        <f ca="1">_xll.BInterpol('Base IPCA'!$C$3:$C$14,'Base IPCA'!$D$3:$D$14,AH5289,"Cubic","Extrapolate=Linear","MultiX=Average","Skip=True","Sort=True")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5"/>
        <v>#REF!</v>
      </c>
      <c r="AI5290" s="43" t="str">
        <f ca="1">_xll.BInterpol('Base IPCA'!$C$3:$C$14,'Base IPCA'!$E$3:$E$14,AH5290,"Cubic","Extrapolate=Linear","MultiX=Average","Skip=True","Sort=True")</f>
        <v>#N/A Invalid Parameter: Interpolation value</v>
      </c>
      <c r="AJ5290" s="43" t="str">
        <f ca="1">_xll.BInterpol('Base IPCA'!$C$3:$C$14,'Base IPCA'!$D$3:$D$14,AH5290,"Cubic","Extrapolate=Linear","MultiX=Average","Skip=True","Sort=True")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5"/>
        <v>#REF!</v>
      </c>
      <c r="AI5291" s="43" t="str">
        <f>_xll.BInterpol('Base IPCA'!$C$3:$C$14,'Base IPCA'!$E$3:$E$14,AH5291,"Cubic","Extrapolate=Linear","MultiX=Average","Skip=True","Sort=True")</f>
        <v>#N/A Invalid Parameter: Interpolation value</v>
      </c>
      <c r="AJ5291" s="43" t="str">
        <f ca="1">_xll.BInterpol('Base IPCA'!$C$3:$C$14,'Base IPCA'!$D$3:$D$14,AH5291,"Cubic","Extrapolate=Linear","MultiX=Average","Skip=True","Sort=True")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5"/>
        <v>#REF!</v>
      </c>
      <c r="AI5292" s="43" t="str">
        <f ca="1">_xll.BInterpol('Base IPCA'!$C$3:$C$14,'Base IPCA'!$E$3:$E$14,AH5292,"Cubic","Extrapolate=Linear","MultiX=Average","Skip=True","Sort=True")</f>
        <v>#N/A Invalid Parameter: Interpolation value</v>
      </c>
      <c r="AJ5292" s="43" t="str">
        <f>_xll.BInterpol('Base IPCA'!$C$3:$C$14,'Base IPCA'!$D$3:$D$14,AH5292,"Cubic","Extrapolate=Linear","MultiX=Average","Skip=True","Sort=True")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5"/>
        <v>#REF!</v>
      </c>
      <c r="AI5293" s="43" t="str">
        <f ca="1">_xll.BInterpol('Base IPCA'!$C$3:$C$14,'Base IPCA'!$E$3:$E$14,AH5293,"Cubic","Extrapolate=Linear","MultiX=Average","Skip=True","Sort=True")</f>
        <v>#N/A Invalid Parameter: Interpolation value</v>
      </c>
      <c r="AJ5293" s="43" t="str">
        <f ca="1">_xll.BInterpol('Base IPCA'!$C$3:$C$14,'Base IPCA'!$D$3:$D$14,AH5293,"Cubic","Extrapolate=Linear","MultiX=Average","Skip=True","Sort=True")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5"/>
        <v>#REF!</v>
      </c>
      <c r="AI5294" s="43" t="str">
        <f ca="1">_xll.BInterpol('Base IPCA'!$C$3:$C$14,'Base IPCA'!$E$3:$E$14,AH5294,"Cubic","Extrapolate=Linear","MultiX=Average","Skip=True","Sort=True")</f>
        <v>#N/A Invalid Parameter: Interpolation value</v>
      </c>
      <c r="AJ5294" s="43" t="str">
        <f ca="1">_xll.BInterpol('Base IPCA'!$C$3:$C$14,'Base IPCA'!$D$3:$D$14,AH5294,"Cubic","Extrapolate=Linear","MultiX=Average","Skip=True","Sort=True")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5"/>
        <v>#REF!</v>
      </c>
      <c r="AI5295" s="43" t="str">
        <f>_xll.BInterpol('Base IPCA'!$C$3:$C$14,'Base IPCA'!$E$3:$E$14,AH5295,"Cubic","Extrapolate=Linear","MultiX=Average","Skip=True","Sort=True")</f>
        <v>#N/A Invalid Parameter: Interpolation value</v>
      </c>
      <c r="AJ5295" s="43" t="str">
        <f ca="1">_xll.BInterpol('Base IPCA'!$C$3:$C$14,'Base IPCA'!$D$3:$D$14,AH5295,"Cubic","Extrapolate=Linear","MultiX=Average","Skip=True","Sort=True")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5"/>
        <v>#REF!</v>
      </c>
      <c r="AI5296" s="43" t="str">
        <f ca="1">_xll.BInterpol('Base IPCA'!$C$3:$C$14,'Base IPCA'!$E$3:$E$14,AH5296,"Cubic","Extrapolate=Linear","MultiX=Average","Skip=True","Sort=True")</f>
        <v>#N/A Invalid Parameter: Interpolation value</v>
      </c>
      <c r="AJ5296" s="43" t="str">
        <f>_xll.BInterpol('Base IPCA'!$C$3:$C$14,'Base IPCA'!$D$3:$D$14,AH5296,"Cubic","Extrapolate=Linear","MultiX=Average","Skip=True","Sort=True")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5"/>
        <v>#REF!</v>
      </c>
      <c r="AI5297" s="43" t="str">
        <f ca="1">_xll.BInterpol('Base IPCA'!$C$3:$C$14,'Base IPCA'!$E$3:$E$14,AH5297,"Cubic","Extrapolate=Linear","MultiX=Average","Skip=True","Sort=True")</f>
        <v>#N/A Invalid Parameter: Interpolation value</v>
      </c>
      <c r="AJ5297" s="43" t="str">
        <f ca="1">_xll.BInterpol('Base IPCA'!$C$3:$C$14,'Base IPCA'!$D$3:$D$14,AH5297,"Cubic","Extrapolate=Linear","MultiX=Average","Skip=True","Sort=True")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5"/>
        <v>#REF!</v>
      </c>
      <c r="AI5298" s="43" t="str">
        <f ca="1">_xll.BInterpol('Base IPCA'!$C$3:$C$14,'Base IPCA'!$E$3:$E$14,AH5298,"Cubic","Extrapolate=Linear","MultiX=Average","Skip=True","Sort=True")</f>
        <v>#N/A Invalid Parameter: Interpolation value</v>
      </c>
      <c r="AJ5298" s="43" t="str">
        <f ca="1">_xll.BInterpol('Base IPCA'!$C$3:$C$14,'Base IPCA'!$D$3:$D$14,AH5298,"Cubic","Extrapolate=Linear","MultiX=Average","Skip=True","Sort=True")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5"/>
        <v>#REF!</v>
      </c>
      <c r="AI5299" s="43" t="str">
        <f>_xll.BInterpol('Base IPCA'!$C$3:$C$14,'Base IPCA'!$E$3:$E$14,AH5299,"Cubic","Extrapolate=Linear","MultiX=Average","Skip=True","Sort=True")</f>
        <v>#N/A Invalid Parameter: Interpolation value</v>
      </c>
      <c r="AJ5299" s="43" t="str">
        <f ca="1">_xll.BInterpol('Base IPCA'!$C$3:$C$14,'Base IPCA'!$D$3:$D$14,AH5299,"Cubic","Extrapolate=Linear","MultiX=Average","Skip=True","Sort=True")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5"/>
        <v>#REF!</v>
      </c>
      <c r="AI5300" s="43" t="str">
        <f ca="1">_xll.BInterpol('Base IPCA'!$C$3:$C$14,'Base IPCA'!$E$3:$E$14,AH5300,"Cubic","Extrapolate=Linear","MultiX=Average","Skip=True","Sort=True")</f>
        <v>#N/A Invalid Parameter: Interpolation value</v>
      </c>
      <c r="AJ5300" s="43" t="str">
        <f>_xll.BInterpol('Base IPCA'!$C$3:$C$14,'Base IPCA'!$D$3:$D$14,AH5300,"Cubic","Extrapolate=Linear","MultiX=Average","Skip=True","Sort=True")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5"/>
        <v>#REF!</v>
      </c>
      <c r="AI5301" s="43" t="str">
        <f ca="1">_xll.BInterpol('Base IPCA'!$C$3:$C$14,'Base IPCA'!$E$3:$E$14,AH5301,"Cubic","Extrapolate=Linear","MultiX=Average","Skip=True","Sort=True")</f>
        <v>#N/A Invalid Parameter: Interpolation value</v>
      </c>
      <c r="AJ5301" s="43" t="str">
        <f ca="1">_xll.BInterpol('Base IPCA'!$C$3:$C$14,'Base IPCA'!$D$3:$D$14,AH5301,"Cubic","Extrapolate=Linear","MultiX=Average","Skip=True","Sort=True")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5"/>
        <v>#REF!</v>
      </c>
      <c r="AI5302" s="43" t="str">
        <f ca="1">_xll.BInterpol('Base IPCA'!$C$3:$C$14,'Base IPCA'!$E$3:$E$14,AH5302,"Cubic","Extrapolate=Linear","MultiX=Average","Skip=True","Sort=True")</f>
        <v>#N/A Invalid Parameter: Interpolation value</v>
      </c>
      <c r="AJ5302" s="43" t="str">
        <f ca="1">_xll.BInterpol('Base IPCA'!$C$3:$C$14,'Base IPCA'!$D$3:$D$14,AH5302,"Cubic","Extrapolate=Linear","MultiX=Average","Skip=True","Sort=True")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5"/>
        <v>#REF!</v>
      </c>
      <c r="AI5303" s="43" t="str">
        <f>_xll.BInterpol('Base IPCA'!$C$3:$C$14,'Base IPCA'!$E$3:$E$14,AH5303,"Cubic","Extrapolate=Linear","MultiX=Average","Skip=True","Sort=True")</f>
        <v>#N/A Invalid Parameter: Interpolation value</v>
      </c>
      <c r="AJ5303" s="43" t="str">
        <f ca="1">_xll.BInterpol('Base IPCA'!$C$3:$C$14,'Base IPCA'!$D$3:$D$14,AH5303,"Cubic","Extrapolate=Linear","MultiX=Average","Skip=True","Sort=True")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5"/>
        <v>#REF!</v>
      </c>
      <c r="AI5304" s="43" t="str">
        <f ca="1">_xll.BInterpol('Base IPCA'!$C$3:$C$14,'Base IPCA'!$E$3:$E$14,AH5304,"Cubic","Extrapolate=Linear","MultiX=Average","Skip=True","Sort=True")</f>
        <v>#N/A Invalid Parameter: Interpolation value</v>
      </c>
      <c r="AJ5304" s="43" t="str">
        <f>_xll.BInterpol('Base IPCA'!$C$3:$C$14,'Base IPCA'!$D$3:$D$14,AH5304,"Cubic","Extrapolate=Linear","MultiX=Average","Skip=True","Sort=True")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5"/>
        <v>#REF!</v>
      </c>
      <c r="AI5305" s="43" t="str">
        <f ca="1">_xll.BInterpol('Base IPCA'!$C$3:$C$14,'Base IPCA'!$E$3:$E$14,AH5305,"Cubic","Extrapolate=Linear","MultiX=Average","Skip=True","Sort=True")</f>
        <v>#N/A Invalid Parameter: Interpolation value</v>
      </c>
      <c r="AJ5305" s="43" t="str">
        <f ca="1">_xll.BInterpol('Base IPCA'!$C$3:$C$14,'Base IPCA'!$D$3:$D$14,AH5305,"Cubic","Extrapolate=Linear","MultiX=Average","Skip=True","Sort=True")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5"/>
        <v>#REF!</v>
      </c>
      <c r="AI5306" s="43" t="str">
        <f ca="1">_xll.BInterpol('Base IPCA'!$C$3:$C$14,'Base IPCA'!$E$3:$E$14,AH5306,"Cubic","Extrapolate=Linear","MultiX=Average","Skip=True","Sort=True")</f>
        <v>#N/A Invalid Parameter: Interpolation value</v>
      </c>
      <c r="AJ5306" s="43" t="str">
        <f ca="1">_xll.BInterpol('Base IPCA'!$C$3:$C$14,'Base IPCA'!$D$3:$D$14,AH5306,"Cubic","Extrapolate=Linear","MultiX=Average","Skip=True","Sort=True")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5"/>
        <v>#REF!</v>
      </c>
      <c r="AI5307" s="43" t="str">
        <f>_xll.BInterpol('Base IPCA'!$C$3:$C$14,'Base IPCA'!$E$3:$E$14,AH5307,"Cubic","Extrapolate=Linear","MultiX=Average","Skip=True","Sort=True")</f>
        <v>#N/A Invalid Parameter: Interpolation value</v>
      </c>
      <c r="AJ5307" s="43" t="str">
        <f ca="1">_xll.BInterpol('Base IPCA'!$C$3:$C$14,'Base IPCA'!$D$3:$D$14,AH5307,"Cubic","Extrapolate=Linear","MultiX=Average","Skip=True","Sort=True")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5"/>
        <v>#REF!</v>
      </c>
      <c r="AI5308" s="43" t="str">
        <f ca="1">_xll.BInterpol('Base IPCA'!$C$3:$C$14,'Base IPCA'!$E$3:$E$14,AH5308,"Cubic","Extrapolate=Linear","MultiX=Average","Skip=True","Sort=True")</f>
        <v>#N/A Invalid Parameter: Interpolation value</v>
      </c>
      <c r="AJ5308" s="43" t="str">
        <f>_xll.BInterpol('Base IPCA'!$C$3:$C$14,'Base IPCA'!$D$3:$D$14,AH5308,"Cubic","Extrapolate=Linear","MultiX=Average","Skip=True","Sort=True")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5"/>
        <v>#REF!</v>
      </c>
      <c r="AI5309" s="43" t="str">
        <f ca="1">_xll.BInterpol('Base IPCA'!$C$3:$C$14,'Base IPCA'!$E$3:$E$14,AH5309,"Cubic","Extrapolate=Linear","MultiX=Average","Skip=True","Sort=True")</f>
        <v>#N/A Invalid Parameter: Interpolation value</v>
      </c>
      <c r="AJ5309" s="43" t="str">
        <f ca="1">_xll.BInterpol('Base IPCA'!$C$3:$C$14,'Base IPCA'!$D$3:$D$14,AH5309,"Cubic","Extrapolate=Linear","MultiX=Average","Skip=True","Sort=True")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5"/>
        <v>#REF!</v>
      </c>
      <c r="AI5310" s="43" t="str">
        <f ca="1">_xll.BInterpol('Base IPCA'!$C$3:$C$14,'Base IPCA'!$E$3:$E$14,AH5310,"Cubic","Extrapolate=Linear","MultiX=Average","Skip=True","Sort=True")</f>
        <v>#N/A Invalid Parameter: Interpolation value</v>
      </c>
      <c r="AJ5310" s="43" t="str">
        <f ca="1">_xll.BInterpol('Base IPCA'!$C$3:$C$14,'Base IPCA'!$D$3:$D$14,AH5310,"Cubic","Extrapolate=Linear","MultiX=Average","Skip=True","Sort=True")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5"/>
        <v>#REF!</v>
      </c>
      <c r="AI5311" s="43" t="str">
        <f>_xll.BInterpol('Base IPCA'!$C$3:$C$14,'Base IPCA'!$E$3:$E$14,AH5311,"Cubic","Extrapolate=Linear","MultiX=Average","Skip=True","Sort=True")</f>
        <v>#N/A Invalid Parameter: Interpolation value</v>
      </c>
      <c r="AJ5311" s="43" t="str">
        <f ca="1">_xll.BInterpol('Base IPCA'!$C$3:$C$14,'Base IPCA'!$D$3:$D$14,AH5311,"Cubic","Extrapolate=Linear","MultiX=Average","Skip=True","Sort=True")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5"/>
        <v>#REF!</v>
      </c>
      <c r="AI5312" s="43" t="str">
        <f ca="1">_xll.BInterpol('Base IPCA'!$C$3:$C$14,'Base IPCA'!$E$3:$E$14,AH5312,"Cubic","Extrapolate=Linear","MultiX=Average","Skip=True","Sort=True")</f>
        <v>#N/A Invalid Parameter: Interpolation value</v>
      </c>
      <c r="AJ5312" s="43" t="str">
        <f>_xll.BInterpol('Base IPCA'!$C$3:$C$14,'Base IPCA'!$D$3:$D$14,AH5312,"Cubic","Extrapolate=Linear","MultiX=Average","Skip=True","Sort=True")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5"/>
        <v>#REF!</v>
      </c>
      <c r="AI5313" s="43" t="str">
        <f ca="1">_xll.BInterpol('Base IPCA'!$C$3:$C$14,'Base IPCA'!$E$3:$E$14,AH5313,"Cubic","Extrapolate=Linear","MultiX=Average","Skip=True","Sort=True")</f>
        <v>#N/A Invalid Parameter: Interpolation value</v>
      </c>
      <c r="AJ5313" s="43" t="str">
        <f ca="1">_xll.BInterpol('Base IPCA'!$C$3:$C$14,'Base IPCA'!$D$3:$D$14,AH5313,"Cubic","Extrapolate=Linear","MultiX=Average","Skip=True","Sort=True")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5"/>
        <v>#REF!</v>
      </c>
      <c r="AI5314" s="43" t="str">
        <f ca="1">_xll.BInterpol('Base IPCA'!$C$3:$C$14,'Base IPCA'!$E$3:$E$14,AH5314,"Cubic","Extrapolate=Linear","MultiX=Average","Skip=True","Sort=True")</f>
        <v>#N/A Invalid Parameter: Interpolation value</v>
      </c>
      <c r="AJ5314" s="43" t="str">
        <f ca="1">_xll.BInterpol('Base IPCA'!$C$3:$C$14,'Base IPCA'!$D$3:$D$14,AH5314,"Cubic","Extrapolate=Linear","MultiX=Average","Skip=True","Sort=True")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5"/>
        <v>#REF!</v>
      </c>
      <c r="AI5315" s="43" t="str">
        <f>_xll.BInterpol('Base IPCA'!$C$3:$C$14,'Base IPCA'!$E$3:$E$14,AH5315,"Cubic","Extrapolate=Linear","MultiX=Average","Skip=True","Sort=True")</f>
        <v>#N/A Invalid Parameter: Interpolation value</v>
      </c>
      <c r="AJ5315" s="43" t="str">
        <f ca="1">_xll.BInterpol('Base IPCA'!$C$3:$C$14,'Base IPCA'!$D$3:$D$14,AH5315,"Cubic","Extrapolate=Linear","MultiX=Average","Skip=True","Sort=True")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5"/>
        <v>#REF!</v>
      </c>
      <c r="AI5316" s="43" t="str">
        <f ca="1">_xll.BInterpol('Base IPCA'!$C$3:$C$14,'Base IPCA'!$E$3:$E$14,AH5316,"Cubic","Extrapolate=Linear","MultiX=Average","Skip=True","Sort=True")</f>
        <v>#N/A Invalid Parameter: Interpolation value</v>
      </c>
      <c r="AJ5316" s="43" t="str">
        <f>_xll.BInterpol('Base IPCA'!$C$3:$C$14,'Base IPCA'!$D$3:$D$14,AH5316,"Cubic","Extrapolate=Linear","MultiX=Average","Skip=True","Sort=True")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5"/>
        <v>#REF!</v>
      </c>
      <c r="AI5317" s="43" t="str">
        <f ca="1">_xll.BInterpol('Base IPCA'!$C$3:$C$14,'Base IPCA'!$E$3:$E$14,AH5317,"Cubic","Extrapolate=Linear","MultiX=Average","Skip=True","Sort=True")</f>
        <v>#N/A Invalid Parameter: Interpolation value</v>
      </c>
      <c r="AJ5317" s="43" t="str">
        <f ca="1">_xll.BInterpol('Base IPCA'!$C$3:$C$14,'Base IPCA'!$D$3:$D$14,AH5317,"Cubic","Extrapolate=Linear","MultiX=Average","Skip=True","Sort=True")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6">AH5317+1</f>
        <v>#REF!</v>
      </c>
      <c r="AI5318" s="43" t="str">
        <f ca="1">_xll.BInterpol('Base IPCA'!$C$3:$C$14,'Base IPCA'!$E$3:$E$14,AH5318,"Cubic","Extrapolate=Linear","MultiX=Average","Skip=True","Sort=True")</f>
        <v>#N/A Invalid Parameter: Interpolation value</v>
      </c>
      <c r="AJ5318" s="43" t="str">
        <f ca="1">_xll.BInterpol('Base IPCA'!$C$3:$C$14,'Base IPCA'!$D$3:$D$14,AH5318,"Cubic","Extrapolate=Linear","MultiX=Average","Skip=True","Sort=True")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6"/>
        <v>#REF!</v>
      </c>
      <c r="AI5319" s="43" t="str">
        <f>_xll.BInterpol('Base IPCA'!$C$3:$C$14,'Base IPCA'!$E$3:$E$14,AH5319,"Cubic","Extrapolate=Linear","MultiX=Average","Skip=True","Sort=True")</f>
        <v>#N/A Invalid Parameter: Interpolation value</v>
      </c>
      <c r="AJ5319" s="43" t="str">
        <f ca="1">_xll.BInterpol('Base IPCA'!$C$3:$C$14,'Base IPCA'!$D$3:$D$14,AH5319,"Cubic","Extrapolate=Linear","MultiX=Average","Skip=True","Sort=True")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6"/>
        <v>#REF!</v>
      </c>
      <c r="AI5320" s="43" t="str">
        <f ca="1">_xll.BInterpol('Base IPCA'!$C$3:$C$14,'Base IPCA'!$E$3:$E$14,AH5320,"Cubic","Extrapolate=Linear","MultiX=Average","Skip=True","Sort=True")</f>
        <v>#N/A Invalid Parameter: Interpolation value</v>
      </c>
      <c r="AJ5320" s="43" t="str">
        <f>_xll.BInterpol('Base IPCA'!$C$3:$C$14,'Base IPCA'!$D$3:$D$14,AH5320,"Cubic","Extrapolate=Linear","MultiX=Average","Skip=True","Sort=True")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6"/>
        <v>#REF!</v>
      </c>
      <c r="AI5321" s="43" t="str">
        <f ca="1">_xll.BInterpol('Base IPCA'!$C$3:$C$14,'Base IPCA'!$E$3:$E$14,AH5321,"Cubic","Extrapolate=Linear","MultiX=Average","Skip=True","Sort=True")</f>
        <v>#N/A Invalid Parameter: Interpolation value</v>
      </c>
      <c r="AJ5321" s="43" t="str">
        <f ca="1">_xll.BInterpol('Base IPCA'!$C$3:$C$14,'Base IPCA'!$D$3:$D$14,AH5321,"Cubic","Extrapolate=Linear","MultiX=Average","Skip=True","Sort=True")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6"/>
        <v>#REF!</v>
      </c>
      <c r="AI5322" s="43" t="str">
        <f ca="1">_xll.BInterpol('Base IPCA'!$C$3:$C$14,'Base IPCA'!$E$3:$E$14,AH5322,"Cubic","Extrapolate=Linear","MultiX=Average","Skip=True","Sort=True")</f>
        <v>#N/A Invalid Parameter: Interpolation value</v>
      </c>
      <c r="AJ5322" s="43" t="str">
        <f ca="1">_xll.BInterpol('Base IPCA'!$C$3:$C$14,'Base IPCA'!$D$3:$D$14,AH5322,"Cubic","Extrapolate=Linear","MultiX=Average","Skip=True","Sort=True")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6"/>
        <v>#REF!</v>
      </c>
      <c r="AI5323" s="43" t="str">
        <f>_xll.BInterpol('Base IPCA'!$C$3:$C$14,'Base IPCA'!$E$3:$E$14,AH5323,"Cubic","Extrapolate=Linear","MultiX=Average","Skip=True","Sort=True")</f>
        <v>#N/A Invalid Parameter: Interpolation value</v>
      </c>
      <c r="AJ5323" s="43" t="str">
        <f ca="1">_xll.BInterpol('Base IPCA'!$C$3:$C$14,'Base IPCA'!$D$3:$D$14,AH5323,"Cubic","Extrapolate=Linear","MultiX=Average","Skip=True","Sort=True")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6"/>
        <v>#REF!</v>
      </c>
      <c r="AI5324" s="43" t="str">
        <f ca="1">_xll.BInterpol('Base IPCA'!$C$3:$C$14,'Base IPCA'!$E$3:$E$14,AH5324,"Cubic","Extrapolate=Linear","MultiX=Average","Skip=True","Sort=True")</f>
        <v>#N/A Invalid Parameter: Interpolation value</v>
      </c>
      <c r="AJ5324" s="43" t="str">
        <f>_xll.BInterpol('Base IPCA'!$C$3:$C$14,'Base IPCA'!$D$3:$D$14,AH5324,"Cubic","Extrapolate=Linear","MultiX=Average","Skip=True","Sort=True")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6"/>
        <v>#REF!</v>
      </c>
      <c r="AI5325" s="43" t="str">
        <f ca="1">_xll.BInterpol('Base IPCA'!$C$3:$C$14,'Base IPCA'!$E$3:$E$14,AH5325,"Cubic","Extrapolate=Linear","MultiX=Average","Skip=True","Sort=True")</f>
        <v>#N/A Invalid Parameter: Interpolation value</v>
      </c>
      <c r="AJ5325" s="43" t="str">
        <f ca="1">_xll.BInterpol('Base IPCA'!$C$3:$C$14,'Base IPCA'!$D$3:$D$14,AH5325,"Cubic","Extrapolate=Linear","MultiX=Average","Skip=True","Sort=True")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6"/>
        <v>#REF!</v>
      </c>
      <c r="AI5326" s="43" t="str">
        <f ca="1">_xll.BInterpol('Base IPCA'!$C$3:$C$14,'Base IPCA'!$E$3:$E$14,AH5326,"Cubic","Extrapolate=Linear","MultiX=Average","Skip=True","Sort=True")</f>
        <v>#N/A Invalid Parameter: Interpolation value</v>
      </c>
      <c r="AJ5326" s="43" t="str">
        <f ca="1">_xll.BInterpol('Base IPCA'!$C$3:$C$14,'Base IPCA'!$D$3:$D$14,AH5326,"Cubic","Extrapolate=Linear","MultiX=Average","Skip=True","Sort=True")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6"/>
        <v>#REF!</v>
      </c>
      <c r="AI5327" s="43" t="str">
        <f>_xll.BInterpol('Base IPCA'!$C$3:$C$14,'Base IPCA'!$E$3:$E$14,AH5327,"Cubic","Extrapolate=Linear","MultiX=Average","Skip=True","Sort=True")</f>
        <v>#N/A Invalid Parameter: Interpolation value</v>
      </c>
      <c r="AJ5327" s="43" t="str">
        <f ca="1">_xll.BInterpol('Base IPCA'!$C$3:$C$14,'Base IPCA'!$D$3:$D$14,AH5327,"Cubic","Extrapolate=Linear","MultiX=Average","Skip=True","Sort=True")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6"/>
        <v>#REF!</v>
      </c>
      <c r="AI5328" s="43" t="str">
        <f ca="1">_xll.BInterpol('Base IPCA'!$C$3:$C$14,'Base IPCA'!$E$3:$E$14,AH5328,"Cubic","Extrapolate=Linear","MultiX=Average","Skip=True","Sort=True")</f>
        <v>#N/A Invalid Parameter: Interpolation value</v>
      </c>
      <c r="AJ5328" s="43" t="str">
        <f>_xll.BInterpol('Base IPCA'!$C$3:$C$14,'Base IPCA'!$D$3:$D$14,AH5328,"Cubic","Extrapolate=Linear","MultiX=Average","Skip=True","Sort=True")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6"/>
        <v>#REF!</v>
      </c>
      <c r="AI5329" s="43" t="str">
        <f ca="1">_xll.BInterpol('Base IPCA'!$C$3:$C$14,'Base IPCA'!$E$3:$E$14,AH5329,"Cubic","Extrapolate=Linear","MultiX=Average","Skip=True","Sort=True")</f>
        <v>#N/A Invalid Parameter: Interpolation value</v>
      </c>
      <c r="AJ5329" s="43" t="str">
        <f ca="1">_xll.BInterpol('Base IPCA'!$C$3:$C$14,'Base IPCA'!$D$3:$D$14,AH5329,"Cubic","Extrapolate=Linear","MultiX=Average","Skip=True","Sort=True")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6"/>
        <v>#REF!</v>
      </c>
      <c r="AI5330" s="43" t="str">
        <f ca="1">_xll.BInterpol('Base IPCA'!$C$3:$C$14,'Base IPCA'!$E$3:$E$14,AH5330,"Cubic","Extrapolate=Linear","MultiX=Average","Skip=True","Sort=True")</f>
        <v>#N/A Invalid Parameter: Interpolation value</v>
      </c>
      <c r="AJ5330" s="43" t="str">
        <f ca="1">_xll.BInterpol('Base IPCA'!$C$3:$C$14,'Base IPCA'!$D$3:$D$14,AH5330,"Cubic","Extrapolate=Linear","MultiX=Average","Skip=True","Sort=True")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6"/>
        <v>#REF!</v>
      </c>
      <c r="AI5331" s="43" t="str">
        <f>_xll.BInterpol('Base IPCA'!$C$3:$C$14,'Base IPCA'!$E$3:$E$14,AH5331,"Cubic","Extrapolate=Linear","MultiX=Average","Skip=True","Sort=True")</f>
        <v>#N/A Invalid Parameter: Interpolation value</v>
      </c>
      <c r="AJ5331" s="43" t="str">
        <f ca="1">_xll.BInterpol('Base IPCA'!$C$3:$C$14,'Base IPCA'!$D$3:$D$14,AH5331,"Cubic","Extrapolate=Linear","MultiX=Average","Skip=True","Sort=True")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6"/>
        <v>#REF!</v>
      </c>
      <c r="AI5332" s="43" t="str">
        <f ca="1">_xll.BInterpol('Base IPCA'!$C$3:$C$14,'Base IPCA'!$E$3:$E$14,AH5332,"Cubic","Extrapolate=Linear","MultiX=Average","Skip=True","Sort=True")</f>
        <v>#N/A Invalid Parameter: Interpolation value</v>
      </c>
      <c r="AJ5332" s="43" t="str">
        <f>_xll.BInterpol('Base IPCA'!$C$3:$C$14,'Base IPCA'!$D$3:$D$14,AH5332,"Cubic","Extrapolate=Linear","MultiX=Average","Skip=True","Sort=True")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6"/>
        <v>#REF!</v>
      </c>
      <c r="AI5333" s="43" t="str">
        <f ca="1">_xll.BInterpol('Base IPCA'!$C$3:$C$14,'Base IPCA'!$E$3:$E$14,AH5333,"Cubic","Extrapolate=Linear","MultiX=Average","Skip=True","Sort=True")</f>
        <v>#N/A Invalid Parameter: Interpolation value</v>
      </c>
      <c r="AJ5333" s="43" t="str">
        <f ca="1">_xll.BInterpol('Base IPCA'!$C$3:$C$14,'Base IPCA'!$D$3:$D$14,AH5333,"Cubic","Extrapolate=Linear","MultiX=Average","Skip=True","Sort=True")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6"/>
        <v>#REF!</v>
      </c>
      <c r="AI5334" s="43" t="str">
        <f ca="1">_xll.BInterpol('Base IPCA'!$C$3:$C$14,'Base IPCA'!$E$3:$E$14,AH5334,"Cubic","Extrapolate=Linear","MultiX=Average","Skip=True","Sort=True")</f>
        <v>#N/A Invalid Parameter: Interpolation value</v>
      </c>
      <c r="AJ5334" s="43" t="str">
        <f ca="1">_xll.BInterpol('Base IPCA'!$C$3:$C$14,'Base IPCA'!$D$3:$D$14,AH5334,"Cubic","Extrapolate=Linear","MultiX=Average","Skip=True","Sort=True")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6"/>
        <v>#REF!</v>
      </c>
      <c r="AI5335" s="43" t="str">
        <f>_xll.BInterpol('Base IPCA'!$C$3:$C$14,'Base IPCA'!$E$3:$E$14,AH5335,"Cubic","Extrapolate=Linear","MultiX=Average","Skip=True","Sort=True")</f>
        <v>#N/A Invalid Parameter: Interpolation value</v>
      </c>
      <c r="AJ5335" s="43" t="str">
        <f ca="1">_xll.BInterpol('Base IPCA'!$C$3:$C$14,'Base IPCA'!$D$3:$D$14,AH5335,"Cubic","Extrapolate=Linear","MultiX=Average","Skip=True","Sort=True")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6"/>
        <v>#REF!</v>
      </c>
      <c r="AI5336" s="43" t="str">
        <f ca="1">_xll.BInterpol('Base IPCA'!$C$3:$C$14,'Base IPCA'!$E$3:$E$14,AH5336,"Cubic","Extrapolate=Linear","MultiX=Average","Skip=True","Sort=True")</f>
        <v>#N/A Invalid Parameter: Interpolation value</v>
      </c>
      <c r="AJ5336" s="43" t="str">
        <f>_xll.BInterpol('Base IPCA'!$C$3:$C$14,'Base IPCA'!$D$3:$D$14,AH5336,"Cubic","Extrapolate=Linear","MultiX=Average","Skip=True","Sort=True")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6"/>
        <v>#REF!</v>
      </c>
      <c r="AI5337" s="43" t="str">
        <f ca="1">_xll.BInterpol('Base IPCA'!$C$3:$C$14,'Base IPCA'!$E$3:$E$14,AH5337,"Cubic","Extrapolate=Linear","MultiX=Average","Skip=True","Sort=True")</f>
        <v>#N/A Invalid Parameter: Interpolation value</v>
      </c>
      <c r="AJ5337" s="43" t="str">
        <f ca="1">_xll.BInterpol('Base IPCA'!$C$3:$C$14,'Base IPCA'!$D$3:$D$14,AH5337,"Cubic","Extrapolate=Linear","MultiX=Average","Skip=True","Sort=True")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6"/>
        <v>#REF!</v>
      </c>
      <c r="AI5338" s="43" t="str">
        <f ca="1">_xll.BInterpol('Base IPCA'!$C$3:$C$14,'Base IPCA'!$E$3:$E$14,AH5338,"Cubic","Extrapolate=Linear","MultiX=Average","Skip=True","Sort=True")</f>
        <v>#N/A Invalid Parameter: Interpolation value</v>
      </c>
      <c r="AJ5338" s="43" t="str">
        <f ca="1">_xll.BInterpol('Base IPCA'!$C$3:$C$14,'Base IPCA'!$D$3:$D$14,AH5338,"Cubic","Extrapolate=Linear","MultiX=Average","Skip=True","Sort=True")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6"/>
        <v>#REF!</v>
      </c>
      <c r="AI5339" s="43" t="str">
        <f>_xll.BInterpol('Base IPCA'!$C$3:$C$14,'Base IPCA'!$E$3:$E$14,AH5339,"Cubic","Extrapolate=Linear","MultiX=Average","Skip=True","Sort=True")</f>
        <v>#N/A Invalid Parameter: Interpolation value</v>
      </c>
      <c r="AJ5339" s="43" t="str">
        <f ca="1">_xll.BInterpol('Base IPCA'!$C$3:$C$14,'Base IPCA'!$D$3:$D$14,AH5339,"Cubic","Extrapolate=Linear","MultiX=Average","Skip=True","Sort=True")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6"/>
        <v>#REF!</v>
      </c>
      <c r="AI5340" s="43" t="str">
        <f ca="1">_xll.BInterpol('Base IPCA'!$C$3:$C$14,'Base IPCA'!$E$3:$E$14,AH5340,"Cubic","Extrapolate=Linear","MultiX=Average","Skip=True","Sort=True")</f>
        <v>#N/A Invalid Parameter: Interpolation value</v>
      </c>
      <c r="AJ5340" s="43" t="str">
        <f>_xll.BInterpol('Base IPCA'!$C$3:$C$14,'Base IPCA'!$D$3:$D$14,AH5340,"Cubic","Extrapolate=Linear","MultiX=Average","Skip=True","Sort=True")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6"/>
        <v>#REF!</v>
      </c>
      <c r="AI5341" s="43" t="str">
        <f ca="1">_xll.BInterpol('Base IPCA'!$C$3:$C$14,'Base IPCA'!$E$3:$E$14,AH5341,"Cubic","Extrapolate=Linear","MultiX=Average","Skip=True","Sort=True")</f>
        <v>#N/A Invalid Parameter: Interpolation value</v>
      </c>
      <c r="AJ5341" s="43" t="str">
        <f ca="1">_xll.BInterpol('Base IPCA'!$C$3:$C$14,'Base IPCA'!$D$3:$D$14,AH5341,"Cubic","Extrapolate=Linear","MultiX=Average","Skip=True","Sort=True")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6"/>
        <v>#REF!</v>
      </c>
      <c r="AI5342" s="43" t="str">
        <f ca="1">_xll.BInterpol('Base IPCA'!$C$3:$C$14,'Base IPCA'!$E$3:$E$14,AH5342,"Cubic","Extrapolate=Linear","MultiX=Average","Skip=True","Sort=True")</f>
        <v>#N/A Invalid Parameter: Interpolation value</v>
      </c>
      <c r="AJ5342" s="43" t="str">
        <f ca="1">_xll.BInterpol('Base IPCA'!$C$3:$C$14,'Base IPCA'!$D$3:$D$14,AH5342,"Cubic","Extrapolate=Linear","MultiX=Average","Skip=True","Sort=True")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6"/>
        <v>#REF!</v>
      </c>
      <c r="AI5343" s="43" t="str">
        <f>_xll.BInterpol('Base IPCA'!$C$3:$C$14,'Base IPCA'!$E$3:$E$14,AH5343,"Cubic","Extrapolate=Linear","MultiX=Average","Skip=True","Sort=True")</f>
        <v>#N/A Invalid Parameter: Interpolation value</v>
      </c>
      <c r="AJ5343" s="43" t="str">
        <f ca="1">_xll.BInterpol('Base IPCA'!$C$3:$C$14,'Base IPCA'!$D$3:$D$14,AH5343,"Cubic","Extrapolate=Linear","MultiX=Average","Skip=True","Sort=True")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6"/>
        <v>#REF!</v>
      </c>
      <c r="AI5344" s="43" t="str">
        <f ca="1">_xll.BInterpol('Base IPCA'!$C$3:$C$14,'Base IPCA'!$E$3:$E$14,AH5344,"Cubic","Extrapolate=Linear","MultiX=Average","Skip=True","Sort=True")</f>
        <v>#N/A Invalid Parameter: Interpolation value</v>
      </c>
      <c r="AJ5344" s="43" t="str">
        <f>_xll.BInterpol('Base IPCA'!$C$3:$C$14,'Base IPCA'!$D$3:$D$14,AH5344,"Cubic","Extrapolate=Linear","MultiX=Average","Skip=True","Sort=True")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6"/>
        <v>#REF!</v>
      </c>
      <c r="AI5345" s="43" t="str">
        <f ca="1">_xll.BInterpol('Base IPCA'!$C$3:$C$14,'Base IPCA'!$E$3:$E$14,AH5345,"Cubic","Extrapolate=Linear","MultiX=Average","Skip=True","Sort=True")</f>
        <v>#N/A Invalid Parameter: Interpolation value</v>
      </c>
      <c r="AJ5345" s="43" t="str">
        <f ca="1">_xll.BInterpol('Base IPCA'!$C$3:$C$14,'Base IPCA'!$D$3:$D$14,AH5345,"Cubic","Extrapolate=Linear","MultiX=Average","Skip=True","Sort=True")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6"/>
        <v>#REF!</v>
      </c>
      <c r="AI5346" s="43" t="str">
        <f ca="1">_xll.BInterpol('Base IPCA'!$C$3:$C$14,'Base IPCA'!$E$3:$E$14,AH5346,"Cubic","Extrapolate=Linear","MultiX=Average","Skip=True","Sort=True")</f>
        <v>#N/A Invalid Parameter: Interpolation value</v>
      </c>
      <c r="AJ5346" s="43" t="str">
        <f ca="1">_xll.BInterpol('Base IPCA'!$C$3:$C$14,'Base IPCA'!$D$3:$D$14,AH5346,"Cubic","Extrapolate=Linear","MultiX=Average","Skip=True","Sort=True")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6"/>
        <v>#REF!</v>
      </c>
      <c r="AI5347" s="43" t="str">
        <f>_xll.BInterpol('Base IPCA'!$C$3:$C$14,'Base IPCA'!$E$3:$E$14,AH5347,"Cubic","Extrapolate=Linear","MultiX=Average","Skip=True","Sort=True")</f>
        <v>#N/A Invalid Parameter: Interpolation value</v>
      </c>
      <c r="AJ5347" s="43" t="str">
        <f ca="1">_xll.BInterpol('Base IPCA'!$C$3:$C$14,'Base IPCA'!$D$3:$D$14,AH5347,"Cubic","Extrapolate=Linear","MultiX=Average","Skip=True","Sort=True")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6"/>
        <v>#REF!</v>
      </c>
      <c r="AI5348" s="43" t="str">
        <f ca="1">_xll.BInterpol('Base IPCA'!$C$3:$C$14,'Base IPCA'!$E$3:$E$14,AH5348,"Cubic","Extrapolate=Linear","MultiX=Average","Skip=True","Sort=True")</f>
        <v>#N/A Invalid Parameter: Interpolation value</v>
      </c>
      <c r="AJ5348" s="43" t="str">
        <f>_xll.BInterpol('Base IPCA'!$C$3:$C$14,'Base IPCA'!$D$3:$D$14,AH5348,"Cubic","Extrapolate=Linear","MultiX=Average","Skip=True","Sort=True")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6"/>
        <v>#REF!</v>
      </c>
      <c r="AI5349" s="43" t="str">
        <f ca="1">_xll.BInterpol('Base IPCA'!$C$3:$C$14,'Base IPCA'!$E$3:$E$14,AH5349,"Cubic","Extrapolate=Linear","MultiX=Average","Skip=True","Sort=True")</f>
        <v>#N/A Invalid Parameter: Interpolation value</v>
      </c>
      <c r="AJ5349" s="43" t="str">
        <f ca="1">_xll.BInterpol('Base IPCA'!$C$3:$C$14,'Base IPCA'!$D$3:$D$14,AH5349,"Cubic","Extrapolate=Linear","MultiX=Average","Skip=True","Sort=True")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6"/>
        <v>#REF!</v>
      </c>
      <c r="AI5350" s="43" t="str">
        <f ca="1">_xll.BInterpol('Base IPCA'!$C$3:$C$14,'Base IPCA'!$E$3:$E$14,AH5350,"Cubic","Extrapolate=Linear","MultiX=Average","Skip=True","Sort=True")</f>
        <v>#N/A Invalid Parameter: Interpolation value</v>
      </c>
      <c r="AJ5350" s="43" t="str">
        <f ca="1">_xll.BInterpol('Base IPCA'!$C$3:$C$14,'Base IPCA'!$D$3:$D$14,AH5350,"Cubic","Extrapolate=Linear","MultiX=Average","Skip=True","Sort=True")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6"/>
        <v>#REF!</v>
      </c>
      <c r="AI5351" s="43" t="str">
        <f>_xll.BInterpol('Base IPCA'!$C$3:$C$14,'Base IPCA'!$E$3:$E$14,AH5351,"Cubic","Extrapolate=Linear","MultiX=Average","Skip=True","Sort=True")</f>
        <v>#N/A Invalid Parameter: Interpolation value</v>
      </c>
      <c r="AJ5351" s="43" t="str">
        <f ca="1">_xll.BInterpol('Base IPCA'!$C$3:$C$14,'Base IPCA'!$D$3:$D$14,AH5351,"Cubic","Extrapolate=Linear","MultiX=Average","Skip=True","Sort=True")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6"/>
        <v>#REF!</v>
      </c>
      <c r="AI5352" s="43" t="str">
        <f ca="1">_xll.BInterpol('Base IPCA'!$C$3:$C$14,'Base IPCA'!$E$3:$E$14,AH5352,"Cubic","Extrapolate=Linear","MultiX=Average","Skip=True","Sort=True")</f>
        <v>#N/A Invalid Parameter: Interpolation value</v>
      </c>
      <c r="AJ5352" s="43" t="str">
        <f>_xll.BInterpol('Base IPCA'!$C$3:$C$14,'Base IPCA'!$D$3:$D$14,AH5352,"Cubic","Extrapolate=Linear","MultiX=Average","Skip=True","Sort=True")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6"/>
        <v>#REF!</v>
      </c>
      <c r="AI5353" s="43" t="str">
        <f ca="1">_xll.BInterpol('Base IPCA'!$C$3:$C$14,'Base IPCA'!$E$3:$E$14,AH5353,"Cubic","Extrapolate=Linear","MultiX=Average","Skip=True","Sort=True")</f>
        <v>#N/A Invalid Parameter: Interpolation value</v>
      </c>
      <c r="AJ5353" s="43" t="str">
        <f ca="1">_xll.BInterpol('Base IPCA'!$C$3:$C$14,'Base IPCA'!$D$3:$D$14,AH5353,"Cubic","Extrapolate=Linear","MultiX=Average","Skip=True","Sort=True")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6"/>
        <v>#REF!</v>
      </c>
      <c r="AI5354" s="43" t="str">
        <f ca="1">_xll.BInterpol('Base IPCA'!$C$3:$C$14,'Base IPCA'!$E$3:$E$14,AH5354,"Cubic","Extrapolate=Linear","MultiX=Average","Skip=True","Sort=True")</f>
        <v>#N/A Invalid Parameter: Interpolation value</v>
      </c>
      <c r="AJ5354" s="43" t="str">
        <f ca="1">_xll.BInterpol('Base IPCA'!$C$3:$C$14,'Base IPCA'!$D$3:$D$14,AH5354,"Cubic","Extrapolate=Linear","MultiX=Average","Skip=True","Sort=True")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6"/>
        <v>#REF!</v>
      </c>
      <c r="AI5355" s="43" t="str">
        <f>_xll.BInterpol('Base IPCA'!$C$3:$C$14,'Base IPCA'!$E$3:$E$14,AH5355,"Cubic","Extrapolate=Linear","MultiX=Average","Skip=True","Sort=True")</f>
        <v>#N/A Invalid Parameter: Interpolation value</v>
      </c>
      <c r="AJ5355" s="43" t="str">
        <f ca="1">_xll.BInterpol('Base IPCA'!$C$3:$C$14,'Base IPCA'!$D$3:$D$14,AH5355,"Cubic","Extrapolate=Linear","MultiX=Average","Skip=True","Sort=True")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6"/>
        <v>#REF!</v>
      </c>
      <c r="AI5356" s="43" t="str">
        <f ca="1">_xll.BInterpol('Base IPCA'!$C$3:$C$14,'Base IPCA'!$E$3:$E$14,AH5356,"Cubic","Extrapolate=Linear","MultiX=Average","Skip=True","Sort=True")</f>
        <v>#N/A Invalid Parameter: Interpolation value</v>
      </c>
      <c r="AJ5356" s="43" t="str">
        <f>_xll.BInterpol('Base IPCA'!$C$3:$C$14,'Base IPCA'!$D$3:$D$14,AH5356,"Cubic","Extrapolate=Linear","MultiX=Average","Skip=True","Sort=True")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6"/>
        <v>#REF!</v>
      </c>
      <c r="AI5357" s="43" t="str">
        <f ca="1">_xll.BInterpol('Base IPCA'!$C$3:$C$14,'Base IPCA'!$E$3:$E$14,AH5357,"Cubic","Extrapolate=Linear","MultiX=Average","Skip=True","Sort=True")</f>
        <v>#N/A Invalid Parameter: Interpolation value</v>
      </c>
      <c r="AJ5357" s="43" t="str">
        <f ca="1">_xll.BInterpol('Base IPCA'!$C$3:$C$14,'Base IPCA'!$D$3:$D$14,AH5357,"Cubic","Extrapolate=Linear","MultiX=Average","Skip=True","Sort=True")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6"/>
        <v>#REF!</v>
      </c>
      <c r="AI5358" s="43" t="str">
        <f ca="1">_xll.BInterpol('Base IPCA'!$C$3:$C$14,'Base IPCA'!$E$3:$E$14,AH5358,"Cubic","Extrapolate=Linear","MultiX=Average","Skip=True","Sort=True")</f>
        <v>#N/A Invalid Parameter: Interpolation value</v>
      </c>
      <c r="AJ5358" s="43" t="str">
        <f ca="1">_xll.BInterpol('Base IPCA'!$C$3:$C$14,'Base IPCA'!$D$3:$D$14,AH5358,"Cubic","Extrapolate=Linear","MultiX=Average","Skip=True","Sort=True")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6"/>
        <v>#REF!</v>
      </c>
      <c r="AI5359" s="43" t="str">
        <f>_xll.BInterpol('Base IPCA'!$C$3:$C$14,'Base IPCA'!$E$3:$E$14,AH5359,"Cubic","Extrapolate=Linear","MultiX=Average","Skip=True","Sort=True")</f>
        <v>#N/A Invalid Parameter: Interpolation value</v>
      </c>
      <c r="AJ5359" s="43" t="str">
        <f ca="1">_xll.BInterpol('Base IPCA'!$C$3:$C$14,'Base IPCA'!$D$3:$D$14,AH5359,"Cubic","Extrapolate=Linear","MultiX=Average","Skip=True","Sort=True")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6"/>
        <v>#REF!</v>
      </c>
      <c r="AI5360" s="43" t="str">
        <f ca="1">_xll.BInterpol('Base IPCA'!$C$3:$C$14,'Base IPCA'!$E$3:$E$14,AH5360,"Cubic","Extrapolate=Linear","MultiX=Average","Skip=True","Sort=True")</f>
        <v>#N/A Invalid Parameter: Interpolation value</v>
      </c>
      <c r="AJ5360" s="43" t="str">
        <f>_xll.BInterpol('Base IPCA'!$C$3:$C$14,'Base IPCA'!$D$3:$D$14,AH5360,"Cubic","Extrapolate=Linear","MultiX=Average","Skip=True","Sort=True")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6"/>
        <v>#REF!</v>
      </c>
      <c r="AI5361" s="43" t="str">
        <f ca="1">_xll.BInterpol('Base IPCA'!$C$3:$C$14,'Base IPCA'!$E$3:$E$14,AH5361,"Cubic","Extrapolate=Linear","MultiX=Average","Skip=True","Sort=True")</f>
        <v>#N/A Invalid Parameter: Interpolation value</v>
      </c>
      <c r="AJ5361" s="43" t="str">
        <f ca="1">_xll.BInterpol('Base IPCA'!$C$3:$C$14,'Base IPCA'!$D$3:$D$14,AH5361,"Cubic","Extrapolate=Linear","MultiX=Average","Skip=True","Sort=True")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6"/>
        <v>#REF!</v>
      </c>
      <c r="AI5362" s="43" t="str">
        <f ca="1">_xll.BInterpol('Base IPCA'!$C$3:$C$14,'Base IPCA'!$E$3:$E$14,AH5362,"Cubic","Extrapolate=Linear","MultiX=Average","Skip=True","Sort=True")</f>
        <v>#N/A Invalid Parameter: Interpolation value</v>
      </c>
      <c r="AJ5362" s="43" t="str">
        <f ca="1">_xll.BInterpol('Base IPCA'!$C$3:$C$14,'Base IPCA'!$D$3:$D$14,AH5362,"Cubic","Extrapolate=Linear","MultiX=Average","Skip=True","Sort=True")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6"/>
        <v>#REF!</v>
      </c>
      <c r="AI5363" s="43" t="str">
        <f>_xll.BInterpol('Base IPCA'!$C$3:$C$14,'Base IPCA'!$E$3:$E$14,AH5363,"Cubic","Extrapolate=Linear","MultiX=Average","Skip=True","Sort=True")</f>
        <v>#N/A Invalid Parameter: Interpolation value</v>
      </c>
      <c r="AJ5363" s="43" t="str">
        <f ca="1">_xll.BInterpol('Base IPCA'!$C$3:$C$14,'Base IPCA'!$D$3:$D$14,AH5363,"Cubic","Extrapolate=Linear","MultiX=Average","Skip=True","Sort=True")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6"/>
        <v>#REF!</v>
      </c>
      <c r="AI5364" s="43" t="str">
        <f ca="1">_xll.BInterpol('Base IPCA'!$C$3:$C$14,'Base IPCA'!$E$3:$E$14,AH5364,"Cubic","Extrapolate=Linear","MultiX=Average","Skip=True","Sort=True")</f>
        <v>#N/A Invalid Parameter: Interpolation value</v>
      </c>
      <c r="AJ5364" s="43" t="str">
        <f>_xll.BInterpol('Base IPCA'!$C$3:$C$14,'Base IPCA'!$D$3:$D$14,AH5364,"Cubic","Extrapolate=Linear","MultiX=Average","Skip=True","Sort=True")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6"/>
        <v>#REF!</v>
      </c>
      <c r="AI5365" s="43" t="str">
        <f ca="1">_xll.BInterpol('Base IPCA'!$C$3:$C$14,'Base IPCA'!$E$3:$E$14,AH5365,"Cubic","Extrapolate=Linear","MultiX=Average","Skip=True","Sort=True")</f>
        <v>#N/A Invalid Parameter: Interpolation value</v>
      </c>
      <c r="AJ5365" s="43" t="str">
        <f ca="1">_xll.BInterpol('Base IPCA'!$C$3:$C$14,'Base IPCA'!$D$3:$D$14,AH5365,"Cubic","Extrapolate=Linear","MultiX=Average","Skip=True","Sort=True")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6"/>
        <v>#REF!</v>
      </c>
      <c r="AI5366" s="43" t="str">
        <f ca="1">_xll.BInterpol('Base IPCA'!$C$3:$C$14,'Base IPCA'!$E$3:$E$14,AH5366,"Cubic","Extrapolate=Linear","MultiX=Average","Skip=True","Sort=True")</f>
        <v>#N/A Invalid Parameter: Interpolation value</v>
      </c>
      <c r="AJ5366" s="43" t="str">
        <f ca="1">_xll.BInterpol('Base IPCA'!$C$3:$C$14,'Base IPCA'!$D$3:$D$14,AH5366,"Cubic","Extrapolate=Linear","MultiX=Average","Skip=True","Sort=True")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6"/>
        <v>#REF!</v>
      </c>
      <c r="AI5367" s="43" t="str">
        <f>_xll.BInterpol('Base IPCA'!$C$3:$C$14,'Base IPCA'!$E$3:$E$14,AH5367,"Cubic","Extrapolate=Linear","MultiX=Average","Skip=True","Sort=True")</f>
        <v>#N/A Invalid Parameter: Interpolation value</v>
      </c>
      <c r="AJ5367" s="43" t="str">
        <f ca="1">_xll.BInterpol('Base IPCA'!$C$3:$C$14,'Base IPCA'!$D$3:$D$14,AH5367,"Cubic","Extrapolate=Linear","MultiX=Average","Skip=True","Sort=True")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6"/>
        <v>#REF!</v>
      </c>
      <c r="AI5368" s="43" t="str">
        <f ca="1">_xll.BInterpol('Base IPCA'!$C$3:$C$14,'Base IPCA'!$E$3:$E$14,AH5368,"Cubic","Extrapolate=Linear","MultiX=Average","Skip=True","Sort=True")</f>
        <v>#N/A Invalid Parameter: Interpolation value</v>
      </c>
      <c r="AJ5368" s="43" t="str">
        <f>_xll.BInterpol('Base IPCA'!$C$3:$C$14,'Base IPCA'!$D$3:$D$14,AH5368,"Cubic","Extrapolate=Linear","MultiX=Average","Skip=True","Sort=True")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6"/>
        <v>#REF!</v>
      </c>
      <c r="AI5369" s="43" t="str">
        <f ca="1">_xll.BInterpol('Base IPCA'!$C$3:$C$14,'Base IPCA'!$E$3:$E$14,AH5369,"Cubic","Extrapolate=Linear","MultiX=Average","Skip=True","Sort=True")</f>
        <v>#N/A Invalid Parameter: Interpolation value</v>
      </c>
      <c r="AJ5369" s="43" t="str">
        <f ca="1">_xll.BInterpol('Base IPCA'!$C$3:$C$14,'Base IPCA'!$D$3:$D$14,AH5369,"Cubic","Extrapolate=Linear","MultiX=Average","Skip=True","Sort=True")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6"/>
        <v>#REF!</v>
      </c>
      <c r="AI5370" s="43" t="str">
        <f ca="1">_xll.BInterpol('Base IPCA'!$C$3:$C$14,'Base IPCA'!$E$3:$E$14,AH5370,"Cubic","Extrapolate=Linear","MultiX=Average","Skip=True","Sort=True")</f>
        <v>#N/A Invalid Parameter: Interpolation value</v>
      </c>
      <c r="AJ5370" s="43" t="str">
        <f ca="1">_xll.BInterpol('Base IPCA'!$C$3:$C$14,'Base IPCA'!$D$3:$D$14,AH5370,"Cubic","Extrapolate=Linear","MultiX=Average","Skip=True","Sort=True")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6"/>
        <v>#REF!</v>
      </c>
      <c r="AI5371" s="43" t="str">
        <f>_xll.BInterpol('Base IPCA'!$C$3:$C$14,'Base IPCA'!$E$3:$E$14,AH5371,"Cubic","Extrapolate=Linear","MultiX=Average","Skip=True","Sort=True")</f>
        <v>#N/A Invalid Parameter: Interpolation value</v>
      </c>
      <c r="AJ5371" s="43" t="str">
        <f ca="1">_xll.BInterpol('Base IPCA'!$C$3:$C$14,'Base IPCA'!$D$3:$D$14,AH5371,"Cubic","Extrapolate=Linear","MultiX=Average","Skip=True","Sort=True")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6"/>
        <v>#REF!</v>
      </c>
      <c r="AI5372" s="43" t="str">
        <f ca="1">_xll.BInterpol('Base IPCA'!$C$3:$C$14,'Base IPCA'!$E$3:$E$14,AH5372,"Cubic","Extrapolate=Linear","MultiX=Average","Skip=True","Sort=True")</f>
        <v>#N/A Invalid Parameter: Interpolation value</v>
      </c>
      <c r="AJ5372" s="43" t="str">
        <f>_xll.BInterpol('Base IPCA'!$C$3:$C$14,'Base IPCA'!$D$3:$D$14,AH5372,"Cubic","Extrapolate=Linear","MultiX=Average","Skip=True","Sort=True")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6"/>
        <v>#REF!</v>
      </c>
      <c r="AI5373" s="43" t="str">
        <f ca="1">_xll.BInterpol('Base IPCA'!$C$3:$C$14,'Base IPCA'!$E$3:$E$14,AH5373,"Cubic","Extrapolate=Linear","MultiX=Average","Skip=True","Sort=True")</f>
        <v>#N/A Invalid Parameter: Interpolation value</v>
      </c>
      <c r="AJ5373" s="43" t="str">
        <f ca="1">_xll.BInterpol('Base IPCA'!$C$3:$C$14,'Base IPCA'!$D$3:$D$14,AH5373,"Cubic","Extrapolate=Linear","MultiX=Average","Skip=True","Sort=True")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6"/>
        <v>#REF!</v>
      </c>
      <c r="AI5374" s="43" t="str">
        <f ca="1">_xll.BInterpol('Base IPCA'!$C$3:$C$14,'Base IPCA'!$E$3:$E$14,AH5374,"Cubic","Extrapolate=Linear","MultiX=Average","Skip=True","Sort=True")</f>
        <v>#N/A Invalid Parameter: Interpolation value</v>
      </c>
      <c r="AJ5374" s="43" t="str">
        <f ca="1">_xll.BInterpol('Base IPCA'!$C$3:$C$14,'Base IPCA'!$D$3:$D$14,AH5374,"Cubic","Extrapolate=Linear","MultiX=Average","Skip=True","Sort=True")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6"/>
        <v>#REF!</v>
      </c>
      <c r="AI5375" s="43" t="str">
        <f>_xll.BInterpol('Base IPCA'!$C$3:$C$14,'Base IPCA'!$E$3:$E$14,AH5375,"Cubic","Extrapolate=Linear","MultiX=Average","Skip=True","Sort=True")</f>
        <v>#N/A Invalid Parameter: Interpolation value</v>
      </c>
      <c r="AJ5375" s="43" t="str">
        <f ca="1">_xll.BInterpol('Base IPCA'!$C$3:$C$14,'Base IPCA'!$D$3:$D$14,AH5375,"Cubic","Extrapolate=Linear","MultiX=Average","Skip=True","Sort=True")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6"/>
        <v>#REF!</v>
      </c>
      <c r="AI5376" s="43" t="str">
        <f ca="1">_xll.BInterpol('Base IPCA'!$C$3:$C$14,'Base IPCA'!$E$3:$E$14,AH5376,"Cubic","Extrapolate=Linear","MultiX=Average","Skip=True","Sort=True")</f>
        <v>#N/A Invalid Parameter: Interpolation value</v>
      </c>
      <c r="AJ5376" s="43" t="str">
        <f>_xll.BInterpol('Base IPCA'!$C$3:$C$14,'Base IPCA'!$D$3:$D$14,AH5376,"Cubic","Extrapolate=Linear","MultiX=Average","Skip=True","Sort=True")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6"/>
        <v>#REF!</v>
      </c>
      <c r="AI5377" s="43" t="str">
        <f ca="1">_xll.BInterpol('Base IPCA'!$C$3:$C$14,'Base IPCA'!$E$3:$E$14,AH5377,"Cubic","Extrapolate=Linear","MultiX=Average","Skip=True","Sort=True")</f>
        <v>#N/A Invalid Parameter: Interpolation value</v>
      </c>
      <c r="AJ5377" s="43" t="str">
        <f ca="1">_xll.BInterpol('Base IPCA'!$C$3:$C$14,'Base IPCA'!$D$3:$D$14,AH5377,"Cubic","Extrapolate=Linear","MultiX=Average","Skip=True","Sort=True")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6"/>
        <v>#REF!</v>
      </c>
      <c r="AI5378" s="43" t="str">
        <f ca="1">_xll.BInterpol('Base IPCA'!$C$3:$C$14,'Base IPCA'!$E$3:$E$14,AH5378,"Cubic","Extrapolate=Linear","MultiX=Average","Skip=True","Sort=True")</f>
        <v>#N/A Invalid Parameter: Interpolation value</v>
      </c>
      <c r="AJ5378" s="43" t="str">
        <f ca="1">_xll.BInterpol('Base IPCA'!$C$3:$C$14,'Base IPCA'!$D$3:$D$14,AH5378,"Cubic","Extrapolate=Linear","MultiX=Average","Skip=True","Sort=True")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6"/>
        <v>#REF!</v>
      </c>
      <c r="AI5379" s="43" t="str">
        <f>_xll.BInterpol('Base IPCA'!$C$3:$C$14,'Base IPCA'!$E$3:$E$14,AH5379,"Cubic","Extrapolate=Linear","MultiX=Average","Skip=True","Sort=True")</f>
        <v>#N/A Invalid Parameter: Interpolation value</v>
      </c>
      <c r="AJ5379" s="43" t="str">
        <f ca="1">_xll.BInterpol('Base IPCA'!$C$3:$C$14,'Base IPCA'!$D$3:$D$14,AH5379,"Cubic","Extrapolate=Linear","MultiX=Average","Skip=True","Sort=True")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6"/>
        <v>#REF!</v>
      </c>
      <c r="AI5380" s="43" t="str">
        <f ca="1">_xll.BInterpol('Base IPCA'!$C$3:$C$14,'Base IPCA'!$E$3:$E$14,AH5380,"Cubic","Extrapolate=Linear","MultiX=Average","Skip=True","Sort=True")</f>
        <v>#N/A Invalid Parameter: Interpolation value</v>
      </c>
      <c r="AJ5380" s="43" t="str">
        <f>_xll.BInterpol('Base IPCA'!$C$3:$C$14,'Base IPCA'!$D$3:$D$14,AH5380,"Cubic","Extrapolate=Linear","MultiX=Average","Skip=True","Sort=True")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6"/>
        <v>#REF!</v>
      </c>
      <c r="AI5381" s="43" t="str">
        <f ca="1">_xll.BInterpol('Base IPCA'!$C$3:$C$14,'Base IPCA'!$E$3:$E$14,AH5381,"Cubic","Extrapolate=Linear","MultiX=Average","Skip=True","Sort=True")</f>
        <v>#N/A Invalid Parameter: Interpolation value</v>
      </c>
      <c r="AJ5381" s="43" t="str">
        <f ca="1">_xll.BInterpol('Base IPCA'!$C$3:$C$14,'Base IPCA'!$D$3:$D$14,AH5381,"Cubic","Extrapolate=Linear","MultiX=Average","Skip=True","Sort=True")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7">AH5381+1</f>
        <v>#REF!</v>
      </c>
      <c r="AI5382" s="43" t="str">
        <f ca="1">_xll.BInterpol('Base IPCA'!$C$3:$C$14,'Base IPCA'!$E$3:$E$14,AH5382,"Cubic","Extrapolate=Linear","MultiX=Average","Skip=True","Sort=True")</f>
        <v>#N/A Invalid Parameter: Interpolation value</v>
      </c>
      <c r="AJ5382" s="43" t="str">
        <f ca="1">_xll.BInterpol('Base IPCA'!$C$3:$C$14,'Base IPCA'!$D$3:$D$14,AH5382,"Cubic","Extrapolate=Linear","MultiX=Average","Skip=True","Sort=True")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7"/>
        <v>#REF!</v>
      </c>
      <c r="AI5383" s="43" t="str">
        <f>_xll.BInterpol('Base IPCA'!$C$3:$C$14,'Base IPCA'!$E$3:$E$14,AH5383,"Cubic","Extrapolate=Linear","MultiX=Average","Skip=True","Sort=True")</f>
        <v>#N/A Invalid Parameter: Interpolation value</v>
      </c>
      <c r="AJ5383" s="43" t="str">
        <f ca="1">_xll.BInterpol('Base IPCA'!$C$3:$C$14,'Base IPCA'!$D$3:$D$14,AH5383,"Cubic","Extrapolate=Linear","MultiX=Average","Skip=True","Sort=True")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7"/>
        <v>#REF!</v>
      </c>
      <c r="AI5384" s="43" t="str">
        <f ca="1">_xll.BInterpol('Base IPCA'!$C$3:$C$14,'Base IPCA'!$E$3:$E$14,AH5384,"Cubic","Extrapolate=Linear","MultiX=Average","Skip=True","Sort=True")</f>
        <v>#N/A Invalid Parameter: Interpolation value</v>
      </c>
      <c r="AJ5384" s="43" t="str">
        <f>_xll.BInterpol('Base IPCA'!$C$3:$C$14,'Base IPCA'!$D$3:$D$14,AH5384,"Cubic","Extrapolate=Linear","MultiX=Average","Skip=True","Sort=True")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7"/>
        <v>#REF!</v>
      </c>
      <c r="AI5385" s="43" t="str">
        <f ca="1">_xll.BInterpol('Base IPCA'!$C$3:$C$14,'Base IPCA'!$E$3:$E$14,AH5385,"Cubic","Extrapolate=Linear","MultiX=Average","Skip=True","Sort=True")</f>
        <v>#N/A Invalid Parameter: Interpolation value</v>
      </c>
      <c r="AJ5385" s="43" t="str">
        <f ca="1">_xll.BInterpol('Base IPCA'!$C$3:$C$14,'Base IPCA'!$D$3:$D$14,AH5385,"Cubic","Extrapolate=Linear","MultiX=Average","Skip=True","Sort=True")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7"/>
        <v>#REF!</v>
      </c>
      <c r="AI5386" s="43" t="str">
        <f ca="1">_xll.BInterpol('Base IPCA'!$C$3:$C$14,'Base IPCA'!$E$3:$E$14,AH5386,"Cubic","Extrapolate=Linear","MultiX=Average","Skip=True","Sort=True")</f>
        <v>#N/A Invalid Parameter: Interpolation value</v>
      </c>
      <c r="AJ5386" s="43" t="str">
        <f ca="1">_xll.BInterpol('Base IPCA'!$C$3:$C$14,'Base IPCA'!$D$3:$D$14,AH5386,"Cubic","Extrapolate=Linear","MultiX=Average","Skip=True","Sort=True")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7"/>
        <v>#REF!</v>
      </c>
      <c r="AI5387" s="43" t="str">
        <f>_xll.BInterpol('Base IPCA'!$C$3:$C$14,'Base IPCA'!$E$3:$E$14,AH5387,"Cubic","Extrapolate=Linear","MultiX=Average","Skip=True","Sort=True")</f>
        <v>#N/A Invalid Parameter: Interpolation value</v>
      </c>
      <c r="AJ5387" s="43" t="str">
        <f ca="1">_xll.BInterpol('Base IPCA'!$C$3:$C$14,'Base IPCA'!$D$3:$D$14,AH5387,"Cubic","Extrapolate=Linear","MultiX=Average","Skip=True","Sort=True")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7"/>
        <v>#REF!</v>
      </c>
      <c r="AI5388" s="43" t="str">
        <f ca="1">_xll.BInterpol('Base IPCA'!$C$3:$C$14,'Base IPCA'!$E$3:$E$14,AH5388,"Cubic","Extrapolate=Linear","MultiX=Average","Skip=True","Sort=True")</f>
        <v>#N/A Invalid Parameter: Interpolation value</v>
      </c>
      <c r="AJ5388" s="43" t="str">
        <f>_xll.BInterpol('Base IPCA'!$C$3:$C$14,'Base IPCA'!$D$3:$D$14,AH5388,"Cubic","Extrapolate=Linear","MultiX=Average","Skip=True","Sort=True")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7"/>
        <v>#REF!</v>
      </c>
      <c r="AI5389" s="43" t="str">
        <f ca="1">_xll.BInterpol('Base IPCA'!$C$3:$C$14,'Base IPCA'!$E$3:$E$14,AH5389,"Cubic","Extrapolate=Linear","MultiX=Average","Skip=True","Sort=True")</f>
        <v>#N/A Invalid Parameter: Interpolation value</v>
      </c>
      <c r="AJ5389" s="43" t="str">
        <f ca="1">_xll.BInterpol('Base IPCA'!$C$3:$C$14,'Base IPCA'!$D$3:$D$14,AH5389,"Cubic","Extrapolate=Linear","MultiX=Average","Skip=True","Sort=True")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7"/>
        <v>#REF!</v>
      </c>
      <c r="AI5390" s="43" t="str">
        <f ca="1">_xll.BInterpol('Base IPCA'!$C$3:$C$14,'Base IPCA'!$E$3:$E$14,AH5390,"Cubic","Extrapolate=Linear","MultiX=Average","Skip=True","Sort=True")</f>
        <v>#N/A Invalid Parameter: Interpolation value</v>
      </c>
      <c r="AJ5390" s="43" t="str">
        <f ca="1">_xll.BInterpol('Base IPCA'!$C$3:$C$14,'Base IPCA'!$D$3:$D$14,AH5390,"Cubic","Extrapolate=Linear","MultiX=Average","Skip=True","Sort=True")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7"/>
        <v>#REF!</v>
      </c>
      <c r="AI5391" s="43" t="str">
        <f>_xll.BInterpol('Base IPCA'!$C$3:$C$14,'Base IPCA'!$E$3:$E$14,AH5391,"Cubic","Extrapolate=Linear","MultiX=Average","Skip=True","Sort=True")</f>
        <v>#N/A Invalid Parameter: Interpolation value</v>
      </c>
      <c r="AJ5391" s="43" t="str">
        <f ca="1">_xll.BInterpol('Base IPCA'!$C$3:$C$14,'Base IPCA'!$D$3:$D$14,AH5391,"Cubic","Extrapolate=Linear","MultiX=Average","Skip=True","Sort=True")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7"/>
        <v>#REF!</v>
      </c>
      <c r="AI5392" s="43" t="str">
        <f ca="1">_xll.BInterpol('Base IPCA'!$C$3:$C$14,'Base IPCA'!$E$3:$E$14,AH5392,"Cubic","Extrapolate=Linear","MultiX=Average","Skip=True","Sort=True")</f>
        <v>#N/A Invalid Parameter: Interpolation value</v>
      </c>
      <c r="AJ5392" s="43" t="str">
        <f>_xll.BInterpol('Base IPCA'!$C$3:$C$14,'Base IPCA'!$D$3:$D$14,AH5392,"Cubic","Extrapolate=Linear","MultiX=Average","Skip=True","Sort=True")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7"/>
        <v>#REF!</v>
      </c>
      <c r="AI5393" s="43" t="str">
        <f ca="1">_xll.BInterpol('Base IPCA'!$C$3:$C$14,'Base IPCA'!$E$3:$E$14,AH5393,"Cubic","Extrapolate=Linear","MultiX=Average","Skip=True","Sort=True")</f>
        <v>#N/A Invalid Parameter: Interpolation value</v>
      </c>
      <c r="AJ5393" s="43" t="str">
        <f ca="1">_xll.BInterpol('Base IPCA'!$C$3:$C$14,'Base IPCA'!$D$3:$D$14,AH5393,"Cubic","Extrapolate=Linear","MultiX=Average","Skip=True","Sort=True")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7"/>
        <v>#REF!</v>
      </c>
      <c r="AI5394" s="43" t="str">
        <f ca="1">_xll.BInterpol('Base IPCA'!$C$3:$C$14,'Base IPCA'!$E$3:$E$14,AH5394,"Cubic","Extrapolate=Linear","MultiX=Average","Skip=True","Sort=True")</f>
        <v>#N/A Invalid Parameter: Interpolation value</v>
      </c>
      <c r="AJ5394" s="43" t="str">
        <f ca="1">_xll.BInterpol('Base IPCA'!$C$3:$C$14,'Base IPCA'!$D$3:$D$14,AH5394,"Cubic","Extrapolate=Linear","MultiX=Average","Skip=True","Sort=True")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7"/>
        <v>#REF!</v>
      </c>
      <c r="AI5395" s="43" t="str">
        <f>_xll.BInterpol('Base IPCA'!$C$3:$C$14,'Base IPCA'!$E$3:$E$14,AH5395,"Cubic","Extrapolate=Linear","MultiX=Average","Skip=True","Sort=True")</f>
        <v>#N/A Invalid Parameter: Interpolation value</v>
      </c>
      <c r="AJ5395" s="43" t="str">
        <f ca="1">_xll.BInterpol('Base IPCA'!$C$3:$C$14,'Base IPCA'!$D$3:$D$14,AH5395,"Cubic","Extrapolate=Linear","MultiX=Average","Skip=True","Sort=True")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7"/>
        <v>#REF!</v>
      </c>
      <c r="AI5396" s="43" t="str">
        <f ca="1">_xll.BInterpol('Base IPCA'!$C$3:$C$14,'Base IPCA'!$E$3:$E$14,AH5396,"Cubic","Extrapolate=Linear","MultiX=Average","Skip=True","Sort=True")</f>
        <v>#N/A Invalid Parameter: Interpolation value</v>
      </c>
      <c r="AJ5396" s="43" t="str">
        <f>_xll.BInterpol('Base IPCA'!$C$3:$C$14,'Base IPCA'!$D$3:$D$14,AH5396,"Cubic","Extrapolate=Linear","MultiX=Average","Skip=True","Sort=True")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7"/>
        <v>#REF!</v>
      </c>
      <c r="AI5397" s="43" t="str">
        <f ca="1">_xll.BInterpol('Base IPCA'!$C$3:$C$14,'Base IPCA'!$E$3:$E$14,AH5397,"Cubic","Extrapolate=Linear","MultiX=Average","Skip=True","Sort=True")</f>
        <v>#N/A Invalid Parameter: Interpolation value</v>
      </c>
      <c r="AJ5397" s="43" t="str">
        <f ca="1">_xll.BInterpol('Base IPCA'!$C$3:$C$14,'Base IPCA'!$D$3:$D$14,AH5397,"Cubic","Extrapolate=Linear","MultiX=Average","Skip=True","Sort=True")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7"/>
        <v>#REF!</v>
      </c>
      <c r="AI5398" s="43" t="str">
        <f ca="1">_xll.BInterpol('Base IPCA'!$C$3:$C$14,'Base IPCA'!$E$3:$E$14,AH5398,"Cubic","Extrapolate=Linear","MultiX=Average","Skip=True","Sort=True")</f>
        <v>#N/A Invalid Parameter: Interpolation value</v>
      </c>
      <c r="AJ5398" s="43" t="str">
        <f ca="1">_xll.BInterpol('Base IPCA'!$C$3:$C$14,'Base IPCA'!$D$3:$D$14,AH5398,"Cubic","Extrapolate=Linear","MultiX=Average","Skip=True","Sort=True")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7"/>
        <v>#REF!</v>
      </c>
      <c r="AI5399" s="43" t="str">
        <f>_xll.BInterpol('Base IPCA'!$C$3:$C$14,'Base IPCA'!$E$3:$E$14,AH5399,"Cubic","Extrapolate=Linear","MultiX=Average","Skip=True","Sort=True")</f>
        <v>#N/A Invalid Parameter: Interpolation value</v>
      </c>
      <c r="AJ5399" s="43" t="str">
        <f ca="1">_xll.BInterpol('Base IPCA'!$C$3:$C$14,'Base IPCA'!$D$3:$D$14,AH5399,"Cubic","Extrapolate=Linear","MultiX=Average","Skip=True","Sort=True")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7"/>
        <v>#REF!</v>
      </c>
      <c r="AI5400" s="43" t="str">
        <f ca="1">_xll.BInterpol('Base IPCA'!$C$3:$C$14,'Base IPCA'!$E$3:$E$14,AH5400,"Cubic","Extrapolate=Linear","MultiX=Average","Skip=True","Sort=True")</f>
        <v>#N/A Invalid Parameter: Interpolation value</v>
      </c>
      <c r="AJ5400" s="43" t="str">
        <f>_xll.BInterpol('Base IPCA'!$C$3:$C$14,'Base IPCA'!$D$3:$D$14,AH5400,"Cubic","Extrapolate=Linear","MultiX=Average","Skip=True","Sort=True")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7"/>
        <v>#REF!</v>
      </c>
      <c r="AI5401" s="43" t="str">
        <f ca="1">_xll.BInterpol('Base IPCA'!$C$3:$C$14,'Base IPCA'!$E$3:$E$14,AH5401,"Cubic","Extrapolate=Linear","MultiX=Average","Skip=True","Sort=True")</f>
        <v>#N/A Invalid Parameter: Interpolation value</v>
      </c>
      <c r="AJ5401" s="43" t="str">
        <f ca="1">_xll.BInterpol('Base IPCA'!$C$3:$C$14,'Base IPCA'!$D$3:$D$14,AH5401,"Cubic","Extrapolate=Linear","MultiX=Average","Skip=True","Sort=True")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7"/>
        <v>#REF!</v>
      </c>
      <c r="AI5402" s="43" t="str">
        <f ca="1">_xll.BInterpol('Base IPCA'!$C$3:$C$14,'Base IPCA'!$E$3:$E$14,AH5402,"Cubic","Extrapolate=Linear","MultiX=Average","Skip=True","Sort=True")</f>
        <v>#N/A Invalid Parameter: Interpolation value</v>
      </c>
      <c r="AJ5402" s="43" t="str">
        <f ca="1">_xll.BInterpol('Base IPCA'!$C$3:$C$14,'Base IPCA'!$D$3:$D$14,AH5402,"Cubic","Extrapolate=Linear","MultiX=Average","Skip=True","Sort=True")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7"/>
        <v>#REF!</v>
      </c>
      <c r="AI5403" s="43" t="str">
        <f>_xll.BInterpol('Base IPCA'!$C$3:$C$14,'Base IPCA'!$E$3:$E$14,AH5403,"Cubic","Extrapolate=Linear","MultiX=Average","Skip=True","Sort=True")</f>
        <v>#N/A Invalid Parameter: Interpolation value</v>
      </c>
      <c r="AJ5403" s="43" t="str">
        <f ca="1">_xll.BInterpol('Base IPCA'!$C$3:$C$14,'Base IPCA'!$D$3:$D$14,AH5403,"Cubic","Extrapolate=Linear","MultiX=Average","Skip=True","Sort=True")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7"/>
        <v>#REF!</v>
      </c>
      <c r="AI5404" s="43" t="str">
        <f ca="1">_xll.BInterpol('Base IPCA'!$C$3:$C$14,'Base IPCA'!$E$3:$E$14,AH5404,"Cubic","Extrapolate=Linear","MultiX=Average","Skip=True","Sort=True")</f>
        <v>#N/A Invalid Parameter: Interpolation value</v>
      </c>
      <c r="AJ5404" s="43" t="str">
        <f>_xll.BInterpol('Base IPCA'!$C$3:$C$14,'Base IPCA'!$D$3:$D$14,AH5404,"Cubic","Extrapolate=Linear","MultiX=Average","Skip=True","Sort=True")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7"/>
        <v>#REF!</v>
      </c>
      <c r="AI5405" s="43" t="str">
        <f ca="1">_xll.BInterpol('Base IPCA'!$C$3:$C$14,'Base IPCA'!$E$3:$E$14,AH5405,"Cubic","Extrapolate=Linear","MultiX=Average","Skip=True","Sort=True")</f>
        <v>#N/A Invalid Parameter: Interpolation value</v>
      </c>
      <c r="AJ5405" s="43" t="str">
        <f ca="1">_xll.BInterpol('Base IPCA'!$C$3:$C$14,'Base IPCA'!$D$3:$D$14,AH5405,"Cubic","Extrapolate=Linear","MultiX=Average","Skip=True","Sort=True")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7"/>
        <v>#REF!</v>
      </c>
      <c r="AI5406" s="43" t="str">
        <f ca="1">_xll.BInterpol('Base IPCA'!$C$3:$C$14,'Base IPCA'!$E$3:$E$14,AH5406,"Cubic","Extrapolate=Linear","MultiX=Average","Skip=True","Sort=True")</f>
        <v>#N/A Invalid Parameter: Interpolation value</v>
      </c>
      <c r="AJ5406" s="43" t="str">
        <f ca="1">_xll.BInterpol('Base IPCA'!$C$3:$C$14,'Base IPCA'!$D$3:$D$14,AH5406,"Cubic","Extrapolate=Linear","MultiX=Average","Skip=True","Sort=True")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7"/>
        <v>#REF!</v>
      </c>
      <c r="AI5407" s="43" t="str">
        <f>_xll.BInterpol('Base IPCA'!$C$3:$C$14,'Base IPCA'!$E$3:$E$14,AH5407,"Cubic","Extrapolate=Linear","MultiX=Average","Skip=True","Sort=True")</f>
        <v>#N/A Invalid Parameter: Interpolation value</v>
      </c>
      <c r="AJ5407" s="43" t="str">
        <f ca="1">_xll.BInterpol('Base IPCA'!$C$3:$C$14,'Base IPCA'!$D$3:$D$14,AH5407,"Cubic","Extrapolate=Linear","MultiX=Average","Skip=True","Sort=True")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7"/>
        <v>#REF!</v>
      </c>
      <c r="AI5408" s="43" t="str">
        <f ca="1">_xll.BInterpol('Base IPCA'!$C$3:$C$14,'Base IPCA'!$E$3:$E$14,AH5408,"Cubic","Extrapolate=Linear","MultiX=Average","Skip=True","Sort=True")</f>
        <v>#N/A Invalid Parameter: Interpolation value</v>
      </c>
      <c r="AJ5408" s="43" t="str">
        <f>_xll.BInterpol('Base IPCA'!$C$3:$C$14,'Base IPCA'!$D$3:$D$14,AH5408,"Cubic","Extrapolate=Linear","MultiX=Average","Skip=True","Sort=True")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7"/>
        <v>#REF!</v>
      </c>
      <c r="AI5409" s="43" t="str">
        <f ca="1">_xll.BInterpol('Base IPCA'!$C$3:$C$14,'Base IPCA'!$E$3:$E$14,AH5409,"Cubic","Extrapolate=Linear","MultiX=Average","Skip=True","Sort=True")</f>
        <v>#N/A Invalid Parameter: Interpolation value</v>
      </c>
      <c r="AJ5409" s="43" t="str">
        <f ca="1">_xll.BInterpol('Base IPCA'!$C$3:$C$14,'Base IPCA'!$D$3:$D$14,AH5409,"Cubic","Extrapolate=Linear","MultiX=Average","Skip=True","Sort=True")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7"/>
        <v>#REF!</v>
      </c>
      <c r="AI5410" s="43" t="str">
        <f ca="1">_xll.BInterpol('Base IPCA'!$C$3:$C$14,'Base IPCA'!$E$3:$E$14,AH5410,"Cubic","Extrapolate=Linear","MultiX=Average","Skip=True","Sort=True")</f>
        <v>#N/A Invalid Parameter: Interpolation value</v>
      </c>
      <c r="AJ5410" s="43" t="str">
        <f ca="1">_xll.BInterpol('Base IPCA'!$C$3:$C$14,'Base IPCA'!$D$3:$D$14,AH5410,"Cubic","Extrapolate=Linear","MultiX=Average","Skip=True","Sort=True")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7"/>
        <v>#REF!</v>
      </c>
      <c r="AI5411" s="43" t="str">
        <f>_xll.BInterpol('Base IPCA'!$C$3:$C$14,'Base IPCA'!$E$3:$E$14,AH5411,"Cubic","Extrapolate=Linear","MultiX=Average","Skip=True","Sort=True")</f>
        <v>#N/A Invalid Parameter: Interpolation value</v>
      </c>
      <c r="AJ5411" s="43" t="str">
        <f ca="1">_xll.BInterpol('Base IPCA'!$C$3:$C$14,'Base IPCA'!$D$3:$D$14,AH5411,"Cubic","Extrapolate=Linear","MultiX=Average","Skip=True","Sort=True")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7"/>
        <v>#REF!</v>
      </c>
      <c r="AI5412" s="43" t="str">
        <f ca="1">_xll.BInterpol('Base IPCA'!$C$3:$C$14,'Base IPCA'!$E$3:$E$14,AH5412,"Cubic","Extrapolate=Linear","MultiX=Average","Skip=True","Sort=True")</f>
        <v>#N/A Invalid Parameter: Interpolation value</v>
      </c>
      <c r="AJ5412" s="43" t="str">
        <f>_xll.BInterpol('Base IPCA'!$C$3:$C$14,'Base IPCA'!$D$3:$D$14,AH5412,"Cubic","Extrapolate=Linear","MultiX=Average","Skip=True","Sort=True")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7"/>
        <v>#REF!</v>
      </c>
      <c r="AI5413" s="43" t="str">
        <f ca="1">_xll.BInterpol('Base IPCA'!$C$3:$C$14,'Base IPCA'!$E$3:$E$14,AH5413,"Cubic","Extrapolate=Linear","MultiX=Average","Skip=True","Sort=True")</f>
        <v>#N/A Invalid Parameter: Interpolation value</v>
      </c>
      <c r="AJ5413" s="43" t="str">
        <f ca="1">_xll.BInterpol('Base IPCA'!$C$3:$C$14,'Base IPCA'!$D$3:$D$14,AH5413,"Cubic","Extrapolate=Linear","MultiX=Average","Skip=True","Sort=True")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7"/>
        <v>#REF!</v>
      </c>
      <c r="AI5414" s="43" t="str">
        <f ca="1">_xll.BInterpol('Base IPCA'!$C$3:$C$14,'Base IPCA'!$E$3:$E$14,AH5414,"Cubic","Extrapolate=Linear","MultiX=Average","Skip=True","Sort=True")</f>
        <v>#N/A Invalid Parameter: Interpolation value</v>
      </c>
      <c r="AJ5414" s="43" t="str">
        <f ca="1">_xll.BInterpol('Base IPCA'!$C$3:$C$14,'Base IPCA'!$D$3:$D$14,AH5414,"Cubic","Extrapolate=Linear","MultiX=Average","Skip=True","Sort=True")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7"/>
        <v>#REF!</v>
      </c>
      <c r="AI5415" s="43" t="str">
        <f>_xll.BInterpol('Base IPCA'!$C$3:$C$14,'Base IPCA'!$E$3:$E$14,AH5415,"Cubic","Extrapolate=Linear","MultiX=Average","Skip=True","Sort=True")</f>
        <v>#N/A Invalid Parameter: Interpolation value</v>
      </c>
      <c r="AJ5415" s="43" t="str">
        <f ca="1">_xll.BInterpol('Base IPCA'!$C$3:$C$14,'Base IPCA'!$D$3:$D$14,AH5415,"Cubic","Extrapolate=Linear","MultiX=Average","Skip=True","Sort=True")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7"/>
        <v>#REF!</v>
      </c>
      <c r="AI5416" s="43" t="str">
        <f ca="1">_xll.BInterpol('Base IPCA'!$C$3:$C$14,'Base IPCA'!$E$3:$E$14,AH5416,"Cubic","Extrapolate=Linear","MultiX=Average","Skip=True","Sort=True")</f>
        <v>#N/A Invalid Parameter: Interpolation value</v>
      </c>
      <c r="AJ5416" s="43" t="str">
        <f>_xll.BInterpol('Base IPCA'!$C$3:$C$14,'Base IPCA'!$D$3:$D$14,AH5416,"Cubic","Extrapolate=Linear","MultiX=Average","Skip=True","Sort=True")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7"/>
        <v>#REF!</v>
      </c>
      <c r="AI5417" s="43" t="str">
        <f ca="1">_xll.BInterpol('Base IPCA'!$C$3:$C$14,'Base IPCA'!$E$3:$E$14,AH5417,"Cubic","Extrapolate=Linear","MultiX=Average","Skip=True","Sort=True")</f>
        <v>#N/A Invalid Parameter: Interpolation value</v>
      </c>
      <c r="AJ5417" s="43" t="str">
        <f ca="1">_xll.BInterpol('Base IPCA'!$C$3:$C$14,'Base IPCA'!$D$3:$D$14,AH5417,"Cubic","Extrapolate=Linear","MultiX=Average","Skip=True","Sort=True")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7"/>
        <v>#REF!</v>
      </c>
      <c r="AI5418" s="43" t="str">
        <f ca="1">_xll.BInterpol('Base IPCA'!$C$3:$C$14,'Base IPCA'!$E$3:$E$14,AH5418,"Cubic","Extrapolate=Linear","MultiX=Average","Skip=True","Sort=True")</f>
        <v>#N/A Invalid Parameter: Interpolation value</v>
      </c>
      <c r="AJ5418" s="43" t="str">
        <f ca="1">_xll.BInterpol('Base IPCA'!$C$3:$C$14,'Base IPCA'!$D$3:$D$14,AH5418,"Cubic","Extrapolate=Linear","MultiX=Average","Skip=True","Sort=True")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7"/>
        <v>#REF!</v>
      </c>
      <c r="AI5419" s="43" t="str">
        <f>_xll.BInterpol('Base IPCA'!$C$3:$C$14,'Base IPCA'!$E$3:$E$14,AH5419,"Cubic","Extrapolate=Linear","MultiX=Average","Skip=True","Sort=True")</f>
        <v>#N/A Invalid Parameter: Interpolation value</v>
      </c>
      <c r="AJ5419" s="43" t="str">
        <f ca="1">_xll.BInterpol('Base IPCA'!$C$3:$C$14,'Base IPCA'!$D$3:$D$14,AH5419,"Cubic","Extrapolate=Linear","MultiX=Average","Skip=True","Sort=True")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7"/>
        <v>#REF!</v>
      </c>
      <c r="AI5420" s="43" t="str">
        <f ca="1">_xll.BInterpol('Base IPCA'!$C$3:$C$14,'Base IPCA'!$E$3:$E$14,AH5420,"Cubic","Extrapolate=Linear","MultiX=Average","Skip=True","Sort=True")</f>
        <v>#N/A Invalid Parameter: Interpolation value</v>
      </c>
      <c r="AJ5420" s="43" t="str">
        <f>_xll.BInterpol('Base IPCA'!$C$3:$C$14,'Base IPCA'!$D$3:$D$14,AH5420,"Cubic","Extrapolate=Linear","MultiX=Average","Skip=True","Sort=True")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7"/>
        <v>#REF!</v>
      </c>
      <c r="AI5421" s="43" t="str">
        <f ca="1">_xll.BInterpol('Base IPCA'!$C$3:$C$14,'Base IPCA'!$E$3:$E$14,AH5421,"Cubic","Extrapolate=Linear","MultiX=Average","Skip=True","Sort=True")</f>
        <v>#N/A Invalid Parameter: Interpolation value</v>
      </c>
      <c r="AJ5421" s="43" t="str">
        <f ca="1">_xll.BInterpol('Base IPCA'!$C$3:$C$14,'Base IPCA'!$D$3:$D$14,AH5421,"Cubic","Extrapolate=Linear","MultiX=Average","Skip=True","Sort=True")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7"/>
        <v>#REF!</v>
      </c>
      <c r="AI5422" s="43" t="str">
        <f ca="1">_xll.BInterpol('Base IPCA'!$C$3:$C$14,'Base IPCA'!$E$3:$E$14,AH5422,"Cubic","Extrapolate=Linear","MultiX=Average","Skip=True","Sort=True")</f>
        <v>#N/A Invalid Parameter: Interpolation value</v>
      </c>
      <c r="AJ5422" s="43" t="str">
        <f ca="1">_xll.BInterpol('Base IPCA'!$C$3:$C$14,'Base IPCA'!$D$3:$D$14,AH5422,"Cubic","Extrapolate=Linear","MultiX=Average","Skip=True","Sort=True")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7"/>
        <v>#REF!</v>
      </c>
      <c r="AI5423" s="43" t="str">
        <f>_xll.BInterpol('Base IPCA'!$C$3:$C$14,'Base IPCA'!$E$3:$E$14,AH5423,"Cubic","Extrapolate=Linear","MultiX=Average","Skip=True","Sort=True")</f>
        <v>#N/A Invalid Parameter: Interpolation value</v>
      </c>
      <c r="AJ5423" s="43" t="str">
        <f ca="1">_xll.BInterpol('Base IPCA'!$C$3:$C$14,'Base IPCA'!$D$3:$D$14,AH5423,"Cubic","Extrapolate=Linear","MultiX=Average","Skip=True","Sort=True")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7"/>
        <v>#REF!</v>
      </c>
      <c r="AI5424" s="43" t="str">
        <f ca="1">_xll.BInterpol('Base IPCA'!$C$3:$C$14,'Base IPCA'!$E$3:$E$14,AH5424,"Cubic","Extrapolate=Linear","MultiX=Average","Skip=True","Sort=True")</f>
        <v>#N/A Invalid Parameter: Interpolation value</v>
      </c>
      <c r="AJ5424" s="43" t="str">
        <f>_xll.BInterpol('Base IPCA'!$C$3:$C$14,'Base IPCA'!$D$3:$D$14,AH5424,"Cubic","Extrapolate=Linear","MultiX=Average","Skip=True","Sort=True")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7"/>
        <v>#REF!</v>
      </c>
      <c r="AI5425" s="43" t="str">
        <f ca="1">_xll.BInterpol('Base IPCA'!$C$3:$C$14,'Base IPCA'!$E$3:$E$14,AH5425,"Cubic","Extrapolate=Linear","MultiX=Average","Skip=True","Sort=True")</f>
        <v>#N/A Invalid Parameter: Interpolation value</v>
      </c>
      <c r="AJ5425" s="43" t="str">
        <f ca="1">_xll.BInterpol('Base IPCA'!$C$3:$C$14,'Base IPCA'!$D$3:$D$14,AH5425,"Cubic","Extrapolate=Linear","MultiX=Average","Skip=True","Sort=True")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7"/>
        <v>#REF!</v>
      </c>
      <c r="AI5426" s="43" t="str">
        <f ca="1">_xll.BInterpol('Base IPCA'!$C$3:$C$14,'Base IPCA'!$E$3:$E$14,AH5426,"Cubic","Extrapolate=Linear","MultiX=Average","Skip=True","Sort=True")</f>
        <v>#N/A Invalid Parameter: Interpolation value</v>
      </c>
      <c r="AJ5426" s="43" t="str">
        <f ca="1">_xll.BInterpol('Base IPCA'!$C$3:$C$14,'Base IPCA'!$D$3:$D$14,AH5426,"Cubic","Extrapolate=Linear","MultiX=Average","Skip=True","Sort=True")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7"/>
        <v>#REF!</v>
      </c>
      <c r="AI5427" s="43" t="str">
        <f>_xll.BInterpol('Base IPCA'!$C$3:$C$14,'Base IPCA'!$E$3:$E$14,AH5427,"Cubic","Extrapolate=Linear","MultiX=Average","Skip=True","Sort=True")</f>
        <v>#N/A Invalid Parameter: Interpolation value</v>
      </c>
      <c r="AJ5427" s="43" t="str">
        <f ca="1">_xll.BInterpol('Base IPCA'!$C$3:$C$14,'Base IPCA'!$D$3:$D$14,AH5427,"Cubic","Extrapolate=Linear","MultiX=Average","Skip=True","Sort=True")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7"/>
        <v>#REF!</v>
      </c>
      <c r="AI5428" s="43" t="str">
        <f ca="1">_xll.BInterpol('Base IPCA'!$C$3:$C$14,'Base IPCA'!$E$3:$E$14,AH5428,"Cubic","Extrapolate=Linear","MultiX=Average","Skip=True","Sort=True")</f>
        <v>#N/A Invalid Parameter: Interpolation value</v>
      </c>
      <c r="AJ5428" s="43" t="str">
        <f>_xll.BInterpol('Base IPCA'!$C$3:$C$14,'Base IPCA'!$D$3:$D$14,AH5428,"Cubic","Extrapolate=Linear","MultiX=Average","Skip=True","Sort=True")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7"/>
        <v>#REF!</v>
      </c>
      <c r="AI5429" s="43" t="str">
        <f ca="1">_xll.BInterpol('Base IPCA'!$C$3:$C$14,'Base IPCA'!$E$3:$E$14,AH5429,"Cubic","Extrapolate=Linear","MultiX=Average","Skip=True","Sort=True")</f>
        <v>#N/A Invalid Parameter: Interpolation value</v>
      </c>
      <c r="AJ5429" s="43" t="str">
        <f ca="1">_xll.BInterpol('Base IPCA'!$C$3:$C$14,'Base IPCA'!$D$3:$D$14,AH5429,"Cubic","Extrapolate=Linear","MultiX=Average","Skip=True","Sort=True")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7"/>
        <v>#REF!</v>
      </c>
      <c r="AI5430" s="43" t="str">
        <f ca="1">_xll.BInterpol('Base IPCA'!$C$3:$C$14,'Base IPCA'!$E$3:$E$14,AH5430,"Cubic","Extrapolate=Linear","MultiX=Average","Skip=True","Sort=True")</f>
        <v>#N/A Invalid Parameter: Interpolation value</v>
      </c>
      <c r="AJ5430" s="43" t="str">
        <f ca="1">_xll.BInterpol('Base IPCA'!$C$3:$C$14,'Base IPCA'!$D$3:$D$14,AH5430,"Cubic","Extrapolate=Linear","MultiX=Average","Skip=True","Sort=True")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7"/>
        <v>#REF!</v>
      </c>
      <c r="AI5431" s="43" t="str">
        <f>_xll.BInterpol('Base IPCA'!$C$3:$C$14,'Base IPCA'!$E$3:$E$14,AH5431,"Cubic","Extrapolate=Linear","MultiX=Average","Skip=True","Sort=True")</f>
        <v>#N/A Invalid Parameter: Interpolation value</v>
      </c>
      <c r="AJ5431" s="43" t="str">
        <f ca="1">_xll.BInterpol('Base IPCA'!$C$3:$C$14,'Base IPCA'!$D$3:$D$14,AH5431,"Cubic","Extrapolate=Linear","MultiX=Average","Skip=True","Sort=True")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7"/>
        <v>#REF!</v>
      </c>
      <c r="AI5432" s="43" t="str">
        <f ca="1">_xll.BInterpol('Base IPCA'!$C$3:$C$14,'Base IPCA'!$E$3:$E$14,AH5432,"Cubic","Extrapolate=Linear","MultiX=Average","Skip=True","Sort=True")</f>
        <v>#N/A Invalid Parameter: Interpolation value</v>
      </c>
      <c r="AJ5432" s="43" t="str">
        <f>_xll.BInterpol('Base IPCA'!$C$3:$C$14,'Base IPCA'!$D$3:$D$14,AH5432,"Cubic","Extrapolate=Linear","MultiX=Average","Skip=True","Sort=True")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7"/>
        <v>#REF!</v>
      </c>
      <c r="AI5433" s="43" t="str">
        <f ca="1">_xll.BInterpol('Base IPCA'!$C$3:$C$14,'Base IPCA'!$E$3:$E$14,AH5433,"Cubic","Extrapolate=Linear","MultiX=Average","Skip=True","Sort=True")</f>
        <v>#N/A Invalid Parameter: Interpolation value</v>
      </c>
      <c r="AJ5433" s="43" t="str">
        <f ca="1">_xll.BInterpol('Base IPCA'!$C$3:$C$14,'Base IPCA'!$D$3:$D$14,AH5433,"Cubic","Extrapolate=Linear","MultiX=Average","Skip=True","Sort=True")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7"/>
        <v>#REF!</v>
      </c>
      <c r="AI5434" s="43" t="str">
        <f ca="1">_xll.BInterpol('Base IPCA'!$C$3:$C$14,'Base IPCA'!$E$3:$E$14,AH5434,"Cubic","Extrapolate=Linear","MultiX=Average","Skip=True","Sort=True")</f>
        <v>#N/A Invalid Parameter: Interpolation value</v>
      </c>
      <c r="AJ5434" s="43" t="str">
        <f ca="1">_xll.BInterpol('Base IPCA'!$C$3:$C$14,'Base IPCA'!$D$3:$D$14,AH5434,"Cubic","Extrapolate=Linear","MultiX=Average","Skip=True","Sort=True")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7"/>
        <v>#REF!</v>
      </c>
      <c r="AI5435" s="43" t="str">
        <f>_xll.BInterpol('Base IPCA'!$C$3:$C$14,'Base IPCA'!$E$3:$E$14,AH5435,"Cubic","Extrapolate=Linear","MultiX=Average","Skip=True","Sort=True")</f>
        <v>#N/A Invalid Parameter: Interpolation value</v>
      </c>
      <c r="AJ5435" s="43" t="str">
        <f ca="1">_xll.BInterpol('Base IPCA'!$C$3:$C$14,'Base IPCA'!$D$3:$D$14,AH5435,"Cubic","Extrapolate=Linear","MultiX=Average","Skip=True","Sort=True")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7"/>
        <v>#REF!</v>
      </c>
      <c r="AI5436" s="43" t="str">
        <f ca="1">_xll.BInterpol('Base IPCA'!$C$3:$C$14,'Base IPCA'!$E$3:$E$14,AH5436,"Cubic","Extrapolate=Linear","MultiX=Average","Skip=True","Sort=True")</f>
        <v>#N/A Invalid Parameter: Interpolation value</v>
      </c>
      <c r="AJ5436" s="43" t="str">
        <f>_xll.BInterpol('Base IPCA'!$C$3:$C$14,'Base IPCA'!$D$3:$D$14,AH5436,"Cubic","Extrapolate=Linear","MultiX=Average","Skip=True","Sort=True")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7"/>
        <v>#REF!</v>
      </c>
      <c r="AI5437" s="43" t="str">
        <f ca="1">_xll.BInterpol('Base IPCA'!$C$3:$C$14,'Base IPCA'!$E$3:$E$14,AH5437,"Cubic","Extrapolate=Linear","MultiX=Average","Skip=True","Sort=True")</f>
        <v>#N/A Invalid Parameter: Interpolation value</v>
      </c>
      <c r="AJ5437" s="43" t="str">
        <f ca="1">_xll.BInterpol('Base IPCA'!$C$3:$C$14,'Base IPCA'!$D$3:$D$14,AH5437,"Cubic","Extrapolate=Linear","MultiX=Average","Skip=True","Sort=True")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7"/>
        <v>#REF!</v>
      </c>
      <c r="AI5438" s="43" t="str">
        <f ca="1">_xll.BInterpol('Base IPCA'!$C$3:$C$14,'Base IPCA'!$E$3:$E$14,AH5438,"Cubic","Extrapolate=Linear","MultiX=Average","Skip=True","Sort=True")</f>
        <v>#N/A Invalid Parameter: Interpolation value</v>
      </c>
      <c r="AJ5438" s="43" t="str">
        <f ca="1">_xll.BInterpol('Base IPCA'!$C$3:$C$14,'Base IPCA'!$D$3:$D$14,AH5438,"Cubic","Extrapolate=Linear","MultiX=Average","Skip=True","Sort=True")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7"/>
        <v>#REF!</v>
      </c>
      <c r="AI5439" s="43" t="str">
        <f>_xll.BInterpol('Base IPCA'!$C$3:$C$14,'Base IPCA'!$E$3:$E$14,AH5439,"Cubic","Extrapolate=Linear","MultiX=Average","Skip=True","Sort=True")</f>
        <v>#N/A Invalid Parameter: Interpolation value</v>
      </c>
      <c r="AJ5439" s="43" t="str">
        <f ca="1">_xll.BInterpol('Base IPCA'!$C$3:$C$14,'Base IPCA'!$D$3:$D$14,AH5439,"Cubic","Extrapolate=Linear","MultiX=Average","Skip=True","Sort=True")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7"/>
        <v>#REF!</v>
      </c>
      <c r="AI5440" s="43" t="str">
        <f ca="1">_xll.BInterpol('Base IPCA'!$C$3:$C$14,'Base IPCA'!$E$3:$E$14,AH5440,"Cubic","Extrapolate=Linear","MultiX=Average","Skip=True","Sort=True")</f>
        <v>#N/A Invalid Parameter: Interpolation value</v>
      </c>
      <c r="AJ5440" s="43" t="str">
        <f>_xll.BInterpol('Base IPCA'!$C$3:$C$14,'Base IPCA'!$D$3:$D$14,AH5440,"Cubic","Extrapolate=Linear","MultiX=Average","Skip=True","Sort=True")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7"/>
        <v>#REF!</v>
      </c>
      <c r="AI5441" s="43" t="str">
        <f ca="1">_xll.BInterpol('Base IPCA'!$C$3:$C$14,'Base IPCA'!$E$3:$E$14,AH5441,"Cubic","Extrapolate=Linear","MultiX=Average","Skip=True","Sort=True")</f>
        <v>#N/A Invalid Parameter: Interpolation value</v>
      </c>
      <c r="AJ5441" s="43" t="str">
        <f ca="1">_xll.BInterpol('Base IPCA'!$C$3:$C$14,'Base IPCA'!$D$3:$D$14,AH5441,"Cubic","Extrapolate=Linear","MultiX=Average","Skip=True","Sort=True")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7"/>
        <v>#REF!</v>
      </c>
      <c r="AI5442" s="43" t="str">
        <f ca="1">_xll.BInterpol('Base IPCA'!$C$3:$C$14,'Base IPCA'!$E$3:$E$14,AH5442,"Cubic","Extrapolate=Linear","MultiX=Average","Skip=True","Sort=True")</f>
        <v>#N/A Invalid Parameter: Interpolation value</v>
      </c>
      <c r="AJ5442" s="43" t="str">
        <f ca="1">_xll.BInterpol('Base IPCA'!$C$3:$C$14,'Base IPCA'!$D$3:$D$14,AH5442,"Cubic","Extrapolate=Linear","MultiX=Average","Skip=True","Sort=True")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7"/>
        <v>#REF!</v>
      </c>
      <c r="AI5443" s="43" t="str">
        <f>_xll.BInterpol('Base IPCA'!$C$3:$C$14,'Base IPCA'!$E$3:$E$14,AH5443,"Cubic","Extrapolate=Linear","MultiX=Average","Skip=True","Sort=True")</f>
        <v>#N/A Invalid Parameter: Interpolation value</v>
      </c>
      <c r="AJ5443" s="43" t="str">
        <f ca="1">_xll.BInterpol('Base IPCA'!$C$3:$C$14,'Base IPCA'!$D$3:$D$14,AH5443,"Cubic","Extrapolate=Linear","MultiX=Average","Skip=True","Sort=True")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7"/>
        <v>#REF!</v>
      </c>
      <c r="AI5444" s="43" t="str">
        <f ca="1">_xll.BInterpol('Base IPCA'!$C$3:$C$14,'Base IPCA'!$E$3:$E$14,AH5444,"Cubic","Extrapolate=Linear","MultiX=Average","Skip=True","Sort=True")</f>
        <v>#N/A Invalid Parameter: Interpolation value</v>
      </c>
      <c r="AJ5444" s="43" t="str">
        <f>_xll.BInterpol('Base IPCA'!$C$3:$C$14,'Base IPCA'!$D$3:$D$14,AH5444,"Cubic","Extrapolate=Linear","MultiX=Average","Skip=True","Sort=True")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7"/>
        <v>#REF!</v>
      </c>
      <c r="AI5445" s="43" t="str">
        <f ca="1">_xll.BInterpol('Base IPCA'!$C$3:$C$14,'Base IPCA'!$E$3:$E$14,AH5445,"Cubic","Extrapolate=Linear","MultiX=Average","Skip=True","Sort=True")</f>
        <v>#N/A Invalid Parameter: Interpolation value</v>
      </c>
      <c r="AJ5445" s="43" t="str">
        <f ca="1">_xll.BInterpol('Base IPCA'!$C$3:$C$14,'Base IPCA'!$D$3:$D$14,AH5445,"Cubic","Extrapolate=Linear","MultiX=Average","Skip=True","Sort=True")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8">AH5445+1</f>
        <v>#REF!</v>
      </c>
      <c r="AI5446" s="43" t="str">
        <f ca="1">_xll.BInterpol('Base IPCA'!$C$3:$C$14,'Base IPCA'!$E$3:$E$14,AH5446,"Cubic","Extrapolate=Linear","MultiX=Average","Skip=True","Sort=True")</f>
        <v>#N/A Invalid Parameter: Interpolation value</v>
      </c>
      <c r="AJ5446" s="43" t="str">
        <f ca="1">_xll.BInterpol('Base IPCA'!$C$3:$C$14,'Base IPCA'!$D$3:$D$14,AH5446,"Cubic","Extrapolate=Linear","MultiX=Average","Skip=True","Sort=True")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8"/>
        <v>#REF!</v>
      </c>
      <c r="AI5447" s="43" t="str">
        <f>_xll.BInterpol('Base IPCA'!$C$3:$C$14,'Base IPCA'!$E$3:$E$14,AH5447,"Cubic","Extrapolate=Linear","MultiX=Average","Skip=True","Sort=True")</f>
        <v>#N/A Invalid Parameter: Interpolation value</v>
      </c>
      <c r="AJ5447" s="43" t="str">
        <f ca="1">_xll.BInterpol('Base IPCA'!$C$3:$C$14,'Base IPCA'!$D$3:$D$14,AH5447,"Cubic","Extrapolate=Linear","MultiX=Average","Skip=True","Sort=True")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8"/>
        <v>#REF!</v>
      </c>
      <c r="AI5448" s="43" t="str">
        <f ca="1">_xll.BInterpol('Base IPCA'!$C$3:$C$14,'Base IPCA'!$E$3:$E$14,AH5448,"Cubic","Extrapolate=Linear","MultiX=Average","Skip=True","Sort=True")</f>
        <v>#N/A Invalid Parameter: Interpolation value</v>
      </c>
      <c r="AJ5448" s="43" t="str">
        <f>_xll.BInterpol('Base IPCA'!$C$3:$C$14,'Base IPCA'!$D$3:$D$14,AH5448,"Cubic","Extrapolate=Linear","MultiX=Average","Skip=True","Sort=True")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8"/>
        <v>#REF!</v>
      </c>
      <c r="AI5449" s="43" t="str">
        <f ca="1">_xll.BInterpol('Base IPCA'!$C$3:$C$14,'Base IPCA'!$E$3:$E$14,AH5449,"Cubic","Extrapolate=Linear","MultiX=Average","Skip=True","Sort=True")</f>
        <v>#N/A Invalid Parameter: Interpolation value</v>
      </c>
      <c r="AJ5449" s="43" t="str">
        <f ca="1">_xll.BInterpol('Base IPCA'!$C$3:$C$14,'Base IPCA'!$D$3:$D$14,AH5449,"Cubic","Extrapolate=Linear","MultiX=Average","Skip=True","Sort=True")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8"/>
        <v>#REF!</v>
      </c>
      <c r="AI5450" s="43" t="str">
        <f ca="1">_xll.BInterpol('Base IPCA'!$C$3:$C$14,'Base IPCA'!$E$3:$E$14,AH5450,"Cubic","Extrapolate=Linear","MultiX=Average","Skip=True","Sort=True")</f>
        <v>#N/A Invalid Parameter: Interpolation value</v>
      </c>
      <c r="AJ5450" s="43" t="str">
        <f ca="1">_xll.BInterpol('Base IPCA'!$C$3:$C$14,'Base IPCA'!$D$3:$D$14,AH5450,"Cubic","Extrapolate=Linear","MultiX=Average","Skip=True","Sort=True")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8"/>
        <v>#REF!</v>
      </c>
      <c r="AI5451" s="43" t="str">
        <f>_xll.BInterpol('Base IPCA'!$C$3:$C$14,'Base IPCA'!$E$3:$E$14,AH5451,"Cubic","Extrapolate=Linear","MultiX=Average","Skip=True","Sort=True")</f>
        <v>#N/A Invalid Parameter: Interpolation value</v>
      </c>
      <c r="AJ5451" s="43" t="str">
        <f ca="1">_xll.BInterpol('Base IPCA'!$C$3:$C$14,'Base IPCA'!$D$3:$D$14,AH5451,"Cubic","Extrapolate=Linear","MultiX=Average","Skip=True","Sort=True")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8"/>
        <v>#REF!</v>
      </c>
      <c r="AI5452" s="43" t="str">
        <f ca="1">_xll.BInterpol('Base IPCA'!$C$3:$C$14,'Base IPCA'!$E$3:$E$14,AH5452,"Cubic","Extrapolate=Linear","MultiX=Average","Skip=True","Sort=True")</f>
        <v>#N/A Invalid Parameter: Interpolation value</v>
      </c>
      <c r="AJ5452" s="43" t="str">
        <f>_xll.BInterpol('Base IPCA'!$C$3:$C$14,'Base IPCA'!$D$3:$D$14,AH5452,"Cubic","Extrapolate=Linear","MultiX=Average","Skip=True","Sort=True")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8"/>
        <v>#REF!</v>
      </c>
      <c r="AI5453" s="43" t="str">
        <f ca="1">_xll.BInterpol('Base IPCA'!$C$3:$C$14,'Base IPCA'!$E$3:$E$14,AH5453,"Cubic","Extrapolate=Linear","MultiX=Average","Skip=True","Sort=True")</f>
        <v>#N/A Invalid Parameter: Interpolation value</v>
      </c>
      <c r="AJ5453" s="43" t="str">
        <f ca="1">_xll.BInterpol('Base IPCA'!$C$3:$C$14,'Base IPCA'!$D$3:$D$14,AH5453,"Cubic","Extrapolate=Linear","MultiX=Average","Skip=True","Sort=True")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8"/>
        <v>#REF!</v>
      </c>
      <c r="AI5454" s="43" t="str">
        <f ca="1">_xll.BInterpol('Base IPCA'!$C$3:$C$14,'Base IPCA'!$E$3:$E$14,AH5454,"Cubic","Extrapolate=Linear","MultiX=Average","Skip=True","Sort=True")</f>
        <v>#N/A Invalid Parameter: Interpolation value</v>
      </c>
      <c r="AJ5454" s="43" t="str">
        <f ca="1">_xll.BInterpol('Base IPCA'!$C$3:$C$14,'Base IPCA'!$D$3:$D$14,AH5454,"Cubic","Extrapolate=Linear","MultiX=Average","Skip=True","Sort=True")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8"/>
        <v>#REF!</v>
      </c>
      <c r="AI5455" s="43" t="str">
        <f>_xll.BInterpol('Base IPCA'!$C$3:$C$14,'Base IPCA'!$E$3:$E$14,AH5455,"Cubic","Extrapolate=Linear","MultiX=Average","Skip=True","Sort=True")</f>
        <v>#N/A Invalid Parameter: Interpolation value</v>
      </c>
      <c r="AJ5455" s="43" t="str">
        <f ca="1">_xll.BInterpol('Base IPCA'!$C$3:$C$14,'Base IPCA'!$D$3:$D$14,AH5455,"Cubic","Extrapolate=Linear","MultiX=Average","Skip=True","Sort=True")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8"/>
        <v>#REF!</v>
      </c>
      <c r="AI5456" s="43" t="str">
        <f ca="1">_xll.BInterpol('Base IPCA'!$C$3:$C$14,'Base IPCA'!$E$3:$E$14,AH5456,"Cubic","Extrapolate=Linear","MultiX=Average","Skip=True","Sort=True")</f>
        <v>#N/A Invalid Parameter: Interpolation value</v>
      </c>
      <c r="AJ5456" s="43" t="str">
        <f>_xll.BInterpol('Base IPCA'!$C$3:$C$14,'Base IPCA'!$D$3:$D$14,AH5456,"Cubic","Extrapolate=Linear","MultiX=Average","Skip=True","Sort=True")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8"/>
        <v>#REF!</v>
      </c>
      <c r="AI5457" s="43" t="str">
        <f ca="1">_xll.BInterpol('Base IPCA'!$C$3:$C$14,'Base IPCA'!$E$3:$E$14,AH5457,"Cubic","Extrapolate=Linear","MultiX=Average","Skip=True","Sort=True")</f>
        <v>#N/A Invalid Parameter: Interpolation value</v>
      </c>
      <c r="AJ5457" s="43" t="str">
        <f ca="1">_xll.BInterpol('Base IPCA'!$C$3:$C$14,'Base IPCA'!$D$3:$D$14,AH5457,"Cubic","Extrapolate=Linear","MultiX=Average","Skip=True","Sort=True")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8"/>
        <v>#REF!</v>
      </c>
      <c r="AI5458" s="43" t="str">
        <f ca="1">_xll.BInterpol('Base IPCA'!$C$3:$C$14,'Base IPCA'!$E$3:$E$14,AH5458,"Cubic","Extrapolate=Linear","MultiX=Average","Skip=True","Sort=True")</f>
        <v>#N/A Invalid Parameter: Interpolation value</v>
      </c>
      <c r="AJ5458" s="43" t="str">
        <f ca="1">_xll.BInterpol('Base IPCA'!$C$3:$C$14,'Base IPCA'!$D$3:$D$14,AH5458,"Cubic","Extrapolate=Linear","MultiX=Average","Skip=True","Sort=True")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8"/>
        <v>#REF!</v>
      </c>
      <c r="AI5459" s="43" t="str">
        <f>_xll.BInterpol('Base IPCA'!$C$3:$C$14,'Base IPCA'!$E$3:$E$14,AH5459,"Cubic","Extrapolate=Linear","MultiX=Average","Skip=True","Sort=True")</f>
        <v>#N/A Invalid Parameter: Interpolation value</v>
      </c>
      <c r="AJ5459" s="43" t="str">
        <f ca="1">_xll.BInterpol('Base IPCA'!$C$3:$C$14,'Base IPCA'!$D$3:$D$14,AH5459,"Cubic","Extrapolate=Linear","MultiX=Average","Skip=True","Sort=True")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8"/>
        <v>#REF!</v>
      </c>
      <c r="AI5460" s="43" t="str">
        <f ca="1">_xll.BInterpol('Base IPCA'!$C$3:$C$14,'Base IPCA'!$E$3:$E$14,AH5460,"Cubic","Extrapolate=Linear","MultiX=Average","Skip=True","Sort=True")</f>
        <v>#N/A Invalid Parameter: Interpolation value</v>
      </c>
      <c r="AJ5460" s="43" t="str">
        <f>_xll.BInterpol('Base IPCA'!$C$3:$C$14,'Base IPCA'!$D$3:$D$14,AH5460,"Cubic","Extrapolate=Linear","MultiX=Average","Skip=True","Sort=True")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8"/>
        <v>#REF!</v>
      </c>
      <c r="AI5461" s="43" t="str">
        <f ca="1">_xll.BInterpol('Base IPCA'!$C$3:$C$14,'Base IPCA'!$E$3:$E$14,AH5461,"Cubic","Extrapolate=Linear","MultiX=Average","Skip=True","Sort=True")</f>
        <v>#N/A Invalid Parameter: Interpolation value</v>
      </c>
      <c r="AJ5461" s="43" t="str">
        <f ca="1">_xll.BInterpol('Base IPCA'!$C$3:$C$14,'Base IPCA'!$D$3:$D$14,AH5461,"Cubic","Extrapolate=Linear","MultiX=Average","Skip=True","Sort=True")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8"/>
        <v>#REF!</v>
      </c>
      <c r="AI5462" s="43" t="str">
        <f ca="1">_xll.BInterpol('Base IPCA'!$C$3:$C$14,'Base IPCA'!$E$3:$E$14,AH5462,"Cubic","Extrapolate=Linear","MultiX=Average","Skip=True","Sort=True")</f>
        <v>#N/A Invalid Parameter: Interpolation value</v>
      </c>
      <c r="AJ5462" s="43" t="str">
        <f ca="1">_xll.BInterpol('Base IPCA'!$C$3:$C$14,'Base IPCA'!$D$3:$D$14,AH5462,"Cubic","Extrapolate=Linear","MultiX=Average","Skip=True","Sort=True")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8"/>
        <v>#REF!</v>
      </c>
      <c r="AI5463" s="43" t="str">
        <f>_xll.BInterpol('Base IPCA'!$C$3:$C$14,'Base IPCA'!$E$3:$E$14,AH5463,"Cubic","Extrapolate=Linear","MultiX=Average","Skip=True","Sort=True")</f>
        <v>#N/A Invalid Parameter: Interpolation value</v>
      </c>
      <c r="AJ5463" s="43" t="str">
        <f ca="1">_xll.BInterpol('Base IPCA'!$C$3:$C$14,'Base IPCA'!$D$3:$D$14,AH5463,"Cubic","Extrapolate=Linear","MultiX=Average","Skip=True","Sort=True")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8"/>
        <v>#REF!</v>
      </c>
      <c r="AI5464" s="43" t="str">
        <f ca="1">_xll.BInterpol('Base IPCA'!$C$3:$C$14,'Base IPCA'!$E$3:$E$14,AH5464,"Cubic","Extrapolate=Linear","MultiX=Average","Skip=True","Sort=True")</f>
        <v>#N/A Invalid Parameter: Interpolation value</v>
      </c>
      <c r="AJ5464" s="43" t="str">
        <f>_xll.BInterpol('Base IPCA'!$C$3:$C$14,'Base IPCA'!$D$3:$D$14,AH5464,"Cubic","Extrapolate=Linear","MultiX=Average","Skip=True","Sort=True")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8"/>
        <v>#REF!</v>
      </c>
      <c r="AI5465" s="43" t="str">
        <f ca="1">_xll.BInterpol('Base IPCA'!$C$3:$C$14,'Base IPCA'!$E$3:$E$14,AH5465,"Cubic","Extrapolate=Linear","MultiX=Average","Skip=True","Sort=True")</f>
        <v>#N/A Invalid Parameter: Interpolation value</v>
      </c>
      <c r="AJ5465" s="43" t="str">
        <f ca="1">_xll.BInterpol('Base IPCA'!$C$3:$C$14,'Base IPCA'!$D$3:$D$14,AH5465,"Cubic","Extrapolate=Linear","MultiX=Average","Skip=True","Sort=True")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8"/>
        <v>#REF!</v>
      </c>
      <c r="AI5466" s="43" t="str">
        <f ca="1">_xll.BInterpol('Base IPCA'!$C$3:$C$14,'Base IPCA'!$E$3:$E$14,AH5466,"Cubic","Extrapolate=Linear","MultiX=Average","Skip=True","Sort=True")</f>
        <v>#N/A Invalid Parameter: Interpolation value</v>
      </c>
      <c r="AJ5466" s="43" t="str">
        <f ca="1">_xll.BInterpol('Base IPCA'!$C$3:$C$14,'Base IPCA'!$D$3:$D$14,AH5466,"Cubic","Extrapolate=Linear","MultiX=Average","Skip=True","Sort=True")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8"/>
        <v>#REF!</v>
      </c>
      <c r="AI5467" s="43" t="str">
        <f>_xll.BInterpol('Base IPCA'!$C$3:$C$14,'Base IPCA'!$E$3:$E$14,AH5467,"Cubic","Extrapolate=Linear","MultiX=Average","Skip=True","Sort=True")</f>
        <v>#N/A Invalid Parameter: Interpolation value</v>
      </c>
      <c r="AJ5467" s="43" t="str">
        <f ca="1">_xll.BInterpol('Base IPCA'!$C$3:$C$14,'Base IPCA'!$D$3:$D$14,AH5467,"Cubic","Extrapolate=Linear","MultiX=Average","Skip=True","Sort=True")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8"/>
        <v>#REF!</v>
      </c>
      <c r="AI5468" s="43" t="str">
        <f ca="1">_xll.BInterpol('Base IPCA'!$C$3:$C$14,'Base IPCA'!$E$3:$E$14,AH5468,"Cubic","Extrapolate=Linear","MultiX=Average","Skip=True","Sort=True")</f>
        <v>#N/A Invalid Parameter: Interpolation value</v>
      </c>
      <c r="AJ5468" s="43" t="str">
        <f>_xll.BInterpol('Base IPCA'!$C$3:$C$14,'Base IPCA'!$D$3:$D$14,AH5468,"Cubic","Extrapolate=Linear","MultiX=Average","Skip=True","Sort=True")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8"/>
        <v>#REF!</v>
      </c>
      <c r="AI5469" s="43" t="str">
        <f ca="1">_xll.BInterpol('Base IPCA'!$C$3:$C$14,'Base IPCA'!$E$3:$E$14,AH5469,"Cubic","Extrapolate=Linear","MultiX=Average","Skip=True","Sort=True")</f>
        <v>#N/A Invalid Parameter: Interpolation value</v>
      </c>
      <c r="AJ5469" s="43" t="str">
        <f ca="1">_xll.BInterpol('Base IPCA'!$C$3:$C$14,'Base IPCA'!$D$3:$D$14,AH5469,"Cubic","Extrapolate=Linear","MultiX=Average","Skip=True","Sort=True")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8"/>
        <v>#REF!</v>
      </c>
      <c r="AI5470" s="43" t="str">
        <f ca="1">_xll.BInterpol('Base IPCA'!$C$3:$C$14,'Base IPCA'!$E$3:$E$14,AH5470,"Cubic","Extrapolate=Linear","MultiX=Average","Skip=True","Sort=True")</f>
        <v>#N/A Invalid Parameter: Interpolation value</v>
      </c>
      <c r="AJ5470" s="43" t="str">
        <f ca="1">_xll.BInterpol('Base IPCA'!$C$3:$C$14,'Base IPCA'!$D$3:$D$14,AH5470,"Cubic","Extrapolate=Linear","MultiX=Average","Skip=True","Sort=True")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8"/>
        <v>#REF!</v>
      </c>
      <c r="AI5471" s="43" t="str">
        <f>_xll.BInterpol('Base IPCA'!$C$3:$C$14,'Base IPCA'!$E$3:$E$14,AH5471,"Cubic","Extrapolate=Linear","MultiX=Average","Skip=True","Sort=True")</f>
        <v>#N/A Invalid Parameter: Interpolation value</v>
      </c>
      <c r="AJ5471" s="43" t="str">
        <f ca="1">_xll.BInterpol('Base IPCA'!$C$3:$C$14,'Base IPCA'!$D$3:$D$14,AH5471,"Cubic","Extrapolate=Linear","MultiX=Average","Skip=True","Sort=True")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8"/>
        <v>#REF!</v>
      </c>
      <c r="AI5472" s="43" t="str">
        <f ca="1">_xll.BInterpol('Base IPCA'!$C$3:$C$14,'Base IPCA'!$E$3:$E$14,AH5472,"Cubic","Extrapolate=Linear","MultiX=Average","Skip=True","Sort=True")</f>
        <v>#N/A Invalid Parameter: Interpolation value</v>
      </c>
      <c r="AJ5472" s="43" t="str">
        <f>_xll.BInterpol('Base IPCA'!$C$3:$C$14,'Base IPCA'!$D$3:$D$14,AH5472,"Cubic","Extrapolate=Linear","MultiX=Average","Skip=True","Sort=True")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8"/>
        <v>#REF!</v>
      </c>
      <c r="AI5473" s="43" t="str">
        <f ca="1">_xll.BInterpol('Base IPCA'!$C$3:$C$14,'Base IPCA'!$E$3:$E$14,AH5473,"Cubic","Extrapolate=Linear","MultiX=Average","Skip=True","Sort=True")</f>
        <v>#N/A Invalid Parameter: Interpolation value</v>
      </c>
      <c r="AJ5473" s="43" t="str">
        <f ca="1">_xll.BInterpol('Base IPCA'!$C$3:$C$14,'Base IPCA'!$D$3:$D$14,AH5473,"Cubic","Extrapolate=Linear","MultiX=Average","Skip=True","Sort=True")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8"/>
        <v>#REF!</v>
      </c>
      <c r="AI5474" s="43" t="str">
        <f ca="1">_xll.BInterpol('Base IPCA'!$C$3:$C$14,'Base IPCA'!$E$3:$E$14,AH5474,"Cubic","Extrapolate=Linear","MultiX=Average","Skip=True","Sort=True")</f>
        <v>#N/A Invalid Parameter: Interpolation value</v>
      </c>
      <c r="AJ5474" s="43" t="str">
        <f ca="1">_xll.BInterpol('Base IPCA'!$C$3:$C$14,'Base IPCA'!$D$3:$D$14,AH5474,"Cubic","Extrapolate=Linear","MultiX=Average","Skip=True","Sort=True")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8"/>
        <v>#REF!</v>
      </c>
      <c r="AI5475" s="43" t="str">
        <f>_xll.BInterpol('Base IPCA'!$C$3:$C$14,'Base IPCA'!$E$3:$E$14,AH5475,"Cubic","Extrapolate=Linear","MultiX=Average","Skip=True","Sort=True")</f>
        <v>#N/A Invalid Parameter: Interpolation value</v>
      </c>
      <c r="AJ5475" s="43" t="str">
        <f ca="1">_xll.BInterpol('Base IPCA'!$C$3:$C$14,'Base IPCA'!$D$3:$D$14,AH5475,"Cubic","Extrapolate=Linear","MultiX=Average","Skip=True","Sort=True")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8"/>
        <v>#REF!</v>
      </c>
      <c r="AI5476" s="43" t="str">
        <f ca="1">_xll.BInterpol('Base IPCA'!$C$3:$C$14,'Base IPCA'!$E$3:$E$14,AH5476,"Cubic","Extrapolate=Linear","MultiX=Average","Skip=True","Sort=True")</f>
        <v>#N/A Invalid Parameter: Interpolation value</v>
      </c>
      <c r="AJ5476" s="43" t="str">
        <f>_xll.BInterpol('Base IPCA'!$C$3:$C$14,'Base IPCA'!$D$3:$D$14,AH5476,"Cubic","Extrapolate=Linear","MultiX=Average","Skip=True","Sort=True")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8"/>
        <v>#REF!</v>
      </c>
      <c r="AI5477" s="43" t="str">
        <f ca="1">_xll.BInterpol('Base IPCA'!$C$3:$C$14,'Base IPCA'!$E$3:$E$14,AH5477,"Cubic","Extrapolate=Linear","MultiX=Average","Skip=True","Sort=True")</f>
        <v>#N/A Invalid Parameter: Interpolation value</v>
      </c>
      <c r="AJ5477" s="43" t="str">
        <f ca="1">_xll.BInterpol('Base IPCA'!$C$3:$C$14,'Base IPCA'!$D$3:$D$14,AH5477,"Cubic","Extrapolate=Linear","MultiX=Average","Skip=True","Sort=True")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8"/>
        <v>#REF!</v>
      </c>
      <c r="AI5478" s="43" t="str">
        <f ca="1">_xll.BInterpol('Base IPCA'!$C$3:$C$14,'Base IPCA'!$E$3:$E$14,AH5478,"Cubic","Extrapolate=Linear","MultiX=Average","Skip=True","Sort=True")</f>
        <v>#N/A Invalid Parameter: Interpolation value</v>
      </c>
      <c r="AJ5478" s="43" t="str">
        <f ca="1">_xll.BInterpol('Base IPCA'!$C$3:$C$14,'Base IPCA'!$D$3:$D$14,AH5478,"Cubic","Extrapolate=Linear","MultiX=Average","Skip=True","Sort=True")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8"/>
        <v>#REF!</v>
      </c>
      <c r="AI5479" s="43" t="str">
        <f>_xll.BInterpol('Base IPCA'!$C$3:$C$14,'Base IPCA'!$E$3:$E$14,AH5479,"Cubic","Extrapolate=Linear","MultiX=Average","Skip=True","Sort=True")</f>
        <v>#N/A Invalid Parameter: Interpolation value</v>
      </c>
      <c r="AJ5479" s="43" t="str">
        <f ca="1">_xll.BInterpol('Base IPCA'!$C$3:$C$14,'Base IPCA'!$D$3:$D$14,AH5479,"Cubic","Extrapolate=Linear","MultiX=Average","Skip=True","Sort=True")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8"/>
        <v>#REF!</v>
      </c>
      <c r="AI5480" s="43" t="str">
        <f ca="1">_xll.BInterpol('Base IPCA'!$C$3:$C$14,'Base IPCA'!$E$3:$E$14,AH5480,"Cubic","Extrapolate=Linear","MultiX=Average","Skip=True","Sort=True")</f>
        <v>#N/A Invalid Parameter: Interpolation value</v>
      </c>
      <c r="AJ5480" s="43" t="str">
        <f>_xll.BInterpol('Base IPCA'!$C$3:$C$14,'Base IPCA'!$D$3:$D$14,AH5480,"Cubic","Extrapolate=Linear","MultiX=Average","Skip=True","Sort=True")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8"/>
        <v>#REF!</v>
      </c>
      <c r="AI5481" s="43" t="str">
        <f ca="1">_xll.BInterpol('Base IPCA'!$C$3:$C$14,'Base IPCA'!$E$3:$E$14,AH5481,"Cubic","Extrapolate=Linear","MultiX=Average","Skip=True","Sort=True")</f>
        <v>#N/A Invalid Parameter: Interpolation value</v>
      </c>
      <c r="AJ5481" s="43" t="str">
        <f ca="1">_xll.BInterpol('Base IPCA'!$C$3:$C$14,'Base IPCA'!$D$3:$D$14,AH5481,"Cubic","Extrapolate=Linear","MultiX=Average","Skip=True","Sort=True")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8"/>
        <v>#REF!</v>
      </c>
      <c r="AI5482" s="43" t="str">
        <f ca="1">_xll.BInterpol('Base IPCA'!$C$3:$C$14,'Base IPCA'!$E$3:$E$14,AH5482,"Cubic","Extrapolate=Linear","MultiX=Average","Skip=True","Sort=True")</f>
        <v>#N/A Invalid Parameter: Interpolation value</v>
      </c>
      <c r="AJ5482" s="43" t="str">
        <f ca="1">_xll.BInterpol('Base IPCA'!$C$3:$C$14,'Base IPCA'!$D$3:$D$14,AH5482,"Cubic","Extrapolate=Linear","MultiX=Average","Skip=True","Sort=True")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8"/>
        <v>#REF!</v>
      </c>
      <c r="AI5483" s="43" t="str">
        <f>_xll.BInterpol('Base IPCA'!$C$3:$C$14,'Base IPCA'!$E$3:$E$14,AH5483,"Cubic","Extrapolate=Linear","MultiX=Average","Skip=True","Sort=True")</f>
        <v>#N/A Invalid Parameter: Interpolation value</v>
      </c>
      <c r="AJ5483" s="43" t="str">
        <f ca="1">_xll.BInterpol('Base IPCA'!$C$3:$C$14,'Base IPCA'!$D$3:$D$14,AH5483,"Cubic","Extrapolate=Linear","MultiX=Average","Skip=True","Sort=True")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8"/>
        <v>#REF!</v>
      </c>
      <c r="AI5484" s="43" t="str">
        <f ca="1">_xll.BInterpol('Base IPCA'!$C$3:$C$14,'Base IPCA'!$E$3:$E$14,AH5484,"Cubic","Extrapolate=Linear","MultiX=Average","Skip=True","Sort=True")</f>
        <v>#N/A Invalid Parameter: Interpolation value</v>
      </c>
      <c r="AJ5484" s="43" t="str">
        <f>_xll.BInterpol('Base IPCA'!$C$3:$C$14,'Base IPCA'!$D$3:$D$14,AH5484,"Cubic","Extrapolate=Linear","MultiX=Average","Skip=True","Sort=True")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8"/>
        <v>#REF!</v>
      </c>
      <c r="AI5485" s="43" t="str">
        <f ca="1">_xll.BInterpol('Base IPCA'!$C$3:$C$14,'Base IPCA'!$E$3:$E$14,AH5485,"Cubic","Extrapolate=Linear","MultiX=Average","Skip=True","Sort=True")</f>
        <v>#N/A Invalid Parameter: Interpolation value</v>
      </c>
      <c r="AJ5485" s="43" t="str">
        <f ca="1">_xll.BInterpol('Base IPCA'!$C$3:$C$14,'Base IPCA'!$D$3:$D$14,AH5485,"Cubic","Extrapolate=Linear","MultiX=Average","Skip=True","Sort=True")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8"/>
        <v>#REF!</v>
      </c>
      <c r="AI5486" s="43" t="str">
        <f ca="1">_xll.BInterpol('Base IPCA'!$C$3:$C$14,'Base IPCA'!$E$3:$E$14,AH5486,"Cubic","Extrapolate=Linear","MultiX=Average","Skip=True","Sort=True")</f>
        <v>#N/A Invalid Parameter: Interpolation value</v>
      </c>
      <c r="AJ5486" s="43" t="str">
        <f ca="1">_xll.BInterpol('Base IPCA'!$C$3:$C$14,'Base IPCA'!$D$3:$D$14,AH5486,"Cubic","Extrapolate=Linear","MultiX=Average","Skip=True","Sort=True")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8"/>
        <v>#REF!</v>
      </c>
      <c r="AI5487" s="43" t="str">
        <f>_xll.BInterpol('Base IPCA'!$C$3:$C$14,'Base IPCA'!$E$3:$E$14,AH5487,"Cubic","Extrapolate=Linear","MultiX=Average","Skip=True","Sort=True")</f>
        <v>#N/A Invalid Parameter: Interpolation value</v>
      </c>
      <c r="AJ5487" s="43" t="str">
        <f ca="1">_xll.BInterpol('Base IPCA'!$C$3:$C$14,'Base IPCA'!$D$3:$D$14,AH5487,"Cubic","Extrapolate=Linear","MultiX=Average","Skip=True","Sort=True")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8"/>
        <v>#REF!</v>
      </c>
      <c r="AI5488" s="43" t="str">
        <f ca="1">_xll.BInterpol('Base IPCA'!$C$3:$C$14,'Base IPCA'!$E$3:$E$14,AH5488,"Cubic","Extrapolate=Linear","MultiX=Average","Skip=True","Sort=True")</f>
        <v>#N/A Invalid Parameter: Interpolation value</v>
      </c>
      <c r="AJ5488" s="43" t="str">
        <f>_xll.BInterpol('Base IPCA'!$C$3:$C$14,'Base IPCA'!$D$3:$D$14,AH5488,"Cubic","Extrapolate=Linear","MultiX=Average","Skip=True","Sort=True")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8"/>
        <v>#REF!</v>
      </c>
      <c r="AI5489" s="43" t="str">
        <f ca="1">_xll.BInterpol('Base IPCA'!$C$3:$C$14,'Base IPCA'!$E$3:$E$14,AH5489,"Cubic","Extrapolate=Linear","MultiX=Average","Skip=True","Sort=True")</f>
        <v>#N/A Invalid Parameter: Interpolation value</v>
      </c>
      <c r="AJ5489" s="43" t="str">
        <f ca="1">_xll.BInterpol('Base IPCA'!$C$3:$C$14,'Base IPCA'!$D$3:$D$14,AH5489,"Cubic","Extrapolate=Linear","MultiX=Average","Skip=True","Sort=True")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8"/>
        <v>#REF!</v>
      </c>
      <c r="AI5490" s="43" t="str">
        <f ca="1">_xll.BInterpol('Base IPCA'!$C$3:$C$14,'Base IPCA'!$E$3:$E$14,AH5490,"Cubic","Extrapolate=Linear","MultiX=Average","Skip=True","Sort=True")</f>
        <v>#N/A Invalid Parameter: Interpolation value</v>
      </c>
      <c r="AJ5490" s="43" t="str">
        <f ca="1">_xll.BInterpol('Base IPCA'!$C$3:$C$14,'Base IPCA'!$D$3:$D$14,AH5490,"Cubic","Extrapolate=Linear","MultiX=Average","Skip=True","Sort=True")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8"/>
        <v>#REF!</v>
      </c>
      <c r="AI5491" s="43" t="str">
        <f>_xll.BInterpol('Base IPCA'!$C$3:$C$14,'Base IPCA'!$E$3:$E$14,AH5491,"Cubic","Extrapolate=Linear","MultiX=Average","Skip=True","Sort=True")</f>
        <v>#N/A Invalid Parameter: Interpolation value</v>
      </c>
      <c r="AJ5491" s="43" t="str">
        <f ca="1">_xll.BInterpol('Base IPCA'!$C$3:$C$14,'Base IPCA'!$D$3:$D$14,AH5491,"Cubic","Extrapolate=Linear","MultiX=Average","Skip=True","Sort=True")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8"/>
        <v>#REF!</v>
      </c>
      <c r="AI5492" s="43" t="str">
        <f ca="1">_xll.BInterpol('Base IPCA'!$C$3:$C$14,'Base IPCA'!$E$3:$E$14,AH5492,"Cubic","Extrapolate=Linear","MultiX=Average","Skip=True","Sort=True")</f>
        <v>#N/A Invalid Parameter: Interpolation value</v>
      </c>
      <c r="AJ5492" s="43" t="str">
        <f>_xll.BInterpol('Base IPCA'!$C$3:$C$14,'Base IPCA'!$D$3:$D$14,AH5492,"Cubic","Extrapolate=Linear","MultiX=Average","Skip=True","Sort=True")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8"/>
        <v>#REF!</v>
      </c>
      <c r="AI5493" s="43" t="str">
        <f ca="1">_xll.BInterpol('Base IPCA'!$C$3:$C$14,'Base IPCA'!$E$3:$E$14,AH5493,"Cubic","Extrapolate=Linear","MultiX=Average","Skip=True","Sort=True")</f>
        <v>#N/A Invalid Parameter: Interpolation value</v>
      </c>
      <c r="AJ5493" s="43" t="str">
        <f ca="1">_xll.BInterpol('Base IPCA'!$C$3:$C$14,'Base IPCA'!$D$3:$D$14,AH5493,"Cubic","Extrapolate=Linear","MultiX=Average","Skip=True","Sort=True")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8"/>
        <v>#REF!</v>
      </c>
      <c r="AI5494" s="43" t="str">
        <f ca="1">_xll.BInterpol('Base IPCA'!$C$3:$C$14,'Base IPCA'!$E$3:$E$14,AH5494,"Cubic","Extrapolate=Linear","MultiX=Average","Skip=True","Sort=True")</f>
        <v>#N/A Invalid Parameter: Interpolation value</v>
      </c>
      <c r="AJ5494" s="43" t="str">
        <f ca="1">_xll.BInterpol('Base IPCA'!$C$3:$C$14,'Base IPCA'!$D$3:$D$14,AH5494,"Cubic","Extrapolate=Linear","MultiX=Average","Skip=True","Sort=True")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8"/>
        <v>#REF!</v>
      </c>
      <c r="AI5495" s="43" t="str">
        <f>_xll.BInterpol('Base IPCA'!$C$3:$C$14,'Base IPCA'!$E$3:$E$14,AH5495,"Cubic","Extrapolate=Linear","MultiX=Average","Skip=True","Sort=True")</f>
        <v>#N/A Invalid Parameter: Interpolation value</v>
      </c>
      <c r="AJ5495" s="43" t="str">
        <f ca="1">_xll.BInterpol('Base IPCA'!$C$3:$C$14,'Base IPCA'!$D$3:$D$14,AH5495,"Cubic","Extrapolate=Linear","MultiX=Average","Skip=True","Sort=True")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8"/>
        <v>#REF!</v>
      </c>
      <c r="AI5496" s="43" t="str">
        <f ca="1">_xll.BInterpol('Base IPCA'!$C$3:$C$14,'Base IPCA'!$E$3:$E$14,AH5496,"Cubic","Extrapolate=Linear","MultiX=Average","Skip=True","Sort=True")</f>
        <v>#N/A Invalid Parameter: Interpolation value</v>
      </c>
      <c r="AJ5496" s="43" t="str">
        <f>_xll.BInterpol('Base IPCA'!$C$3:$C$14,'Base IPCA'!$D$3:$D$14,AH5496,"Cubic","Extrapolate=Linear","MultiX=Average","Skip=True","Sort=True")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8"/>
        <v>#REF!</v>
      </c>
      <c r="AI5497" s="43" t="str">
        <f ca="1">_xll.BInterpol('Base IPCA'!$C$3:$C$14,'Base IPCA'!$E$3:$E$14,AH5497,"Cubic","Extrapolate=Linear","MultiX=Average","Skip=True","Sort=True")</f>
        <v>#N/A Invalid Parameter: Interpolation value</v>
      </c>
      <c r="AJ5497" s="43" t="str">
        <f ca="1">_xll.BInterpol('Base IPCA'!$C$3:$C$14,'Base IPCA'!$D$3:$D$14,AH5497,"Cubic","Extrapolate=Linear","MultiX=Average","Skip=True","Sort=True")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8"/>
        <v>#REF!</v>
      </c>
      <c r="AI5498" s="43" t="str">
        <f ca="1">_xll.BInterpol('Base IPCA'!$C$3:$C$14,'Base IPCA'!$E$3:$E$14,AH5498,"Cubic","Extrapolate=Linear","MultiX=Average","Skip=True","Sort=True")</f>
        <v>#N/A Invalid Parameter: Interpolation value</v>
      </c>
      <c r="AJ5498" s="43" t="str">
        <f ca="1">_xll.BInterpol('Base IPCA'!$C$3:$C$14,'Base IPCA'!$D$3:$D$14,AH5498,"Cubic","Extrapolate=Linear","MultiX=Average","Skip=True","Sort=True")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8"/>
        <v>#REF!</v>
      </c>
      <c r="AI5499" s="43" t="str">
        <f>_xll.BInterpol('Base IPCA'!$C$3:$C$14,'Base IPCA'!$E$3:$E$14,AH5499,"Cubic","Extrapolate=Linear","MultiX=Average","Skip=True","Sort=True")</f>
        <v>#N/A Invalid Parameter: Interpolation value</v>
      </c>
      <c r="AJ5499" s="43" t="str">
        <f ca="1">_xll.BInterpol('Base IPCA'!$C$3:$C$14,'Base IPCA'!$D$3:$D$14,AH5499,"Cubic","Extrapolate=Linear","MultiX=Average","Skip=True","Sort=True")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8"/>
        <v>#REF!</v>
      </c>
      <c r="AI5500" s="43" t="str">
        <f ca="1">_xll.BInterpol('Base IPCA'!$C$3:$C$14,'Base IPCA'!$E$3:$E$14,AH5500,"Cubic","Extrapolate=Linear","MultiX=Average","Skip=True","Sort=True")</f>
        <v>#N/A Invalid Parameter: Interpolation value</v>
      </c>
      <c r="AJ5500" s="43" t="str">
        <f>_xll.BInterpol('Base IPCA'!$C$3:$C$14,'Base IPCA'!$D$3:$D$14,AH5500,"Cubic","Extrapolate=Linear","MultiX=Average","Skip=True","Sort=True")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8"/>
        <v>#REF!</v>
      </c>
      <c r="AI5501" s="43" t="str">
        <f ca="1">_xll.BInterpol('Base IPCA'!$C$3:$C$14,'Base IPCA'!$E$3:$E$14,AH5501,"Cubic","Extrapolate=Linear","MultiX=Average","Skip=True","Sort=True")</f>
        <v>#N/A Invalid Parameter: Interpolation value</v>
      </c>
      <c r="AJ5501" s="43" t="str">
        <f ca="1">_xll.BInterpol('Base IPCA'!$C$3:$C$14,'Base IPCA'!$D$3:$D$14,AH5501,"Cubic","Extrapolate=Linear","MultiX=Average","Skip=True","Sort=True")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8"/>
        <v>#REF!</v>
      </c>
      <c r="AI5502" s="43" t="str">
        <f ca="1">_xll.BInterpol('Base IPCA'!$C$3:$C$14,'Base IPCA'!$E$3:$E$14,AH5502,"Cubic","Extrapolate=Linear","MultiX=Average","Skip=True","Sort=True")</f>
        <v>#N/A Invalid Parameter: Interpolation value</v>
      </c>
      <c r="AJ5502" s="43" t="str">
        <f ca="1">_xll.BInterpol('Base IPCA'!$C$3:$C$14,'Base IPCA'!$D$3:$D$14,AH5502,"Cubic","Extrapolate=Linear","MultiX=Average","Skip=True","Sort=True")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8"/>
        <v>#REF!</v>
      </c>
      <c r="AI5503" s="43" t="str">
        <f>_xll.BInterpol('Base IPCA'!$C$3:$C$14,'Base IPCA'!$E$3:$E$14,AH5503,"Cubic","Extrapolate=Linear","MultiX=Average","Skip=True","Sort=True")</f>
        <v>#N/A Invalid Parameter: Interpolation value</v>
      </c>
      <c r="AJ5503" s="43" t="str">
        <f ca="1">_xll.BInterpol('Base IPCA'!$C$3:$C$14,'Base IPCA'!$D$3:$D$14,AH5503,"Cubic","Extrapolate=Linear","MultiX=Average","Skip=True","Sort=True")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8"/>
        <v>#REF!</v>
      </c>
      <c r="AI5504" s="43" t="str">
        <f ca="1">_xll.BInterpol('Base IPCA'!$C$3:$C$14,'Base IPCA'!$E$3:$E$14,AH5504,"Cubic","Extrapolate=Linear","MultiX=Average","Skip=True","Sort=True")</f>
        <v>#N/A Invalid Parameter: Interpolation value</v>
      </c>
      <c r="AJ5504" s="43" t="str">
        <f>_xll.BInterpol('Base IPCA'!$C$3:$C$14,'Base IPCA'!$D$3:$D$14,AH5504,"Cubic","Extrapolate=Linear","MultiX=Average","Skip=True","Sort=True")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8"/>
        <v>#REF!</v>
      </c>
      <c r="AI5505" s="43" t="str">
        <f ca="1">_xll.BInterpol('Base IPCA'!$C$3:$C$14,'Base IPCA'!$E$3:$E$14,AH5505,"Cubic","Extrapolate=Linear","MultiX=Average","Skip=True","Sort=True")</f>
        <v>#N/A Invalid Parameter: Interpolation value</v>
      </c>
      <c r="AJ5505" s="43" t="str">
        <f ca="1">_xll.BInterpol('Base IPCA'!$C$3:$C$14,'Base IPCA'!$D$3:$D$14,AH5505,"Cubic","Extrapolate=Linear","MultiX=Average","Skip=True","Sort=True")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8"/>
        <v>#REF!</v>
      </c>
      <c r="AI5506" s="43" t="str">
        <f ca="1">_xll.BInterpol('Base IPCA'!$C$3:$C$14,'Base IPCA'!$E$3:$E$14,AH5506,"Cubic","Extrapolate=Linear","MultiX=Average","Skip=True","Sort=True")</f>
        <v>#N/A Invalid Parameter: Interpolation value</v>
      </c>
      <c r="AJ5506" s="43" t="str">
        <f ca="1">_xll.BInterpol('Base IPCA'!$C$3:$C$14,'Base IPCA'!$D$3:$D$14,AH5506,"Cubic","Extrapolate=Linear","MultiX=Average","Skip=True","Sort=True")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8"/>
        <v>#REF!</v>
      </c>
      <c r="AI5507" s="43" t="str">
        <f>_xll.BInterpol('Base IPCA'!$C$3:$C$14,'Base IPCA'!$E$3:$E$14,AH5507,"Cubic","Extrapolate=Linear","MultiX=Average","Skip=True","Sort=True")</f>
        <v>#N/A Invalid Parameter: Interpolation value</v>
      </c>
      <c r="AJ5507" s="43" t="str">
        <f ca="1">_xll.BInterpol('Base IPCA'!$C$3:$C$14,'Base IPCA'!$D$3:$D$14,AH5507,"Cubic","Extrapolate=Linear","MultiX=Average","Skip=True","Sort=True")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8"/>
        <v>#REF!</v>
      </c>
      <c r="AI5508" s="43" t="str">
        <f ca="1">_xll.BInterpol('Base IPCA'!$C$3:$C$14,'Base IPCA'!$E$3:$E$14,AH5508,"Cubic","Extrapolate=Linear","MultiX=Average","Skip=True","Sort=True")</f>
        <v>#N/A Invalid Parameter: Interpolation value</v>
      </c>
      <c r="AJ5508" s="43" t="str">
        <f>_xll.BInterpol('Base IPCA'!$C$3:$C$14,'Base IPCA'!$D$3:$D$14,AH5508,"Cubic","Extrapolate=Linear","MultiX=Average","Skip=True","Sort=True")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8"/>
        <v>#REF!</v>
      </c>
      <c r="AI5509" s="43" t="str">
        <f ca="1">_xll.BInterpol('Base IPCA'!$C$3:$C$14,'Base IPCA'!$E$3:$E$14,AH5509,"Cubic","Extrapolate=Linear","MultiX=Average","Skip=True","Sort=True")</f>
        <v>#N/A Invalid Parameter: Interpolation value</v>
      </c>
      <c r="AJ5509" s="43" t="str">
        <f ca="1">_xll.BInterpol('Base IPCA'!$C$3:$C$14,'Base IPCA'!$D$3:$D$14,AH5509,"Cubic","Extrapolate=Linear","MultiX=Average","Skip=True","Sort=True")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79">AH5509+1</f>
        <v>#REF!</v>
      </c>
      <c r="AI5510" s="43" t="str">
        <f ca="1">_xll.BInterpol('Base IPCA'!$C$3:$C$14,'Base IPCA'!$E$3:$E$14,AH5510,"Cubic","Extrapolate=Linear","MultiX=Average","Skip=True","Sort=True")</f>
        <v>#N/A Invalid Parameter: Interpolation value</v>
      </c>
      <c r="AJ5510" s="43" t="str">
        <f ca="1">_xll.BInterpol('Base IPCA'!$C$3:$C$14,'Base IPCA'!$D$3:$D$14,AH5510,"Cubic","Extrapolate=Linear","MultiX=Average","Skip=True","Sort=True")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79"/>
        <v>#REF!</v>
      </c>
      <c r="AI5511" s="43" t="str">
        <f>_xll.BInterpol('Base IPCA'!$C$3:$C$14,'Base IPCA'!$E$3:$E$14,AH5511,"Cubic","Extrapolate=Linear","MultiX=Average","Skip=True","Sort=True")</f>
        <v>#N/A Invalid Parameter: Interpolation value</v>
      </c>
      <c r="AJ5511" s="43" t="str">
        <f ca="1">_xll.BInterpol('Base IPCA'!$C$3:$C$14,'Base IPCA'!$D$3:$D$14,AH5511,"Cubic","Extrapolate=Linear","MultiX=Average","Skip=True","Sort=True")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79"/>
        <v>#REF!</v>
      </c>
      <c r="AI5512" s="43" t="str">
        <f ca="1">_xll.BInterpol('Base IPCA'!$C$3:$C$14,'Base IPCA'!$E$3:$E$14,AH5512,"Cubic","Extrapolate=Linear","MultiX=Average","Skip=True","Sort=True")</f>
        <v>#N/A Invalid Parameter: Interpolation value</v>
      </c>
      <c r="AJ5512" s="43" t="str">
        <f>_xll.BInterpol('Base IPCA'!$C$3:$C$14,'Base IPCA'!$D$3:$D$14,AH5512,"Cubic","Extrapolate=Linear","MultiX=Average","Skip=True","Sort=True")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79"/>
        <v>#REF!</v>
      </c>
      <c r="AI5513" s="43" t="str">
        <f ca="1">_xll.BInterpol('Base IPCA'!$C$3:$C$14,'Base IPCA'!$E$3:$E$14,AH5513,"Cubic","Extrapolate=Linear","MultiX=Average","Skip=True","Sort=True")</f>
        <v>#N/A Invalid Parameter: Interpolation value</v>
      </c>
      <c r="AJ5513" s="43" t="str">
        <f ca="1">_xll.BInterpol('Base IPCA'!$C$3:$C$14,'Base IPCA'!$D$3:$D$14,AH5513,"Cubic","Extrapolate=Linear","MultiX=Average","Skip=True","Sort=True")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79"/>
        <v>#REF!</v>
      </c>
      <c r="AI5514" s="43" t="str">
        <f ca="1">_xll.BInterpol('Base IPCA'!$C$3:$C$14,'Base IPCA'!$E$3:$E$14,AH5514,"Cubic","Extrapolate=Linear","MultiX=Average","Skip=True","Sort=True")</f>
        <v>#N/A Invalid Parameter: Interpolation value</v>
      </c>
      <c r="AJ5514" s="43" t="str">
        <f ca="1">_xll.BInterpol('Base IPCA'!$C$3:$C$14,'Base IPCA'!$D$3:$D$14,AH5514,"Cubic","Extrapolate=Linear","MultiX=Average","Skip=True","Sort=True")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79"/>
        <v>#REF!</v>
      </c>
      <c r="AI5515" s="43" t="str">
        <f>_xll.BInterpol('Base IPCA'!$C$3:$C$14,'Base IPCA'!$E$3:$E$14,AH5515,"Cubic","Extrapolate=Linear","MultiX=Average","Skip=True","Sort=True")</f>
        <v>#N/A Invalid Parameter: Interpolation value</v>
      </c>
      <c r="AJ5515" s="43" t="str">
        <f ca="1">_xll.BInterpol('Base IPCA'!$C$3:$C$14,'Base IPCA'!$D$3:$D$14,AH5515,"Cubic","Extrapolate=Linear","MultiX=Average","Skip=True","Sort=True")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79"/>
        <v>#REF!</v>
      </c>
      <c r="AI5516" s="43" t="str">
        <f ca="1">_xll.BInterpol('Base IPCA'!$C$3:$C$14,'Base IPCA'!$E$3:$E$14,AH5516,"Cubic","Extrapolate=Linear","MultiX=Average","Skip=True","Sort=True")</f>
        <v>#N/A Invalid Parameter: Interpolation value</v>
      </c>
      <c r="AJ5516" s="43" t="str">
        <f>_xll.BInterpol('Base IPCA'!$C$3:$C$14,'Base IPCA'!$D$3:$D$14,AH5516,"Cubic","Extrapolate=Linear","MultiX=Average","Skip=True","Sort=True")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79"/>
        <v>#REF!</v>
      </c>
      <c r="AI5517" s="43" t="str">
        <f ca="1">_xll.BInterpol('Base IPCA'!$C$3:$C$14,'Base IPCA'!$E$3:$E$14,AH5517,"Cubic","Extrapolate=Linear","MultiX=Average","Skip=True","Sort=True")</f>
        <v>#N/A Invalid Parameter: Interpolation value</v>
      </c>
      <c r="AJ5517" s="43" t="str">
        <f ca="1">_xll.BInterpol('Base IPCA'!$C$3:$C$14,'Base IPCA'!$D$3:$D$14,AH5517,"Cubic","Extrapolate=Linear","MultiX=Average","Skip=True","Sort=True")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79"/>
        <v>#REF!</v>
      </c>
      <c r="AI5518" s="43" t="str">
        <f ca="1">_xll.BInterpol('Base IPCA'!$C$3:$C$14,'Base IPCA'!$E$3:$E$14,AH5518,"Cubic","Extrapolate=Linear","MultiX=Average","Skip=True","Sort=True")</f>
        <v>#N/A Invalid Parameter: Interpolation value</v>
      </c>
      <c r="AJ5518" s="43" t="str">
        <f ca="1">_xll.BInterpol('Base IPCA'!$C$3:$C$14,'Base IPCA'!$D$3:$D$14,AH5518,"Cubic","Extrapolate=Linear","MultiX=Average","Skip=True","Sort=True")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79"/>
        <v>#REF!</v>
      </c>
      <c r="AI5519" s="43" t="str">
        <f>_xll.BInterpol('Base IPCA'!$C$3:$C$14,'Base IPCA'!$E$3:$E$14,AH5519,"Cubic","Extrapolate=Linear","MultiX=Average","Skip=True","Sort=True")</f>
        <v>#N/A Invalid Parameter: Interpolation value</v>
      </c>
      <c r="AJ5519" s="43" t="str">
        <f ca="1">_xll.BInterpol('Base IPCA'!$C$3:$C$14,'Base IPCA'!$D$3:$D$14,AH5519,"Cubic","Extrapolate=Linear","MultiX=Average","Skip=True","Sort=True")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79"/>
        <v>#REF!</v>
      </c>
      <c r="AI5520" s="43" t="str">
        <f ca="1">_xll.BInterpol('Base IPCA'!$C$3:$C$14,'Base IPCA'!$E$3:$E$14,AH5520,"Cubic","Extrapolate=Linear","MultiX=Average","Skip=True","Sort=True")</f>
        <v>#N/A Invalid Parameter: Interpolation value</v>
      </c>
      <c r="AJ5520" s="43" t="str">
        <f>_xll.BInterpol('Base IPCA'!$C$3:$C$14,'Base IPCA'!$D$3:$D$14,AH5520,"Cubic","Extrapolate=Linear","MultiX=Average","Skip=True","Sort=True")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79"/>
        <v>#REF!</v>
      </c>
      <c r="AI5521" s="43" t="str">
        <f ca="1">_xll.BInterpol('Base IPCA'!$C$3:$C$14,'Base IPCA'!$E$3:$E$14,AH5521,"Cubic","Extrapolate=Linear","MultiX=Average","Skip=True","Sort=True")</f>
        <v>#N/A Invalid Parameter: Interpolation value</v>
      </c>
      <c r="AJ5521" s="43" t="str">
        <f ca="1">_xll.BInterpol('Base IPCA'!$C$3:$C$14,'Base IPCA'!$D$3:$D$14,AH5521,"Cubic","Extrapolate=Linear","MultiX=Average","Skip=True","Sort=True")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79"/>
        <v>#REF!</v>
      </c>
      <c r="AI5522" s="43" t="str">
        <f ca="1">_xll.BInterpol('Base IPCA'!$C$3:$C$14,'Base IPCA'!$E$3:$E$14,AH5522,"Cubic","Extrapolate=Linear","MultiX=Average","Skip=True","Sort=True")</f>
        <v>#N/A Invalid Parameter: Interpolation value</v>
      </c>
      <c r="AJ5522" s="43" t="str">
        <f ca="1">_xll.BInterpol('Base IPCA'!$C$3:$C$14,'Base IPCA'!$D$3:$D$14,AH5522,"Cubic","Extrapolate=Linear","MultiX=Average","Skip=True","Sort=True")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79"/>
        <v>#REF!</v>
      </c>
      <c r="AI5523" s="43" t="str">
        <f>_xll.BInterpol('Base IPCA'!$C$3:$C$14,'Base IPCA'!$E$3:$E$14,AH5523,"Cubic","Extrapolate=Linear","MultiX=Average","Skip=True","Sort=True")</f>
        <v>#N/A Invalid Parameter: Interpolation value</v>
      </c>
      <c r="AJ5523" s="43" t="str">
        <f ca="1">_xll.BInterpol('Base IPCA'!$C$3:$C$14,'Base IPCA'!$D$3:$D$14,AH5523,"Cubic","Extrapolate=Linear","MultiX=Average","Skip=True","Sort=True")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79"/>
        <v>#REF!</v>
      </c>
      <c r="AI5524" s="43" t="str">
        <f ca="1">_xll.BInterpol('Base IPCA'!$C$3:$C$14,'Base IPCA'!$E$3:$E$14,AH5524,"Cubic","Extrapolate=Linear","MultiX=Average","Skip=True","Sort=True")</f>
        <v>#N/A Invalid Parameter: Interpolation value</v>
      </c>
      <c r="AJ5524" s="43" t="str">
        <f>_xll.BInterpol('Base IPCA'!$C$3:$C$14,'Base IPCA'!$D$3:$D$14,AH5524,"Cubic","Extrapolate=Linear","MultiX=Average","Skip=True","Sort=True")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79"/>
        <v>#REF!</v>
      </c>
      <c r="AI5525" s="43" t="str">
        <f ca="1">_xll.BInterpol('Base IPCA'!$C$3:$C$14,'Base IPCA'!$E$3:$E$14,AH5525,"Cubic","Extrapolate=Linear","MultiX=Average","Skip=True","Sort=True")</f>
        <v>#N/A Invalid Parameter: Interpolation value</v>
      </c>
      <c r="AJ5525" s="43" t="str">
        <f ca="1">_xll.BInterpol('Base IPCA'!$C$3:$C$14,'Base IPCA'!$D$3:$D$14,AH5525,"Cubic","Extrapolate=Linear","MultiX=Average","Skip=True","Sort=True")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79"/>
        <v>#REF!</v>
      </c>
      <c r="AI5526" s="43" t="str">
        <f ca="1">_xll.BInterpol('Base IPCA'!$C$3:$C$14,'Base IPCA'!$E$3:$E$14,AH5526,"Cubic","Extrapolate=Linear","MultiX=Average","Skip=True","Sort=True")</f>
        <v>#N/A Invalid Parameter: Interpolation value</v>
      </c>
      <c r="AJ5526" s="43" t="str">
        <f ca="1">_xll.BInterpol('Base IPCA'!$C$3:$C$14,'Base IPCA'!$D$3:$D$14,AH5526,"Cubic","Extrapolate=Linear","MultiX=Average","Skip=True","Sort=True")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79"/>
        <v>#REF!</v>
      </c>
      <c r="AI5527" s="43" t="str">
        <f>_xll.BInterpol('Base IPCA'!$C$3:$C$14,'Base IPCA'!$E$3:$E$14,AH5527,"Cubic","Extrapolate=Linear","MultiX=Average","Skip=True","Sort=True")</f>
        <v>#N/A Invalid Parameter: Interpolation value</v>
      </c>
      <c r="AJ5527" s="43" t="str">
        <f ca="1">_xll.BInterpol('Base IPCA'!$C$3:$C$14,'Base IPCA'!$D$3:$D$14,AH5527,"Cubic","Extrapolate=Linear","MultiX=Average","Skip=True","Sort=True")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79"/>
        <v>#REF!</v>
      </c>
      <c r="AI5528" s="43" t="str">
        <f ca="1">_xll.BInterpol('Base IPCA'!$C$3:$C$14,'Base IPCA'!$E$3:$E$14,AH5528,"Cubic","Extrapolate=Linear","MultiX=Average","Skip=True","Sort=True")</f>
        <v>#N/A Invalid Parameter: Interpolation value</v>
      </c>
      <c r="AJ5528" s="43" t="str">
        <f>_xll.BInterpol('Base IPCA'!$C$3:$C$14,'Base IPCA'!$D$3:$D$14,AH5528,"Cubic","Extrapolate=Linear","MultiX=Average","Skip=True","Sort=True")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79"/>
        <v>#REF!</v>
      </c>
      <c r="AI5529" s="43" t="str">
        <f ca="1">_xll.BInterpol('Base IPCA'!$C$3:$C$14,'Base IPCA'!$E$3:$E$14,AH5529,"Cubic","Extrapolate=Linear","MultiX=Average","Skip=True","Sort=True")</f>
        <v>#N/A Invalid Parameter: Interpolation value</v>
      </c>
      <c r="AJ5529" s="43" t="str">
        <f ca="1">_xll.BInterpol('Base IPCA'!$C$3:$C$14,'Base IPCA'!$D$3:$D$14,AH5529,"Cubic","Extrapolate=Linear","MultiX=Average","Skip=True","Sort=True")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79"/>
        <v>#REF!</v>
      </c>
      <c r="AI5530" s="43" t="str">
        <f ca="1">_xll.BInterpol('Base IPCA'!$C$3:$C$14,'Base IPCA'!$E$3:$E$14,AH5530,"Cubic","Extrapolate=Linear","MultiX=Average","Skip=True","Sort=True")</f>
        <v>#N/A Invalid Parameter: Interpolation value</v>
      </c>
      <c r="AJ5530" s="43" t="str">
        <f ca="1">_xll.BInterpol('Base IPCA'!$C$3:$C$14,'Base IPCA'!$D$3:$D$14,AH5530,"Cubic","Extrapolate=Linear","MultiX=Average","Skip=True","Sort=True")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79"/>
        <v>#REF!</v>
      </c>
      <c r="AI5531" s="43" t="str">
        <f>_xll.BInterpol('Base IPCA'!$C$3:$C$14,'Base IPCA'!$E$3:$E$14,AH5531,"Cubic","Extrapolate=Linear","MultiX=Average","Skip=True","Sort=True")</f>
        <v>#N/A Invalid Parameter: Interpolation value</v>
      </c>
      <c r="AJ5531" s="43" t="str">
        <f ca="1">_xll.BInterpol('Base IPCA'!$C$3:$C$14,'Base IPCA'!$D$3:$D$14,AH5531,"Cubic","Extrapolate=Linear","MultiX=Average","Skip=True","Sort=True")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79"/>
        <v>#REF!</v>
      </c>
      <c r="AI5532" s="43" t="str">
        <f ca="1">_xll.BInterpol('Base IPCA'!$C$3:$C$14,'Base IPCA'!$E$3:$E$14,AH5532,"Cubic","Extrapolate=Linear","MultiX=Average","Skip=True","Sort=True")</f>
        <v>#N/A Invalid Parameter: Interpolation value</v>
      </c>
      <c r="AJ5532" s="43" t="str">
        <f>_xll.BInterpol('Base IPCA'!$C$3:$C$14,'Base IPCA'!$D$3:$D$14,AH5532,"Cubic","Extrapolate=Linear","MultiX=Average","Skip=True","Sort=True")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79"/>
        <v>#REF!</v>
      </c>
      <c r="AI5533" s="43" t="str">
        <f ca="1">_xll.BInterpol('Base IPCA'!$C$3:$C$14,'Base IPCA'!$E$3:$E$14,AH5533,"Cubic","Extrapolate=Linear","MultiX=Average","Skip=True","Sort=True")</f>
        <v>#N/A Invalid Parameter: Interpolation value</v>
      </c>
      <c r="AJ5533" s="43" t="str">
        <f ca="1">_xll.BInterpol('Base IPCA'!$C$3:$C$14,'Base IPCA'!$D$3:$D$14,AH5533,"Cubic","Extrapolate=Linear","MultiX=Average","Skip=True","Sort=True")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79"/>
        <v>#REF!</v>
      </c>
      <c r="AI5534" s="43" t="str">
        <f ca="1">_xll.BInterpol('Base IPCA'!$C$3:$C$14,'Base IPCA'!$E$3:$E$14,AH5534,"Cubic","Extrapolate=Linear","MultiX=Average","Skip=True","Sort=True")</f>
        <v>#N/A Invalid Parameter: Interpolation value</v>
      </c>
      <c r="AJ5534" s="43" t="str">
        <f ca="1">_xll.BInterpol('Base IPCA'!$C$3:$C$14,'Base IPCA'!$D$3:$D$14,AH5534,"Cubic","Extrapolate=Linear","MultiX=Average","Skip=True","Sort=True")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79"/>
        <v>#REF!</v>
      </c>
      <c r="AI5535" s="43" t="str">
        <f>_xll.BInterpol('Base IPCA'!$C$3:$C$14,'Base IPCA'!$E$3:$E$14,AH5535,"Cubic","Extrapolate=Linear","MultiX=Average","Skip=True","Sort=True")</f>
        <v>#N/A Invalid Parameter: Interpolation value</v>
      </c>
      <c r="AJ5535" s="43" t="str">
        <f ca="1">_xll.BInterpol('Base IPCA'!$C$3:$C$14,'Base IPCA'!$D$3:$D$14,AH5535,"Cubic","Extrapolate=Linear","MultiX=Average","Skip=True","Sort=True")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79"/>
        <v>#REF!</v>
      </c>
      <c r="AI5536" s="43" t="str">
        <f ca="1">_xll.BInterpol('Base IPCA'!$C$3:$C$14,'Base IPCA'!$E$3:$E$14,AH5536,"Cubic","Extrapolate=Linear","MultiX=Average","Skip=True","Sort=True")</f>
        <v>#N/A Invalid Parameter: Interpolation value</v>
      </c>
      <c r="AJ5536" s="43" t="str">
        <f>_xll.BInterpol('Base IPCA'!$C$3:$C$14,'Base IPCA'!$D$3:$D$14,AH5536,"Cubic","Extrapolate=Linear","MultiX=Average","Skip=True","Sort=True")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79"/>
        <v>#REF!</v>
      </c>
      <c r="AI5537" s="43" t="str">
        <f ca="1">_xll.BInterpol('Base IPCA'!$C$3:$C$14,'Base IPCA'!$E$3:$E$14,AH5537,"Cubic","Extrapolate=Linear","MultiX=Average","Skip=True","Sort=True")</f>
        <v>#N/A Invalid Parameter: Interpolation value</v>
      </c>
      <c r="AJ5537" s="43" t="str">
        <f ca="1">_xll.BInterpol('Base IPCA'!$C$3:$C$14,'Base IPCA'!$D$3:$D$14,AH5537,"Cubic","Extrapolate=Linear","MultiX=Average","Skip=True","Sort=True")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79"/>
        <v>#REF!</v>
      </c>
      <c r="AI5538" s="43" t="str">
        <f ca="1">_xll.BInterpol('Base IPCA'!$C$3:$C$14,'Base IPCA'!$E$3:$E$14,AH5538,"Cubic","Extrapolate=Linear","MultiX=Average","Skip=True","Sort=True")</f>
        <v>#N/A Invalid Parameter: Interpolation value</v>
      </c>
      <c r="AJ5538" s="43" t="str">
        <f ca="1">_xll.BInterpol('Base IPCA'!$C$3:$C$14,'Base IPCA'!$D$3:$D$14,AH5538,"Cubic","Extrapolate=Linear","MultiX=Average","Skip=True","Sort=True")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79"/>
        <v>#REF!</v>
      </c>
      <c r="AI5539" s="43" t="str">
        <f>_xll.BInterpol('Base IPCA'!$C$3:$C$14,'Base IPCA'!$E$3:$E$14,AH5539,"Cubic","Extrapolate=Linear","MultiX=Average","Skip=True","Sort=True")</f>
        <v>#N/A Invalid Parameter: Interpolation value</v>
      </c>
      <c r="AJ5539" s="43" t="str">
        <f ca="1">_xll.BInterpol('Base IPCA'!$C$3:$C$14,'Base IPCA'!$D$3:$D$14,AH5539,"Cubic","Extrapolate=Linear","MultiX=Average","Skip=True","Sort=True")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79"/>
        <v>#REF!</v>
      </c>
      <c r="AI5540" s="43" t="str">
        <f ca="1">_xll.BInterpol('Base IPCA'!$C$3:$C$14,'Base IPCA'!$E$3:$E$14,AH5540,"Cubic","Extrapolate=Linear","MultiX=Average","Skip=True","Sort=True")</f>
        <v>#N/A Invalid Parameter: Interpolation value</v>
      </c>
      <c r="AJ5540" s="43" t="str">
        <f>_xll.BInterpol('Base IPCA'!$C$3:$C$14,'Base IPCA'!$D$3:$D$14,AH5540,"Cubic","Extrapolate=Linear","MultiX=Average","Skip=True","Sort=True")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79"/>
        <v>#REF!</v>
      </c>
      <c r="AI5541" s="43" t="str">
        <f ca="1">_xll.BInterpol('Base IPCA'!$C$3:$C$14,'Base IPCA'!$E$3:$E$14,AH5541,"Cubic","Extrapolate=Linear","MultiX=Average","Skip=True","Sort=True")</f>
        <v>#N/A Invalid Parameter: Interpolation value</v>
      </c>
      <c r="AJ5541" s="43" t="str">
        <f ca="1">_xll.BInterpol('Base IPCA'!$C$3:$C$14,'Base IPCA'!$D$3:$D$14,AH5541,"Cubic","Extrapolate=Linear","MultiX=Average","Skip=True","Sort=True")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79"/>
        <v>#REF!</v>
      </c>
      <c r="AI5542" s="43" t="str">
        <f ca="1">_xll.BInterpol('Base IPCA'!$C$3:$C$14,'Base IPCA'!$E$3:$E$14,AH5542,"Cubic","Extrapolate=Linear","MultiX=Average","Skip=True","Sort=True")</f>
        <v>#N/A Invalid Parameter: Interpolation value</v>
      </c>
      <c r="AJ5542" s="43" t="str">
        <f ca="1">_xll.BInterpol('Base IPCA'!$C$3:$C$14,'Base IPCA'!$D$3:$D$14,AH5542,"Cubic","Extrapolate=Linear","MultiX=Average","Skip=True","Sort=True")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79"/>
        <v>#REF!</v>
      </c>
      <c r="AI5543" s="43" t="str">
        <f>_xll.BInterpol('Base IPCA'!$C$3:$C$14,'Base IPCA'!$E$3:$E$14,AH5543,"Cubic","Extrapolate=Linear","MultiX=Average","Skip=True","Sort=True")</f>
        <v>#N/A Invalid Parameter: Interpolation value</v>
      </c>
      <c r="AJ5543" s="43" t="str">
        <f ca="1">_xll.BInterpol('Base IPCA'!$C$3:$C$14,'Base IPCA'!$D$3:$D$14,AH5543,"Cubic","Extrapolate=Linear","MultiX=Average","Skip=True","Sort=True")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79"/>
        <v>#REF!</v>
      </c>
      <c r="AI5544" s="43" t="str">
        <f ca="1">_xll.BInterpol('Base IPCA'!$C$3:$C$14,'Base IPCA'!$E$3:$E$14,AH5544,"Cubic","Extrapolate=Linear","MultiX=Average","Skip=True","Sort=True")</f>
        <v>#N/A Invalid Parameter: Interpolation value</v>
      </c>
      <c r="AJ5544" s="43" t="str">
        <f>_xll.BInterpol('Base IPCA'!$C$3:$C$14,'Base IPCA'!$D$3:$D$14,AH5544,"Cubic","Extrapolate=Linear","MultiX=Average","Skip=True","Sort=True")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79"/>
        <v>#REF!</v>
      </c>
      <c r="AI5545" s="43" t="str">
        <f ca="1">_xll.BInterpol('Base IPCA'!$C$3:$C$14,'Base IPCA'!$E$3:$E$14,AH5545,"Cubic","Extrapolate=Linear","MultiX=Average","Skip=True","Sort=True")</f>
        <v>#N/A Invalid Parameter: Interpolation value</v>
      </c>
      <c r="AJ5545" s="43" t="str">
        <f ca="1">_xll.BInterpol('Base IPCA'!$C$3:$C$14,'Base IPCA'!$D$3:$D$14,AH5545,"Cubic","Extrapolate=Linear","MultiX=Average","Skip=True","Sort=True")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79"/>
        <v>#REF!</v>
      </c>
      <c r="AI5546" s="43" t="str">
        <f ca="1">_xll.BInterpol('Base IPCA'!$C$3:$C$14,'Base IPCA'!$E$3:$E$14,AH5546,"Cubic","Extrapolate=Linear","MultiX=Average","Skip=True","Sort=True")</f>
        <v>#N/A Invalid Parameter: Interpolation value</v>
      </c>
      <c r="AJ5546" s="43" t="str">
        <f ca="1">_xll.BInterpol('Base IPCA'!$C$3:$C$14,'Base IPCA'!$D$3:$D$14,AH5546,"Cubic","Extrapolate=Linear","MultiX=Average","Skip=True","Sort=True")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79"/>
        <v>#REF!</v>
      </c>
      <c r="AI5547" s="43" t="str">
        <f>_xll.BInterpol('Base IPCA'!$C$3:$C$14,'Base IPCA'!$E$3:$E$14,AH5547,"Cubic","Extrapolate=Linear","MultiX=Average","Skip=True","Sort=True")</f>
        <v>#N/A Invalid Parameter: Interpolation value</v>
      </c>
      <c r="AJ5547" s="43" t="str">
        <f ca="1">_xll.BInterpol('Base IPCA'!$C$3:$C$14,'Base IPCA'!$D$3:$D$14,AH5547,"Cubic","Extrapolate=Linear","MultiX=Average","Skip=True","Sort=True")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79"/>
        <v>#REF!</v>
      </c>
      <c r="AI5548" s="43" t="str">
        <f ca="1">_xll.BInterpol('Base IPCA'!$C$3:$C$14,'Base IPCA'!$E$3:$E$14,AH5548,"Cubic","Extrapolate=Linear","MultiX=Average","Skip=True","Sort=True")</f>
        <v>#N/A Invalid Parameter: Interpolation value</v>
      </c>
      <c r="AJ5548" s="43" t="str">
        <f>_xll.BInterpol('Base IPCA'!$C$3:$C$14,'Base IPCA'!$D$3:$D$14,AH5548,"Cubic","Extrapolate=Linear","MultiX=Average","Skip=True","Sort=True")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79"/>
        <v>#REF!</v>
      </c>
      <c r="AI5549" s="43" t="str">
        <f ca="1">_xll.BInterpol('Base IPCA'!$C$3:$C$14,'Base IPCA'!$E$3:$E$14,AH5549,"Cubic","Extrapolate=Linear","MultiX=Average","Skip=True","Sort=True")</f>
        <v>#N/A Invalid Parameter: Interpolation value</v>
      </c>
      <c r="AJ5549" s="43" t="str">
        <f ca="1">_xll.BInterpol('Base IPCA'!$C$3:$C$14,'Base IPCA'!$D$3:$D$14,AH5549,"Cubic","Extrapolate=Linear","MultiX=Average","Skip=True","Sort=True")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79"/>
        <v>#REF!</v>
      </c>
      <c r="AI5550" s="43" t="str">
        <f ca="1">_xll.BInterpol('Base IPCA'!$C$3:$C$14,'Base IPCA'!$E$3:$E$14,AH5550,"Cubic","Extrapolate=Linear","MultiX=Average","Skip=True","Sort=True")</f>
        <v>#N/A Invalid Parameter: Interpolation value</v>
      </c>
      <c r="AJ5550" s="43" t="str">
        <f ca="1">_xll.BInterpol('Base IPCA'!$C$3:$C$14,'Base IPCA'!$D$3:$D$14,AH5550,"Cubic","Extrapolate=Linear","MultiX=Average","Skip=True","Sort=True")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79"/>
        <v>#REF!</v>
      </c>
      <c r="AI5551" s="43" t="str">
        <f>_xll.BInterpol('Base IPCA'!$C$3:$C$14,'Base IPCA'!$E$3:$E$14,AH5551,"Cubic","Extrapolate=Linear","MultiX=Average","Skip=True","Sort=True")</f>
        <v>#N/A Invalid Parameter: Interpolation value</v>
      </c>
      <c r="AJ5551" s="43" t="str">
        <f ca="1">_xll.BInterpol('Base IPCA'!$C$3:$C$14,'Base IPCA'!$D$3:$D$14,AH5551,"Cubic","Extrapolate=Linear","MultiX=Average","Skip=True","Sort=True")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79"/>
        <v>#REF!</v>
      </c>
      <c r="AI5552" s="43" t="str">
        <f ca="1">_xll.BInterpol('Base IPCA'!$C$3:$C$14,'Base IPCA'!$E$3:$E$14,AH5552,"Cubic","Extrapolate=Linear","MultiX=Average","Skip=True","Sort=True")</f>
        <v>#N/A Invalid Parameter: Interpolation value</v>
      </c>
      <c r="AJ5552" s="43" t="str">
        <f>_xll.BInterpol('Base IPCA'!$C$3:$C$14,'Base IPCA'!$D$3:$D$14,AH5552,"Cubic","Extrapolate=Linear","MultiX=Average","Skip=True","Sort=True")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79"/>
        <v>#REF!</v>
      </c>
      <c r="AI5553" s="43" t="str">
        <f ca="1">_xll.BInterpol('Base IPCA'!$C$3:$C$14,'Base IPCA'!$E$3:$E$14,AH5553,"Cubic","Extrapolate=Linear","MultiX=Average","Skip=True","Sort=True")</f>
        <v>#N/A Invalid Parameter: Interpolation value</v>
      </c>
      <c r="AJ5553" s="43" t="str">
        <f ca="1">_xll.BInterpol('Base IPCA'!$C$3:$C$14,'Base IPCA'!$D$3:$D$14,AH5553,"Cubic","Extrapolate=Linear","MultiX=Average","Skip=True","Sort=True")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79"/>
        <v>#REF!</v>
      </c>
      <c r="AI5554" s="43" t="str">
        <f ca="1">_xll.BInterpol('Base IPCA'!$C$3:$C$14,'Base IPCA'!$E$3:$E$14,AH5554,"Cubic","Extrapolate=Linear","MultiX=Average","Skip=True","Sort=True")</f>
        <v>#N/A Invalid Parameter: Interpolation value</v>
      </c>
      <c r="AJ5554" s="43" t="str">
        <f ca="1">_xll.BInterpol('Base IPCA'!$C$3:$C$14,'Base IPCA'!$D$3:$D$14,AH5554,"Cubic","Extrapolate=Linear","MultiX=Average","Skip=True","Sort=True")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79"/>
        <v>#REF!</v>
      </c>
      <c r="AI5555" s="43" t="str">
        <f>_xll.BInterpol('Base IPCA'!$C$3:$C$14,'Base IPCA'!$E$3:$E$14,AH5555,"Cubic","Extrapolate=Linear","MultiX=Average","Skip=True","Sort=True")</f>
        <v>#N/A Invalid Parameter: Interpolation value</v>
      </c>
      <c r="AJ5555" s="43" t="str">
        <f ca="1">_xll.BInterpol('Base IPCA'!$C$3:$C$14,'Base IPCA'!$D$3:$D$14,AH5555,"Cubic","Extrapolate=Linear","MultiX=Average","Skip=True","Sort=True")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79"/>
        <v>#REF!</v>
      </c>
      <c r="AI5556" s="43" t="str">
        <f ca="1">_xll.BInterpol('Base IPCA'!$C$3:$C$14,'Base IPCA'!$E$3:$E$14,AH5556,"Cubic","Extrapolate=Linear","MultiX=Average","Skip=True","Sort=True")</f>
        <v>#N/A Invalid Parameter: Interpolation value</v>
      </c>
      <c r="AJ5556" s="43" t="str">
        <f>_xll.BInterpol('Base IPCA'!$C$3:$C$14,'Base IPCA'!$D$3:$D$14,AH5556,"Cubic","Extrapolate=Linear","MultiX=Average","Skip=True","Sort=True")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79"/>
        <v>#REF!</v>
      </c>
      <c r="AI5557" s="43" t="str">
        <f ca="1">_xll.BInterpol('Base IPCA'!$C$3:$C$14,'Base IPCA'!$E$3:$E$14,AH5557,"Cubic","Extrapolate=Linear","MultiX=Average","Skip=True","Sort=True")</f>
        <v>#N/A Invalid Parameter: Interpolation value</v>
      </c>
      <c r="AJ5557" s="43" t="str">
        <f ca="1">_xll.BInterpol('Base IPCA'!$C$3:$C$14,'Base IPCA'!$D$3:$D$14,AH5557,"Cubic","Extrapolate=Linear","MultiX=Average","Skip=True","Sort=True")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79"/>
        <v>#REF!</v>
      </c>
      <c r="AI5558" s="43" t="str">
        <f ca="1">_xll.BInterpol('Base IPCA'!$C$3:$C$14,'Base IPCA'!$E$3:$E$14,AH5558,"Cubic","Extrapolate=Linear","MultiX=Average","Skip=True","Sort=True")</f>
        <v>#N/A Invalid Parameter: Interpolation value</v>
      </c>
      <c r="AJ5558" s="43" t="str">
        <f ca="1">_xll.BInterpol('Base IPCA'!$C$3:$C$14,'Base IPCA'!$D$3:$D$14,AH5558,"Cubic","Extrapolate=Linear","MultiX=Average","Skip=True","Sort=True")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79"/>
        <v>#REF!</v>
      </c>
      <c r="AI5559" s="43" t="str">
        <f>_xll.BInterpol('Base IPCA'!$C$3:$C$14,'Base IPCA'!$E$3:$E$14,AH5559,"Cubic","Extrapolate=Linear","MultiX=Average","Skip=True","Sort=True")</f>
        <v>#N/A Invalid Parameter: Interpolation value</v>
      </c>
      <c r="AJ5559" s="43" t="str">
        <f ca="1">_xll.BInterpol('Base IPCA'!$C$3:$C$14,'Base IPCA'!$D$3:$D$14,AH5559,"Cubic","Extrapolate=Linear","MultiX=Average","Skip=True","Sort=True")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79"/>
        <v>#REF!</v>
      </c>
      <c r="AI5560" s="43" t="str">
        <f ca="1">_xll.BInterpol('Base IPCA'!$C$3:$C$14,'Base IPCA'!$E$3:$E$14,AH5560,"Cubic","Extrapolate=Linear","MultiX=Average","Skip=True","Sort=True")</f>
        <v>#N/A Invalid Parameter: Interpolation value</v>
      </c>
      <c r="AJ5560" s="43" t="str">
        <f>_xll.BInterpol('Base IPCA'!$C$3:$C$14,'Base IPCA'!$D$3:$D$14,AH5560,"Cubic","Extrapolate=Linear","MultiX=Average","Skip=True","Sort=True")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79"/>
        <v>#REF!</v>
      </c>
      <c r="AI5561" s="43" t="str">
        <f ca="1">_xll.BInterpol('Base IPCA'!$C$3:$C$14,'Base IPCA'!$E$3:$E$14,AH5561,"Cubic","Extrapolate=Linear","MultiX=Average","Skip=True","Sort=True")</f>
        <v>#N/A Invalid Parameter: Interpolation value</v>
      </c>
      <c r="AJ5561" s="43" t="str">
        <f ca="1">_xll.BInterpol('Base IPCA'!$C$3:$C$14,'Base IPCA'!$D$3:$D$14,AH5561,"Cubic","Extrapolate=Linear","MultiX=Average","Skip=True","Sort=True")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79"/>
        <v>#REF!</v>
      </c>
      <c r="AI5562" s="43" t="str">
        <f ca="1">_xll.BInterpol('Base IPCA'!$C$3:$C$14,'Base IPCA'!$E$3:$E$14,AH5562,"Cubic","Extrapolate=Linear","MultiX=Average","Skip=True","Sort=True")</f>
        <v>#N/A Invalid Parameter: Interpolation value</v>
      </c>
      <c r="AJ5562" s="43" t="str">
        <f ca="1">_xll.BInterpol('Base IPCA'!$C$3:$C$14,'Base IPCA'!$D$3:$D$14,AH5562,"Cubic","Extrapolate=Linear","MultiX=Average","Skip=True","Sort=True")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79"/>
        <v>#REF!</v>
      </c>
      <c r="AI5563" s="43" t="str">
        <f>_xll.BInterpol('Base IPCA'!$C$3:$C$14,'Base IPCA'!$E$3:$E$14,AH5563,"Cubic","Extrapolate=Linear","MultiX=Average","Skip=True","Sort=True")</f>
        <v>#N/A Invalid Parameter: Interpolation value</v>
      </c>
      <c r="AJ5563" s="43" t="str">
        <f ca="1">_xll.BInterpol('Base IPCA'!$C$3:$C$14,'Base IPCA'!$D$3:$D$14,AH5563,"Cubic","Extrapolate=Linear","MultiX=Average","Skip=True","Sort=True")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79"/>
        <v>#REF!</v>
      </c>
      <c r="AI5564" s="43" t="str">
        <f ca="1">_xll.BInterpol('Base IPCA'!$C$3:$C$14,'Base IPCA'!$E$3:$E$14,AH5564,"Cubic","Extrapolate=Linear","MultiX=Average","Skip=True","Sort=True")</f>
        <v>#N/A Invalid Parameter: Interpolation value</v>
      </c>
      <c r="AJ5564" s="43" t="str">
        <f>_xll.BInterpol('Base IPCA'!$C$3:$C$14,'Base IPCA'!$D$3:$D$14,AH5564,"Cubic","Extrapolate=Linear","MultiX=Average","Skip=True","Sort=True")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79"/>
        <v>#REF!</v>
      </c>
      <c r="AI5565" s="43" t="str">
        <f ca="1">_xll.BInterpol('Base IPCA'!$C$3:$C$14,'Base IPCA'!$E$3:$E$14,AH5565,"Cubic","Extrapolate=Linear","MultiX=Average","Skip=True","Sort=True")</f>
        <v>#N/A Invalid Parameter: Interpolation value</v>
      </c>
      <c r="AJ5565" s="43" t="str">
        <f ca="1">_xll.BInterpol('Base IPCA'!$C$3:$C$14,'Base IPCA'!$D$3:$D$14,AH5565,"Cubic","Extrapolate=Linear","MultiX=Average","Skip=True","Sort=True")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79"/>
        <v>#REF!</v>
      </c>
      <c r="AI5566" s="43" t="str">
        <f ca="1">_xll.BInterpol('Base IPCA'!$C$3:$C$14,'Base IPCA'!$E$3:$E$14,AH5566,"Cubic","Extrapolate=Linear","MultiX=Average","Skip=True","Sort=True")</f>
        <v>#N/A Invalid Parameter: Interpolation value</v>
      </c>
      <c r="AJ5566" s="43" t="str">
        <f ca="1">_xll.BInterpol('Base IPCA'!$C$3:$C$14,'Base IPCA'!$D$3:$D$14,AH5566,"Cubic","Extrapolate=Linear","MultiX=Average","Skip=True","Sort=True")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79"/>
        <v>#REF!</v>
      </c>
      <c r="AI5567" s="43" t="str">
        <f>_xll.BInterpol('Base IPCA'!$C$3:$C$14,'Base IPCA'!$E$3:$E$14,AH5567,"Cubic","Extrapolate=Linear","MultiX=Average","Skip=True","Sort=True")</f>
        <v>#N/A Invalid Parameter: Interpolation value</v>
      </c>
      <c r="AJ5567" s="43" t="str">
        <f ca="1">_xll.BInterpol('Base IPCA'!$C$3:$C$14,'Base IPCA'!$D$3:$D$14,AH5567,"Cubic","Extrapolate=Linear","MultiX=Average","Skip=True","Sort=True")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79"/>
        <v>#REF!</v>
      </c>
      <c r="AI5568" s="43" t="str">
        <f ca="1">_xll.BInterpol('Base IPCA'!$C$3:$C$14,'Base IPCA'!$E$3:$E$14,AH5568,"Cubic","Extrapolate=Linear","MultiX=Average","Skip=True","Sort=True")</f>
        <v>#N/A Invalid Parameter: Interpolation value</v>
      </c>
      <c r="AJ5568" s="43" t="str">
        <f>_xll.BInterpol('Base IPCA'!$C$3:$C$14,'Base IPCA'!$D$3:$D$14,AH5568,"Cubic","Extrapolate=Linear","MultiX=Average","Skip=True","Sort=True")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79"/>
        <v>#REF!</v>
      </c>
      <c r="AI5569" s="43" t="str">
        <f ca="1">_xll.BInterpol('Base IPCA'!$C$3:$C$14,'Base IPCA'!$E$3:$E$14,AH5569,"Cubic","Extrapolate=Linear","MultiX=Average","Skip=True","Sort=True")</f>
        <v>#N/A Invalid Parameter: Interpolation value</v>
      </c>
      <c r="AJ5569" s="43" t="str">
        <f ca="1">_xll.BInterpol('Base IPCA'!$C$3:$C$14,'Base IPCA'!$D$3:$D$14,AH5569,"Cubic","Extrapolate=Linear","MultiX=Average","Skip=True","Sort=True")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79"/>
        <v>#REF!</v>
      </c>
      <c r="AI5570" s="43" t="str">
        <f ca="1">_xll.BInterpol('Base IPCA'!$C$3:$C$14,'Base IPCA'!$E$3:$E$14,AH5570,"Cubic","Extrapolate=Linear","MultiX=Average","Skip=True","Sort=True")</f>
        <v>#N/A Invalid Parameter: Interpolation value</v>
      </c>
      <c r="AJ5570" s="43" t="str">
        <f ca="1">_xll.BInterpol('Base IPCA'!$C$3:$C$14,'Base IPCA'!$D$3:$D$14,AH5570,"Cubic","Extrapolate=Linear","MultiX=Average","Skip=True","Sort=True")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79"/>
        <v>#REF!</v>
      </c>
      <c r="AI5571" s="43" t="str">
        <f>_xll.BInterpol('Base IPCA'!$C$3:$C$14,'Base IPCA'!$E$3:$E$14,AH5571,"Cubic","Extrapolate=Linear","MultiX=Average","Skip=True","Sort=True")</f>
        <v>#N/A Invalid Parameter: Interpolation value</v>
      </c>
      <c r="AJ5571" s="43" t="str">
        <f ca="1">_xll.BInterpol('Base IPCA'!$C$3:$C$14,'Base IPCA'!$D$3:$D$14,AH5571,"Cubic","Extrapolate=Linear","MultiX=Average","Skip=True","Sort=True")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79"/>
        <v>#REF!</v>
      </c>
      <c r="AI5572" s="43" t="str">
        <f ca="1">_xll.BInterpol('Base IPCA'!$C$3:$C$14,'Base IPCA'!$E$3:$E$14,AH5572,"Cubic","Extrapolate=Linear","MultiX=Average","Skip=True","Sort=True")</f>
        <v>#N/A Invalid Parameter: Interpolation value</v>
      </c>
      <c r="AJ5572" s="43" t="str">
        <f>_xll.BInterpol('Base IPCA'!$C$3:$C$14,'Base IPCA'!$D$3:$D$14,AH5572,"Cubic","Extrapolate=Linear","MultiX=Average","Skip=True","Sort=True")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79"/>
        <v>#REF!</v>
      </c>
      <c r="AI5573" s="43" t="str">
        <f ca="1">_xll.BInterpol('Base IPCA'!$C$3:$C$14,'Base IPCA'!$E$3:$E$14,AH5573,"Cubic","Extrapolate=Linear","MultiX=Average","Skip=True","Sort=True")</f>
        <v>#N/A Invalid Parameter: Interpolation value</v>
      </c>
      <c r="AJ5573" s="43" t="str">
        <f ca="1">_xll.BInterpol('Base IPCA'!$C$3:$C$14,'Base IPCA'!$D$3:$D$14,AH5573,"Cubic","Extrapolate=Linear","MultiX=Average","Skip=True","Sort=True")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0">AH5573+1</f>
        <v>#REF!</v>
      </c>
      <c r="AI5574" s="43" t="str">
        <f ca="1">_xll.BInterpol('Base IPCA'!$C$3:$C$14,'Base IPCA'!$E$3:$E$14,AH5574,"Cubic","Extrapolate=Linear","MultiX=Average","Skip=True","Sort=True")</f>
        <v>#N/A Invalid Parameter: Interpolation value</v>
      </c>
      <c r="AJ5574" s="43" t="str">
        <f ca="1">_xll.BInterpol('Base IPCA'!$C$3:$C$14,'Base IPCA'!$D$3:$D$14,AH5574,"Cubic","Extrapolate=Linear","MultiX=Average","Skip=True","Sort=True")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0"/>
        <v>#REF!</v>
      </c>
      <c r="AI5575" s="43" t="str">
        <f>_xll.BInterpol('Base IPCA'!$C$3:$C$14,'Base IPCA'!$E$3:$E$14,AH5575,"Cubic","Extrapolate=Linear","MultiX=Average","Skip=True","Sort=True")</f>
        <v>#N/A Invalid Parameter: Interpolation value</v>
      </c>
      <c r="AJ5575" s="43" t="str">
        <f ca="1">_xll.BInterpol('Base IPCA'!$C$3:$C$14,'Base IPCA'!$D$3:$D$14,AH5575,"Cubic","Extrapolate=Linear","MultiX=Average","Skip=True","Sort=True")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0"/>
        <v>#REF!</v>
      </c>
      <c r="AI5576" s="43" t="str">
        <f ca="1">_xll.BInterpol('Base IPCA'!$C$3:$C$14,'Base IPCA'!$E$3:$E$14,AH5576,"Cubic","Extrapolate=Linear","MultiX=Average","Skip=True","Sort=True")</f>
        <v>#N/A Invalid Parameter: Interpolation value</v>
      </c>
      <c r="AJ5576" s="43" t="str">
        <f>_xll.BInterpol('Base IPCA'!$C$3:$C$14,'Base IPCA'!$D$3:$D$14,AH5576,"Cubic","Extrapolate=Linear","MultiX=Average","Skip=True","Sort=True")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0"/>
        <v>#REF!</v>
      </c>
      <c r="AI5577" s="43" t="str">
        <f ca="1">_xll.BInterpol('Base IPCA'!$C$3:$C$14,'Base IPCA'!$E$3:$E$14,AH5577,"Cubic","Extrapolate=Linear","MultiX=Average","Skip=True","Sort=True")</f>
        <v>#N/A Invalid Parameter: Interpolation value</v>
      </c>
      <c r="AJ5577" s="43" t="str">
        <f ca="1">_xll.BInterpol('Base IPCA'!$C$3:$C$14,'Base IPCA'!$D$3:$D$14,AH5577,"Cubic","Extrapolate=Linear","MultiX=Average","Skip=True","Sort=True")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0"/>
        <v>#REF!</v>
      </c>
      <c r="AI5578" s="43" t="str">
        <f ca="1">_xll.BInterpol('Base IPCA'!$C$3:$C$14,'Base IPCA'!$E$3:$E$14,AH5578,"Cubic","Extrapolate=Linear","MultiX=Average","Skip=True","Sort=True")</f>
        <v>#N/A Invalid Parameter: Interpolation value</v>
      </c>
      <c r="AJ5578" s="43" t="str">
        <f ca="1">_xll.BInterpol('Base IPCA'!$C$3:$C$14,'Base IPCA'!$D$3:$D$14,AH5578,"Cubic","Extrapolate=Linear","MultiX=Average","Skip=True","Sort=True")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0"/>
        <v>#REF!</v>
      </c>
      <c r="AI5579" s="43" t="str">
        <f>_xll.BInterpol('Base IPCA'!$C$3:$C$14,'Base IPCA'!$E$3:$E$14,AH5579,"Cubic","Extrapolate=Linear","MultiX=Average","Skip=True","Sort=True")</f>
        <v>#N/A Invalid Parameter: Interpolation value</v>
      </c>
      <c r="AJ5579" s="43" t="str">
        <f ca="1">_xll.BInterpol('Base IPCA'!$C$3:$C$14,'Base IPCA'!$D$3:$D$14,AH5579,"Cubic","Extrapolate=Linear","MultiX=Average","Skip=True","Sort=True")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0"/>
        <v>#REF!</v>
      </c>
      <c r="AI5580" s="43" t="str">
        <f ca="1">_xll.BInterpol('Base IPCA'!$C$3:$C$14,'Base IPCA'!$E$3:$E$14,AH5580,"Cubic","Extrapolate=Linear","MultiX=Average","Skip=True","Sort=True")</f>
        <v>#N/A Invalid Parameter: Interpolation value</v>
      </c>
      <c r="AJ5580" s="43" t="str">
        <f>_xll.BInterpol('Base IPCA'!$C$3:$C$14,'Base IPCA'!$D$3:$D$14,AH5580,"Cubic","Extrapolate=Linear","MultiX=Average","Skip=True","Sort=True")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0"/>
        <v>#REF!</v>
      </c>
      <c r="AI5581" s="43" t="str">
        <f ca="1">_xll.BInterpol('Base IPCA'!$C$3:$C$14,'Base IPCA'!$E$3:$E$14,AH5581,"Cubic","Extrapolate=Linear","MultiX=Average","Skip=True","Sort=True")</f>
        <v>#N/A Invalid Parameter: Interpolation value</v>
      </c>
      <c r="AJ5581" s="43" t="str">
        <f ca="1">_xll.BInterpol('Base IPCA'!$C$3:$C$14,'Base IPCA'!$D$3:$D$14,AH5581,"Cubic","Extrapolate=Linear","MultiX=Average","Skip=True","Sort=True")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0"/>
        <v>#REF!</v>
      </c>
      <c r="AI5582" s="43" t="str">
        <f ca="1">_xll.BInterpol('Base IPCA'!$C$3:$C$14,'Base IPCA'!$E$3:$E$14,AH5582,"Cubic","Extrapolate=Linear","MultiX=Average","Skip=True","Sort=True")</f>
        <v>#N/A Invalid Parameter: Interpolation value</v>
      </c>
      <c r="AJ5582" s="43" t="str">
        <f ca="1">_xll.BInterpol('Base IPCA'!$C$3:$C$14,'Base IPCA'!$D$3:$D$14,AH5582,"Cubic","Extrapolate=Linear","MultiX=Average","Skip=True","Sort=True")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0"/>
        <v>#REF!</v>
      </c>
      <c r="AI5583" s="43" t="str">
        <f>_xll.BInterpol('Base IPCA'!$C$3:$C$14,'Base IPCA'!$E$3:$E$14,AH5583,"Cubic","Extrapolate=Linear","MultiX=Average","Skip=True","Sort=True")</f>
        <v>#N/A Invalid Parameter: Interpolation value</v>
      </c>
      <c r="AJ5583" s="43" t="str">
        <f ca="1">_xll.BInterpol('Base IPCA'!$C$3:$C$14,'Base IPCA'!$D$3:$D$14,AH5583,"Cubic","Extrapolate=Linear","MultiX=Average","Skip=True","Sort=True")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0"/>
        <v>#REF!</v>
      </c>
      <c r="AI5584" s="43" t="str">
        <f ca="1">_xll.BInterpol('Base IPCA'!$C$3:$C$14,'Base IPCA'!$E$3:$E$14,AH5584,"Cubic","Extrapolate=Linear","MultiX=Average","Skip=True","Sort=True")</f>
        <v>#N/A Invalid Parameter: Interpolation value</v>
      </c>
      <c r="AJ5584" s="43" t="str">
        <f>_xll.BInterpol('Base IPCA'!$C$3:$C$14,'Base IPCA'!$D$3:$D$14,AH5584,"Cubic","Extrapolate=Linear","MultiX=Average","Skip=True","Sort=True")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0"/>
        <v>#REF!</v>
      </c>
      <c r="AI5585" s="43" t="str">
        <f ca="1">_xll.BInterpol('Base IPCA'!$C$3:$C$14,'Base IPCA'!$E$3:$E$14,AH5585,"Cubic","Extrapolate=Linear","MultiX=Average","Skip=True","Sort=True")</f>
        <v>#N/A Invalid Parameter: Interpolation value</v>
      </c>
      <c r="AJ5585" s="43" t="str">
        <f ca="1">_xll.BInterpol('Base IPCA'!$C$3:$C$14,'Base IPCA'!$D$3:$D$14,AH5585,"Cubic","Extrapolate=Linear","MultiX=Average","Skip=True","Sort=True")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0"/>
        <v>#REF!</v>
      </c>
      <c r="AI5586" s="43" t="str">
        <f ca="1">_xll.BInterpol('Base IPCA'!$C$3:$C$14,'Base IPCA'!$E$3:$E$14,AH5586,"Cubic","Extrapolate=Linear","MultiX=Average","Skip=True","Sort=True")</f>
        <v>#N/A Invalid Parameter: Interpolation value</v>
      </c>
      <c r="AJ5586" s="43" t="str">
        <f ca="1">_xll.BInterpol('Base IPCA'!$C$3:$C$14,'Base IPCA'!$D$3:$D$14,AH5586,"Cubic","Extrapolate=Linear","MultiX=Average","Skip=True","Sort=True")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0"/>
        <v>#REF!</v>
      </c>
      <c r="AI5587" s="43" t="str">
        <f>_xll.BInterpol('Base IPCA'!$C$3:$C$14,'Base IPCA'!$E$3:$E$14,AH5587,"Cubic","Extrapolate=Linear","MultiX=Average","Skip=True","Sort=True")</f>
        <v>#N/A Invalid Parameter: Interpolation value</v>
      </c>
      <c r="AJ5587" s="43" t="str">
        <f ca="1">_xll.BInterpol('Base IPCA'!$C$3:$C$14,'Base IPCA'!$D$3:$D$14,AH5587,"Cubic","Extrapolate=Linear","MultiX=Average","Skip=True","Sort=True")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0"/>
        <v>#REF!</v>
      </c>
      <c r="AI5588" s="43" t="str">
        <f ca="1">_xll.BInterpol('Base IPCA'!$C$3:$C$14,'Base IPCA'!$E$3:$E$14,AH5588,"Cubic","Extrapolate=Linear","MultiX=Average","Skip=True","Sort=True")</f>
        <v>#N/A Invalid Parameter: Interpolation value</v>
      </c>
      <c r="AJ5588" s="43" t="str">
        <f>_xll.BInterpol('Base IPCA'!$C$3:$C$14,'Base IPCA'!$D$3:$D$14,AH5588,"Cubic","Extrapolate=Linear","MultiX=Average","Skip=True","Sort=True")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0"/>
        <v>#REF!</v>
      </c>
      <c r="AI5589" s="43" t="str">
        <f ca="1">_xll.BInterpol('Base IPCA'!$C$3:$C$14,'Base IPCA'!$E$3:$E$14,AH5589,"Cubic","Extrapolate=Linear","MultiX=Average","Skip=True","Sort=True")</f>
        <v>#N/A Invalid Parameter: Interpolation value</v>
      </c>
      <c r="AJ5589" s="43" t="str">
        <f ca="1">_xll.BInterpol('Base IPCA'!$C$3:$C$14,'Base IPCA'!$D$3:$D$14,AH5589,"Cubic","Extrapolate=Linear","MultiX=Average","Skip=True","Sort=True")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0"/>
        <v>#REF!</v>
      </c>
      <c r="AI5590" s="43" t="str">
        <f ca="1">_xll.BInterpol('Base IPCA'!$C$3:$C$14,'Base IPCA'!$E$3:$E$14,AH5590,"Cubic","Extrapolate=Linear","MultiX=Average","Skip=True","Sort=True")</f>
        <v>#N/A Invalid Parameter: Interpolation value</v>
      </c>
      <c r="AJ5590" s="43" t="str">
        <f ca="1">_xll.BInterpol('Base IPCA'!$C$3:$C$14,'Base IPCA'!$D$3:$D$14,AH5590,"Cubic","Extrapolate=Linear","MultiX=Average","Skip=True","Sort=True")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0"/>
        <v>#REF!</v>
      </c>
      <c r="AI5591" s="43" t="str">
        <f>_xll.BInterpol('Base IPCA'!$C$3:$C$14,'Base IPCA'!$E$3:$E$14,AH5591,"Cubic","Extrapolate=Linear","MultiX=Average","Skip=True","Sort=True")</f>
        <v>#N/A Invalid Parameter: Interpolation value</v>
      </c>
      <c r="AJ5591" s="43" t="str">
        <f ca="1">_xll.BInterpol('Base IPCA'!$C$3:$C$14,'Base IPCA'!$D$3:$D$14,AH5591,"Cubic","Extrapolate=Linear","MultiX=Average","Skip=True","Sort=True")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0"/>
        <v>#REF!</v>
      </c>
      <c r="AI5592" s="43" t="str">
        <f ca="1">_xll.BInterpol('Base IPCA'!$C$3:$C$14,'Base IPCA'!$E$3:$E$14,AH5592,"Cubic","Extrapolate=Linear","MultiX=Average","Skip=True","Sort=True")</f>
        <v>#N/A Invalid Parameter: Interpolation value</v>
      </c>
      <c r="AJ5592" s="43" t="str">
        <f>_xll.BInterpol('Base IPCA'!$C$3:$C$14,'Base IPCA'!$D$3:$D$14,AH5592,"Cubic","Extrapolate=Linear","MultiX=Average","Skip=True","Sort=True")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0"/>
        <v>#REF!</v>
      </c>
      <c r="AI5593" s="43" t="str">
        <f ca="1">_xll.BInterpol('Base IPCA'!$C$3:$C$14,'Base IPCA'!$E$3:$E$14,AH5593,"Cubic","Extrapolate=Linear","MultiX=Average","Skip=True","Sort=True")</f>
        <v>#N/A Invalid Parameter: Interpolation value</v>
      </c>
      <c r="AJ5593" s="43" t="str">
        <f ca="1">_xll.BInterpol('Base IPCA'!$C$3:$C$14,'Base IPCA'!$D$3:$D$14,AH5593,"Cubic","Extrapolate=Linear","MultiX=Average","Skip=True","Sort=True")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0"/>
        <v>#REF!</v>
      </c>
      <c r="AI5594" s="43" t="str">
        <f ca="1">_xll.BInterpol('Base IPCA'!$C$3:$C$14,'Base IPCA'!$E$3:$E$14,AH5594,"Cubic","Extrapolate=Linear","MultiX=Average","Skip=True","Sort=True")</f>
        <v>#N/A Invalid Parameter: Interpolation value</v>
      </c>
      <c r="AJ5594" s="43" t="str">
        <f ca="1">_xll.BInterpol('Base IPCA'!$C$3:$C$14,'Base IPCA'!$D$3:$D$14,AH5594,"Cubic","Extrapolate=Linear","MultiX=Average","Skip=True","Sort=True")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0"/>
        <v>#REF!</v>
      </c>
      <c r="AI5595" s="43" t="str">
        <f>_xll.BInterpol('Base IPCA'!$C$3:$C$14,'Base IPCA'!$E$3:$E$14,AH5595,"Cubic","Extrapolate=Linear","MultiX=Average","Skip=True","Sort=True")</f>
        <v>#N/A Invalid Parameter: Interpolation value</v>
      </c>
      <c r="AJ5595" s="43" t="str">
        <f ca="1">_xll.BInterpol('Base IPCA'!$C$3:$C$14,'Base IPCA'!$D$3:$D$14,AH5595,"Cubic","Extrapolate=Linear","MultiX=Average","Skip=True","Sort=True")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0"/>
        <v>#REF!</v>
      </c>
      <c r="AI5596" s="43" t="str">
        <f ca="1">_xll.BInterpol('Base IPCA'!$C$3:$C$14,'Base IPCA'!$E$3:$E$14,AH5596,"Cubic","Extrapolate=Linear","MultiX=Average","Skip=True","Sort=True")</f>
        <v>#N/A Invalid Parameter: Interpolation value</v>
      </c>
      <c r="AJ5596" s="43" t="str">
        <f>_xll.BInterpol('Base IPCA'!$C$3:$C$14,'Base IPCA'!$D$3:$D$14,AH5596,"Cubic","Extrapolate=Linear","MultiX=Average","Skip=True","Sort=True")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0"/>
        <v>#REF!</v>
      </c>
      <c r="AI5597" s="43" t="str">
        <f ca="1">_xll.BInterpol('Base IPCA'!$C$3:$C$14,'Base IPCA'!$E$3:$E$14,AH5597,"Cubic","Extrapolate=Linear","MultiX=Average","Skip=True","Sort=True")</f>
        <v>#N/A Invalid Parameter: Interpolation value</v>
      </c>
      <c r="AJ5597" s="43" t="str">
        <f ca="1">_xll.BInterpol('Base IPCA'!$C$3:$C$14,'Base IPCA'!$D$3:$D$14,AH5597,"Cubic","Extrapolate=Linear","MultiX=Average","Skip=True","Sort=True")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0"/>
        <v>#REF!</v>
      </c>
      <c r="AI5598" s="43" t="str">
        <f ca="1">_xll.BInterpol('Base IPCA'!$C$3:$C$14,'Base IPCA'!$E$3:$E$14,AH5598,"Cubic","Extrapolate=Linear","MultiX=Average","Skip=True","Sort=True")</f>
        <v>#N/A Invalid Parameter: Interpolation value</v>
      </c>
      <c r="AJ5598" s="43" t="str">
        <f ca="1">_xll.BInterpol('Base IPCA'!$C$3:$C$14,'Base IPCA'!$D$3:$D$14,AH5598,"Cubic","Extrapolate=Linear","MultiX=Average","Skip=True","Sort=True")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0"/>
        <v>#REF!</v>
      </c>
      <c r="AI5599" s="43" t="str">
        <f>_xll.BInterpol('Base IPCA'!$C$3:$C$14,'Base IPCA'!$E$3:$E$14,AH5599,"Cubic","Extrapolate=Linear","MultiX=Average","Skip=True","Sort=True")</f>
        <v>#N/A Invalid Parameter: Interpolation value</v>
      </c>
      <c r="AJ5599" s="43" t="str">
        <f ca="1">_xll.BInterpol('Base IPCA'!$C$3:$C$14,'Base IPCA'!$D$3:$D$14,AH5599,"Cubic","Extrapolate=Linear","MultiX=Average","Skip=True","Sort=True")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0"/>
        <v>#REF!</v>
      </c>
      <c r="AI5600" s="43" t="str">
        <f ca="1">_xll.BInterpol('Base IPCA'!$C$3:$C$14,'Base IPCA'!$E$3:$E$14,AH5600,"Cubic","Extrapolate=Linear","MultiX=Average","Skip=True","Sort=True")</f>
        <v>#N/A Invalid Parameter: Interpolation value</v>
      </c>
      <c r="AJ5600" s="43" t="str">
        <f>_xll.BInterpol('Base IPCA'!$C$3:$C$14,'Base IPCA'!$D$3:$D$14,AH5600,"Cubic","Extrapolate=Linear","MultiX=Average","Skip=True","Sort=True")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0"/>
        <v>#REF!</v>
      </c>
      <c r="AI5601" s="43" t="str">
        <f ca="1">_xll.BInterpol('Base IPCA'!$C$3:$C$14,'Base IPCA'!$E$3:$E$14,AH5601,"Cubic","Extrapolate=Linear","MultiX=Average","Skip=True","Sort=True")</f>
        <v>#N/A Invalid Parameter: Interpolation value</v>
      </c>
      <c r="AJ5601" s="43" t="str">
        <f ca="1">_xll.BInterpol('Base IPCA'!$C$3:$C$14,'Base IPCA'!$D$3:$D$14,AH5601,"Cubic","Extrapolate=Linear","MultiX=Average","Skip=True","Sort=True")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0"/>
        <v>#REF!</v>
      </c>
      <c r="AI5602" s="43" t="str">
        <f ca="1">_xll.BInterpol('Base IPCA'!$C$3:$C$14,'Base IPCA'!$E$3:$E$14,AH5602,"Cubic","Extrapolate=Linear","MultiX=Average","Skip=True","Sort=True")</f>
        <v>#N/A Invalid Parameter: Interpolation value</v>
      </c>
      <c r="AJ5602" s="43" t="str">
        <f ca="1">_xll.BInterpol('Base IPCA'!$C$3:$C$14,'Base IPCA'!$D$3:$D$14,AH5602,"Cubic","Extrapolate=Linear","MultiX=Average","Skip=True","Sort=True")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0"/>
        <v>#REF!</v>
      </c>
      <c r="AI5603" s="43" t="str">
        <f>_xll.BInterpol('Base IPCA'!$C$3:$C$14,'Base IPCA'!$E$3:$E$14,AH5603,"Cubic","Extrapolate=Linear","MultiX=Average","Skip=True","Sort=True")</f>
        <v>#N/A Invalid Parameter: Interpolation value</v>
      </c>
      <c r="AJ5603" s="43" t="str">
        <f ca="1">_xll.BInterpol('Base IPCA'!$C$3:$C$14,'Base IPCA'!$D$3:$D$14,AH5603,"Cubic","Extrapolate=Linear","MultiX=Average","Skip=True","Sort=True")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0"/>
        <v>#REF!</v>
      </c>
      <c r="AI5604" s="43" t="str">
        <f ca="1">_xll.BInterpol('Base IPCA'!$C$3:$C$14,'Base IPCA'!$E$3:$E$14,AH5604,"Cubic","Extrapolate=Linear","MultiX=Average","Skip=True","Sort=True")</f>
        <v>#N/A Invalid Parameter: Interpolation value</v>
      </c>
      <c r="AJ5604" s="43" t="str">
        <f>_xll.BInterpol('Base IPCA'!$C$3:$C$14,'Base IPCA'!$D$3:$D$14,AH5604,"Cubic","Extrapolate=Linear","MultiX=Average","Skip=True","Sort=True")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0"/>
        <v>#REF!</v>
      </c>
      <c r="AI5605" s="43" t="str">
        <f ca="1">_xll.BInterpol('Base IPCA'!$C$3:$C$14,'Base IPCA'!$E$3:$E$14,AH5605,"Cubic","Extrapolate=Linear","MultiX=Average","Skip=True","Sort=True")</f>
        <v>#N/A Invalid Parameter: Interpolation value</v>
      </c>
      <c r="AJ5605" s="43" t="str">
        <f ca="1">_xll.BInterpol('Base IPCA'!$C$3:$C$14,'Base IPCA'!$D$3:$D$14,AH5605,"Cubic","Extrapolate=Linear","MultiX=Average","Skip=True","Sort=True")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0"/>
        <v>#REF!</v>
      </c>
      <c r="AI5606" s="43" t="str">
        <f ca="1">_xll.BInterpol('Base IPCA'!$C$3:$C$14,'Base IPCA'!$E$3:$E$14,AH5606,"Cubic","Extrapolate=Linear","MultiX=Average","Skip=True","Sort=True")</f>
        <v>#N/A Invalid Parameter: Interpolation value</v>
      </c>
      <c r="AJ5606" s="43" t="str">
        <f ca="1">_xll.BInterpol('Base IPCA'!$C$3:$C$14,'Base IPCA'!$D$3:$D$14,AH5606,"Cubic","Extrapolate=Linear","MultiX=Average","Skip=True","Sort=True")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0"/>
        <v>#REF!</v>
      </c>
      <c r="AI5607" s="43" t="str">
        <f>_xll.BInterpol('Base IPCA'!$C$3:$C$14,'Base IPCA'!$E$3:$E$14,AH5607,"Cubic","Extrapolate=Linear","MultiX=Average","Skip=True","Sort=True")</f>
        <v>#N/A Invalid Parameter: Interpolation value</v>
      </c>
      <c r="AJ5607" s="43" t="str">
        <f ca="1">_xll.BInterpol('Base IPCA'!$C$3:$C$14,'Base IPCA'!$D$3:$D$14,AH5607,"Cubic","Extrapolate=Linear","MultiX=Average","Skip=True","Sort=True")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0"/>
        <v>#REF!</v>
      </c>
      <c r="AI5608" s="43" t="str">
        <f ca="1">_xll.BInterpol('Base IPCA'!$C$3:$C$14,'Base IPCA'!$E$3:$E$14,AH5608,"Cubic","Extrapolate=Linear","MultiX=Average","Skip=True","Sort=True")</f>
        <v>#N/A Invalid Parameter: Interpolation value</v>
      </c>
      <c r="AJ5608" s="43" t="str">
        <f>_xll.BInterpol('Base IPCA'!$C$3:$C$14,'Base IPCA'!$D$3:$D$14,AH5608,"Cubic","Extrapolate=Linear","MultiX=Average","Skip=True","Sort=True")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0"/>
        <v>#REF!</v>
      </c>
      <c r="AI5609" s="43" t="str">
        <f ca="1">_xll.BInterpol('Base IPCA'!$C$3:$C$14,'Base IPCA'!$E$3:$E$14,AH5609,"Cubic","Extrapolate=Linear","MultiX=Average","Skip=True","Sort=True")</f>
        <v>#N/A Invalid Parameter: Interpolation value</v>
      </c>
      <c r="AJ5609" s="43" t="str">
        <f ca="1">_xll.BInterpol('Base IPCA'!$C$3:$C$14,'Base IPCA'!$D$3:$D$14,AH5609,"Cubic","Extrapolate=Linear","MultiX=Average","Skip=True","Sort=True")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0"/>
        <v>#REF!</v>
      </c>
      <c r="AI5610" s="43" t="str">
        <f ca="1">_xll.BInterpol('Base IPCA'!$C$3:$C$14,'Base IPCA'!$E$3:$E$14,AH5610,"Cubic","Extrapolate=Linear","MultiX=Average","Skip=True","Sort=True")</f>
        <v>#N/A Invalid Parameter: Interpolation value</v>
      </c>
      <c r="AJ5610" s="43" t="str">
        <f ca="1">_xll.BInterpol('Base IPCA'!$C$3:$C$14,'Base IPCA'!$D$3:$D$14,AH5610,"Cubic","Extrapolate=Linear","MultiX=Average","Skip=True","Sort=True")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0"/>
        <v>#REF!</v>
      </c>
      <c r="AI5611" s="43" t="str">
        <f>_xll.BInterpol('Base IPCA'!$C$3:$C$14,'Base IPCA'!$E$3:$E$14,AH5611,"Cubic","Extrapolate=Linear","MultiX=Average","Skip=True","Sort=True")</f>
        <v>#N/A Invalid Parameter: Interpolation value</v>
      </c>
      <c r="AJ5611" s="43" t="str">
        <f ca="1">_xll.BInterpol('Base IPCA'!$C$3:$C$14,'Base IPCA'!$D$3:$D$14,AH5611,"Cubic","Extrapolate=Linear","MultiX=Average","Skip=True","Sort=True")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0"/>
        <v>#REF!</v>
      </c>
      <c r="AI5612" s="43" t="str">
        <f ca="1">_xll.BInterpol('Base IPCA'!$C$3:$C$14,'Base IPCA'!$E$3:$E$14,AH5612,"Cubic","Extrapolate=Linear","MultiX=Average","Skip=True","Sort=True")</f>
        <v>#N/A Invalid Parameter: Interpolation value</v>
      </c>
      <c r="AJ5612" s="43" t="str">
        <f>_xll.BInterpol('Base IPCA'!$C$3:$C$14,'Base IPCA'!$D$3:$D$14,AH5612,"Cubic","Extrapolate=Linear","MultiX=Average","Skip=True","Sort=True")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0"/>
        <v>#REF!</v>
      </c>
      <c r="AI5613" s="43" t="str">
        <f ca="1">_xll.BInterpol('Base IPCA'!$C$3:$C$14,'Base IPCA'!$E$3:$E$14,AH5613,"Cubic","Extrapolate=Linear","MultiX=Average","Skip=True","Sort=True")</f>
        <v>#N/A Invalid Parameter: Interpolation value</v>
      </c>
      <c r="AJ5613" s="43" t="str">
        <f ca="1">_xll.BInterpol('Base IPCA'!$C$3:$C$14,'Base IPCA'!$D$3:$D$14,AH5613,"Cubic","Extrapolate=Linear","MultiX=Average","Skip=True","Sort=True")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0"/>
        <v>#REF!</v>
      </c>
      <c r="AI5614" s="43" t="str">
        <f ca="1">_xll.BInterpol('Base IPCA'!$C$3:$C$14,'Base IPCA'!$E$3:$E$14,AH5614,"Cubic","Extrapolate=Linear","MultiX=Average","Skip=True","Sort=True")</f>
        <v>#N/A Invalid Parameter: Interpolation value</v>
      </c>
      <c r="AJ5614" s="43" t="str">
        <f ca="1">_xll.BInterpol('Base IPCA'!$C$3:$C$14,'Base IPCA'!$D$3:$D$14,AH5614,"Cubic","Extrapolate=Linear","MultiX=Average","Skip=True","Sort=True")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0"/>
        <v>#REF!</v>
      </c>
      <c r="AI5615" s="43" t="str">
        <f>_xll.BInterpol('Base IPCA'!$C$3:$C$14,'Base IPCA'!$E$3:$E$14,AH5615,"Cubic","Extrapolate=Linear","MultiX=Average","Skip=True","Sort=True")</f>
        <v>#N/A Invalid Parameter: Interpolation value</v>
      </c>
      <c r="AJ5615" s="43" t="str">
        <f ca="1">_xll.BInterpol('Base IPCA'!$C$3:$C$14,'Base IPCA'!$D$3:$D$14,AH5615,"Cubic","Extrapolate=Linear","MultiX=Average","Skip=True","Sort=True")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0"/>
        <v>#REF!</v>
      </c>
      <c r="AI5616" s="43" t="str">
        <f ca="1">_xll.BInterpol('Base IPCA'!$C$3:$C$14,'Base IPCA'!$E$3:$E$14,AH5616,"Cubic","Extrapolate=Linear","MultiX=Average","Skip=True","Sort=True")</f>
        <v>#N/A Invalid Parameter: Interpolation value</v>
      </c>
      <c r="AJ5616" s="43" t="str">
        <f>_xll.BInterpol('Base IPCA'!$C$3:$C$14,'Base IPCA'!$D$3:$D$14,AH5616,"Cubic","Extrapolate=Linear","MultiX=Average","Skip=True","Sort=True")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0"/>
        <v>#REF!</v>
      </c>
      <c r="AI5617" s="43" t="str">
        <f ca="1">_xll.BInterpol('Base IPCA'!$C$3:$C$14,'Base IPCA'!$E$3:$E$14,AH5617,"Cubic","Extrapolate=Linear","MultiX=Average","Skip=True","Sort=True")</f>
        <v>#N/A Invalid Parameter: Interpolation value</v>
      </c>
      <c r="AJ5617" s="43" t="str">
        <f ca="1">_xll.BInterpol('Base IPCA'!$C$3:$C$14,'Base IPCA'!$D$3:$D$14,AH5617,"Cubic","Extrapolate=Linear","MultiX=Average","Skip=True","Sort=True")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0"/>
        <v>#REF!</v>
      </c>
      <c r="AI5618" s="43" t="str">
        <f ca="1">_xll.BInterpol('Base IPCA'!$C$3:$C$14,'Base IPCA'!$E$3:$E$14,AH5618,"Cubic","Extrapolate=Linear","MultiX=Average","Skip=True","Sort=True")</f>
        <v>#N/A Invalid Parameter: Interpolation value</v>
      </c>
      <c r="AJ5618" s="43" t="str">
        <f ca="1">_xll.BInterpol('Base IPCA'!$C$3:$C$14,'Base IPCA'!$D$3:$D$14,AH5618,"Cubic","Extrapolate=Linear","MultiX=Average","Skip=True","Sort=True")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0"/>
        <v>#REF!</v>
      </c>
      <c r="AI5619" s="43" t="str">
        <f>_xll.BInterpol('Base IPCA'!$C$3:$C$14,'Base IPCA'!$E$3:$E$14,AH5619,"Cubic","Extrapolate=Linear","MultiX=Average","Skip=True","Sort=True")</f>
        <v>#N/A Invalid Parameter: Interpolation value</v>
      </c>
      <c r="AJ5619" s="43" t="str">
        <f ca="1">_xll.BInterpol('Base IPCA'!$C$3:$C$14,'Base IPCA'!$D$3:$D$14,AH5619,"Cubic","Extrapolate=Linear","MultiX=Average","Skip=True","Sort=True")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0"/>
        <v>#REF!</v>
      </c>
      <c r="AI5620" s="43" t="str">
        <f ca="1">_xll.BInterpol('Base IPCA'!$C$3:$C$14,'Base IPCA'!$E$3:$E$14,AH5620,"Cubic","Extrapolate=Linear","MultiX=Average","Skip=True","Sort=True")</f>
        <v>#N/A Invalid Parameter: Interpolation value</v>
      </c>
      <c r="AJ5620" s="43" t="str">
        <f>_xll.BInterpol('Base IPCA'!$C$3:$C$14,'Base IPCA'!$D$3:$D$14,AH5620,"Cubic","Extrapolate=Linear","MultiX=Average","Skip=True","Sort=True")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0"/>
        <v>#REF!</v>
      </c>
      <c r="AI5621" s="43" t="str">
        <f ca="1">_xll.BInterpol('Base IPCA'!$C$3:$C$14,'Base IPCA'!$E$3:$E$14,AH5621,"Cubic","Extrapolate=Linear","MultiX=Average","Skip=True","Sort=True")</f>
        <v>#N/A Invalid Parameter: Interpolation value</v>
      </c>
      <c r="AJ5621" s="43" t="str">
        <f ca="1">_xll.BInterpol('Base IPCA'!$C$3:$C$14,'Base IPCA'!$D$3:$D$14,AH5621,"Cubic","Extrapolate=Linear","MultiX=Average","Skip=True","Sort=True")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0"/>
        <v>#REF!</v>
      </c>
      <c r="AI5622" s="43" t="str">
        <f ca="1">_xll.BInterpol('Base IPCA'!$C$3:$C$14,'Base IPCA'!$E$3:$E$14,AH5622,"Cubic","Extrapolate=Linear","MultiX=Average","Skip=True","Sort=True")</f>
        <v>#N/A Invalid Parameter: Interpolation value</v>
      </c>
      <c r="AJ5622" s="43" t="str">
        <f ca="1">_xll.BInterpol('Base IPCA'!$C$3:$C$14,'Base IPCA'!$D$3:$D$14,AH5622,"Cubic","Extrapolate=Linear","MultiX=Average","Skip=True","Sort=True")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0"/>
        <v>#REF!</v>
      </c>
      <c r="AI5623" s="43" t="str">
        <f>_xll.BInterpol('Base IPCA'!$C$3:$C$14,'Base IPCA'!$E$3:$E$14,AH5623,"Cubic","Extrapolate=Linear","MultiX=Average","Skip=True","Sort=True")</f>
        <v>#N/A Invalid Parameter: Interpolation value</v>
      </c>
      <c r="AJ5623" s="43" t="str">
        <f ca="1">_xll.BInterpol('Base IPCA'!$C$3:$C$14,'Base IPCA'!$D$3:$D$14,AH5623,"Cubic","Extrapolate=Linear","MultiX=Average","Skip=True","Sort=True")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0"/>
        <v>#REF!</v>
      </c>
      <c r="AI5624" s="43" t="str">
        <f ca="1">_xll.BInterpol('Base IPCA'!$C$3:$C$14,'Base IPCA'!$E$3:$E$14,AH5624,"Cubic","Extrapolate=Linear","MultiX=Average","Skip=True","Sort=True")</f>
        <v>#N/A Invalid Parameter: Interpolation value</v>
      </c>
      <c r="AJ5624" s="43" t="str">
        <f>_xll.BInterpol('Base IPCA'!$C$3:$C$14,'Base IPCA'!$D$3:$D$14,AH5624,"Cubic","Extrapolate=Linear","MultiX=Average","Skip=True","Sort=True")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0"/>
        <v>#REF!</v>
      </c>
      <c r="AI5625" s="43" t="str">
        <f ca="1">_xll.BInterpol('Base IPCA'!$C$3:$C$14,'Base IPCA'!$E$3:$E$14,AH5625,"Cubic","Extrapolate=Linear","MultiX=Average","Skip=True","Sort=True")</f>
        <v>#N/A Invalid Parameter: Interpolation value</v>
      </c>
      <c r="AJ5625" s="43" t="str">
        <f ca="1">_xll.BInterpol('Base IPCA'!$C$3:$C$14,'Base IPCA'!$D$3:$D$14,AH5625,"Cubic","Extrapolate=Linear","MultiX=Average","Skip=True","Sort=True")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0"/>
        <v>#REF!</v>
      </c>
      <c r="AI5626" s="43" t="str">
        <f ca="1">_xll.BInterpol('Base IPCA'!$C$3:$C$14,'Base IPCA'!$E$3:$E$14,AH5626,"Cubic","Extrapolate=Linear","MultiX=Average","Skip=True","Sort=True")</f>
        <v>#N/A Invalid Parameter: Interpolation value</v>
      </c>
      <c r="AJ5626" s="43" t="str">
        <f ca="1">_xll.BInterpol('Base IPCA'!$C$3:$C$14,'Base IPCA'!$D$3:$D$14,AH5626,"Cubic","Extrapolate=Linear","MultiX=Average","Skip=True","Sort=True")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0"/>
        <v>#REF!</v>
      </c>
      <c r="AI5627" s="43" t="str">
        <f>_xll.BInterpol('Base IPCA'!$C$3:$C$14,'Base IPCA'!$E$3:$E$14,AH5627,"Cubic","Extrapolate=Linear","MultiX=Average","Skip=True","Sort=True")</f>
        <v>#N/A Invalid Parameter: Interpolation value</v>
      </c>
      <c r="AJ5627" s="43" t="str">
        <f ca="1">_xll.BInterpol('Base IPCA'!$C$3:$C$14,'Base IPCA'!$D$3:$D$14,AH5627,"Cubic","Extrapolate=Linear","MultiX=Average","Skip=True","Sort=True")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0"/>
        <v>#REF!</v>
      </c>
      <c r="AI5628" s="43" t="str">
        <f ca="1">_xll.BInterpol('Base IPCA'!$C$3:$C$14,'Base IPCA'!$E$3:$E$14,AH5628,"Cubic","Extrapolate=Linear","MultiX=Average","Skip=True","Sort=True")</f>
        <v>#N/A Invalid Parameter: Interpolation value</v>
      </c>
      <c r="AJ5628" s="43" t="str">
        <f>_xll.BInterpol('Base IPCA'!$C$3:$C$14,'Base IPCA'!$D$3:$D$14,AH5628,"Cubic","Extrapolate=Linear","MultiX=Average","Skip=True","Sort=True")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0"/>
        <v>#REF!</v>
      </c>
      <c r="AI5629" s="43" t="str">
        <f ca="1">_xll.BInterpol('Base IPCA'!$C$3:$C$14,'Base IPCA'!$E$3:$E$14,AH5629,"Cubic","Extrapolate=Linear","MultiX=Average","Skip=True","Sort=True")</f>
        <v>#N/A Invalid Parameter: Interpolation value</v>
      </c>
      <c r="AJ5629" s="43" t="str">
        <f ca="1">_xll.BInterpol('Base IPCA'!$C$3:$C$14,'Base IPCA'!$D$3:$D$14,AH5629,"Cubic","Extrapolate=Linear","MultiX=Average","Skip=True","Sort=True")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0"/>
        <v>#REF!</v>
      </c>
      <c r="AI5630" s="43" t="str">
        <f ca="1">_xll.BInterpol('Base IPCA'!$C$3:$C$14,'Base IPCA'!$E$3:$E$14,AH5630,"Cubic","Extrapolate=Linear","MultiX=Average","Skip=True","Sort=True")</f>
        <v>#N/A Invalid Parameter: Interpolation value</v>
      </c>
      <c r="AJ5630" s="43" t="str">
        <f ca="1">_xll.BInterpol('Base IPCA'!$C$3:$C$14,'Base IPCA'!$D$3:$D$14,AH5630,"Cubic","Extrapolate=Linear","MultiX=Average","Skip=True","Sort=True")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0"/>
        <v>#REF!</v>
      </c>
      <c r="AI5631" s="43" t="str">
        <f>_xll.BInterpol('Base IPCA'!$C$3:$C$14,'Base IPCA'!$E$3:$E$14,AH5631,"Cubic","Extrapolate=Linear","MultiX=Average","Skip=True","Sort=True")</f>
        <v>#N/A Invalid Parameter: Interpolation value</v>
      </c>
      <c r="AJ5631" s="43" t="str">
        <f ca="1">_xll.BInterpol('Base IPCA'!$C$3:$C$14,'Base IPCA'!$D$3:$D$14,AH5631,"Cubic","Extrapolate=Linear","MultiX=Average","Skip=True","Sort=True")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0"/>
        <v>#REF!</v>
      </c>
      <c r="AI5632" s="43" t="str">
        <f ca="1">_xll.BInterpol('Base IPCA'!$C$3:$C$14,'Base IPCA'!$E$3:$E$14,AH5632,"Cubic","Extrapolate=Linear","MultiX=Average","Skip=True","Sort=True")</f>
        <v>#N/A Invalid Parameter: Interpolation value</v>
      </c>
      <c r="AJ5632" s="43" t="str">
        <f>_xll.BInterpol('Base IPCA'!$C$3:$C$14,'Base IPCA'!$D$3:$D$14,AH5632,"Cubic","Extrapolate=Linear","MultiX=Average","Skip=True","Sort=True")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0"/>
        <v>#REF!</v>
      </c>
      <c r="AI5633" s="43" t="str">
        <f ca="1">_xll.BInterpol('Base IPCA'!$C$3:$C$14,'Base IPCA'!$E$3:$E$14,AH5633,"Cubic","Extrapolate=Linear","MultiX=Average","Skip=True","Sort=True")</f>
        <v>#N/A Invalid Parameter: Interpolation value</v>
      </c>
      <c r="AJ5633" s="43" t="str">
        <f ca="1">_xll.BInterpol('Base IPCA'!$C$3:$C$14,'Base IPCA'!$D$3:$D$14,AH5633,"Cubic","Extrapolate=Linear","MultiX=Average","Skip=True","Sort=True")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0"/>
        <v>#REF!</v>
      </c>
      <c r="AI5634" s="43" t="str">
        <f ca="1">_xll.BInterpol('Base IPCA'!$C$3:$C$14,'Base IPCA'!$E$3:$E$14,AH5634,"Cubic","Extrapolate=Linear","MultiX=Average","Skip=True","Sort=True")</f>
        <v>#N/A Invalid Parameter: Interpolation value</v>
      </c>
      <c r="AJ5634" s="43" t="str">
        <f ca="1">_xll.BInterpol('Base IPCA'!$C$3:$C$14,'Base IPCA'!$D$3:$D$14,AH5634,"Cubic","Extrapolate=Linear","MultiX=Average","Skip=True","Sort=True")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0"/>
        <v>#REF!</v>
      </c>
      <c r="AI5635" s="43" t="str">
        <f>_xll.BInterpol('Base IPCA'!$C$3:$C$14,'Base IPCA'!$E$3:$E$14,AH5635,"Cubic","Extrapolate=Linear","MultiX=Average","Skip=True","Sort=True")</f>
        <v>#N/A Invalid Parameter: Interpolation value</v>
      </c>
      <c r="AJ5635" s="43" t="str">
        <f ca="1">_xll.BInterpol('Base IPCA'!$C$3:$C$14,'Base IPCA'!$D$3:$D$14,AH5635,"Cubic","Extrapolate=Linear","MultiX=Average","Skip=True","Sort=True")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0"/>
        <v>#REF!</v>
      </c>
      <c r="AI5636" s="43" t="str">
        <f ca="1">_xll.BInterpol('Base IPCA'!$C$3:$C$14,'Base IPCA'!$E$3:$E$14,AH5636,"Cubic","Extrapolate=Linear","MultiX=Average","Skip=True","Sort=True")</f>
        <v>#N/A Invalid Parameter: Interpolation value</v>
      </c>
      <c r="AJ5636" s="43" t="str">
        <f>_xll.BInterpol('Base IPCA'!$C$3:$C$14,'Base IPCA'!$D$3:$D$14,AH5636,"Cubic","Extrapolate=Linear","MultiX=Average","Skip=True","Sort=True")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0"/>
        <v>#REF!</v>
      </c>
      <c r="AI5637" s="43" t="str">
        <f ca="1">_xll.BInterpol('Base IPCA'!$C$3:$C$14,'Base IPCA'!$E$3:$E$14,AH5637,"Cubic","Extrapolate=Linear","MultiX=Average","Skip=True","Sort=True")</f>
        <v>#N/A Invalid Parameter: Interpolation value</v>
      </c>
      <c r="AJ5637" s="43" t="str">
        <f ca="1">_xll.BInterpol('Base IPCA'!$C$3:$C$14,'Base IPCA'!$D$3:$D$14,AH5637,"Cubic","Extrapolate=Linear","MultiX=Average","Skip=True","Sort=True")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1">AH5637+1</f>
        <v>#REF!</v>
      </c>
      <c r="AI5638" s="43" t="str">
        <f ca="1">_xll.BInterpol('Base IPCA'!$C$3:$C$14,'Base IPCA'!$E$3:$E$14,AH5638,"Cubic","Extrapolate=Linear","MultiX=Average","Skip=True","Sort=True")</f>
        <v>#N/A Invalid Parameter: Interpolation value</v>
      </c>
      <c r="AJ5638" s="43" t="str">
        <f ca="1">_xll.BInterpol('Base IPCA'!$C$3:$C$14,'Base IPCA'!$D$3:$D$14,AH5638,"Cubic","Extrapolate=Linear","MultiX=Average","Skip=True","Sort=True")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1"/>
        <v>#REF!</v>
      </c>
      <c r="AI5639" s="43" t="str">
        <f>_xll.BInterpol('Base IPCA'!$C$3:$C$14,'Base IPCA'!$E$3:$E$14,AH5639,"Cubic","Extrapolate=Linear","MultiX=Average","Skip=True","Sort=True")</f>
        <v>#N/A Invalid Parameter: Interpolation value</v>
      </c>
      <c r="AJ5639" s="43" t="str">
        <f ca="1">_xll.BInterpol('Base IPCA'!$C$3:$C$14,'Base IPCA'!$D$3:$D$14,AH5639,"Cubic","Extrapolate=Linear","MultiX=Average","Skip=True","Sort=True")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1"/>
        <v>#REF!</v>
      </c>
      <c r="AI5640" s="43" t="str">
        <f ca="1">_xll.BInterpol('Base IPCA'!$C$3:$C$14,'Base IPCA'!$E$3:$E$14,AH5640,"Cubic","Extrapolate=Linear","MultiX=Average","Skip=True","Sort=True")</f>
        <v>#N/A Invalid Parameter: Interpolation value</v>
      </c>
      <c r="AJ5640" s="43" t="str">
        <f>_xll.BInterpol('Base IPCA'!$C$3:$C$14,'Base IPCA'!$D$3:$D$14,AH5640,"Cubic","Extrapolate=Linear","MultiX=Average","Skip=True","Sort=True")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1"/>
        <v>#REF!</v>
      </c>
      <c r="AI5641" s="43" t="str">
        <f ca="1">_xll.BInterpol('Base IPCA'!$C$3:$C$14,'Base IPCA'!$E$3:$E$14,AH5641,"Cubic","Extrapolate=Linear","MultiX=Average","Skip=True","Sort=True")</f>
        <v>#N/A Invalid Parameter: Interpolation value</v>
      </c>
      <c r="AJ5641" s="43" t="str">
        <f ca="1">_xll.BInterpol('Base IPCA'!$C$3:$C$14,'Base IPCA'!$D$3:$D$14,AH5641,"Cubic","Extrapolate=Linear","MultiX=Average","Skip=True","Sort=True")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1"/>
        <v>#REF!</v>
      </c>
      <c r="AI5642" s="43" t="str">
        <f ca="1">_xll.BInterpol('Base IPCA'!$C$3:$C$14,'Base IPCA'!$E$3:$E$14,AH5642,"Cubic","Extrapolate=Linear","MultiX=Average","Skip=True","Sort=True")</f>
        <v>#N/A Invalid Parameter: Interpolation value</v>
      </c>
      <c r="AJ5642" s="43" t="str">
        <f ca="1">_xll.BInterpol('Base IPCA'!$C$3:$C$14,'Base IPCA'!$D$3:$D$14,AH5642,"Cubic","Extrapolate=Linear","MultiX=Average","Skip=True","Sort=True")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1"/>
        <v>#REF!</v>
      </c>
      <c r="AI5643" s="43" t="str">
        <f>_xll.BInterpol('Base IPCA'!$C$3:$C$14,'Base IPCA'!$E$3:$E$14,AH5643,"Cubic","Extrapolate=Linear","MultiX=Average","Skip=True","Sort=True")</f>
        <v>#N/A Invalid Parameter: Interpolation value</v>
      </c>
      <c r="AJ5643" s="43" t="str">
        <f ca="1">_xll.BInterpol('Base IPCA'!$C$3:$C$14,'Base IPCA'!$D$3:$D$14,AH5643,"Cubic","Extrapolate=Linear","MultiX=Average","Skip=True","Sort=True")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1"/>
        <v>#REF!</v>
      </c>
      <c r="AI5644" s="43" t="str">
        <f ca="1">_xll.BInterpol('Base IPCA'!$C$3:$C$14,'Base IPCA'!$E$3:$E$14,AH5644,"Cubic","Extrapolate=Linear","MultiX=Average","Skip=True","Sort=True")</f>
        <v>#N/A Invalid Parameter: Interpolation value</v>
      </c>
      <c r="AJ5644" s="43" t="str">
        <f>_xll.BInterpol('Base IPCA'!$C$3:$C$14,'Base IPCA'!$D$3:$D$14,AH5644,"Cubic","Extrapolate=Linear","MultiX=Average","Skip=True","Sort=True")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1"/>
        <v>#REF!</v>
      </c>
      <c r="AI5645" s="43" t="str">
        <f ca="1">_xll.BInterpol('Base IPCA'!$C$3:$C$14,'Base IPCA'!$E$3:$E$14,AH5645,"Cubic","Extrapolate=Linear","MultiX=Average","Skip=True","Sort=True")</f>
        <v>#N/A Invalid Parameter: Interpolation value</v>
      </c>
      <c r="AJ5645" s="43" t="str">
        <f ca="1">_xll.BInterpol('Base IPCA'!$C$3:$C$14,'Base IPCA'!$D$3:$D$14,AH5645,"Cubic","Extrapolate=Linear","MultiX=Average","Skip=True","Sort=True")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1"/>
        <v>#REF!</v>
      </c>
      <c r="AI5646" s="43" t="str">
        <f ca="1">_xll.BInterpol('Base IPCA'!$C$3:$C$14,'Base IPCA'!$E$3:$E$14,AH5646,"Cubic","Extrapolate=Linear","MultiX=Average","Skip=True","Sort=True")</f>
        <v>#N/A Invalid Parameter: Interpolation value</v>
      </c>
      <c r="AJ5646" s="43" t="str">
        <f ca="1">_xll.BInterpol('Base IPCA'!$C$3:$C$14,'Base IPCA'!$D$3:$D$14,AH5646,"Cubic","Extrapolate=Linear","MultiX=Average","Skip=True","Sort=True")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1"/>
        <v>#REF!</v>
      </c>
      <c r="AI5647" s="43" t="str">
        <f>_xll.BInterpol('Base IPCA'!$C$3:$C$14,'Base IPCA'!$E$3:$E$14,AH5647,"Cubic","Extrapolate=Linear","MultiX=Average","Skip=True","Sort=True")</f>
        <v>#N/A Invalid Parameter: Interpolation value</v>
      </c>
      <c r="AJ5647" s="43" t="str">
        <f ca="1">_xll.BInterpol('Base IPCA'!$C$3:$C$14,'Base IPCA'!$D$3:$D$14,AH5647,"Cubic","Extrapolate=Linear","MultiX=Average","Skip=True","Sort=True")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1"/>
        <v>#REF!</v>
      </c>
      <c r="AI5648" s="43" t="str">
        <f ca="1">_xll.BInterpol('Base IPCA'!$C$3:$C$14,'Base IPCA'!$E$3:$E$14,AH5648,"Cubic","Extrapolate=Linear","MultiX=Average","Skip=True","Sort=True")</f>
        <v>#N/A Invalid Parameter: Interpolation value</v>
      </c>
      <c r="AJ5648" s="43" t="str">
        <f>_xll.BInterpol('Base IPCA'!$C$3:$C$14,'Base IPCA'!$D$3:$D$14,AH5648,"Cubic","Extrapolate=Linear","MultiX=Average","Skip=True","Sort=True")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1"/>
        <v>#REF!</v>
      </c>
      <c r="AI5649" s="43" t="str">
        <f ca="1">_xll.BInterpol('Base IPCA'!$C$3:$C$14,'Base IPCA'!$E$3:$E$14,AH5649,"Cubic","Extrapolate=Linear","MultiX=Average","Skip=True","Sort=True")</f>
        <v>#N/A Invalid Parameter: Interpolation value</v>
      </c>
      <c r="AJ5649" s="43" t="str">
        <f ca="1">_xll.BInterpol('Base IPCA'!$C$3:$C$14,'Base IPCA'!$D$3:$D$14,AH5649,"Cubic","Extrapolate=Linear","MultiX=Average","Skip=True","Sort=True")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1"/>
        <v>#REF!</v>
      </c>
      <c r="AI5650" s="43" t="str">
        <f ca="1">_xll.BInterpol('Base IPCA'!$C$3:$C$14,'Base IPCA'!$E$3:$E$14,AH5650,"Cubic","Extrapolate=Linear","MultiX=Average","Skip=True","Sort=True")</f>
        <v>#N/A Invalid Parameter: Interpolation value</v>
      </c>
      <c r="AJ5650" s="43" t="str">
        <f ca="1">_xll.BInterpol('Base IPCA'!$C$3:$C$14,'Base IPCA'!$D$3:$D$14,AH5650,"Cubic","Extrapolate=Linear","MultiX=Average","Skip=True","Sort=True")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1"/>
        <v>#REF!</v>
      </c>
      <c r="AI5651" s="43" t="str">
        <f>_xll.BInterpol('Base IPCA'!$C$3:$C$14,'Base IPCA'!$E$3:$E$14,AH5651,"Cubic","Extrapolate=Linear","MultiX=Average","Skip=True","Sort=True")</f>
        <v>#N/A Invalid Parameter: Interpolation value</v>
      </c>
      <c r="AJ5651" s="43" t="str">
        <f ca="1">_xll.BInterpol('Base IPCA'!$C$3:$C$14,'Base IPCA'!$D$3:$D$14,AH5651,"Cubic","Extrapolate=Linear","MultiX=Average","Skip=True","Sort=True")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1"/>
        <v>#REF!</v>
      </c>
      <c r="AI5652" s="43" t="str">
        <f ca="1">_xll.BInterpol('Base IPCA'!$C$3:$C$14,'Base IPCA'!$E$3:$E$14,AH5652,"Cubic","Extrapolate=Linear","MultiX=Average","Skip=True","Sort=True")</f>
        <v>#N/A Invalid Parameter: Interpolation value</v>
      </c>
      <c r="AJ5652" s="43" t="str">
        <f>_xll.BInterpol('Base IPCA'!$C$3:$C$14,'Base IPCA'!$D$3:$D$14,AH5652,"Cubic","Extrapolate=Linear","MultiX=Average","Skip=True","Sort=True")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1"/>
        <v>#REF!</v>
      </c>
      <c r="AI5653" s="43" t="str">
        <f ca="1">_xll.BInterpol('Base IPCA'!$C$3:$C$14,'Base IPCA'!$E$3:$E$14,AH5653,"Cubic","Extrapolate=Linear","MultiX=Average","Skip=True","Sort=True")</f>
        <v>#N/A Invalid Parameter: Interpolation value</v>
      </c>
      <c r="AJ5653" s="43" t="str">
        <f ca="1">_xll.BInterpol('Base IPCA'!$C$3:$C$14,'Base IPCA'!$D$3:$D$14,AH5653,"Cubic","Extrapolate=Linear","MultiX=Average","Skip=True","Sort=True")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1"/>
        <v>#REF!</v>
      </c>
      <c r="AI5654" s="43" t="str">
        <f ca="1">_xll.BInterpol('Base IPCA'!$C$3:$C$14,'Base IPCA'!$E$3:$E$14,AH5654,"Cubic","Extrapolate=Linear","MultiX=Average","Skip=True","Sort=True")</f>
        <v>#N/A Invalid Parameter: Interpolation value</v>
      </c>
      <c r="AJ5654" s="43" t="str">
        <f ca="1">_xll.BInterpol('Base IPCA'!$C$3:$C$14,'Base IPCA'!$D$3:$D$14,AH5654,"Cubic","Extrapolate=Linear","MultiX=Average","Skip=True","Sort=True")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1"/>
        <v>#REF!</v>
      </c>
      <c r="AI5655" s="43" t="str">
        <f>_xll.BInterpol('Base IPCA'!$C$3:$C$14,'Base IPCA'!$E$3:$E$14,AH5655,"Cubic","Extrapolate=Linear","MultiX=Average","Skip=True","Sort=True")</f>
        <v>#N/A Invalid Parameter: Interpolation value</v>
      </c>
      <c r="AJ5655" s="43" t="str">
        <f ca="1">_xll.BInterpol('Base IPCA'!$C$3:$C$14,'Base IPCA'!$D$3:$D$14,AH5655,"Cubic","Extrapolate=Linear","MultiX=Average","Skip=True","Sort=True")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1"/>
        <v>#REF!</v>
      </c>
      <c r="AI5656" s="43" t="str">
        <f ca="1">_xll.BInterpol('Base IPCA'!$C$3:$C$14,'Base IPCA'!$E$3:$E$14,AH5656,"Cubic","Extrapolate=Linear","MultiX=Average","Skip=True","Sort=True")</f>
        <v>#N/A Invalid Parameter: Interpolation value</v>
      </c>
      <c r="AJ5656" s="43" t="str">
        <f>_xll.BInterpol('Base IPCA'!$C$3:$C$14,'Base IPCA'!$D$3:$D$14,AH5656,"Cubic","Extrapolate=Linear","MultiX=Average","Skip=True","Sort=True")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1"/>
        <v>#REF!</v>
      </c>
      <c r="AI5657" s="43" t="str">
        <f ca="1">_xll.BInterpol('Base IPCA'!$C$3:$C$14,'Base IPCA'!$E$3:$E$14,AH5657,"Cubic","Extrapolate=Linear","MultiX=Average","Skip=True","Sort=True")</f>
        <v>#N/A Invalid Parameter: Interpolation value</v>
      </c>
      <c r="AJ5657" s="43" t="str">
        <f ca="1">_xll.BInterpol('Base IPCA'!$C$3:$C$14,'Base IPCA'!$D$3:$D$14,AH5657,"Cubic","Extrapolate=Linear","MultiX=Average","Skip=True","Sort=True")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1"/>
        <v>#REF!</v>
      </c>
      <c r="AI5658" s="43" t="str">
        <f ca="1">_xll.BInterpol('Base IPCA'!$C$3:$C$14,'Base IPCA'!$E$3:$E$14,AH5658,"Cubic","Extrapolate=Linear","MultiX=Average","Skip=True","Sort=True")</f>
        <v>#N/A Invalid Parameter: Interpolation value</v>
      </c>
      <c r="AJ5658" s="43" t="str">
        <f ca="1">_xll.BInterpol('Base IPCA'!$C$3:$C$14,'Base IPCA'!$D$3:$D$14,AH5658,"Cubic","Extrapolate=Linear","MultiX=Average","Skip=True","Sort=True")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1"/>
        <v>#REF!</v>
      </c>
      <c r="AI5659" s="43" t="str">
        <f>_xll.BInterpol('Base IPCA'!$C$3:$C$14,'Base IPCA'!$E$3:$E$14,AH5659,"Cubic","Extrapolate=Linear","MultiX=Average","Skip=True","Sort=True")</f>
        <v>#N/A Invalid Parameter: Interpolation value</v>
      </c>
      <c r="AJ5659" s="43" t="str">
        <f ca="1">_xll.BInterpol('Base IPCA'!$C$3:$C$14,'Base IPCA'!$D$3:$D$14,AH5659,"Cubic","Extrapolate=Linear","MultiX=Average","Skip=True","Sort=True")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1"/>
        <v>#REF!</v>
      </c>
      <c r="AI5660" s="43" t="str">
        <f ca="1">_xll.BInterpol('Base IPCA'!$C$3:$C$14,'Base IPCA'!$E$3:$E$14,AH5660,"Cubic","Extrapolate=Linear","MultiX=Average","Skip=True","Sort=True")</f>
        <v>#N/A Invalid Parameter: Interpolation value</v>
      </c>
      <c r="AJ5660" s="43" t="str">
        <f>_xll.BInterpol('Base IPCA'!$C$3:$C$14,'Base IPCA'!$D$3:$D$14,AH5660,"Cubic","Extrapolate=Linear","MultiX=Average","Skip=True","Sort=True")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1"/>
        <v>#REF!</v>
      </c>
      <c r="AI5661" s="43" t="str">
        <f ca="1">_xll.BInterpol('Base IPCA'!$C$3:$C$14,'Base IPCA'!$E$3:$E$14,AH5661,"Cubic","Extrapolate=Linear","MultiX=Average","Skip=True","Sort=True")</f>
        <v>#N/A Invalid Parameter: Interpolation value</v>
      </c>
      <c r="AJ5661" s="43" t="str">
        <f ca="1">_xll.BInterpol('Base IPCA'!$C$3:$C$14,'Base IPCA'!$D$3:$D$14,AH5661,"Cubic","Extrapolate=Linear","MultiX=Average","Skip=True","Sort=True")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1"/>
        <v>#REF!</v>
      </c>
      <c r="AI5662" s="43" t="str">
        <f ca="1">_xll.BInterpol('Base IPCA'!$C$3:$C$14,'Base IPCA'!$E$3:$E$14,AH5662,"Cubic","Extrapolate=Linear","MultiX=Average","Skip=True","Sort=True")</f>
        <v>#N/A Invalid Parameter: Interpolation value</v>
      </c>
      <c r="AJ5662" s="43" t="str">
        <f ca="1">_xll.BInterpol('Base IPCA'!$C$3:$C$14,'Base IPCA'!$D$3:$D$14,AH5662,"Cubic","Extrapolate=Linear","MultiX=Average","Skip=True","Sort=True")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1"/>
        <v>#REF!</v>
      </c>
      <c r="AI5663" s="43" t="str">
        <f>_xll.BInterpol('Base IPCA'!$C$3:$C$14,'Base IPCA'!$E$3:$E$14,AH5663,"Cubic","Extrapolate=Linear","MultiX=Average","Skip=True","Sort=True")</f>
        <v>#N/A Invalid Parameter: Interpolation value</v>
      </c>
      <c r="AJ5663" s="43" t="str">
        <f ca="1">_xll.BInterpol('Base IPCA'!$C$3:$C$14,'Base IPCA'!$D$3:$D$14,AH5663,"Cubic","Extrapolate=Linear","MultiX=Average","Skip=True","Sort=True")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1"/>
        <v>#REF!</v>
      </c>
      <c r="AI5664" s="43" t="str">
        <f ca="1">_xll.BInterpol('Base IPCA'!$C$3:$C$14,'Base IPCA'!$E$3:$E$14,AH5664,"Cubic","Extrapolate=Linear","MultiX=Average","Skip=True","Sort=True")</f>
        <v>#N/A Invalid Parameter: Interpolation value</v>
      </c>
      <c r="AJ5664" s="43" t="str">
        <f>_xll.BInterpol('Base IPCA'!$C$3:$C$14,'Base IPCA'!$D$3:$D$14,AH5664,"Cubic","Extrapolate=Linear","MultiX=Average","Skip=True","Sort=True")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1"/>
        <v>#REF!</v>
      </c>
      <c r="AI5665" s="43" t="str">
        <f ca="1">_xll.BInterpol('Base IPCA'!$C$3:$C$14,'Base IPCA'!$E$3:$E$14,AH5665,"Cubic","Extrapolate=Linear","MultiX=Average","Skip=True","Sort=True")</f>
        <v>#N/A Invalid Parameter: Interpolation value</v>
      </c>
      <c r="AJ5665" s="43" t="str">
        <f ca="1">_xll.BInterpol('Base IPCA'!$C$3:$C$14,'Base IPCA'!$D$3:$D$14,AH5665,"Cubic","Extrapolate=Linear","MultiX=Average","Skip=True","Sort=True")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1"/>
        <v>#REF!</v>
      </c>
      <c r="AI5666" s="43" t="str">
        <f ca="1">_xll.BInterpol('Base IPCA'!$C$3:$C$14,'Base IPCA'!$E$3:$E$14,AH5666,"Cubic","Extrapolate=Linear","MultiX=Average","Skip=True","Sort=True")</f>
        <v>#N/A Invalid Parameter: Interpolation value</v>
      </c>
      <c r="AJ5666" s="43" t="str">
        <f ca="1">_xll.BInterpol('Base IPCA'!$C$3:$C$14,'Base IPCA'!$D$3:$D$14,AH5666,"Cubic","Extrapolate=Linear","MultiX=Average","Skip=True","Sort=True")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1"/>
        <v>#REF!</v>
      </c>
      <c r="AI5667" s="43" t="str">
        <f>_xll.BInterpol('Base IPCA'!$C$3:$C$14,'Base IPCA'!$E$3:$E$14,AH5667,"Cubic","Extrapolate=Linear","MultiX=Average","Skip=True","Sort=True")</f>
        <v>#N/A Invalid Parameter: Interpolation value</v>
      </c>
      <c r="AJ5667" s="43" t="str">
        <f ca="1">_xll.BInterpol('Base IPCA'!$C$3:$C$14,'Base IPCA'!$D$3:$D$14,AH5667,"Cubic","Extrapolate=Linear","MultiX=Average","Skip=True","Sort=True")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1"/>
        <v>#REF!</v>
      </c>
      <c r="AI5668" s="43" t="str">
        <f ca="1">_xll.BInterpol('Base IPCA'!$C$3:$C$14,'Base IPCA'!$E$3:$E$14,AH5668,"Cubic","Extrapolate=Linear","MultiX=Average","Skip=True","Sort=True")</f>
        <v>#N/A Invalid Parameter: Interpolation value</v>
      </c>
      <c r="AJ5668" s="43" t="str">
        <f>_xll.BInterpol('Base IPCA'!$C$3:$C$14,'Base IPCA'!$D$3:$D$14,AH5668,"Cubic","Extrapolate=Linear","MultiX=Average","Skip=True","Sort=True")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1"/>
        <v>#REF!</v>
      </c>
      <c r="AI5669" s="43" t="str">
        <f ca="1">_xll.BInterpol('Base IPCA'!$C$3:$C$14,'Base IPCA'!$E$3:$E$14,AH5669,"Cubic","Extrapolate=Linear","MultiX=Average","Skip=True","Sort=True")</f>
        <v>#N/A Invalid Parameter: Interpolation value</v>
      </c>
      <c r="AJ5669" s="43" t="str">
        <f ca="1">_xll.BInterpol('Base IPCA'!$C$3:$C$14,'Base IPCA'!$D$3:$D$14,AH5669,"Cubic","Extrapolate=Linear","MultiX=Average","Skip=True","Sort=True")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1"/>
        <v>#REF!</v>
      </c>
      <c r="AI5670" s="43" t="str">
        <f ca="1">_xll.BInterpol('Base IPCA'!$C$3:$C$14,'Base IPCA'!$E$3:$E$14,AH5670,"Cubic","Extrapolate=Linear","MultiX=Average","Skip=True","Sort=True")</f>
        <v>#N/A Invalid Parameter: Interpolation value</v>
      </c>
      <c r="AJ5670" s="43" t="str">
        <f ca="1">_xll.BInterpol('Base IPCA'!$C$3:$C$14,'Base IPCA'!$D$3:$D$14,AH5670,"Cubic","Extrapolate=Linear","MultiX=Average","Skip=True","Sort=True")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1"/>
        <v>#REF!</v>
      </c>
      <c r="AI5671" s="43" t="str">
        <f>_xll.BInterpol('Base IPCA'!$C$3:$C$14,'Base IPCA'!$E$3:$E$14,AH5671,"Cubic","Extrapolate=Linear","MultiX=Average","Skip=True","Sort=True")</f>
        <v>#N/A Invalid Parameter: Interpolation value</v>
      </c>
      <c r="AJ5671" s="43" t="str">
        <f ca="1">_xll.BInterpol('Base IPCA'!$C$3:$C$14,'Base IPCA'!$D$3:$D$14,AH5671,"Cubic","Extrapolate=Linear","MultiX=Average","Skip=True","Sort=True")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1"/>
        <v>#REF!</v>
      </c>
      <c r="AI5672" s="43" t="str">
        <f ca="1">_xll.BInterpol('Base IPCA'!$C$3:$C$14,'Base IPCA'!$E$3:$E$14,AH5672,"Cubic","Extrapolate=Linear","MultiX=Average","Skip=True","Sort=True")</f>
        <v>#N/A Invalid Parameter: Interpolation value</v>
      </c>
      <c r="AJ5672" s="43" t="str">
        <f>_xll.BInterpol('Base IPCA'!$C$3:$C$14,'Base IPCA'!$D$3:$D$14,AH5672,"Cubic","Extrapolate=Linear","MultiX=Average","Skip=True","Sort=True")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1"/>
        <v>#REF!</v>
      </c>
      <c r="AI5673" s="43" t="str">
        <f ca="1">_xll.BInterpol('Base IPCA'!$C$3:$C$14,'Base IPCA'!$E$3:$E$14,AH5673,"Cubic","Extrapolate=Linear","MultiX=Average","Skip=True","Sort=True")</f>
        <v>#N/A Invalid Parameter: Interpolation value</v>
      </c>
      <c r="AJ5673" s="43" t="str">
        <f ca="1">_xll.BInterpol('Base IPCA'!$C$3:$C$14,'Base IPCA'!$D$3:$D$14,AH5673,"Cubic","Extrapolate=Linear","MultiX=Average","Skip=True","Sort=True")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1"/>
        <v>#REF!</v>
      </c>
      <c r="AI5674" s="43" t="str">
        <f ca="1">_xll.BInterpol('Base IPCA'!$C$3:$C$14,'Base IPCA'!$E$3:$E$14,AH5674,"Cubic","Extrapolate=Linear","MultiX=Average","Skip=True","Sort=True")</f>
        <v>#N/A Invalid Parameter: Interpolation value</v>
      </c>
      <c r="AJ5674" s="43" t="str">
        <f ca="1">_xll.BInterpol('Base IPCA'!$C$3:$C$14,'Base IPCA'!$D$3:$D$14,AH5674,"Cubic","Extrapolate=Linear","MultiX=Average","Skip=True","Sort=True")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1"/>
        <v>#REF!</v>
      </c>
      <c r="AI5675" s="43" t="str">
        <f>_xll.BInterpol('Base IPCA'!$C$3:$C$14,'Base IPCA'!$E$3:$E$14,AH5675,"Cubic","Extrapolate=Linear","MultiX=Average","Skip=True","Sort=True")</f>
        <v>#N/A Invalid Parameter: Interpolation value</v>
      </c>
      <c r="AJ5675" s="43" t="str">
        <f ca="1">_xll.BInterpol('Base IPCA'!$C$3:$C$14,'Base IPCA'!$D$3:$D$14,AH5675,"Cubic","Extrapolate=Linear","MultiX=Average","Skip=True","Sort=True")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1"/>
        <v>#REF!</v>
      </c>
      <c r="AI5676" s="43" t="str">
        <f ca="1">_xll.BInterpol('Base IPCA'!$C$3:$C$14,'Base IPCA'!$E$3:$E$14,AH5676,"Cubic","Extrapolate=Linear","MultiX=Average","Skip=True","Sort=True")</f>
        <v>#N/A Invalid Parameter: Interpolation value</v>
      </c>
      <c r="AJ5676" s="43" t="str">
        <f>_xll.BInterpol('Base IPCA'!$C$3:$C$14,'Base IPCA'!$D$3:$D$14,AH5676,"Cubic","Extrapolate=Linear","MultiX=Average","Skip=True","Sort=True")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1"/>
        <v>#REF!</v>
      </c>
      <c r="AI5677" s="43" t="str">
        <f ca="1">_xll.BInterpol('Base IPCA'!$C$3:$C$14,'Base IPCA'!$E$3:$E$14,AH5677,"Cubic","Extrapolate=Linear","MultiX=Average","Skip=True","Sort=True")</f>
        <v>#N/A Invalid Parameter: Interpolation value</v>
      </c>
      <c r="AJ5677" s="43" t="str">
        <f ca="1">_xll.BInterpol('Base IPCA'!$C$3:$C$14,'Base IPCA'!$D$3:$D$14,AH5677,"Cubic","Extrapolate=Linear","MultiX=Average","Skip=True","Sort=True")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1"/>
        <v>#REF!</v>
      </c>
      <c r="AI5678" s="43" t="str">
        <f ca="1">_xll.BInterpol('Base IPCA'!$C$3:$C$14,'Base IPCA'!$E$3:$E$14,AH5678,"Cubic","Extrapolate=Linear","MultiX=Average","Skip=True","Sort=True")</f>
        <v>#N/A Invalid Parameter: Interpolation value</v>
      </c>
      <c r="AJ5678" s="43" t="str">
        <f ca="1">_xll.BInterpol('Base IPCA'!$C$3:$C$14,'Base IPCA'!$D$3:$D$14,AH5678,"Cubic","Extrapolate=Linear","MultiX=Average","Skip=True","Sort=True")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1"/>
        <v>#REF!</v>
      </c>
      <c r="AI5679" s="43" t="str">
        <f>_xll.BInterpol('Base IPCA'!$C$3:$C$14,'Base IPCA'!$E$3:$E$14,AH5679,"Cubic","Extrapolate=Linear","MultiX=Average","Skip=True","Sort=True")</f>
        <v>#N/A Invalid Parameter: Interpolation value</v>
      </c>
      <c r="AJ5679" s="43" t="str">
        <f ca="1">_xll.BInterpol('Base IPCA'!$C$3:$C$14,'Base IPCA'!$D$3:$D$14,AH5679,"Cubic","Extrapolate=Linear","MultiX=Average","Skip=True","Sort=True")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1"/>
        <v>#REF!</v>
      </c>
      <c r="AI5680" s="43" t="str">
        <f ca="1">_xll.BInterpol('Base IPCA'!$C$3:$C$14,'Base IPCA'!$E$3:$E$14,AH5680,"Cubic","Extrapolate=Linear","MultiX=Average","Skip=True","Sort=True")</f>
        <v>#N/A Invalid Parameter: Interpolation value</v>
      </c>
      <c r="AJ5680" s="43" t="str">
        <f>_xll.BInterpol('Base IPCA'!$C$3:$C$14,'Base IPCA'!$D$3:$D$14,AH5680,"Cubic","Extrapolate=Linear","MultiX=Average","Skip=True","Sort=True")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1"/>
        <v>#REF!</v>
      </c>
      <c r="AI5681" s="43" t="str">
        <f ca="1">_xll.BInterpol('Base IPCA'!$C$3:$C$14,'Base IPCA'!$E$3:$E$14,AH5681,"Cubic","Extrapolate=Linear","MultiX=Average","Skip=True","Sort=True")</f>
        <v>#N/A Invalid Parameter: Interpolation value</v>
      </c>
      <c r="AJ5681" s="43" t="str">
        <f ca="1">_xll.BInterpol('Base IPCA'!$C$3:$C$14,'Base IPCA'!$D$3:$D$14,AH5681,"Cubic","Extrapolate=Linear","MultiX=Average","Skip=True","Sort=True")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1"/>
        <v>#REF!</v>
      </c>
      <c r="AI5682" s="43" t="str">
        <f ca="1">_xll.BInterpol('Base IPCA'!$C$3:$C$14,'Base IPCA'!$E$3:$E$14,AH5682,"Cubic","Extrapolate=Linear","MultiX=Average","Skip=True","Sort=True")</f>
        <v>#N/A Invalid Parameter: Interpolation value</v>
      </c>
      <c r="AJ5682" s="43" t="str">
        <f ca="1">_xll.BInterpol('Base IPCA'!$C$3:$C$14,'Base IPCA'!$D$3:$D$14,AH5682,"Cubic","Extrapolate=Linear","MultiX=Average","Skip=True","Sort=True")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1"/>
        <v>#REF!</v>
      </c>
      <c r="AI5683" s="43" t="str">
        <f>_xll.BInterpol('Base IPCA'!$C$3:$C$14,'Base IPCA'!$E$3:$E$14,AH5683,"Cubic","Extrapolate=Linear","MultiX=Average","Skip=True","Sort=True")</f>
        <v>#N/A Invalid Parameter: Interpolation value</v>
      </c>
      <c r="AJ5683" s="43" t="str">
        <f ca="1">_xll.BInterpol('Base IPCA'!$C$3:$C$14,'Base IPCA'!$D$3:$D$14,AH5683,"Cubic","Extrapolate=Linear","MultiX=Average","Skip=True","Sort=True")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1"/>
        <v>#REF!</v>
      </c>
      <c r="AI5684" s="43" t="str">
        <f ca="1">_xll.BInterpol('Base IPCA'!$C$3:$C$14,'Base IPCA'!$E$3:$E$14,AH5684,"Cubic","Extrapolate=Linear","MultiX=Average","Skip=True","Sort=True")</f>
        <v>#N/A Invalid Parameter: Interpolation value</v>
      </c>
      <c r="AJ5684" s="43" t="str">
        <f>_xll.BInterpol('Base IPCA'!$C$3:$C$14,'Base IPCA'!$D$3:$D$14,AH5684,"Cubic","Extrapolate=Linear","MultiX=Average","Skip=True","Sort=True")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1"/>
        <v>#REF!</v>
      </c>
      <c r="AI5685" s="43" t="str">
        <f ca="1">_xll.BInterpol('Base IPCA'!$C$3:$C$14,'Base IPCA'!$E$3:$E$14,AH5685,"Cubic","Extrapolate=Linear","MultiX=Average","Skip=True","Sort=True")</f>
        <v>#N/A Invalid Parameter: Interpolation value</v>
      </c>
      <c r="AJ5685" s="43" t="str">
        <f ca="1">_xll.BInterpol('Base IPCA'!$C$3:$C$14,'Base IPCA'!$D$3:$D$14,AH5685,"Cubic","Extrapolate=Linear","MultiX=Average","Skip=True","Sort=True")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1"/>
        <v>#REF!</v>
      </c>
      <c r="AI5686" s="43" t="str">
        <f ca="1">_xll.BInterpol('Base IPCA'!$C$3:$C$14,'Base IPCA'!$E$3:$E$14,AH5686,"Cubic","Extrapolate=Linear","MultiX=Average","Skip=True","Sort=True")</f>
        <v>#N/A Invalid Parameter: Interpolation value</v>
      </c>
      <c r="AJ5686" s="43" t="str">
        <f ca="1">_xll.BInterpol('Base IPCA'!$C$3:$C$14,'Base IPCA'!$D$3:$D$14,AH5686,"Cubic","Extrapolate=Linear","MultiX=Average","Skip=True","Sort=True")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1"/>
        <v>#REF!</v>
      </c>
      <c r="AI5687" s="43" t="str">
        <f>_xll.BInterpol('Base IPCA'!$C$3:$C$14,'Base IPCA'!$E$3:$E$14,AH5687,"Cubic","Extrapolate=Linear","MultiX=Average","Skip=True","Sort=True")</f>
        <v>#N/A Invalid Parameter: Interpolation value</v>
      </c>
      <c r="AJ5687" s="43" t="str">
        <f ca="1">_xll.BInterpol('Base IPCA'!$C$3:$C$14,'Base IPCA'!$D$3:$D$14,AH5687,"Cubic","Extrapolate=Linear","MultiX=Average","Skip=True","Sort=True")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1"/>
        <v>#REF!</v>
      </c>
      <c r="AI5688" s="43" t="str">
        <f ca="1">_xll.BInterpol('Base IPCA'!$C$3:$C$14,'Base IPCA'!$E$3:$E$14,AH5688,"Cubic","Extrapolate=Linear","MultiX=Average","Skip=True","Sort=True")</f>
        <v>#N/A Invalid Parameter: Interpolation value</v>
      </c>
      <c r="AJ5688" s="43" t="str">
        <f>_xll.BInterpol('Base IPCA'!$C$3:$C$14,'Base IPCA'!$D$3:$D$14,AH5688,"Cubic","Extrapolate=Linear","MultiX=Average","Skip=True","Sort=True")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1"/>
        <v>#REF!</v>
      </c>
      <c r="AI5689" s="43" t="str">
        <f ca="1">_xll.BInterpol('Base IPCA'!$C$3:$C$14,'Base IPCA'!$E$3:$E$14,AH5689,"Cubic","Extrapolate=Linear","MultiX=Average","Skip=True","Sort=True")</f>
        <v>#N/A Invalid Parameter: Interpolation value</v>
      </c>
      <c r="AJ5689" s="43" t="str">
        <f ca="1">_xll.BInterpol('Base IPCA'!$C$3:$C$14,'Base IPCA'!$D$3:$D$14,AH5689,"Cubic","Extrapolate=Linear","MultiX=Average","Skip=True","Sort=True")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1"/>
        <v>#REF!</v>
      </c>
      <c r="AI5690" s="43" t="str">
        <f ca="1">_xll.BInterpol('Base IPCA'!$C$3:$C$14,'Base IPCA'!$E$3:$E$14,AH5690,"Cubic","Extrapolate=Linear","MultiX=Average","Skip=True","Sort=True")</f>
        <v>#N/A Invalid Parameter: Interpolation value</v>
      </c>
      <c r="AJ5690" s="43" t="str">
        <f ca="1">_xll.BInterpol('Base IPCA'!$C$3:$C$14,'Base IPCA'!$D$3:$D$14,AH5690,"Cubic","Extrapolate=Linear","MultiX=Average","Skip=True","Sort=True")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1"/>
        <v>#REF!</v>
      </c>
      <c r="AI5691" s="43" t="str">
        <f>_xll.BInterpol('Base IPCA'!$C$3:$C$14,'Base IPCA'!$E$3:$E$14,AH5691,"Cubic","Extrapolate=Linear","MultiX=Average","Skip=True","Sort=True")</f>
        <v>#N/A Invalid Parameter: Interpolation value</v>
      </c>
      <c r="AJ5691" s="43" t="str">
        <f ca="1">_xll.BInterpol('Base IPCA'!$C$3:$C$14,'Base IPCA'!$D$3:$D$14,AH5691,"Cubic","Extrapolate=Linear","MultiX=Average","Skip=True","Sort=True")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1"/>
        <v>#REF!</v>
      </c>
      <c r="AI5692" s="43" t="str">
        <f ca="1">_xll.BInterpol('Base IPCA'!$C$3:$C$14,'Base IPCA'!$E$3:$E$14,AH5692,"Cubic","Extrapolate=Linear","MultiX=Average","Skip=True","Sort=True")</f>
        <v>#N/A Invalid Parameter: Interpolation value</v>
      </c>
      <c r="AJ5692" s="43" t="str">
        <f>_xll.BInterpol('Base IPCA'!$C$3:$C$14,'Base IPCA'!$D$3:$D$14,AH5692,"Cubic","Extrapolate=Linear","MultiX=Average","Skip=True","Sort=True")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1"/>
        <v>#REF!</v>
      </c>
      <c r="AI5693" s="43" t="str">
        <f ca="1">_xll.BInterpol('Base IPCA'!$C$3:$C$14,'Base IPCA'!$E$3:$E$14,AH5693,"Cubic","Extrapolate=Linear","MultiX=Average","Skip=True","Sort=True")</f>
        <v>#N/A Invalid Parameter: Interpolation value</v>
      </c>
      <c r="AJ5693" s="43" t="str">
        <f ca="1">_xll.BInterpol('Base IPCA'!$C$3:$C$14,'Base IPCA'!$D$3:$D$14,AH5693,"Cubic","Extrapolate=Linear","MultiX=Average","Skip=True","Sort=True")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1"/>
        <v>#REF!</v>
      </c>
      <c r="AI5694" s="43" t="str">
        <f ca="1">_xll.BInterpol('Base IPCA'!$C$3:$C$14,'Base IPCA'!$E$3:$E$14,AH5694,"Cubic","Extrapolate=Linear","MultiX=Average","Skip=True","Sort=True")</f>
        <v>#N/A Invalid Parameter: Interpolation value</v>
      </c>
      <c r="AJ5694" s="43" t="str">
        <f ca="1">_xll.BInterpol('Base IPCA'!$C$3:$C$14,'Base IPCA'!$D$3:$D$14,AH5694,"Cubic","Extrapolate=Linear","MultiX=Average","Skip=True","Sort=True")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1"/>
        <v>#REF!</v>
      </c>
      <c r="AI5695" s="43" t="str">
        <f>_xll.BInterpol('Base IPCA'!$C$3:$C$14,'Base IPCA'!$E$3:$E$14,AH5695,"Cubic","Extrapolate=Linear","MultiX=Average","Skip=True","Sort=True")</f>
        <v>#N/A Invalid Parameter: Interpolation value</v>
      </c>
      <c r="AJ5695" s="43" t="str">
        <f ca="1">_xll.BInterpol('Base IPCA'!$C$3:$C$14,'Base IPCA'!$D$3:$D$14,AH5695,"Cubic","Extrapolate=Linear","MultiX=Average","Skip=True","Sort=True")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1"/>
        <v>#REF!</v>
      </c>
      <c r="AI5696" s="43" t="str">
        <f ca="1">_xll.BInterpol('Base IPCA'!$C$3:$C$14,'Base IPCA'!$E$3:$E$14,AH5696,"Cubic","Extrapolate=Linear","MultiX=Average","Skip=True","Sort=True")</f>
        <v>#N/A Invalid Parameter: Interpolation value</v>
      </c>
      <c r="AJ5696" s="43" t="str">
        <f>_xll.BInterpol('Base IPCA'!$C$3:$C$14,'Base IPCA'!$D$3:$D$14,AH5696,"Cubic","Extrapolate=Linear","MultiX=Average","Skip=True","Sort=True")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1"/>
        <v>#REF!</v>
      </c>
      <c r="AI5697" s="43" t="str">
        <f ca="1">_xll.BInterpol('Base IPCA'!$C$3:$C$14,'Base IPCA'!$E$3:$E$14,AH5697,"Cubic","Extrapolate=Linear","MultiX=Average","Skip=True","Sort=True")</f>
        <v>#N/A Invalid Parameter: Interpolation value</v>
      </c>
      <c r="AJ5697" s="43" t="str">
        <f ca="1">_xll.BInterpol('Base IPCA'!$C$3:$C$14,'Base IPCA'!$D$3:$D$14,AH5697,"Cubic","Extrapolate=Linear","MultiX=Average","Skip=True","Sort=True")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1"/>
        <v>#REF!</v>
      </c>
      <c r="AI5698" s="43" t="str">
        <f ca="1">_xll.BInterpol('Base IPCA'!$C$3:$C$14,'Base IPCA'!$E$3:$E$14,AH5698,"Cubic","Extrapolate=Linear","MultiX=Average","Skip=True","Sort=True")</f>
        <v>#N/A Invalid Parameter: Interpolation value</v>
      </c>
      <c r="AJ5698" s="43" t="str">
        <f ca="1">_xll.BInterpol('Base IPCA'!$C$3:$C$14,'Base IPCA'!$D$3:$D$14,AH5698,"Cubic","Extrapolate=Linear","MultiX=Average","Skip=True","Sort=True")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1"/>
        <v>#REF!</v>
      </c>
      <c r="AI5699" s="43" t="str">
        <f>_xll.BInterpol('Base IPCA'!$C$3:$C$14,'Base IPCA'!$E$3:$E$14,AH5699,"Cubic","Extrapolate=Linear","MultiX=Average","Skip=True","Sort=True")</f>
        <v>#N/A Invalid Parameter: Interpolation value</v>
      </c>
      <c r="AJ5699" s="43" t="str">
        <f ca="1">_xll.BInterpol('Base IPCA'!$C$3:$C$14,'Base IPCA'!$D$3:$D$14,AH5699,"Cubic","Extrapolate=Linear","MultiX=Average","Skip=True","Sort=True")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1"/>
        <v>#REF!</v>
      </c>
      <c r="AI5700" s="43" t="str">
        <f ca="1">_xll.BInterpol('Base IPCA'!$C$3:$C$14,'Base IPCA'!$E$3:$E$14,AH5700,"Cubic","Extrapolate=Linear","MultiX=Average","Skip=True","Sort=True")</f>
        <v>#N/A Invalid Parameter: Interpolation value</v>
      </c>
      <c r="AJ5700" s="43" t="str">
        <f>_xll.BInterpol('Base IPCA'!$C$3:$C$14,'Base IPCA'!$D$3:$D$14,AH5700,"Cubic","Extrapolate=Linear","MultiX=Average","Skip=True","Sort=True")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1"/>
        <v>#REF!</v>
      </c>
      <c r="AI5701" s="43" t="str">
        <f ca="1">_xll.BInterpol('Base IPCA'!$C$3:$C$14,'Base IPCA'!$E$3:$E$14,AH5701,"Cubic","Extrapolate=Linear","MultiX=Average","Skip=True","Sort=True")</f>
        <v>#N/A Invalid Parameter: Interpolation value</v>
      </c>
      <c r="AJ5701" s="43" t="str">
        <f ca="1">_xll.BInterpol('Base IPCA'!$C$3:$C$14,'Base IPCA'!$D$3:$D$14,AH5701,"Cubic","Extrapolate=Linear","MultiX=Average","Skip=True","Sort=True")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2">AH5701+1</f>
        <v>#REF!</v>
      </c>
      <c r="AI5702" s="43" t="str">
        <f ca="1">_xll.BInterpol('Base IPCA'!$C$3:$C$14,'Base IPCA'!$E$3:$E$14,AH5702,"Cubic","Extrapolate=Linear","MultiX=Average","Skip=True","Sort=True")</f>
        <v>#N/A Invalid Parameter: Interpolation value</v>
      </c>
      <c r="AJ5702" s="43" t="str">
        <f ca="1">_xll.BInterpol('Base IPCA'!$C$3:$C$14,'Base IPCA'!$D$3:$D$14,AH5702,"Cubic","Extrapolate=Linear","MultiX=Average","Skip=True","Sort=True")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2"/>
        <v>#REF!</v>
      </c>
      <c r="AI5703" s="43" t="str">
        <f>_xll.BInterpol('Base IPCA'!$C$3:$C$14,'Base IPCA'!$E$3:$E$14,AH5703,"Cubic","Extrapolate=Linear","MultiX=Average","Skip=True","Sort=True")</f>
        <v>#N/A Invalid Parameter: Interpolation value</v>
      </c>
      <c r="AJ5703" s="43" t="str">
        <f ca="1">_xll.BInterpol('Base IPCA'!$C$3:$C$14,'Base IPCA'!$D$3:$D$14,AH5703,"Cubic","Extrapolate=Linear","MultiX=Average","Skip=True","Sort=True")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2"/>
        <v>#REF!</v>
      </c>
      <c r="AI5704" s="43" t="str">
        <f ca="1">_xll.BInterpol('Base IPCA'!$C$3:$C$14,'Base IPCA'!$E$3:$E$14,AH5704,"Cubic","Extrapolate=Linear","MultiX=Average","Skip=True","Sort=True")</f>
        <v>#N/A Invalid Parameter: Interpolation value</v>
      </c>
      <c r="AJ5704" s="43" t="str">
        <f>_xll.BInterpol('Base IPCA'!$C$3:$C$14,'Base IPCA'!$D$3:$D$14,AH5704,"Cubic","Extrapolate=Linear","MultiX=Average","Skip=True","Sort=True")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2"/>
        <v>#REF!</v>
      </c>
      <c r="AI5705" s="43" t="str">
        <f ca="1">_xll.BInterpol('Base IPCA'!$C$3:$C$14,'Base IPCA'!$E$3:$E$14,AH5705,"Cubic","Extrapolate=Linear","MultiX=Average","Skip=True","Sort=True")</f>
        <v>#N/A Invalid Parameter: Interpolation value</v>
      </c>
      <c r="AJ5705" s="43" t="str">
        <f ca="1">_xll.BInterpol('Base IPCA'!$C$3:$C$14,'Base IPCA'!$D$3:$D$14,AH5705,"Cubic","Extrapolate=Linear","MultiX=Average","Skip=True","Sort=True")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2"/>
        <v>#REF!</v>
      </c>
      <c r="AI5706" s="43" t="str">
        <f ca="1">_xll.BInterpol('Base IPCA'!$C$3:$C$14,'Base IPCA'!$E$3:$E$14,AH5706,"Cubic","Extrapolate=Linear","MultiX=Average","Skip=True","Sort=True")</f>
        <v>#N/A Invalid Parameter: Interpolation value</v>
      </c>
      <c r="AJ5706" s="43" t="str">
        <f ca="1">_xll.BInterpol('Base IPCA'!$C$3:$C$14,'Base IPCA'!$D$3:$D$14,AH5706,"Cubic","Extrapolate=Linear","MultiX=Average","Skip=True","Sort=True")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2"/>
        <v>#REF!</v>
      </c>
      <c r="AI5707" s="43" t="str">
        <f>_xll.BInterpol('Base IPCA'!$C$3:$C$14,'Base IPCA'!$E$3:$E$14,AH5707,"Cubic","Extrapolate=Linear","MultiX=Average","Skip=True","Sort=True")</f>
        <v>#N/A Invalid Parameter: Interpolation value</v>
      </c>
      <c r="AJ5707" s="43" t="str">
        <f ca="1">_xll.BInterpol('Base IPCA'!$C$3:$C$14,'Base IPCA'!$D$3:$D$14,AH5707,"Cubic","Extrapolate=Linear","MultiX=Average","Skip=True","Sort=True")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2"/>
        <v>#REF!</v>
      </c>
      <c r="AI5708" s="43" t="str">
        <f ca="1">_xll.BInterpol('Base IPCA'!$C$3:$C$14,'Base IPCA'!$E$3:$E$14,AH5708,"Cubic","Extrapolate=Linear","MultiX=Average","Skip=True","Sort=True")</f>
        <v>#N/A Invalid Parameter: Interpolation value</v>
      </c>
      <c r="AJ5708" s="43" t="str">
        <f>_xll.BInterpol('Base IPCA'!$C$3:$C$14,'Base IPCA'!$D$3:$D$14,AH5708,"Cubic","Extrapolate=Linear","MultiX=Average","Skip=True","Sort=True")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2"/>
        <v>#REF!</v>
      </c>
      <c r="AI5709" s="43" t="str">
        <f ca="1">_xll.BInterpol('Base IPCA'!$C$3:$C$14,'Base IPCA'!$E$3:$E$14,AH5709,"Cubic","Extrapolate=Linear","MultiX=Average","Skip=True","Sort=True")</f>
        <v>#N/A Invalid Parameter: Interpolation value</v>
      </c>
      <c r="AJ5709" s="43" t="str">
        <f ca="1">_xll.BInterpol('Base IPCA'!$C$3:$C$14,'Base IPCA'!$D$3:$D$14,AH5709,"Cubic","Extrapolate=Linear","MultiX=Average","Skip=True","Sort=True")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2"/>
        <v>#REF!</v>
      </c>
      <c r="AI5710" s="43" t="str">
        <f ca="1">_xll.BInterpol('Base IPCA'!$C$3:$C$14,'Base IPCA'!$E$3:$E$14,AH5710,"Cubic","Extrapolate=Linear","MultiX=Average","Skip=True","Sort=True")</f>
        <v>#N/A Invalid Parameter: Interpolation value</v>
      </c>
      <c r="AJ5710" s="43" t="str">
        <f ca="1">_xll.BInterpol('Base IPCA'!$C$3:$C$14,'Base IPCA'!$D$3:$D$14,AH5710,"Cubic","Extrapolate=Linear","MultiX=Average","Skip=True","Sort=True")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2"/>
        <v>#REF!</v>
      </c>
      <c r="AI5711" s="43" t="str">
        <f>_xll.BInterpol('Base IPCA'!$C$3:$C$14,'Base IPCA'!$E$3:$E$14,AH5711,"Cubic","Extrapolate=Linear","MultiX=Average","Skip=True","Sort=True")</f>
        <v>#N/A Invalid Parameter: Interpolation value</v>
      </c>
      <c r="AJ5711" s="43" t="str">
        <f ca="1">_xll.BInterpol('Base IPCA'!$C$3:$C$14,'Base IPCA'!$D$3:$D$14,AH5711,"Cubic","Extrapolate=Linear","MultiX=Average","Skip=True","Sort=True")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2"/>
        <v>#REF!</v>
      </c>
      <c r="AI5712" s="43" t="str">
        <f ca="1">_xll.BInterpol('Base IPCA'!$C$3:$C$14,'Base IPCA'!$E$3:$E$14,AH5712,"Cubic","Extrapolate=Linear","MultiX=Average","Skip=True","Sort=True")</f>
        <v>#N/A Invalid Parameter: Interpolation value</v>
      </c>
      <c r="AJ5712" s="43" t="str">
        <f>_xll.BInterpol('Base IPCA'!$C$3:$C$14,'Base IPCA'!$D$3:$D$14,AH5712,"Cubic","Extrapolate=Linear","MultiX=Average","Skip=True","Sort=True")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2"/>
        <v>#REF!</v>
      </c>
      <c r="AI5713" s="43" t="str">
        <f ca="1">_xll.BInterpol('Base IPCA'!$C$3:$C$14,'Base IPCA'!$E$3:$E$14,AH5713,"Cubic","Extrapolate=Linear","MultiX=Average","Skip=True","Sort=True")</f>
        <v>#N/A Invalid Parameter: Interpolation value</v>
      </c>
      <c r="AJ5713" s="43" t="str">
        <f ca="1">_xll.BInterpol('Base IPCA'!$C$3:$C$14,'Base IPCA'!$D$3:$D$14,AH5713,"Cubic","Extrapolate=Linear","MultiX=Average","Skip=True","Sort=True")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2"/>
        <v>#REF!</v>
      </c>
      <c r="AI5714" s="43" t="str">
        <f ca="1">_xll.BInterpol('Base IPCA'!$C$3:$C$14,'Base IPCA'!$E$3:$E$14,AH5714,"Cubic","Extrapolate=Linear","MultiX=Average","Skip=True","Sort=True")</f>
        <v>#N/A Invalid Parameter: Interpolation value</v>
      </c>
      <c r="AJ5714" s="43" t="str">
        <f ca="1">_xll.BInterpol('Base IPCA'!$C$3:$C$14,'Base IPCA'!$D$3:$D$14,AH5714,"Cubic","Extrapolate=Linear","MultiX=Average","Skip=True","Sort=True")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2"/>
        <v>#REF!</v>
      </c>
      <c r="AI5715" s="43" t="str">
        <f>_xll.BInterpol('Base IPCA'!$C$3:$C$14,'Base IPCA'!$E$3:$E$14,AH5715,"Cubic","Extrapolate=Linear","MultiX=Average","Skip=True","Sort=True")</f>
        <v>#N/A Invalid Parameter: Interpolation value</v>
      </c>
      <c r="AJ5715" s="43" t="str">
        <f ca="1">_xll.BInterpol('Base IPCA'!$C$3:$C$14,'Base IPCA'!$D$3:$D$14,AH5715,"Cubic","Extrapolate=Linear","MultiX=Average","Skip=True","Sort=True")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2"/>
        <v>#REF!</v>
      </c>
      <c r="AI5716" s="43" t="str">
        <f ca="1">_xll.BInterpol('Base IPCA'!$C$3:$C$14,'Base IPCA'!$E$3:$E$14,AH5716,"Cubic","Extrapolate=Linear","MultiX=Average","Skip=True","Sort=True")</f>
        <v>#N/A Invalid Parameter: Interpolation value</v>
      </c>
      <c r="AJ5716" s="43" t="str">
        <f>_xll.BInterpol('Base IPCA'!$C$3:$C$14,'Base IPCA'!$D$3:$D$14,AH5716,"Cubic","Extrapolate=Linear","MultiX=Average","Skip=True","Sort=True")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2"/>
        <v>#REF!</v>
      </c>
      <c r="AI5717" s="43" t="str">
        <f ca="1">_xll.BInterpol('Base IPCA'!$C$3:$C$14,'Base IPCA'!$E$3:$E$14,AH5717,"Cubic","Extrapolate=Linear","MultiX=Average","Skip=True","Sort=True")</f>
        <v>#N/A Invalid Parameter: Interpolation value</v>
      </c>
      <c r="AJ5717" s="43" t="str">
        <f ca="1">_xll.BInterpol('Base IPCA'!$C$3:$C$14,'Base IPCA'!$D$3:$D$14,AH5717,"Cubic","Extrapolate=Linear","MultiX=Average","Skip=True","Sort=True")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2"/>
        <v>#REF!</v>
      </c>
      <c r="AI5718" s="43" t="str">
        <f ca="1">_xll.BInterpol('Base IPCA'!$C$3:$C$14,'Base IPCA'!$E$3:$E$14,AH5718,"Cubic","Extrapolate=Linear","MultiX=Average","Skip=True","Sort=True")</f>
        <v>#N/A Invalid Parameter: Interpolation value</v>
      </c>
      <c r="AJ5718" s="43" t="str">
        <f ca="1">_xll.BInterpol('Base IPCA'!$C$3:$C$14,'Base IPCA'!$D$3:$D$14,AH5718,"Cubic","Extrapolate=Linear","MultiX=Average","Skip=True","Sort=True")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2"/>
        <v>#REF!</v>
      </c>
      <c r="AI5719" s="43" t="str">
        <f>_xll.BInterpol('Base IPCA'!$C$3:$C$14,'Base IPCA'!$E$3:$E$14,AH5719,"Cubic","Extrapolate=Linear","MultiX=Average","Skip=True","Sort=True")</f>
        <v>#N/A Invalid Parameter: Interpolation value</v>
      </c>
      <c r="AJ5719" s="43" t="str">
        <f ca="1">_xll.BInterpol('Base IPCA'!$C$3:$C$14,'Base IPCA'!$D$3:$D$14,AH5719,"Cubic","Extrapolate=Linear","MultiX=Average","Skip=True","Sort=True")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2"/>
        <v>#REF!</v>
      </c>
      <c r="AI5720" s="43" t="str">
        <f ca="1">_xll.BInterpol('Base IPCA'!$C$3:$C$14,'Base IPCA'!$E$3:$E$14,AH5720,"Cubic","Extrapolate=Linear","MultiX=Average","Skip=True","Sort=True")</f>
        <v>#N/A Invalid Parameter: Interpolation value</v>
      </c>
      <c r="AJ5720" s="43" t="str">
        <f>_xll.BInterpol('Base IPCA'!$C$3:$C$14,'Base IPCA'!$D$3:$D$14,AH5720,"Cubic","Extrapolate=Linear","MultiX=Average","Skip=True","Sort=True")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2"/>
        <v>#REF!</v>
      </c>
      <c r="AI5721" s="43" t="str">
        <f ca="1">_xll.BInterpol('Base IPCA'!$C$3:$C$14,'Base IPCA'!$E$3:$E$14,AH5721,"Cubic","Extrapolate=Linear","MultiX=Average","Skip=True","Sort=True")</f>
        <v>#N/A Invalid Parameter: Interpolation value</v>
      </c>
      <c r="AJ5721" s="43" t="str">
        <f ca="1">_xll.BInterpol('Base IPCA'!$C$3:$C$14,'Base IPCA'!$D$3:$D$14,AH5721,"Cubic","Extrapolate=Linear","MultiX=Average","Skip=True","Sort=True")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2"/>
        <v>#REF!</v>
      </c>
      <c r="AI5722" s="43" t="str">
        <f ca="1">_xll.BInterpol('Base IPCA'!$C$3:$C$14,'Base IPCA'!$E$3:$E$14,AH5722,"Cubic","Extrapolate=Linear","MultiX=Average","Skip=True","Sort=True")</f>
        <v>#N/A Invalid Parameter: Interpolation value</v>
      </c>
      <c r="AJ5722" s="43" t="str">
        <f ca="1">_xll.BInterpol('Base IPCA'!$C$3:$C$14,'Base IPCA'!$D$3:$D$14,AH5722,"Cubic","Extrapolate=Linear","MultiX=Average","Skip=True","Sort=True")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2"/>
        <v>#REF!</v>
      </c>
      <c r="AI5723" s="43" t="str">
        <f>_xll.BInterpol('Base IPCA'!$C$3:$C$14,'Base IPCA'!$E$3:$E$14,AH5723,"Cubic","Extrapolate=Linear","MultiX=Average","Skip=True","Sort=True")</f>
        <v>#N/A Invalid Parameter: Interpolation value</v>
      </c>
      <c r="AJ5723" s="43" t="str">
        <f ca="1">_xll.BInterpol('Base IPCA'!$C$3:$C$14,'Base IPCA'!$D$3:$D$14,AH5723,"Cubic","Extrapolate=Linear","MultiX=Average","Skip=True","Sort=True")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2"/>
        <v>#REF!</v>
      </c>
      <c r="AI5724" s="43" t="str">
        <f ca="1">_xll.BInterpol('Base IPCA'!$C$3:$C$14,'Base IPCA'!$E$3:$E$14,AH5724,"Cubic","Extrapolate=Linear","MultiX=Average","Skip=True","Sort=True")</f>
        <v>#N/A Invalid Parameter: Interpolation value</v>
      </c>
      <c r="AJ5724" s="43" t="str">
        <f>_xll.BInterpol('Base IPCA'!$C$3:$C$14,'Base IPCA'!$D$3:$D$14,AH5724,"Cubic","Extrapolate=Linear","MultiX=Average","Skip=True","Sort=True")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2"/>
        <v>#REF!</v>
      </c>
      <c r="AI5725" s="43" t="str">
        <f ca="1">_xll.BInterpol('Base IPCA'!$C$3:$C$14,'Base IPCA'!$E$3:$E$14,AH5725,"Cubic","Extrapolate=Linear","MultiX=Average","Skip=True","Sort=True")</f>
        <v>#N/A Invalid Parameter: Interpolation value</v>
      </c>
      <c r="AJ5725" s="43" t="str">
        <f ca="1">_xll.BInterpol('Base IPCA'!$C$3:$C$14,'Base IPCA'!$D$3:$D$14,AH5725,"Cubic","Extrapolate=Linear","MultiX=Average","Skip=True","Sort=True")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2"/>
        <v>#REF!</v>
      </c>
      <c r="AI5726" s="43" t="str">
        <f ca="1">_xll.BInterpol('Base IPCA'!$C$3:$C$14,'Base IPCA'!$E$3:$E$14,AH5726,"Cubic","Extrapolate=Linear","MultiX=Average","Skip=True","Sort=True")</f>
        <v>#N/A Invalid Parameter: Interpolation value</v>
      </c>
      <c r="AJ5726" s="43" t="str">
        <f ca="1">_xll.BInterpol('Base IPCA'!$C$3:$C$14,'Base IPCA'!$D$3:$D$14,AH5726,"Cubic","Extrapolate=Linear","MultiX=Average","Skip=True","Sort=True")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2"/>
        <v>#REF!</v>
      </c>
      <c r="AI5727" s="43" t="str">
        <f>_xll.BInterpol('Base IPCA'!$C$3:$C$14,'Base IPCA'!$E$3:$E$14,AH5727,"Cubic","Extrapolate=Linear","MultiX=Average","Skip=True","Sort=True")</f>
        <v>#N/A Invalid Parameter: Interpolation value</v>
      </c>
      <c r="AJ5727" s="43" t="str">
        <f ca="1">_xll.BInterpol('Base IPCA'!$C$3:$C$14,'Base IPCA'!$D$3:$D$14,AH5727,"Cubic","Extrapolate=Linear","MultiX=Average","Skip=True","Sort=True")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2"/>
        <v>#REF!</v>
      </c>
      <c r="AI5728" s="43" t="str">
        <f ca="1">_xll.BInterpol('Base IPCA'!$C$3:$C$14,'Base IPCA'!$E$3:$E$14,AH5728,"Cubic","Extrapolate=Linear","MultiX=Average","Skip=True","Sort=True")</f>
        <v>#N/A Invalid Parameter: Interpolation value</v>
      </c>
      <c r="AJ5728" s="43" t="str">
        <f>_xll.BInterpol('Base IPCA'!$C$3:$C$14,'Base IPCA'!$D$3:$D$14,AH5728,"Cubic","Extrapolate=Linear","MultiX=Average","Skip=True","Sort=True")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2"/>
        <v>#REF!</v>
      </c>
      <c r="AI5729" s="43" t="str">
        <f ca="1">_xll.BInterpol('Base IPCA'!$C$3:$C$14,'Base IPCA'!$E$3:$E$14,AH5729,"Cubic","Extrapolate=Linear","MultiX=Average","Skip=True","Sort=True")</f>
        <v>#N/A Invalid Parameter: Interpolation value</v>
      </c>
      <c r="AJ5729" s="43" t="str">
        <f>_xll.BInterpol('Base IPCA'!$C$3:$C$14,'Base IPCA'!$D$3:$D$14,AH5729,"Cubic","Extrapolate=Linear","MultiX=Average","Skip=True","Sort=True")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2"/>
        <v>#REF!</v>
      </c>
      <c r="AI5730" s="43" t="str">
        <f ca="1">_xll.BInterpol('Base IPCA'!$C$3:$C$14,'Base IPCA'!$E$3:$E$14,AH5730,"Cubic","Extrapolate=Linear","MultiX=Average","Skip=True","Sort=True")</f>
        <v>#N/A Invalid Parameter: Interpolation value</v>
      </c>
      <c r="AJ5730" s="43" t="str">
        <f ca="1">_xll.BInterpol('Base IPCA'!$C$3:$C$14,'Base IPCA'!$D$3:$D$14,AH5730,"Cubic","Extrapolate=Linear","MultiX=Average","Skip=True","Sort=True")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2"/>
        <v>#REF!</v>
      </c>
      <c r="AI5731" s="43" t="str">
        <f>_xll.BInterpol('Base IPCA'!$C$3:$C$14,'Base IPCA'!$E$3:$E$14,AH5731,"Cubic","Extrapolate=Linear","MultiX=Average","Skip=True","Sort=True")</f>
        <v>#N/A Invalid Parameter: Interpolation value</v>
      </c>
      <c r="AJ5731" s="43" t="str">
        <f ca="1">_xll.BInterpol('Base IPCA'!$C$3:$C$14,'Base IPCA'!$D$3:$D$14,AH5731,"Cubic","Extrapolate=Linear","MultiX=Average","Skip=True","Sort=True")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2"/>
        <v>#REF!</v>
      </c>
      <c r="AI5732" s="43" t="str">
        <f>_xll.BInterpol('Base IPCA'!$C$3:$C$14,'Base IPCA'!$E$3:$E$14,AH5732,"Cubic","Extrapolate=Linear","MultiX=Average","Skip=True","Sort=True")</f>
        <v>#N/A Invalid Parameter: Interpolation value</v>
      </c>
      <c r="AJ5732" s="43" t="str">
        <f>_xll.BInterpol('Base IPCA'!$C$3:$C$14,'Base IPCA'!$D$3:$D$14,AH5732,"Cubic","Extrapolate=Linear","MultiX=Average","Skip=True","Sort=True")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2"/>
        <v>#REF!</v>
      </c>
      <c r="AI5733" s="43" t="str">
        <f ca="1">_xll.BInterpol('Base IPCA'!$C$3:$C$14,'Base IPCA'!$E$3:$E$14,AH5733,"Cubic","Extrapolate=Linear","MultiX=Average","Skip=True","Sort=True")</f>
        <v>#N/A Invalid Parameter: Interpolation value</v>
      </c>
      <c r="AJ5733" s="43" t="str">
        <f>_xll.BInterpol('Base IPCA'!$C$3:$C$14,'Base IPCA'!$D$3:$D$14,AH5733,"Cubic","Extrapolate=Linear","MultiX=Average","Skip=True","Sort=True")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2"/>
        <v>#REF!</v>
      </c>
      <c r="AI5734" s="43" t="str">
        <f ca="1">_xll.BInterpol('Base IPCA'!$C$3:$C$14,'Base IPCA'!$E$3:$E$14,AH5734,"Cubic","Extrapolate=Linear","MultiX=Average","Skip=True","Sort=True")</f>
        <v>#N/A Invalid Parameter: Interpolation value</v>
      </c>
      <c r="AJ5734" s="43" t="str">
        <f ca="1">_xll.BInterpol('Base IPCA'!$C$3:$C$14,'Base IPCA'!$D$3:$D$14,AH5734,"Cubic","Extrapolate=Linear","MultiX=Average","Skip=True","Sort=True")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2"/>
        <v>#REF!</v>
      </c>
      <c r="AI5735" s="43" t="str">
        <f>_xll.BInterpol('Base IPCA'!$C$3:$C$14,'Base IPCA'!$E$3:$E$14,AH5735,"Cubic","Extrapolate=Linear","MultiX=Average","Skip=True","Sort=True")</f>
        <v>#N/A Invalid Parameter: Interpolation value</v>
      </c>
      <c r="AJ5735" s="43" t="str">
        <f ca="1">_xll.BInterpol('Base IPCA'!$C$3:$C$14,'Base IPCA'!$D$3:$D$14,AH5735,"Cubic","Extrapolate=Linear","MultiX=Average","Skip=True","Sort=True")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2"/>
        <v>#REF!</v>
      </c>
      <c r="AI5736" s="43" t="str">
        <f>_xll.BInterpol('Base IPCA'!$C$3:$C$14,'Base IPCA'!$E$3:$E$14,AH5736,"Cubic","Extrapolate=Linear","MultiX=Average","Skip=True","Sort=True")</f>
        <v>#N/A Invalid Parameter: Interpolation value</v>
      </c>
      <c r="AJ5736" s="43" t="str">
        <f>_xll.BInterpol('Base IPCA'!$C$3:$C$14,'Base IPCA'!$D$3:$D$14,AH5736,"Cubic","Extrapolate=Linear","MultiX=Average","Skip=True","Sort=True")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2"/>
        <v>#REF!</v>
      </c>
      <c r="AI5737" s="43" t="str">
        <f ca="1">_xll.BInterpol('Base IPCA'!$C$3:$C$14,'Base IPCA'!$E$3:$E$14,AH5737,"Cubic","Extrapolate=Linear","MultiX=Average","Skip=True","Sort=True")</f>
        <v>#N/A Invalid Parameter: Interpolation value</v>
      </c>
      <c r="AJ5737" s="43" t="str">
        <f>_xll.BInterpol('Base IPCA'!$C$3:$C$14,'Base IPCA'!$D$3:$D$14,AH5737,"Cubic","Extrapolate=Linear","MultiX=Average","Skip=True","Sort=True")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2"/>
        <v>#REF!</v>
      </c>
      <c r="AI5738" s="43" t="str">
        <f ca="1">_xll.BInterpol('Base IPCA'!$C$3:$C$14,'Base IPCA'!$E$3:$E$14,AH5738,"Cubic","Extrapolate=Linear","MultiX=Average","Skip=True","Sort=True")</f>
        <v>#N/A Invalid Parameter: Interpolation value</v>
      </c>
      <c r="AJ5738" s="43" t="str">
        <f ca="1">_xll.BInterpol('Base IPCA'!$C$3:$C$14,'Base IPCA'!$D$3:$D$14,AH5738,"Cubic","Extrapolate=Linear","MultiX=Average","Skip=True","Sort=True")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2"/>
        <v>#REF!</v>
      </c>
      <c r="AI5739" s="43" t="str">
        <f>_xll.BInterpol('Base IPCA'!$C$3:$C$14,'Base IPCA'!$E$3:$E$14,AH5739,"Cubic","Extrapolate=Linear","MultiX=Average","Skip=True","Sort=True")</f>
        <v>#N/A Invalid Parameter: Interpolation value</v>
      </c>
      <c r="AJ5739" s="43" t="str">
        <f ca="1">_xll.BInterpol('Base IPCA'!$C$3:$C$14,'Base IPCA'!$D$3:$D$14,AH5739,"Cubic","Extrapolate=Linear","MultiX=Average","Skip=True","Sort=True")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2"/>
        <v>#REF!</v>
      </c>
      <c r="AI5740" s="43" t="str">
        <f>_xll.BInterpol('Base IPCA'!$C$3:$C$14,'Base IPCA'!$E$3:$E$14,AH5740,"Cubic","Extrapolate=Linear","MultiX=Average","Skip=True","Sort=True")</f>
        <v>#N/A Invalid Parameter: Interpolation value</v>
      </c>
      <c r="AJ5740" s="43" t="str">
        <f>_xll.BInterpol('Base IPCA'!$C$3:$C$14,'Base IPCA'!$D$3:$D$14,AH5740,"Cubic","Extrapolate=Linear","MultiX=Average","Skip=True","Sort=True")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2"/>
        <v>#REF!</v>
      </c>
      <c r="AI5741" s="43" t="str">
        <f ca="1">_xll.BInterpol('Base IPCA'!$C$3:$C$14,'Base IPCA'!$E$3:$E$14,AH5741,"Cubic","Extrapolate=Linear","MultiX=Average","Skip=True","Sort=True")</f>
        <v>#N/A Invalid Parameter: Interpolation value</v>
      </c>
      <c r="AJ5741" s="43" t="str">
        <f>_xll.BInterpol('Base IPCA'!$C$3:$C$14,'Base IPCA'!$D$3:$D$14,AH5741,"Cubic","Extrapolate=Linear","MultiX=Average","Skip=True","Sort=True")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2"/>
        <v>#REF!</v>
      </c>
      <c r="AI5742" s="43" t="str">
        <f ca="1">_xll.BInterpol('Base IPCA'!$C$3:$C$14,'Base IPCA'!$E$3:$E$14,AH5742,"Cubic","Extrapolate=Linear","MultiX=Average","Skip=True","Sort=True")</f>
        <v>#N/A Invalid Parameter: Interpolation value</v>
      </c>
      <c r="AJ5742" s="43" t="str">
        <f ca="1">_xll.BInterpol('Base IPCA'!$C$3:$C$14,'Base IPCA'!$D$3:$D$14,AH5742,"Cubic","Extrapolate=Linear","MultiX=Average","Skip=True","Sort=True")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2"/>
        <v>#REF!</v>
      </c>
      <c r="AI5743" s="43" t="str">
        <f>_xll.BInterpol('Base IPCA'!$C$3:$C$14,'Base IPCA'!$E$3:$E$14,AH5743,"Cubic","Extrapolate=Linear","MultiX=Average","Skip=True","Sort=True")</f>
        <v>#N/A Invalid Parameter: Interpolation value</v>
      </c>
      <c r="AJ5743" s="43" t="str">
        <f ca="1">_xll.BInterpol('Base IPCA'!$C$3:$C$14,'Base IPCA'!$D$3:$D$14,AH5743,"Cubic","Extrapolate=Linear","MultiX=Average","Skip=True","Sort=True")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2"/>
        <v>#REF!</v>
      </c>
      <c r="AI5744" s="43" t="str">
        <f>_xll.BInterpol('Base IPCA'!$C$3:$C$14,'Base IPCA'!$E$3:$E$14,AH5744,"Cubic","Extrapolate=Linear","MultiX=Average","Skip=True","Sort=True")</f>
        <v>#N/A Invalid Parameter: Interpolation value</v>
      </c>
      <c r="AJ5744" s="43" t="str">
        <f>_xll.BInterpol('Base IPCA'!$C$3:$C$14,'Base IPCA'!$D$3:$D$14,AH5744,"Cubic","Extrapolate=Linear","MultiX=Average","Skip=True","Sort=True")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2"/>
        <v>#REF!</v>
      </c>
      <c r="AI5745" s="43" t="str">
        <f ca="1">_xll.BInterpol('Base IPCA'!$C$3:$C$14,'Base IPCA'!$E$3:$E$14,AH5745,"Cubic","Extrapolate=Linear","MultiX=Average","Skip=True","Sort=True")</f>
        <v>#N/A Invalid Parameter: Interpolation value</v>
      </c>
      <c r="AJ5745" s="43" t="str">
        <f>_xll.BInterpol('Base IPCA'!$C$3:$C$14,'Base IPCA'!$D$3:$D$14,AH5745,"Cubic","Extrapolate=Linear","MultiX=Average","Skip=True","Sort=True")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2"/>
        <v>#REF!</v>
      </c>
      <c r="AI5746" s="43" t="str">
        <f ca="1">_xll.BInterpol('Base IPCA'!$C$3:$C$14,'Base IPCA'!$E$3:$E$14,AH5746,"Cubic","Extrapolate=Linear","MultiX=Average","Skip=True","Sort=True")</f>
        <v>#N/A Invalid Parameter: Interpolation value</v>
      </c>
      <c r="AJ5746" s="43" t="str">
        <f ca="1">_xll.BInterpol('Base IPCA'!$C$3:$C$14,'Base IPCA'!$D$3:$D$14,AH5746,"Cubic","Extrapolate=Linear","MultiX=Average","Skip=True","Sort=True")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2"/>
        <v>#REF!</v>
      </c>
      <c r="AI5747" s="43" t="str">
        <f>_xll.BInterpol('Base IPCA'!$C$3:$C$14,'Base IPCA'!$E$3:$E$14,AH5747,"Cubic","Extrapolate=Linear","MultiX=Average","Skip=True","Sort=True")</f>
        <v>#N/A Invalid Parameter: Interpolation value</v>
      </c>
      <c r="AJ5747" s="43" t="str">
        <f ca="1">_xll.BInterpol('Base IPCA'!$C$3:$C$14,'Base IPCA'!$D$3:$D$14,AH5747,"Cubic","Extrapolate=Linear","MultiX=Average","Skip=True","Sort=True")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2"/>
        <v>#REF!</v>
      </c>
      <c r="AI5748" s="43" t="str">
        <f>_xll.BInterpol('Base IPCA'!$C$3:$C$14,'Base IPCA'!$E$3:$E$14,AH5748,"Cubic","Extrapolate=Linear","MultiX=Average","Skip=True","Sort=True")</f>
        <v>#N/A Invalid Parameter: Interpolation value</v>
      </c>
      <c r="AJ5748" s="43" t="str">
        <f>_xll.BInterpol('Base IPCA'!$C$3:$C$14,'Base IPCA'!$D$3:$D$14,AH5748,"Cubic","Extrapolate=Linear","MultiX=Average","Skip=True","Sort=True")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2"/>
        <v>#REF!</v>
      </c>
      <c r="AI5749" s="43" t="str">
        <f ca="1">_xll.BInterpol('Base IPCA'!$C$3:$C$14,'Base IPCA'!$E$3:$E$14,AH5749,"Cubic","Extrapolate=Linear","MultiX=Average","Skip=True","Sort=True")</f>
        <v>#N/A Invalid Parameter: Interpolation value</v>
      </c>
      <c r="AJ5749" s="43" t="str">
        <f>_xll.BInterpol('Base IPCA'!$C$3:$C$14,'Base IPCA'!$D$3:$D$14,AH5749,"Cubic","Extrapolate=Linear","MultiX=Average","Skip=True","Sort=True")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2"/>
        <v>#REF!</v>
      </c>
      <c r="AI5750" s="43" t="str">
        <f ca="1">_xll.BInterpol('Base IPCA'!$C$3:$C$14,'Base IPCA'!$E$3:$E$14,AH5750,"Cubic","Extrapolate=Linear","MultiX=Average","Skip=True","Sort=True")</f>
        <v>#N/A Invalid Parameter: Interpolation value</v>
      </c>
      <c r="AJ5750" s="43" t="str">
        <f ca="1">_xll.BInterpol('Base IPCA'!$C$3:$C$14,'Base IPCA'!$D$3:$D$14,AH5750,"Cubic","Extrapolate=Linear","MultiX=Average","Skip=True","Sort=True")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2"/>
        <v>#REF!</v>
      </c>
      <c r="AI5751" s="43" t="str">
        <f>_xll.BInterpol('Base IPCA'!$C$3:$C$14,'Base IPCA'!$E$3:$E$14,AH5751,"Cubic","Extrapolate=Linear","MultiX=Average","Skip=True","Sort=True")</f>
        <v>#N/A Invalid Parameter: Interpolation value</v>
      </c>
      <c r="AJ5751" s="43" t="str">
        <f ca="1">_xll.BInterpol('Base IPCA'!$C$3:$C$14,'Base IPCA'!$D$3:$D$14,AH5751,"Cubic","Extrapolate=Linear","MultiX=Average","Skip=True","Sort=True")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2"/>
        <v>#REF!</v>
      </c>
      <c r="AI5752" s="43" t="str">
        <f>_xll.BInterpol('Base IPCA'!$C$3:$C$14,'Base IPCA'!$E$3:$E$14,AH5752,"Cubic","Extrapolate=Linear","MultiX=Average","Skip=True","Sort=True")</f>
        <v>#N/A Invalid Parameter: Interpolation value</v>
      </c>
      <c r="AJ5752" s="43" t="str">
        <f>_xll.BInterpol('Base IPCA'!$C$3:$C$14,'Base IPCA'!$D$3:$D$14,AH5752,"Cubic","Extrapolate=Linear","MultiX=Average","Skip=True","Sort=True")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2"/>
        <v>#REF!</v>
      </c>
      <c r="AI5753" s="43" t="str">
        <f ca="1">_xll.BInterpol('Base IPCA'!$C$3:$C$14,'Base IPCA'!$E$3:$E$14,AH5753,"Cubic","Extrapolate=Linear","MultiX=Average","Skip=True","Sort=True")</f>
        <v>#N/A Invalid Parameter: Interpolation value</v>
      </c>
      <c r="AJ5753" s="43" t="str">
        <f>_xll.BInterpol('Base IPCA'!$C$3:$C$14,'Base IPCA'!$D$3:$D$14,AH5753,"Cubic","Extrapolate=Linear","MultiX=Average","Skip=True","Sort=True")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2"/>
        <v>#REF!</v>
      </c>
      <c r="AI5754" s="43" t="str">
        <f ca="1">_xll.BInterpol('Base IPCA'!$C$3:$C$14,'Base IPCA'!$E$3:$E$14,AH5754,"Cubic","Extrapolate=Linear","MultiX=Average","Skip=True","Sort=True")</f>
        <v>#N/A Invalid Parameter: Interpolation value</v>
      </c>
      <c r="AJ5754" s="43" t="str">
        <f ca="1">_xll.BInterpol('Base IPCA'!$C$3:$C$14,'Base IPCA'!$D$3:$D$14,AH5754,"Cubic","Extrapolate=Linear","MultiX=Average","Skip=True","Sort=True")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2"/>
        <v>#REF!</v>
      </c>
      <c r="AI5755" s="43" t="str">
        <f>_xll.BInterpol('Base IPCA'!$C$3:$C$14,'Base IPCA'!$E$3:$E$14,AH5755,"Cubic","Extrapolate=Linear","MultiX=Average","Skip=True","Sort=True")</f>
        <v>#N/A Invalid Parameter: Interpolation value</v>
      </c>
      <c r="AJ5755" s="43" t="str">
        <f ca="1">_xll.BInterpol('Base IPCA'!$C$3:$C$14,'Base IPCA'!$D$3:$D$14,AH5755,"Cubic","Extrapolate=Linear","MultiX=Average","Skip=True","Sort=True")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2"/>
        <v>#REF!</v>
      </c>
      <c r="AI5756" s="43" t="str">
        <f>_xll.BInterpol('Base IPCA'!$C$3:$C$14,'Base IPCA'!$E$3:$E$14,AH5756,"Cubic","Extrapolate=Linear","MultiX=Average","Skip=True","Sort=True")</f>
        <v>#N/A Invalid Parameter: Interpolation value</v>
      </c>
      <c r="AJ5756" s="43" t="str">
        <f>_xll.BInterpol('Base IPCA'!$C$3:$C$14,'Base IPCA'!$D$3:$D$14,AH5756,"Cubic","Extrapolate=Linear","MultiX=Average","Skip=True","Sort=True")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2"/>
        <v>#REF!</v>
      </c>
      <c r="AI5757" s="43" t="str">
        <f ca="1">_xll.BInterpol('Base IPCA'!$C$3:$C$14,'Base IPCA'!$E$3:$E$14,AH5757,"Cubic","Extrapolate=Linear","MultiX=Average","Skip=True","Sort=True")</f>
        <v>#N/A Invalid Parameter: Interpolation value</v>
      </c>
      <c r="AJ5757" s="43" t="str">
        <f>_xll.BInterpol('Base IPCA'!$C$3:$C$14,'Base IPCA'!$D$3:$D$14,AH5757,"Cubic","Extrapolate=Linear","MultiX=Average","Skip=True","Sort=True")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2"/>
        <v>#REF!</v>
      </c>
      <c r="AI5758" s="43" t="str">
        <f ca="1">_xll.BInterpol('Base IPCA'!$C$3:$C$14,'Base IPCA'!$E$3:$E$14,AH5758,"Cubic","Extrapolate=Linear","MultiX=Average","Skip=True","Sort=True")</f>
        <v>#N/A Invalid Parameter: Interpolation value</v>
      </c>
      <c r="AJ5758" s="43" t="str">
        <f ca="1">_xll.BInterpol('Base IPCA'!$C$3:$C$14,'Base IPCA'!$D$3:$D$14,AH5758,"Cubic","Extrapolate=Linear","MultiX=Average","Skip=True","Sort=True")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2"/>
        <v>#REF!</v>
      </c>
      <c r="AI5759" s="43" t="str">
        <f>_xll.BInterpol('Base IPCA'!$C$3:$C$14,'Base IPCA'!$E$3:$E$14,AH5759,"Cubic","Extrapolate=Linear","MultiX=Average","Skip=True","Sort=True")</f>
        <v>#N/A Invalid Parameter: Interpolation value</v>
      </c>
      <c r="AJ5759" s="43" t="str">
        <f ca="1">_xll.BInterpol('Base IPCA'!$C$3:$C$14,'Base IPCA'!$D$3:$D$14,AH5759,"Cubic","Extrapolate=Linear","MultiX=Average","Skip=True","Sort=True")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2"/>
        <v>#REF!</v>
      </c>
      <c r="AI5760" s="43" t="str">
        <f>_xll.BInterpol('Base IPCA'!$C$3:$C$14,'Base IPCA'!$E$3:$E$14,AH5760,"Cubic","Extrapolate=Linear","MultiX=Average","Skip=True","Sort=True")</f>
        <v>#N/A Invalid Parameter: Interpolation value</v>
      </c>
      <c r="AJ5760" s="43" t="str">
        <f>_xll.BInterpol('Base IPCA'!$C$3:$C$14,'Base IPCA'!$D$3:$D$14,AH5760,"Cubic","Extrapolate=Linear","MultiX=Average","Skip=True","Sort=True")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2"/>
        <v>#REF!</v>
      </c>
      <c r="AI5761" s="43" t="str">
        <f ca="1">_xll.BInterpol('Base IPCA'!$C$3:$C$14,'Base IPCA'!$E$3:$E$14,AH5761,"Cubic","Extrapolate=Linear","MultiX=Average","Skip=True","Sort=True")</f>
        <v>#N/A Invalid Parameter: Interpolation value</v>
      </c>
      <c r="AJ5761" s="43" t="str">
        <f>_xll.BInterpol('Base IPCA'!$C$3:$C$14,'Base IPCA'!$D$3:$D$14,AH5761,"Cubic","Extrapolate=Linear","MultiX=Average","Skip=True","Sort=True")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2"/>
        <v>#REF!</v>
      </c>
      <c r="AI5762" s="43" t="str">
        <f ca="1">_xll.BInterpol('Base IPCA'!$C$3:$C$14,'Base IPCA'!$E$3:$E$14,AH5762,"Cubic","Extrapolate=Linear","MultiX=Average","Skip=True","Sort=True")</f>
        <v>#N/A Invalid Parameter: Interpolation value</v>
      </c>
      <c r="AJ5762" s="43" t="str">
        <f ca="1">_xll.BInterpol('Base IPCA'!$C$3:$C$14,'Base IPCA'!$D$3:$D$14,AH5762,"Cubic","Extrapolate=Linear","MultiX=Average","Skip=True","Sort=True")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2"/>
        <v>#REF!</v>
      </c>
      <c r="AI5763" s="43" t="str">
        <f>_xll.BInterpol('Base IPCA'!$C$3:$C$14,'Base IPCA'!$E$3:$E$14,AH5763,"Cubic","Extrapolate=Linear","MultiX=Average","Skip=True","Sort=True")</f>
        <v>#N/A Invalid Parameter: Interpolation value</v>
      </c>
      <c r="AJ5763" s="43" t="str">
        <f ca="1">_xll.BInterpol('Base IPCA'!$C$3:$C$14,'Base IPCA'!$D$3:$D$14,AH5763,"Cubic","Extrapolate=Linear","MultiX=Average","Skip=True","Sort=True")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2"/>
        <v>#REF!</v>
      </c>
      <c r="AI5764" s="43" t="str">
        <f>_xll.BInterpol('Base IPCA'!$C$3:$C$14,'Base IPCA'!$E$3:$E$14,AH5764,"Cubic","Extrapolate=Linear","MultiX=Average","Skip=True","Sort=True")</f>
        <v>#N/A Invalid Parameter: Interpolation value</v>
      </c>
      <c r="AJ5764" s="43" t="str">
        <f>_xll.BInterpol('Base IPCA'!$C$3:$C$14,'Base IPCA'!$D$3:$D$14,AH5764,"Cubic","Extrapolate=Linear","MultiX=Average","Skip=True","Sort=True")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2"/>
        <v>#REF!</v>
      </c>
      <c r="AI5765" s="43" t="str">
        <f ca="1">_xll.BInterpol('Base IPCA'!$C$3:$C$14,'Base IPCA'!$E$3:$E$14,AH5765,"Cubic","Extrapolate=Linear","MultiX=Average","Skip=True","Sort=True")</f>
        <v>#N/A Invalid Parameter: Interpolation value</v>
      </c>
      <c r="AJ5765" s="43" t="str">
        <f>_xll.BInterpol('Base IPCA'!$C$3:$C$14,'Base IPCA'!$D$3:$D$14,AH5765,"Cubic","Extrapolate=Linear","MultiX=Average","Skip=True","Sort=True")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3">AH5765+1</f>
        <v>#REF!</v>
      </c>
      <c r="AI5766" s="43" t="str">
        <f ca="1">_xll.BInterpol('Base IPCA'!$C$3:$C$14,'Base IPCA'!$E$3:$E$14,AH5766,"Cubic","Extrapolate=Linear","MultiX=Average","Skip=True","Sort=True")</f>
        <v>#N/A Invalid Parameter: Interpolation value</v>
      </c>
      <c r="AJ5766" s="43" t="str">
        <f ca="1">_xll.BInterpol('Base IPCA'!$C$3:$C$14,'Base IPCA'!$D$3:$D$14,AH5766,"Cubic","Extrapolate=Linear","MultiX=Average","Skip=True","Sort=True")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3"/>
        <v>#REF!</v>
      </c>
      <c r="AI5767" s="43" t="str">
        <f>_xll.BInterpol('Base IPCA'!$C$3:$C$14,'Base IPCA'!$E$3:$E$14,AH5767,"Cubic","Extrapolate=Linear","MultiX=Average","Skip=True","Sort=True")</f>
        <v>#N/A Invalid Parameter: Interpolation value</v>
      </c>
      <c r="AJ5767" s="43" t="str">
        <f ca="1">_xll.BInterpol('Base IPCA'!$C$3:$C$14,'Base IPCA'!$D$3:$D$14,AH5767,"Cubic","Extrapolate=Linear","MultiX=Average","Skip=True","Sort=True")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3"/>
        <v>#REF!</v>
      </c>
      <c r="AI5768" s="43" t="str">
        <f>_xll.BInterpol('Base IPCA'!$C$3:$C$14,'Base IPCA'!$E$3:$E$14,AH5768,"Cubic","Extrapolate=Linear","MultiX=Average","Skip=True","Sort=True")</f>
        <v>#N/A Invalid Parameter: Interpolation value</v>
      </c>
      <c r="AJ5768" s="43" t="str">
        <f>_xll.BInterpol('Base IPCA'!$C$3:$C$14,'Base IPCA'!$D$3:$D$14,AH5768,"Cubic","Extrapolate=Linear","MultiX=Average","Skip=True","Sort=True")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3"/>
        <v>#REF!</v>
      </c>
      <c r="AI5769" s="43" t="str">
        <f ca="1">_xll.BInterpol('Base IPCA'!$C$3:$C$14,'Base IPCA'!$E$3:$E$14,AH5769,"Cubic","Extrapolate=Linear","MultiX=Average","Skip=True","Sort=True")</f>
        <v>#N/A Invalid Parameter: Interpolation value</v>
      </c>
      <c r="AJ5769" s="43" t="str">
        <f>_xll.BInterpol('Base IPCA'!$C$3:$C$14,'Base IPCA'!$D$3:$D$14,AH5769,"Cubic","Extrapolate=Linear","MultiX=Average","Skip=True","Sort=True")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3"/>
        <v>#REF!</v>
      </c>
      <c r="AI5770" s="43" t="str">
        <f ca="1">_xll.BInterpol('Base IPCA'!$C$3:$C$14,'Base IPCA'!$E$3:$E$14,AH5770,"Cubic","Extrapolate=Linear","MultiX=Average","Skip=True","Sort=True")</f>
        <v>#N/A Invalid Parameter: Interpolation value</v>
      </c>
      <c r="AJ5770" s="43" t="str">
        <f ca="1">_xll.BInterpol('Base IPCA'!$C$3:$C$14,'Base IPCA'!$D$3:$D$14,AH5770,"Cubic","Extrapolate=Linear","MultiX=Average","Skip=True","Sort=True")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3"/>
        <v>#REF!</v>
      </c>
      <c r="AI5771" s="43" t="str">
        <f>_xll.BInterpol('Base IPCA'!$C$3:$C$14,'Base IPCA'!$E$3:$E$14,AH5771,"Cubic","Extrapolate=Linear","MultiX=Average","Skip=True","Sort=True")</f>
        <v>#N/A Invalid Parameter: Interpolation value</v>
      </c>
      <c r="AJ5771" s="43" t="str">
        <f ca="1">_xll.BInterpol('Base IPCA'!$C$3:$C$14,'Base IPCA'!$D$3:$D$14,AH5771,"Cubic","Extrapolate=Linear","MultiX=Average","Skip=True","Sort=True")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3"/>
        <v>#REF!</v>
      </c>
      <c r="AI5772" s="43" t="str">
        <f>_xll.BInterpol('Base IPCA'!$C$3:$C$14,'Base IPCA'!$E$3:$E$14,AH5772,"Cubic","Extrapolate=Linear","MultiX=Average","Skip=True","Sort=True")</f>
        <v>#N/A Invalid Parameter: Interpolation value</v>
      </c>
      <c r="AJ5772" s="43" t="str">
        <f>_xll.BInterpol('Base IPCA'!$C$3:$C$14,'Base IPCA'!$D$3:$D$14,AH5772,"Cubic","Extrapolate=Linear","MultiX=Average","Skip=True","Sort=True")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3"/>
        <v>#REF!</v>
      </c>
      <c r="AI5773" s="43" t="str">
        <f ca="1">_xll.BInterpol('Base IPCA'!$C$3:$C$14,'Base IPCA'!$E$3:$E$14,AH5773,"Cubic","Extrapolate=Linear","MultiX=Average","Skip=True","Sort=True")</f>
        <v>#N/A Invalid Parameter: Interpolation value</v>
      </c>
      <c r="AJ5773" s="43" t="str">
        <f>_xll.BInterpol('Base IPCA'!$C$3:$C$14,'Base IPCA'!$D$3:$D$14,AH5773,"Cubic","Extrapolate=Linear","MultiX=Average","Skip=True","Sort=True")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3"/>
        <v>#REF!</v>
      </c>
      <c r="AI5774" s="43" t="str">
        <f ca="1">_xll.BInterpol('Base IPCA'!$C$3:$C$14,'Base IPCA'!$E$3:$E$14,AH5774,"Cubic","Extrapolate=Linear","MultiX=Average","Skip=True","Sort=True")</f>
        <v>#N/A Invalid Parameter: Interpolation value</v>
      </c>
      <c r="AJ5774" s="43" t="str">
        <f ca="1">_xll.BInterpol('Base IPCA'!$C$3:$C$14,'Base IPCA'!$D$3:$D$14,AH5774,"Cubic","Extrapolate=Linear","MultiX=Average","Skip=True","Sort=True")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3"/>
        <v>#REF!</v>
      </c>
      <c r="AI5775" s="43" t="str">
        <f>_xll.BInterpol('Base IPCA'!$C$3:$C$14,'Base IPCA'!$E$3:$E$14,AH5775,"Cubic","Extrapolate=Linear","MultiX=Average","Skip=True","Sort=True")</f>
        <v>#N/A Invalid Parameter: Interpolation value</v>
      </c>
      <c r="AJ5775" s="43" t="str">
        <f ca="1">_xll.BInterpol('Base IPCA'!$C$3:$C$14,'Base IPCA'!$D$3:$D$14,AH5775,"Cubic","Extrapolate=Linear","MultiX=Average","Skip=True","Sort=True")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3"/>
        <v>#REF!</v>
      </c>
      <c r="AI5776" s="43" t="str">
        <f>_xll.BInterpol('Base IPCA'!$C$3:$C$14,'Base IPCA'!$E$3:$E$14,AH5776,"Cubic","Extrapolate=Linear","MultiX=Average","Skip=True","Sort=True")</f>
        <v>#N/A Invalid Parameter: Interpolation value</v>
      </c>
      <c r="AJ5776" s="43" t="str">
        <f>_xll.BInterpol('Base IPCA'!$C$3:$C$14,'Base IPCA'!$D$3:$D$14,AH5776,"Cubic","Extrapolate=Linear","MultiX=Average","Skip=True","Sort=True")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3"/>
        <v>#REF!</v>
      </c>
      <c r="AI5777" s="43" t="str">
        <f ca="1">_xll.BInterpol('Base IPCA'!$C$3:$C$14,'Base IPCA'!$E$3:$E$14,AH5777,"Cubic","Extrapolate=Linear","MultiX=Average","Skip=True","Sort=True")</f>
        <v>#N/A Invalid Parameter: Interpolation value</v>
      </c>
      <c r="AJ5777" s="43" t="str">
        <f>_xll.BInterpol('Base IPCA'!$C$3:$C$14,'Base IPCA'!$D$3:$D$14,AH5777,"Cubic","Extrapolate=Linear","MultiX=Average","Skip=True","Sort=True")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3"/>
        <v>#REF!</v>
      </c>
      <c r="AI5778" s="43" t="str">
        <f>_xll.BInterpol('Base IPCA'!$C$3:$C$14,'Base IPCA'!$E$3:$E$14,AH5778,"Cubic","Extrapolate=Linear","MultiX=Average","Skip=True","Sort=True")</f>
        <v>#N/A Invalid Parameter: Interpolation value</v>
      </c>
      <c r="AJ5778" s="43" t="str">
        <f ca="1">_xll.BInterpol('Base IPCA'!$C$3:$C$14,'Base IPCA'!$D$3:$D$14,AH5778,"Cubic","Extrapolate=Linear","MultiX=Average","Skip=True","Sort=True")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3"/>
        <v>#REF!</v>
      </c>
      <c r="AI5779" s="43" t="str">
        <f>_xll.BInterpol('Base IPCA'!$C$3:$C$14,'Base IPCA'!$E$3:$E$14,AH5779,"Cubic","Extrapolate=Linear","MultiX=Average","Skip=True","Sort=True")</f>
        <v>#N/A Invalid Parameter: Interpolation value</v>
      </c>
      <c r="AJ5779" s="43" t="str">
        <f ca="1">_xll.BInterpol('Base IPCA'!$C$3:$C$14,'Base IPCA'!$D$3:$D$14,AH5779,"Cubic","Extrapolate=Linear","MultiX=Average","Skip=True","Sort=True")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3"/>
        <v>#REF!</v>
      </c>
      <c r="AI5780" s="43" t="str">
        <f>_xll.BInterpol('Base IPCA'!$C$3:$C$14,'Base IPCA'!$E$3:$E$14,AH5780,"Cubic","Extrapolate=Linear","MultiX=Average","Skip=True","Sort=True")</f>
        <v>#N/A Invalid Parameter: Interpolation value</v>
      </c>
      <c r="AJ5780" s="43" t="str">
        <f>_xll.BInterpol('Base IPCA'!$C$3:$C$14,'Base IPCA'!$D$3:$D$14,AH5780,"Cubic","Extrapolate=Linear","MultiX=Average","Skip=True","Sort=True")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3"/>
        <v>#REF!</v>
      </c>
      <c r="AI5781" s="43" t="str">
        <f ca="1">_xll.BInterpol('Base IPCA'!$C$3:$C$14,'Base IPCA'!$E$3:$E$14,AH5781,"Cubic","Extrapolate=Linear","MultiX=Average","Skip=True","Sort=True")</f>
        <v>#N/A Invalid Parameter: Interpolation value</v>
      </c>
      <c r="AJ5781" s="43" t="str">
        <f>_xll.BInterpol('Base IPCA'!$C$3:$C$14,'Base IPCA'!$D$3:$D$14,AH5781,"Cubic","Extrapolate=Linear","MultiX=Average","Skip=True","Sort=True")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3"/>
        <v>#REF!</v>
      </c>
      <c r="AI5782" s="43" t="str">
        <f ca="1">_xll.BInterpol('Base IPCA'!$C$3:$C$14,'Base IPCA'!$E$3:$E$14,AH5782,"Cubic","Extrapolate=Linear","MultiX=Average","Skip=True","Sort=True")</f>
        <v>#N/A Invalid Parameter: Interpolation value</v>
      </c>
      <c r="AJ5782" s="43" t="str">
        <f ca="1">_xll.BInterpol('Base IPCA'!$C$3:$C$14,'Base IPCA'!$D$3:$D$14,AH5782,"Cubic","Extrapolate=Linear","MultiX=Average","Skip=True","Sort=True")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3"/>
        <v>#REF!</v>
      </c>
      <c r="AI5783" s="43" t="str">
        <f>_xll.BInterpol('Base IPCA'!$C$3:$C$14,'Base IPCA'!$E$3:$E$14,AH5783,"Cubic","Extrapolate=Linear","MultiX=Average","Skip=True","Sort=True")</f>
        <v>#N/A Invalid Parameter: Interpolation value</v>
      </c>
      <c r="AJ5783" s="43" t="str">
        <f>_xll.BInterpol('Base IPCA'!$C$3:$C$14,'Base IPCA'!$D$3:$D$14,AH5783,"Cubic","Extrapolate=Linear","MultiX=Average","Skip=True","Sort=True")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3"/>
        <v>#REF!</v>
      </c>
      <c r="AI5784" s="43" t="str">
        <f>_xll.BInterpol('Base IPCA'!$C$3:$C$14,'Base IPCA'!$E$3:$E$14,AH5784,"Cubic","Extrapolate=Linear","MultiX=Average","Skip=True","Sort=True")</f>
        <v>#N/A Invalid Parameter: Interpolation value</v>
      </c>
      <c r="AJ5784" s="43" t="str">
        <f>_xll.BInterpol('Base IPCA'!$C$3:$C$14,'Base IPCA'!$D$3:$D$14,AH5784,"Cubic","Extrapolate=Linear","MultiX=Average","Skip=True","Sort=True")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3"/>
        <v>#REF!</v>
      </c>
      <c r="AI5785" s="43" t="str">
        <f ca="1">_xll.BInterpol('Base IPCA'!$C$3:$C$14,'Base IPCA'!$E$3:$E$14,AH5785,"Cubic","Extrapolate=Linear","MultiX=Average","Skip=True","Sort=True")</f>
        <v>#N/A Invalid Parameter: Interpolation value</v>
      </c>
      <c r="AJ5785" s="43" t="str">
        <f>_xll.BInterpol('Base IPCA'!$C$3:$C$14,'Base IPCA'!$D$3:$D$14,AH5785,"Cubic","Extrapolate=Linear","MultiX=Average","Skip=True","Sort=True")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3"/>
        <v>#REF!</v>
      </c>
      <c r="AI5786" s="43" t="str">
        <f>_xll.BInterpol('Base IPCA'!$C$3:$C$14,'Base IPCA'!$E$3:$E$14,AH5786,"Cubic","Extrapolate=Linear","MultiX=Average","Skip=True","Sort=True")</f>
        <v>#N/A Invalid Parameter: Interpolation value</v>
      </c>
      <c r="AJ5786" s="43" t="str">
        <f ca="1">_xll.BInterpol('Base IPCA'!$C$3:$C$14,'Base IPCA'!$D$3:$D$14,AH5786,"Cubic","Extrapolate=Linear","MultiX=Average","Skip=True","Sort=True")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3"/>
        <v>#REF!</v>
      </c>
      <c r="AI5787" s="43" t="str">
        <f>_xll.BInterpol('Base IPCA'!$C$3:$C$14,'Base IPCA'!$E$3:$E$14,AH5787,"Cubic","Extrapolate=Linear","MultiX=Average","Skip=True","Sort=True")</f>
        <v>#N/A Invalid Parameter: Interpolation value</v>
      </c>
      <c r="AJ5787" s="43" t="str">
        <f ca="1">_xll.BInterpol('Base IPCA'!$C$3:$C$14,'Base IPCA'!$D$3:$D$14,AH5787,"Cubic","Extrapolate=Linear","MultiX=Average","Skip=True","Sort=True")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3"/>
        <v>#REF!</v>
      </c>
      <c r="AI5788" s="43" t="str">
        <f>_xll.BInterpol('Base IPCA'!$C$3:$C$14,'Base IPCA'!$E$3:$E$14,AH5788,"Cubic","Extrapolate=Linear","MultiX=Average","Skip=True","Sort=True")</f>
        <v>#N/A Invalid Parameter: Interpolation value</v>
      </c>
      <c r="AJ5788" s="43" t="str">
        <f>_xll.BInterpol('Base IPCA'!$C$3:$C$14,'Base IPCA'!$D$3:$D$14,AH5788,"Cubic","Extrapolate=Linear","MultiX=Average","Skip=True","Sort=True")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3"/>
        <v>#REF!</v>
      </c>
      <c r="AI5789" s="43" t="str">
        <f ca="1">_xll.BInterpol('Base IPCA'!$C$3:$C$14,'Base IPCA'!$E$3:$E$14,AH5789,"Cubic","Extrapolate=Linear","MultiX=Average","Skip=True","Sort=True")</f>
        <v>#N/A Invalid Parameter: Interpolation value</v>
      </c>
      <c r="AJ5789" s="43" t="str">
        <f>_xll.BInterpol('Base IPCA'!$C$3:$C$14,'Base IPCA'!$D$3:$D$14,AH5789,"Cubic","Extrapolate=Linear","MultiX=Average","Skip=True","Sort=True")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3"/>
        <v>#REF!</v>
      </c>
      <c r="AI5790" s="43" t="str">
        <f ca="1">_xll.BInterpol('Base IPCA'!$C$3:$C$14,'Base IPCA'!$E$3:$E$14,AH5790,"Cubic","Extrapolate=Linear","MultiX=Average","Skip=True","Sort=True")</f>
        <v>#N/A Invalid Parameter: Interpolation value</v>
      </c>
      <c r="AJ5790" s="43" t="str">
        <f ca="1">_xll.BInterpol('Base IPCA'!$C$3:$C$14,'Base IPCA'!$D$3:$D$14,AH5790,"Cubic","Extrapolate=Linear","MultiX=Average","Skip=True","Sort=True")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3"/>
        <v>#REF!</v>
      </c>
      <c r="AI5791" s="43" t="str">
        <f>_xll.BInterpol('Base IPCA'!$C$3:$C$14,'Base IPCA'!$E$3:$E$14,AH5791,"Cubic","Extrapolate=Linear","MultiX=Average","Skip=True","Sort=True")</f>
        <v>#N/A Invalid Parameter: Interpolation value</v>
      </c>
      <c r="AJ5791" s="43" t="str">
        <f>_xll.BInterpol('Base IPCA'!$C$3:$C$14,'Base IPCA'!$D$3:$D$14,AH5791,"Cubic","Extrapolate=Linear","MultiX=Average","Skip=True","Sort=True")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3"/>
        <v>#REF!</v>
      </c>
      <c r="AI5792" s="43" t="str">
        <f>_xll.BInterpol('Base IPCA'!$C$3:$C$14,'Base IPCA'!$E$3:$E$14,AH5792,"Cubic","Extrapolate=Linear","MultiX=Average","Skip=True","Sort=True")</f>
        <v>#N/A Invalid Parameter: Interpolation value</v>
      </c>
      <c r="AJ5792" s="43" t="str">
        <f>_xll.BInterpol('Base IPCA'!$C$3:$C$14,'Base IPCA'!$D$3:$D$14,AH5792,"Cubic","Extrapolate=Linear","MultiX=Average","Skip=True","Sort=True")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3"/>
        <v>#REF!</v>
      </c>
      <c r="AI5793" s="43" t="str">
        <f ca="1">_xll.BInterpol('Base IPCA'!$C$3:$C$14,'Base IPCA'!$E$3:$E$14,AH5793,"Cubic","Extrapolate=Linear","MultiX=Average","Skip=True","Sort=True")</f>
        <v>#N/A Invalid Parameter: Interpolation value</v>
      </c>
      <c r="AJ5793" s="43" t="str">
        <f>_xll.BInterpol('Base IPCA'!$C$3:$C$14,'Base IPCA'!$D$3:$D$14,AH5793,"Cubic","Extrapolate=Linear","MultiX=Average","Skip=True","Sort=True")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3"/>
        <v>#REF!</v>
      </c>
      <c r="AI5794" s="43" t="str">
        <f>_xll.BInterpol('Base IPCA'!$C$3:$C$14,'Base IPCA'!$E$3:$E$14,AH5794,"Cubic","Extrapolate=Linear","MultiX=Average","Skip=True","Sort=True")</f>
        <v>#N/A Invalid Parameter: Interpolation value</v>
      </c>
      <c r="AJ5794" s="43" t="str">
        <f ca="1">_xll.BInterpol('Base IPCA'!$C$3:$C$14,'Base IPCA'!$D$3:$D$14,AH5794,"Cubic","Extrapolate=Linear","MultiX=Average","Skip=True","Sort=True")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3"/>
        <v>#REF!</v>
      </c>
      <c r="AI5795" s="43" t="str">
        <f>_xll.BInterpol('Base IPCA'!$C$3:$C$14,'Base IPCA'!$E$3:$E$14,AH5795,"Cubic","Extrapolate=Linear","MultiX=Average","Skip=True","Sort=True")</f>
        <v>#N/A Invalid Parameter: Interpolation value</v>
      </c>
      <c r="AJ5795" s="43" t="str">
        <f ca="1">_xll.BInterpol('Base IPCA'!$C$3:$C$14,'Base IPCA'!$D$3:$D$14,AH5795,"Cubic","Extrapolate=Linear","MultiX=Average","Skip=True","Sort=True")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3"/>
        <v>#REF!</v>
      </c>
      <c r="AI5796" s="43" t="str">
        <f>_xll.BInterpol('Base IPCA'!$C$3:$C$14,'Base IPCA'!$E$3:$E$14,AH5796,"Cubic","Extrapolate=Linear","MultiX=Average","Skip=True","Sort=True")</f>
        <v>#N/A Invalid Parameter: Interpolation value</v>
      </c>
      <c r="AJ5796" s="43" t="str">
        <f>_xll.BInterpol('Base IPCA'!$C$3:$C$14,'Base IPCA'!$D$3:$D$14,AH5796,"Cubic","Extrapolate=Linear","MultiX=Average","Skip=True","Sort=True")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3"/>
        <v>#REF!</v>
      </c>
      <c r="AI5797" s="43" t="str">
        <f ca="1">_xll.BInterpol('Base IPCA'!$C$3:$C$14,'Base IPCA'!$E$3:$E$14,AH5797,"Cubic","Extrapolate=Linear","MultiX=Average","Skip=True","Sort=True")</f>
        <v>#N/A Invalid Parameter: Interpolation value</v>
      </c>
      <c r="AJ5797" s="43" t="str">
        <f>_xll.BInterpol('Base IPCA'!$C$3:$C$14,'Base IPCA'!$D$3:$D$14,AH5797,"Cubic","Extrapolate=Linear","MultiX=Average","Skip=True","Sort=True")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3"/>
        <v>#REF!</v>
      </c>
      <c r="AI5798" s="43" t="str">
        <f ca="1">_xll.BInterpol('Base IPCA'!$C$3:$C$14,'Base IPCA'!$E$3:$E$14,AH5798,"Cubic","Extrapolate=Linear","MultiX=Average","Skip=True","Sort=True")</f>
        <v>#N/A Invalid Parameter: Interpolation value</v>
      </c>
      <c r="AJ5798" s="43" t="str">
        <f ca="1">_xll.BInterpol('Base IPCA'!$C$3:$C$14,'Base IPCA'!$D$3:$D$14,AH5798,"Cubic","Extrapolate=Linear","MultiX=Average","Skip=True","Sort=True")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3"/>
        <v>#REF!</v>
      </c>
      <c r="AI5799" s="43" t="str">
        <f>_xll.BInterpol('Base IPCA'!$C$3:$C$14,'Base IPCA'!$E$3:$E$14,AH5799,"Cubic","Extrapolate=Linear","MultiX=Average","Skip=True","Sort=True")</f>
        <v>#N/A Invalid Parameter: Interpolation value</v>
      </c>
      <c r="AJ5799" s="43" t="str">
        <f>_xll.BInterpol('Base IPCA'!$C$3:$C$14,'Base IPCA'!$D$3:$D$14,AH5799,"Cubic","Extrapolate=Linear","MultiX=Average","Skip=True","Sort=True")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3"/>
        <v>#REF!</v>
      </c>
      <c r="AI5800" s="43" t="str">
        <f>_xll.BInterpol('Base IPCA'!$C$3:$C$14,'Base IPCA'!$E$3:$E$14,AH5800,"Cubic","Extrapolate=Linear","MultiX=Average","Skip=True","Sort=True")</f>
        <v>#N/A Invalid Parameter: Interpolation value</v>
      </c>
      <c r="AJ5800" s="43" t="str">
        <f>_xll.BInterpol('Base IPCA'!$C$3:$C$14,'Base IPCA'!$D$3:$D$14,AH5800,"Cubic","Extrapolate=Linear","MultiX=Average","Skip=True","Sort=True")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3"/>
        <v>#REF!</v>
      </c>
      <c r="AI5801" s="43" t="str">
        <f ca="1">_xll.BInterpol('Base IPCA'!$C$3:$C$14,'Base IPCA'!$E$3:$E$14,AH5801,"Cubic","Extrapolate=Linear","MultiX=Average","Skip=True","Sort=True")</f>
        <v>#N/A Invalid Parameter: Interpolation value</v>
      </c>
      <c r="AJ5801" s="43" t="str">
        <f>_xll.BInterpol('Base IPCA'!$C$3:$C$14,'Base IPCA'!$D$3:$D$14,AH5801,"Cubic","Extrapolate=Linear","MultiX=Average","Skip=True","Sort=True")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3"/>
        <v>#REF!</v>
      </c>
      <c r="AI5802" s="43" t="str">
        <f>_xll.BInterpol('Base IPCA'!$C$3:$C$14,'Base IPCA'!$E$3:$E$14,AH5802,"Cubic","Extrapolate=Linear","MultiX=Average","Skip=True","Sort=True")</f>
        <v>#N/A Invalid Parameter: Interpolation value</v>
      </c>
      <c r="AJ5802" s="43" t="str">
        <f ca="1">_xll.BInterpol('Base IPCA'!$C$3:$C$14,'Base IPCA'!$D$3:$D$14,AH5802,"Cubic","Extrapolate=Linear","MultiX=Average","Skip=True","Sort=True")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3"/>
        <v>#REF!</v>
      </c>
      <c r="AI5803" s="43" t="str">
        <f>_xll.BInterpol('Base IPCA'!$C$3:$C$14,'Base IPCA'!$E$3:$E$14,AH5803,"Cubic","Extrapolate=Linear","MultiX=Average","Skip=True","Sort=True")</f>
        <v>#N/A Invalid Parameter: Interpolation value</v>
      </c>
      <c r="AJ5803" s="43" t="str">
        <f ca="1">_xll.BInterpol('Base IPCA'!$C$3:$C$14,'Base IPCA'!$D$3:$D$14,AH5803,"Cubic","Extrapolate=Linear","MultiX=Average","Skip=True","Sort=True")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3"/>
        <v>#REF!</v>
      </c>
      <c r="AI5804" s="43" t="str">
        <f>_xll.BInterpol('Base IPCA'!$C$3:$C$14,'Base IPCA'!$E$3:$E$14,AH5804,"Cubic","Extrapolate=Linear","MultiX=Average","Skip=True","Sort=True")</f>
        <v>#N/A Invalid Parameter: Interpolation value</v>
      </c>
      <c r="AJ5804" s="43" t="str">
        <f>_xll.BInterpol('Base IPCA'!$C$3:$C$14,'Base IPCA'!$D$3:$D$14,AH5804,"Cubic","Extrapolate=Linear","MultiX=Average","Skip=True","Sort=True")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3"/>
        <v>#REF!</v>
      </c>
      <c r="AI5805" s="43" t="str">
        <f ca="1">_xll.BInterpol('Base IPCA'!$C$3:$C$14,'Base IPCA'!$E$3:$E$14,AH5805,"Cubic","Extrapolate=Linear","MultiX=Average","Skip=True","Sort=True")</f>
        <v>#N/A Invalid Parameter: Interpolation value</v>
      </c>
      <c r="AJ5805" s="43" t="str">
        <f>_xll.BInterpol('Base IPCA'!$C$3:$C$14,'Base IPCA'!$D$3:$D$14,AH5805,"Cubic","Extrapolate=Linear","MultiX=Average","Skip=True","Sort=True")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3"/>
        <v>#REF!</v>
      </c>
      <c r="AI5806" s="43" t="str">
        <f ca="1">_xll.BInterpol('Base IPCA'!$C$3:$C$14,'Base IPCA'!$E$3:$E$14,AH5806,"Cubic","Extrapolate=Linear","MultiX=Average","Skip=True","Sort=True")</f>
        <v>#N/A Invalid Parameter: Interpolation value</v>
      </c>
      <c r="AJ5806" s="43" t="str">
        <f ca="1">_xll.BInterpol('Base IPCA'!$C$3:$C$14,'Base IPCA'!$D$3:$D$14,AH5806,"Cubic","Extrapolate=Linear","MultiX=Average","Skip=True","Sort=True")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3"/>
        <v>#REF!</v>
      </c>
      <c r="AI5807" s="43" t="str">
        <f>_xll.BInterpol('Base IPCA'!$C$3:$C$14,'Base IPCA'!$E$3:$E$14,AH5807,"Cubic","Extrapolate=Linear","MultiX=Average","Skip=True","Sort=True")</f>
        <v>#N/A Invalid Parameter: Interpolation value</v>
      </c>
      <c r="AJ5807" s="43" t="str">
        <f>_xll.BInterpol('Base IPCA'!$C$3:$C$14,'Base IPCA'!$D$3:$D$14,AH5807,"Cubic","Extrapolate=Linear","MultiX=Average","Skip=True","Sort=True")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3"/>
        <v>#REF!</v>
      </c>
      <c r="AI5808" s="43" t="str">
        <f>_xll.BInterpol('Base IPCA'!$C$3:$C$14,'Base IPCA'!$E$3:$E$14,AH5808,"Cubic","Extrapolate=Linear","MultiX=Average","Skip=True","Sort=True")</f>
        <v>#N/A Invalid Parameter: Interpolation value</v>
      </c>
      <c r="AJ5808" s="43" t="str">
        <f>_xll.BInterpol('Base IPCA'!$C$3:$C$14,'Base IPCA'!$D$3:$D$14,AH5808,"Cubic","Extrapolate=Linear","MultiX=Average","Skip=True","Sort=True")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3"/>
        <v>#REF!</v>
      </c>
      <c r="AI5809" s="43" t="str">
        <f ca="1">_xll.BInterpol('Base IPCA'!$C$3:$C$14,'Base IPCA'!$E$3:$E$14,AH5809,"Cubic","Extrapolate=Linear","MultiX=Average","Skip=True","Sort=True")</f>
        <v>#N/A Invalid Parameter: Interpolation value</v>
      </c>
      <c r="AJ5809" s="43" t="str">
        <f>_xll.BInterpol('Base IPCA'!$C$3:$C$14,'Base IPCA'!$D$3:$D$14,AH5809,"Cubic","Extrapolate=Linear","MultiX=Average","Skip=True","Sort=True")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3"/>
        <v>#REF!</v>
      </c>
      <c r="AI5810" s="43" t="str">
        <f>_xll.BInterpol('Base IPCA'!$C$3:$C$14,'Base IPCA'!$E$3:$E$14,AH5810,"Cubic","Extrapolate=Linear","MultiX=Average","Skip=True","Sort=True")</f>
        <v>#N/A Invalid Parameter: Interpolation value</v>
      </c>
      <c r="AJ5810" s="43" t="str">
        <f ca="1">_xll.BInterpol('Base IPCA'!$C$3:$C$14,'Base IPCA'!$D$3:$D$14,AH5810,"Cubic","Extrapolate=Linear","MultiX=Average","Skip=True","Sort=True")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3"/>
        <v>#REF!</v>
      </c>
      <c r="AI5811" s="43" t="str">
        <f>_xll.BInterpol('Base IPCA'!$C$3:$C$14,'Base IPCA'!$E$3:$E$14,AH5811,"Cubic","Extrapolate=Linear","MultiX=Average","Skip=True","Sort=True")</f>
        <v>#N/A Invalid Parameter: Interpolation value</v>
      </c>
      <c r="AJ5811" s="43" t="str">
        <f ca="1">_xll.BInterpol('Base IPCA'!$C$3:$C$14,'Base IPCA'!$D$3:$D$14,AH5811,"Cubic","Extrapolate=Linear","MultiX=Average","Skip=True","Sort=True")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3"/>
        <v>#REF!</v>
      </c>
      <c r="AI5812" s="43" t="str">
        <f>_xll.BInterpol('Base IPCA'!$C$3:$C$14,'Base IPCA'!$E$3:$E$14,AH5812,"Cubic","Extrapolate=Linear","MultiX=Average","Skip=True","Sort=True")</f>
        <v>#N/A Invalid Parameter: Interpolation value</v>
      </c>
      <c r="AJ5812" s="43" t="str">
        <f>_xll.BInterpol('Base IPCA'!$C$3:$C$14,'Base IPCA'!$D$3:$D$14,AH5812,"Cubic","Extrapolate=Linear","MultiX=Average","Skip=True","Sort=True")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3"/>
        <v>#REF!</v>
      </c>
      <c r="AI5813" s="43" t="str">
        <f ca="1">_xll.BInterpol('Base IPCA'!$C$3:$C$14,'Base IPCA'!$E$3:$E$14,AH5813,"Cubic","Extrapolate=Linear","MultiX=Average","Skip=True","Sort=True")</f>
        <v>#N/A Invalid Parameter: Interpolation value</v>
      </c>
      <c r="AJ5813" s="43" t="str">
        <f>_xll.BInterpol('Base IPCA'!$C$3:$C$14,'Base IPCA'!$D$3:$D$14,AH5813,"Cubic","Extrapolate=Linear","MultiX=Average","Skip=True","Sort=True")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3"/>
        <v>#REF!</v>
      </c>
      <c r="AI5814" s="43" t="str">
        <f ca="1">_xll.BInterpol('Base IPCA'!$C$3:$C$14,'Base IPCA'!$E$3:$E$14,AH5814,"Cubic","Extrapolate=Linear","MultiX=Average","Skip=True","Sort=True")</f>
        <v>#N/A Invalid Parameter: Interpolation value</v>
      </c>
      <c r="AJ5814" s="43" t="str">
        <f ca="1">_xll.BInterpol('Base IPCA'!$C$3:$C$14,'Base IPCA'!$D$3:$D$14,AH5814,"Cubic","Extrapolate=Linear","MultiX=Average","Skip=True","Sort=True")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3"/>
        <v>#REF!</v>
      </c>
      <c r="AI5815" s="43" t="str">
        <f>_xll.BInterpol('Base IPCA'!$C$3:$C$14,'Base IPCA'!$E$3:$E$14,AH5815,"Cubic","Extrapolate=Linear","MultiX=Average","Skip=True","Sort=True")</f>
        <v>#N/A Invalid Parameter: Interpolation value</v>
      </c>
      <c r="AJ5815" s="43" t="str">
        <f>_xll.BInterpol('Base IPCA'!$C$3:$C$14,'Base IPCA'!$D$3:$D$14,AH5815,"Cubic","Extrapolate=Linear","MultiX=Average","Skip=True","Sort=True")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3"/>
        <v>#REF!</v>
      </c>
      <c r="AI5816" s="43" t="str">
        <f>_xll.BInterpol('Base IPCA'!$C$3:$C$14,'Base IPCA'!$E$3:$E$14,AH5816,"Cubic","Extrapolate=Linear","MultiX=Average","Skip=True","Sort=True")</f>
        <v>#N/A Invalid Parameter: Interpolation value</v>
      </c>
      <c r="AJ5816" s="43" t="str">
        <f>_xll.BInterpol('Base IPCA'!$C$3:$C$14,'Base IPCA'!$D$3:$D$14,AH5816,"Cubic","Extrapolate=Linear","MultiX=Average","Skip=True","Sort=True")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3"/>
        <v>#REF!</v>
      </c>
      <c r="AI5817" s="43" t="str">
        <f ca="1">_xll.BInterpol('Base IPCA'!$C$3:$C$14,'Base IPCA'!$E$3:$E$14,AH5817,"Cubic","Extrapolate=Linear","MultiX=Average","Skip=True","Sort=True")</f>
        <v>#N/A Invalid Parameter: Interpolation value</v>
      </c>
      <c r="AJ5817" s="43" t="str">
        <f>_xll.BInterpol('Base IPCA'!$C$3:$C$14,'Base IPCA'!$D$3:$D$14,AH5817,"Cubic","Extrapolate=Linear","MultiX=Average","Skip=True","Sort=True")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3"/>
        <v>#REF!</v>
      </c>
      <c r="AI5818" s="43" t="str">
        <f>_xll.BInterpol('Base IPCA'!$C$3:$C$14,'Base IPCA'!$E$3:$E$14,AH5818,"Cubic","Extrapolate=Linear","MultiX=Average","Skip=True","Sort=True")</f>
        <v>#N/A Invalid Parameter: Interpolation value</v>
      </c>
      <c r="AJ5818" s="43" t="str">
        <f ca="1">_xll.BInterpol('Base IPCA'!$C$3:$C$14,'Base IPCA'!$D$3:$D$14,AH5818,"Cubic","Extrapolate=Linear","MultiX=Average","Skip=True","Sort=True")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3"/>
        <v>#REF!</v>
      </c>
      <c r="AI5819" s="43" t="str">
        <f>_xll.BInterpol('Base IPCA'!$C$3:$C$14,'Base IPCA'!$E$3:$E$14,AH5819,"Cubic","Extrapolate=Linear","MultiX=Average","Skip=True","Sort=True")</f>
        <v>#N/A Invalid Parameter: Interpolation value</v>
      </c>
      <c r="AJ5819" s="43" t="str">
        <f ca="1">_xll.BInterpol('Base IPCA'!$C$3:$C$14,'Base IPCA'!$D$3:$D$14,AH5819,"Cubic","Extrapolate=Linear","MultiX=Average","Skip=True","Sort=True")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3"/>
        <v>#REF!</v>
      </c>
      <c r="AI5820" s="43" t="str">
        <f>_xll.BInterpol('Base IPCA'!$C$3:$C$14,'Base IPCA'!$E$3:$E$14,AH5820,"Cubic","Extrapolate=Linear","MultiX=Average","Skip=True","Sort=True")</f>
        <v>#N/A Invalid Parameter: Interpolation value</v>
      </c>
      <c r="AJ5820" s="43" t="str">
        <f>_xll.BInterpol('Base IPCA'!$C$3:$C$14,'Base IPCA'!$D$3:$D$14,AH5820,"Cubic","Extrapolate=Linear","MultiX=Average","Skip=True","Sort=True")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3"/>
        <v>#REF!</v>
      </c>
      <c r="AI5821" s="43" t="str">
        <f ca="1">_xll.BInterpol('Base IPCA'!$C$3:$C$14,'Base IPCA'!$E$3:$E$14,AH5821,"Cubic","Extrapolate=Linear","MultiX=Average","Skip=True","Sort=True")</f>
        <v>#N/A Invalid Parameter: Interpolation value</v>
      </c>
      <c r="AJ5821" s="43" t="str">
        <f>_xll.BInterpol('Base IPCA'!$C$3:$C$14,'Base IPCA'!$D$3:$D$14,AH5821,"Cubic","Extrapolate=Linear","MultiX=Average","Skip=True","Sort=True")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3"/>
        <v>#REF!</v>
      </c>
      <c r="AI5822" s="43" t="str">
        <f ca="1">_xll.BInterpol('Base IPCA'!$C$3:$C$14,'Base IPCA'!$E$3:$E$14,AH5822,"Cubic","Extrapolate=Linear","MultiX=Average","Skip=True","Sort=True")</f>
        <v>#N/A Invalid Parameter: Interpolation value</v>
      </c>
      <c r="AJ5822" s="43" t="str">
        <f ca="1">_xll.BInterpol('Base IPCA'!$C$3:$C$14,'Base IPCA'!$D$3:$D$14,AH5822,"Cubic","Extrapolate=Linear","MultiX=Average","Skip=True","Sort=True")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3"/>
        <v>#REF!</v>
      </c>
      <c r="AI5823" s="43" t="str">
        <f>_xll.BInterpol('Base IPCA'!$C$3:$C$14,'Base IPCA'!$E$3:$E$14,AH5823,"Cubic","Extrapolate=Linear","MultiX=Average","Skip=True","Sort=True")</f>
        <v>#N/A Invalid Parameter: Interpolation value</v>
      </c>
      <c r="AJ5823" s="43" t="str">
        <f>_xll.BInterpol('Base IPCA'!$C$3:$C$14,'Base IPCA'!$D$3:$D$14,AH5823,"Cubic","Extrapolate=Linear","MultiX=Average","Skip=True","Sort=True")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3"/>
        <v>#REF!</v>
      </c>
      <c r="AI5824" s="43" t="str">
        <f>_xll.BInterpol('Base IPCA'!$C$3:$C$14,'Base IPCA'!$E$3:$E$14,AH5824,"Cubic","Extrapolate=Linear","MultiX=Average","Skip=True","Sort=True")</f>
        <v>#N/A Invalid Parameter: Interpolation value</v>
      </c>
      <c r="AJ5824" s="43" t="str">
        <f>_xll.BInterpol('Base IPCA'!$C$3:$C$14,'Base IPCA'!$D$3:$D$14,AH5824,"Cubic","Extrapolate=Linear","MultiX=Average","Skip=True","Sort=True")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3"/>
        <v>#REF!</v>
      </c>
      <c r="AI5825" s="43" t="str">
        <f ca="1">_xll.BInterpol('Base IPCA'!$C$3:$C$14,'Base IPCA'!$E$3:$E$14,AH5825,"Cubic","Extrapolate=Linear","MultiX=Average","Skip=True","Sort=True")</f>
        <v>#N/A Invalid Parameter: Interpolation value</v>
      </c>
      <c r="AJ5825" s="43" t="str">
        <f>_xll.BInterpol('Base IPCA'!$C$3:$C$14,'Base IPCA'!$D$3:$D$14,AH5825,"Cubic","Extrapolate=Linear","MultiX=Average","Skip=True","Sort=True")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3"/>
        <v>#REF!</v>
      </c>
      <c r="AI5826" s="43" t="str">
        <f>_xll.BInterpol('Base IPCA'!$C$3:$C$14,'Base IPCA'!$E$3:$E$14,AH5826,"Cubic","Extrapolate=Linear","MultiX=Average","Skip=True","Sort=True")</f>
        <v>#N/A Invalid Parameter: Interpolation value</v>
      </c>
      <c r="AJ5826" s="43" t="str">
        <f ca="1">_xll.BInterpol('Base IPCA'!$C$3:$C$14,'Base IPCA'!$D$3:$D$14,AH5826,"Cubic","Extrapolate=Linear","MultiX=Average","Skip=True","Sort=True")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3"/>
        <v>#REF!</v>
      </c>
      <c r="AI5827" s="43" t="str">
        <f>_xll.BInterpol('Base IPCA'!$C$3:$C$14,'Base IPCA'!$E$3:$E$14,AH5827,"Cubic","Extrapolate=Linear","MultiX=Average","Skip=True","Sort=True")</f>
        <v>#N/A Invalid Parameter: Interpolation value</v>
      </c>
      <c r="AJ5827" s="43" t="str">
        <f ca="1">_xll.BInterpol('Base IPCA'!$C$3:$C$14,'Base IPCA'!$D$3:$D$14,AH5827,"Cubic","Extrapolate=Linear","MultiX=Average","Skip=True","Sort=True")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3"/>
        <v>#REF!</v>
      </c>
      <c r="AI5828" s="43" t="str">
        <f>_xll.BInterpol('Base IPCA'!$C$3:$C$14,'Base IPCA'!$E$3:$E$14,AH5828,"Cubic","Extrapolate=Linear","MultiX=Average","Skip=True","Sort=True")</f>
        <v>#N/A Invalid Parameter: Interpolation value</v>
      </c>
      <c r="AJ5828" s="43" t="str">
        <f>_xll.BInterpol('Base IPCA'!$C$3:$C$14,'Base IPCA'!$D$3:$D$14,AH5828,"Cubic","Extrapolate=Linear","MultiX=Average","Skip=True","Sort=True")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3"/>
        <v>#REF!</v>
      </c>
      <c r="AI5829" s="43" t="str">
        <f ca="1">_xll.BInterpol('Base IPCA'!$C$3:$C$14,'Base IPCA'!$E$3:$E$14,AH5829,"Cubic","Extrapolate=Linear","MultiX=Average","Skip=True","Sort=True")</f>
        <v>#N/A Invalid Parameter: Interpolation value</v>
      </c>
      <c r="AJ5829" s="43" t="str">
        <f>_xll.BInterpol('Base IPCA'!$C$3:$C$14,'Base IPCA'!$D$3:$D$14,AH5829,"Cubic","Extrapolate=Linear","MultiX=Average","Skip=True","Sort=True")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4">AH5829+1</f>
        <v>#REF!</v>
      </c>
      <c r="AI5830" s="43" t="str">
        <f ca="1">_xll.BInterpol('Base IPCA'!$C$3:$C$14,'Base IPCA'!$E$3:$E$14,AH5830,"Cubic","Extrapolate=Linear","MultiX=Average","Skip=True","Sort=True")</f>
        <v>#N/A Invalid Parameter: Interpolation value</v>
      </c>
      <c r="AJ5830" s="43" t="str">
        <f ca="1">_xll.BInterpol('Base IPCA'!$C$3:$C$14,'Base IPCA'!$D$3:$D$14,AH5830,"Cubic","Extrapolate=Linear","MultiX=Average","Skip=True","Sort=True")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4"/>
        <v>#REF!</v>
      </c>
      <c r="AI5831" s="43" t="str">
        <f>_xll.BInterpol('Base IPCA'!$C$3:$C$14,'Base IPCA'!$E$3:$E$14,AH5831,"Cubic","Extrapolate=Linear","MultiX=Average","Skip=True","Sort=True")</f>
        <v>#N/A Invalid Parameter: Interpolation value</v>
      </c>
      <c r="AJ5831" s="43" t="str">
        <f>_xll.BInterpol('Base IPCA'!$C$3:$C$14,'Base IPCA'!$D$3:$D$14,AH5831,"Cubic","Extrapolate=Linear","MultiX=Average","Skip=True","Sort=True")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4"/>
        <v>#REF!</v>
      </c>
      <c r="AI5832" s="43" t="str">
        <f>_xll.BInterpol('Base IPCA'!$C$3:$C$14,'Base IPCA'!$E$3:$E$14,AH5832,"Cubic","Extrapolate=Linear","MultiX=Average","Skip=True","Sort=True")</f>
        <v>#N/A Invalid Parameter: Interpolation value</v>
      </c>
      <c r="AJ5832" s="43" t="str">
        <f>_xll.BInterpol('Base IPCA'!$C$3:$C$14,'Base IPCA'!$D$3:$D$14,AH5832,"Cubic","Extrapolate=Linear","MultiX=Average","Skip=True","Sort=True")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4"/>
        <v>#REF!</v>
      </c>
      <c r="AI5833" s="43" t="str">
        <f ca="1">_xll.BInterpol('Base IPCA'!$C$3:$C$14,'Base IPCA'!$E$3:$E$14,AH5833,"Cubic","Extrapolate=Linear","MultiX=Average","Skip=True","Sort=True")</f>
        <v>#N/A Invalid Parameter: Interpolation value</v>
      </c>
      <c r="AJ5833" s="43" t="str">
        <f>_xll.BInterpol('Base IPCA'!$C$3:$C$14,'Base IPCA'!$D$3:$D$14,AH5833,"Cubic","Extrapolate=Linear","MultiX=Average","Skip=True","Sort=True")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4"/>
        <v>#REF!</v>
      </c>
      <c r="AI5834" s="43" t="str">
        <f>_xll.BInterpol('Base IPCA'!$C$3:$C$14,'Base IPCA'!$E$3:$E$14,AH5834,"Cubic","Extrapolate=Linear","MultiX=Average","Skip=True","Sort=True")</f>
        <v>#N/A Invalid Parameter: Interpolation value</v>
      </c>
      <c r="AJ5834" s="43" t="str">
        <f ca="1">_xll.BInterpol('Base IPCA'!$C$3:$C$14,'Base IPCA'!$D$3:$D$14,AH5834,"Cubic","Extrapolate=Linear","MultiX=Average","Skip=True","Sort=True")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4"/>
        <v>#REF!</v>
      </c>
      <c r="AI5835" s="43" t="str">
        <f>_xll.BInterpol('Base IPCA'!$C$3:$C$14,'Base IPCA'!$E$3:$E$14,AH5835,"Cubic","Extrapolate=Linear","MultiX=Average","Skip=True","Sort=True")</f>
        <v>#N/A Invalid Parameter: Interpolation value</v>
      </c>
      <c r="AJ5835" s="43" t="str">
        <f ca="1">_xll.BInterpol('Base IPCA'!$C$3:$C$14,'Base IPCA'!$D$3:$D$14,AH5835,"Cubic","Extrapolate=Linear","MultiX=Average","Skip=True","Sort=True")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4"/>
        <v>#REF!</v>
      </c>
      <c r="AI5836" s="43" t="str">
        <f>_xll.BInterpol('Base IPCA'!$C$3:$C$14,'Base IPCA'!$E$3:$E$14,AH5836,"Cubic","Extrapolate=Linear","MultiX=Average","Skip=True","Sort=True")</f>
        <v>#N/A Invalid Parameter: Interpolation value</v>
      </c>
      <c r="AJ5836" s="43" t="str">
        <f>_xll.BInterpol('Base IPCA'!$C$3:$C$14,'Base IPCA'!$D$3:$D$14,AH5836,"Cubic","Extrapolate=Linear","MultiX=Average","Skip=True","Sort=True")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4"/>
        <v>#REF!</v>
      </c>
      <c r="AI5837" s="43" t="str">
        <f ca="1">_xll.BInterpol('Base IPCA'!$C$3:$C$14,'Base IPCA'!$E$3:$E$14,AH5837,"Cubic","Extrapolate=Linear","MultiX=Average","Skip=True","Sort=True")</f>
        <v>#N/A Invalid Parameter: Interpolation value</v>
      </c>
      <c r="AJ5837" s="43" t="str">
        <f>_xll.BInterpol('Base IPCA'!$C$3:$C$14,'Base IPCA'!$D$3:$D$14,AH5837,"Cubic","Extrapolate=Linear","MultiX=Average","Skip=True","Sort=True")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4"/>
        <v>#REF!</v>
      </c>
      <c r="AI5838" s="43" t="str">
        <f ca="1">_xll.BInterpol('Base IPCA'!$C$3:$C$14,'Base IPCA'!$E$3:$E$14,AH5838,"Cubic","Extrapolate=Linear","MultiX=Average","Skip=True","Sort=True")</f>
        <v>#N/A Invalid Parameter: Interpolation value</v>
      </c>
      <c r="AJ5838" s="43" t="str">
        <f ca="1">_xll.BInterpol('Base IPCA'!$C$3:$C$14,'Base IPCA'!$D$3:$D$14,AH5838,"Cubic","Extrapolate=Linear","MultiX=Average","Skip=True","Sort=True")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4"/>
        <v>#REF!</v>
      </c>
      <c r="AI5839" s="43" t="str">
        <f>_xll.BInterpol('Base IPCA'!$C$3:$C$14,'Base IPCA'!$E$3:$E$14,AH5839,"Cubic","Extrapolate=Linear","MultiX=Average","Skip=True","Sort=True")</f>
        <v>#N/A Invalid Parameter: Interpolation value</v>
      </c>
      <c r="AJ5839" s="43" t="str">
        <f>_xll.BInterpol('Base IPCA'!$C$3:$C$14,'Base IPCA'!$D$3:$D$14,AH5839,"Cubic","Extrapolate=Linear","MultiX=Average","Skip=True","Sort=True")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4"/>
        <v>#REF!</v>
      </c>
      <c r="AI5840" s="43" t="str">
        <f>_xll.BInterpol('Base IPCA'!$C$3:$C$14,'Base IPCA'!$E$3:$E$14,AH5840,"Cubic","Extrapolate=Linear","MultiX=Average","Skip=True","Sort=True")</f>
        <v>#N/A Invalid Parameter: Interpolation value</v>
      </c>
      <c r="AJ5840" s="43" t="str">
        <f>_xll.BInterpol('Base IPCA'!$C$3:$C$14,'Base IPCA'!$D$3:$D$14,AH5840,"Cubic","Extrapolate=Linear","MultiX=Average","Skip=True","Sort=True")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4"/>
        <v>#REF!</v>
      </c>
      <c r="AI5841" s="43" t="str">
        <f ca="1">_xll.BInterpol('Base IPCA'!$C$3:$C$14,'Base IPCA'!$E$3:$E$14,AH5841,"Cubic","Extrapolate=Linear","MultiX=Average","Skip=True","Sort=True")</f>
        <v>#N/A Invalid Parameter: Interpolation value</v>
      </c>
      <c r="AJ5841" s="43" t="str">
        <f>_xll.BInterpol('Base IPCA'!$C$3:$C$14,'Base IPCA'!$D$3:$D$14,AH5841,"Cubic","Extrapolate=Linear","MultiX=Average","Skip=True","Sort=True")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4"/>
        <v>#REF!</v>
      </c>
      <c r="AI5842" s="43" t="str">
        <f>_xll.BInterpol('Base IPCA'!$C$3:$C$14,'Base IPCA'!$E$3:$E$14,AH5842,"Cubic","Extrapolate=Linear","MultiX=Average","Skip=True","Sort=True")</f>
        <v>#N/A Invalid Parameter: Interpolation value</v>
      </c>
      <c r="AJ5842" s="43" t="str">
        <f ca="1">_xll.BInterpol('Base IPCA'!$C$3:$C$14,'Base IPCA'!$D$3:$D$14,AH5842,"Cubic","Extrapolate=Linear","MultiX=Average","Skip=True","Sort=True")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4"/>
        <v>#REF!</v>
      </c>
      <c r="AI5843" s="43" t="str">
        <f>_xll.BInterpol('Base IPCA'!$C$3:$C$14,'Base IPCA'!$E$3:$E$14,AH5843,"Cubic","Extrapolate=Linear","MultiX=Average","Skip=True","Sort=True")</f>
        <v>#N/A Invalid Parameter: Interpolation value</v>
      </c>
      <c r="AJ5843" s="43" t="str">
        <f ca="1">_xll.BInterpol('Base IPCA'!$C$3:$C$14,'Base IPCA'!$D$3:$D$14,AH5843,"Cubic","Extrapolate=Linear","MultiX=Average","Skip=True","Sort=True")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4"/>
        <v>#REF!</v>
      </c>
      <c r="AI5844" s="43" t="str">
        <f>_xll.BInterpol('Base IPCA'!$C$3:$C$14,'Base IPCA'!$E$3:$E$14,AH5844,"Cubic","Extrapolate=Linear","MultiX=Average","Skip=True","Sort=True")</f>
        <v>#N/A Invalid Parameter: Interpolation value</v>
      </c>
      <c r="AJ5844" s="43" t="str">
        <f>_xll.BInterpol('Base IPCA'!$C$3:$C$14,'Base IPCA'!$D$3:$D$14,AH5844,"Cubic","Extrapolate=Linear","MultiX=Average","Skip=True","Sort=True")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4"/>
        <v>#REF!</v>
      </c>
      <c r="AI5845" s="43" t="str">
        <f ca="1">_xll.BInterpol('Base IPCA'!$C$3:$C$14,'Base IPCA'!$E$3:$E$14,AH5845,"Cubic","Extrapolate=Linear","MultiX=Average","Skip=True","Sort=True")</f>
        <v>#N/A Invalid Parameter: Interpolation value</v>
      </c>
      <c r="AJ5845" s="43" t="str">
        <f>_xll.BInterpol('Base IPCA'!$C$3:$C$14,'Base IPCA'!$D$3:$D$14,AH5845,"Cubic","Extrapolate=Linear","MultiX=Average","Skip=True","Sort=True")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4"/>
        <v>#REF!</v>
      </c>
      <c r="AI5846" s="43" t="str">
        <f ca="1">_xll.BInterpol('Base IPCA'!$C$3:$C$14,'Base IPCA'!$E$3:$E$14,AH5846,"Cubic","Extrapolate=Linear","MultiX=Average","Skip=True","Sort=True")</f>
        <v>#N/A Invalid Parameter: Interpolation value</v>
      </c>
      <c r="AJ5846" s="43" t="str">
        <f ca="1">_xll.BInterpol('Base IPCA'!$C$3:$C$14,'Base IPCA'!$D$3:$D$14,AH5846,"Cubic","Extrapolate=Linear","MultiX=Average","Skip=True","Sort=True")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4"/>
        <v>#REF!</v>
      </c>
      <c r="AI5847" s="43" t="str">
        <f>_xll.BInterpol('Base IPCA'!$C$3:$C$14,'Base IPCA'!$E$3:$E$14,AH5847,"Cubic","Extrapolate=Linear","MultiX=Average","Skip=True","Sort=True")</f>
        <v>#N/A Invalid Parameter: Interpolation value</v>
      </c>
      <c r="AJ5847" s="43" t="str">
        <f>_xll.BInterpol('Base IPCA'!$C$3:$C$14,'Base IPCA'!$D$3:$D$14,AH5847,"Cubic","Extrapolate=Linear","MultiX=Average","Skip=True","Sort=True")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4"/>
        <v>#REF!</v>
      </c>
      <c r="AI5848" s="43" t="str">
        <f>_xll.BInterpol('Base IPCA'!$C$3:$C$14,'Base IPCA'!$E$3:$E$14,AH5848,"Cubic","Extrapolate=Linear","MultiX=Average","Skip=True","Sort=True")</f>
        <v>#N/A Invalid Parameter: Interpolation value</v>
      </c>
      <c r="AJ5848" s="43" t="str">
        <f>_xll.BInterpol('Base IPCA'!$C$3:$C$14,'Base IPCA'!$D$3:$D$14,AH5848,"Cubic","Extrapolate=Linear","MultiX=Average","Skip=True","Sort=True")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4"/>
        <v>#REF!</v>
      </c>
      <c r="AI5849" s="43" t="str">
        <f ca="1">_xll.BInterpol('Base IPCA'!$C$3:$C$14,'Base IPCA'!$E$3:$E$14,AH5849,"Cubic","Extrapolate=Linear","MultiX=Average","Skip=True","Sort=True")</f>
        <v>#N/A Invalid Parameter: Interpolation value</v>
      </c>
      <c r="AJ5849" s="43" t="str">
        <f>_xll.BInterpol('Base IPCA'!$C$3:$C$14,'Base IPCA'!$D$3:$D$14,AH5849,"Cubic","Extrapolate=Linear","MultiX=Average","Skip=True","Sort=True")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4"/>
        <v>#REF!</v>
      </c>
      <c r="AI5850" s="43" t="str">
        <f>_xll.BInterpol('Base IPCA'!$C$3:$C$14,'Base IPCA'!$E$3:$E$14,AH5850,"Cubic","Extrapolate=Linear","MultiX=Average","Skip=True","Sort=True")</f>
        <v>#N/A Invalid Parameter: Interpolation value</v>
      </c>
      <c r="AJ5850" s="43" t="str">
        <f ca="1">_xll.BInterpol('Base IPCA'!$C$3:$C$14,'Base IPCA'!$D$3:$D$14,AH5850,"Cubic","Extrapolate=Linear","MultiX=Average","Skip=True","Sort=True")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4"/>
        <v>#REF!</v>
      </c>
      <c r="AI5851" s="43" t="str">
        <f>_xll.BInterpol('Base IPCA'!$C$3:$C$14,'Base IPCA'!$E$3:$E$14,AH5851,"Cubic","Extrapolate=Linear","MultiX=Average","Skip=True","Sort=True")</f>
        <v>#N/A Invalid Parameter: Interpolation value</v>
      </c>
      <c r="AJ5851" s="43" t="str">
        <f ca="1">_xll.BInterpol('Base IPCA'!$C$3:$C$14,'Base IPCA'!$D$3:$D$14,AH5851,"Cubic","Extrapolate=Linear","MultiX=Average","Skip=True","Sort=True")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4"/>
        <v>#REF!</v>
      </c>
      <c r="AI5852" s="43" t="str">
        <f>_xll.BInterpol('Base IPCA'!$C$3:$C$14,'Base IPCA'!$E$3:$E$14,AH5852,"Cubic","Extrapolate=Linear","MultiX=Average","Skip=True","Sort=True")</f>
        <v>#N/A Invalid Parameter: Interpolation value</v>
      </c>
      <c r="AJ5852" s="43" t="str">
        <f>_xll.BInterpol('Base IPCA'!$C$3:$C$14,'Base IPCA'!$D$3:$D$14,AH5852,"Cubic","Extrapolate=Linear","MultiX=Average","Skip=True","Sort=True")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4"/>
        <v>#REF!</v>
      </c>
      <c r="AI5853" s="43" t="str">
        <f ca="1">_xll.BInterpol('Base IPCA'!$C$3:$C$14,'Base IPCA'!$E$3:$E$14,AH5853,"Cubic","Extrapolate=Linear","MultiX=Average","Skip=True","Sort=True")</f>
        <v>#N/A Invalid Parameter: Interpolation value</v>
      </c>
      <c r="AJ5853" s="43" t="str">
        <f>_xll.BInterpol('Base IPCA'!$C$3:$C$14,'Base IPCA'!$D$3:$D$14,AH5853,"Cubic","Extrapolate=Linear","MultiX=Average","Skip=True","Sort=True")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4"/>
        <v>#REF!</v>
      </c>
      <c r="AI5854" s="43" t="str">
        <f ca="1">_xll.BInterpol('Base IPCA'!$C$3:$C$14,'Base IPCA'!$E$3:$E$14,AH5854,"Cubic","Extrapolate=Linear","MultiX=Average","Skip=True","Sort=True")</f>
        <v>#N/A Invalid Parameter: Interpolation value</v>
      </c>
      <c r="AJ5854" s="43" t="str">
        <f ca="1">_xll.BInterpol('Base IPCA'!$C$3:$C$14,'Base IPCA'!$D$3:$D$14,AH5854,"Cubic","Extrapolate=Linear","MultiX=Average","Skip=True","Sort=True")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4"/>
        <v>#REF!</v>
      </c>
      <c r="AI5855" s="43" t="str">
        <f>_xll.BInterpol('Base IPCA'!$C$3:$C$14,'Base IPCA'!$E$3:$E$14,AH5855,"Cubic","Extrapolate=Linear","MultiX=Average","Skip=True","Sort=True")</f>
        <v>#N/A Invalid Parameter: Interpolation value</v>
      </c>
      <c r="AJ5855" s="43" t="str">
        <f>_xll.BInterpol('Base IPCA'!$C$3:$C$14,'Base IPCA'!$D$3:$D$14,AH5855,"Cubic","Extrapolate=Linear","MultiX=Average","Skip=True","Sort=True")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4"/>
        <v>#REF!</v>
      </c>
      <c r="AI5856" s="43" t="str">
        <f>_xll.BInterpol('Base IPCA'!$C$3:$C$14,'Base IPCA'!$E$3:$E$14,AH5856,"Cubic","Extrapolate=Linear","MultiX=Average","Skip=True","Sort=True")</f>
        <v>#N/A Invalid Parameter: Interpolation value</v>
      </c>
      <c r="AJ5856" s="43" t="str">
        <f>_xll.BInterpol('Base IPCA'!$C$3:$C$14,'Base IPCA'!$D$3:$D$14,AH5856,"Cubic","Extrapolate=Linear","MultiX=Average","Skip=True","Sort=True")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4"/>
        <v>#REF!</v>
      </c>
      <c r="AI5857" s="43" t="str">
        <f ca="1">_xll.BInterpol('Base IPCA'!$C$3:$C$14,'Base IPCA'!$E$3:$E$14,AH5857,"Cubic","Extrapolate=Linear","MultiX=Average","Skip=True","Sort=True")</f>
        <v>#N/A Invalid Parameter: Interpolation value</v>
      </c>
      <c r="AJ5857" s="43" t="str">
        <f>_xll.BInterpol('Base IPCA'!$C$3:$C$14,'Base IPCA'!$D$3:$D$14,AH5857,"Cubic","Extrapolate=Linear","MultiX=Average","Skip=True","Sort=True")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4"/>
        <v>#REF!</v>
      </c>
      <c r="AI5858" s="43" t="str">
        <f>_xll.BInterpol('Base IPCA'!$C$3:$C$14,'Base IPCA'!$E$3:$E$14,AH5858,"Cubic","Extrapolate=Linear","MultiX=Average","Skip=True","Sort=True")</f>
        <v>#N/A Invalid Parameter: Interpolation value</v>
      </c>
      <c r="AJ5858" s="43" t="str">
        <f ca="1">_xll.BInterpol('Base IPCA'!$C$3:$C$14,'Base IPCA'!$D$3:$D$14,AH5858,"Cubic","Extrapolate=Linear","MultiX=Average","Skip=True","Sort=True")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4"/>
        <v>#REF!</v>
      </c>
      <c r="AI5859" s="43" t="str">
        <f>_xll.BInterpol('Base IPCA'!$C$3:$C$14,'Base IPCA'!$E$3:$E$14,AH5859,"Cubic","Extrapolate=Linear","MultiX=Average","Skip=True","Sort=True")</f>
        <v>#N/A Invalid Parameter: Interpolation value</v>
      </c>
      <c r="AJ5859" s="43" t="str">
        <f ca="1">_xll.BInterpol('Base IPCA'!$C$3:$C$14,'Base IPCA'!$D$3:$D$14,AH5859,"Cubic","Extrapolate=Linear","MultiX=Average","Skip=True","Sort=True")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4"/>
        <v>#REF!</v>
      </c>
      <c r="AI5860" s="43" t="str">
        <f>_xll.BInterpol('Base IPCA'!$C$3:$C$14,'Base IPCA'!$E$3:$E$14,AH5860,"Cubic","Extrapolate=Linear","MultiX=Average","Skip=True","Sort=True")</f>
        <v>#N/A Invalid Parameter: Interpolation value</v>
      </c>
      <c r="AJ5860" s="43" t="str">
        <f>_xll.BInterpol('Base IPCA'!$C$3:$C$14,'Base IPCA'!$D$3:$D$14,AH5860,"Cubic","Extrapolate=Linear","MultiX=Average","Skip=True","Sort=True")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4"/>
        <v>#REF!</v>
      </c>
      <c r="AI5861" s="43" t="str">
        <f ca="1">_xll.BInterpol('Base IPCA'!$C$3:$C$14,'Base IPCA'!$E$3:$E$14,AH5861,"Cubic","Extrapolate=Linear","MultiX=Average","Skip=True","Sort=True")</f>
        <v>#N/A Invalid Parameter: Interpolation value</v>
      </c>
      <c r="AJ5861" s="43" t="str">
        <f>_xll.BInterpol('Base IPCA'!$C$3:$C$14,'Base IPCA'!$D$3:$D$14,AH5861,"Cubic","Extrapolate=Linear","MultiX=Average","Skip=True","Sort=True")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4"/>
        <v>#REF!</v>
      </c>
      <c r="AI5862" s="43" t="str">
        <f ca="1">_xll.BInterpol('Base IPCA'!$C$3:$C$14,'Base IPCA'!$E$3:$E$14,AH5862,"Cubic","Extrapolate=Linear","MultiX=Average","Skip=True","Sort=True")</f>
        <v>#N/A Invalid Parameter: Interpolation value</v>
      </c>
      <c r="AJ5862" s="43" t="str">
        <f ca="1">_xll.BInterpol('Base IPCA'!$C$3:$C$14,'Base IPCA'!$D$3:$D$14,AH5862,"Cubic","Extrapolate=Linear","MultiX=Average","Skip=True","Sort=True")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4"/>
        <v>#REF!</v>
      </c>
      <c r="AI5863" s="43" t="str">
        <f>_xll.BInterpol('Base IPCA'!$C$3:$C$14,'Base IPCA'!$E$3:$E$14,AH5863,"Cubic","Extrapolate=Linear","MultiX=Average","Skip=True","Sort=True")</f>
        <v>#N/A Invalid Parameter: Interpolation value</v>
      </c>
      <c r="AJ5863" s="43" t="str">
        <f>_xll.BInterpol('Base IPCA'!$C$3:$C$14,'Base IPCA'!$D$3:$D$14,AH5863,"Cubic","Extrapolate=Linear","MultiX=Average","Skip=True","Sort=True")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4"/>
        <v>#REF!</v>
      </c>
      <c r="AI5864" s="43" t="str">
        <f>_xll.BInterpol('Base IPCA'!$C$3:$C$14,'Base IPCA'!$E$3:$E$14,AH5864,"Cubic","Extrapolate=Linear","MultiX=Average","Skip=True","Sort=True")</f>
        <v>#N/A Invalid Parameter: Interpolation value</v>
      </c>
      <c r="AJ5864" s="43" t="str">
        <f>_xll.BInterpol('Base IPCA'!$C$3:$C$14,'Base IPCA'!$D$3:$D$14,AH5864,"Cubic","Extrapolate=Linear","MultiX=Average","Skip=True","Sort=True")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4"/>
        <v>#REF!</v>
      </c>
      <c r="AI5865" s="43" t="str">
        <f ca="1">_xll.BInterpol('Base IPCA'!$C$3:$C$14,'Base IPCA'!$E$3:$E$14,AH5865,"Cubic","Extrapolate=Linear","MultiX=Average","Skip=True","Sort=True")</f>
        <v>#N/A Invalid Parameter: Interpolation value</v>
      </c>
      <c r="AJ5865" s="43" t="str">
        <f>_xll.BInterpol('Base IPCA'!$C$3:$C$14,'Base IPCA'!$D$3:$D$14,AH5865,"Cubic","Extrapolate=Linear","MultiX=Average","Skip=True","Sort=True")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4"/>
        <v>#REF!</v>
      </c>
      <c r="AI5866" s="43" t="str">
        <f>_xll.BInterpol('Base IPCA'!$C$3:$C$14,'Base IPCA'!$E$3:$E$14,AH5866,"Cubic","Extrapolate=Linear","MultiX=Average","Skip=True","Sort=True")</f>
        <v>#N/A Invalid Parameter: Interpolation value</v>
      </c>
      <c r="AJ5866" s="43" t="str">
        <f ca="1">_xll.BInterpol('Base IPCA'!$C$3:$C$14,'Base IPCA'!$D$3:$D$14,AH5866,"Cubic","Extrapolate=Linear","MultiX=Average","Skip=True","Sort=True")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4"/>
        <v>#REF!</v>
      </c>
      <c r="AI5867" s="43" t="str">
        <f>_xll.BInterpol('Base IPCA'!$C$3:$C$14,'Base IPCA'!$E$3:$E$14,AH5867,"Cubic","Extrapolate=Linear","MultiX=Average","Skip=True","Sort=True")</f>
        <v>#N/A Invalid Parameter: Interpolation value</v>
      </c>
      <c r="AJ5867" s="43" t="str">
        <f ca="1">_xll.BInterpol('Base IPCA'!$C$3:$C$14,'Base IPCA'!$D$3:$D$14,AH5867,"Cubic","Extrapolate=Linear","MultiX=Average","Skip=True","Sort=True")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4"/>
        <v>#REF!</v>
      </c>
      <c r="AI5868" s="43" t="str">
        <f>_xll.BInterpol('Base IPCA'!$C$3:$C$14,'Base IPCA'!$E$3:$E$14,AH5868,"Cubic","Extrapolate=Linear","MultiX=Average","Skip=True","Sort=True")</f>
        <v>#N/A Invalid Parameter: Interpolation value</v>
      </c>
      <c r="AJ5868" s="43" t="str">
        <f>_xll.BInterpol('Base IPCA'!$C$3:$C$14,'Base IPCA'!$D$3:$D$14,AH5868,"Cubic","Extrapolate=Linear","MultiX=Average","Skip=True","Sort=True")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4"/>
        <v>#REF!</v>
      </c>
      <c r="AI5869" s="43" t="str">
        <f ca="1">_xll.BInterpol('Base IPCA'!$C$3:$C$14,'Base IPCA'!$E$3:$E$14,AH5869,"Cubic","Extrapolate=Linear","MultiX=Average","Skip=True","Sort=True")</f>
        <v>#N/A Invalid Parameter: Interpolation value</v>
      </c>
      <c r="AJ5869" s="43" t="str">
        <f>_xll.BInterpol('Base IPCA'!$C$3:$C$14,'Base IPCA'!$D$3:$D$14,AH5869,"Cubic","Extrapolate=Linear","MultiX=Average","Skip=True","Sort=True")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4"/>
        <v>#REF!</v>
      </c>
      <c r="AI5870" s="43" t="str">
        <f ca="1">_xll.BInterpol('Base IPCA'!$C$3:$C$14,'Base IPCA'!$E$3:$E$14,AH5870,"Cubic","Extrapolate=Linear","MultiX=Average","Skip=True","Sort=True")</f>
        <v>#N/A Invalid Parameter: Interpolation value</v>
      </c>
      <c r="AJ5870" s="43" t="str">
        <f ca="1">_xll.BInterpol('Base IPCA'!$C$3:$C$14,'Base IPCA'!$D$3:$D$14,AH5870,"Cubic","Extrapolate=Linear","MultiX=Average","Skip=True","Sort=True")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4"/>
        <v>#REF!</v>
      </c>
      <c r="AI5871" s="43" t="str">
        <f>_xll.BInterpol('Base IPCA'!$C$3:$C$14,'Base IPCA'!$E$3:$E$14,AH5871,"Cubic","Extrapolate=Linear","MultiX=Average","Skip=True","Sort=True")</f>
        <v>#N/A Invalid Parameter: Interpolation value</v>
      </c>
      <c r="AJ5871" s="43" t="str">
        <f>_xll.BInterpol('Base IPCA'!$C$3:$C$14,'Base IPCA'!$D$3:$D$14,AH5871,"Cubic","Extrapolate=Linear","MultiX=Average","Skip=True","Sort=True")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4"/>
        <v>#REF!</v>
      </c>
      <c r="AI5872" s="43" t="str">
        <f>_xll.BInterpol('Base IPCA'!$C$3:$C$14,'Base IPCA'!$E$3:$E$14,AH5872,"Cubic","Extrapolate=Linear","MultiX=Average","Skip=True","Sort=True")</f>
        <v>#N/A Invalid Parameter: Interpolation value</v>
      </c>
      <c r="AJ5872" s="43" t="str">
        <f>_xll.BInterpol('Base IPCA'!$C$3:$C$14,'Base IPCA'!$D$3:$D$14,AH5872,"Cubic","Extrapolate=Linear","MultiX=Average","Skip=True","Sort=True")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4"/>
        <v>#REF!</v>
      </c>
      <c r="AI5873" s="43" t="str">
        <f ca="1">_xll.BInterpol('Base IPCA'!$C$3:$C$14,'Base IPCA'!$E$3:$E$14,AH5873,"Cubic","Extrapolate=Linear","MultiX=Average","Skip=True","Sort=True")</f>
        <v>#N/A Invalid Parameter: Interpolation value</v>
      </c>
      <c r="AJ5873" s="43" t="str">
        <f>_xll.BInterpol('Base IPCA'!$C$3:$C$14,'Base IPCA'!$D$3:$D$14,AH5873,"Cubic","Extrapolate=Linear","MultiX=Average","Skip=True","Sort=True")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4"/>
        <v>#REF!</v>
      </c>
      <c r="AI5874" s="43" t="str">
        <f>_xll.BInterpol('Base IPCA'!$C$3:$C$14,'Base IPCA'!$E$3:$E$14,AH5874,"Cubic","Extrapolate=Linear","MultiX=Average","Skip=True","Sort=True")</f>
        <v>#N/A Invalid Parameter: Interpolation value</v>
      </c>
      <c r="AJ5874" s="43" t="str">
        <f ca="1">_xll.BInterpol('Base IPCA'!$C$3:$C$14,'Base IPCA'!$D$3:$D$14,AH5874,"Cubic","Extrapolate=Linear","MultiX=Average","Skip=True","Sort=True")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4"/>
        <v>#REF!</v>
      </c>
      <c r="AI5875" s="43" t="str">
        <f>_xll.BInterpol('Base IPCA'!$C$3:$C$14,'Base IPCA'!$E$3:$E$14,AH5875,"Cubic","Extrapolate=Linear","MultiX=Average","Skip=True","Sort=True")</f>
        <v>#N/A Invalid Parameter: Interpolation value</v>
      </c>
      <c r="AJ5875" s="43" t="str">
        <f ca="1">_xll.BInterpol('Base IPCA'!$C$3:$C$14,'Base IPCA'!$D$3:$D$14,AH5875,"Cubic","Extrapolate=Linear","MultiX=Average","Skip=True","Sort=True")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4"/>
        <v>#REF!</v>
      </c>
      <c r="AI5876" s="43" t="str">
        <f>_xll.BInterpol('Base IPCA'!$C$3:$C$14,'Base IPCA'!$E$3:$E$14,AH5876,"Cubic","Extrapolate=Linear","MultiX=Average","Skip=True","Sort=True")</f>
        <v>#N/A Invalid Parameter: Interpolation value</v>
      </c>
      <c r="AJ5876" s="43" t="str">
        <f>_xll.BInterpol('Base IPCA'!$C$3:$C$14,'Base IPCA'!$D$3:$D$14,AH5876,"Cubic","Extrapolate=Linear","MultiX=Average","Skip=True","Sort=True")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4"/>
        <v>#REF!</v>
      </c>
      <c r="AI5877" s="43" t="str">
        <f ca="1">_xll.BInterpol('Base IPCA'!$C$3:$C$14,'Base IPCA'!$E$3:$E$14,AH5877,"Cubic","Extrapolate=Linear","MultiX=Average","Skip=True","Sort=True")</f>
        <v>#N/A Invalid Parameter: Interpolation value</v>
      </c>
      <c r="AJ5877" s="43" t="str">
        <f>_xll.BInterpol('Base IPCA'!$C$3:$C$14,'Base IPCA'!$D$3:$D$14,AH5877,"Cubic","Extrapolate=Linear","MultiX=Average","Skip=True","Sort=True")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4"/>
        <v>#REF!</v>
      </c>
      <c r="AI5878" s="43" t="str">
        <f ca="1">_xll.BInterpol('Base IPCA'!$C$3:$C$14,'Base IPCA'!$E$3:$E$14,AH5878,"Cubic","Extrapolate=Linear","MultiX=Average","Skip=True","Sort=True")</f>
        <v>#N/A Invalid Parameter: Interpolation value</v>
      </c>
      <c r="AJ5878" s="43" t="str">
        <f ca="1">_xll.BInterpol('Base IPCA'!$C$3:$C$14,'Base IPCA'!$D$3:$D$14,AH5878,"Cubic","Extrapolate=Linear","MultiX=Average","Skip=True","Sort=True")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4"/>
        <v>#REF!</v>
      </c>
      <c r="AI5879" s="43" t="str">
        <f>_xll.BInterpol('Base IPCA'!$C$3:$C$14,'Base IPCA'!$E$3:$E$14,AH5879,"Cubic","Extrapolate=Linear","MultiX=Average","Skip=True","Sort=True")</f>
        <v>#N/A Invalid Parameter: Interpolation value</v>
      </c>
      <c r="AJ5879" s="43" t="str">
        <f>_xll.BInterpol('Base IPCA'!$C$3:$C$14,'Base IPCA'!$D$3:$D$14,AH5879,"Cubic","Extrapolate=Linear","MultiX=Average","Skip=True","Sort=True")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4"/>
        <v>#REF!</v>
      </c>
      <c r="AI5880" s="43" t="str">
        <f>_xll.BInterpol('Base IPCA'!$C$3:$C$14,'Base IPCA'!$E$3:$E$14,AH5880,"Cubic","Extrapolate=Linear","MultiX=Average","Skip=True","Sort=True")</f>
        <v>#N/A Invalid Parameter: Interpolation value</v>
      </c>
      <c r="AJ5880" s="43" t="str">
        <f>_xll.BInterpol('Base IPCA'!$C$3:$C$14,'Base IPCA'!$D$3:$D$14,AH5880,"Cubic","Extrapolate=Linear","MultiX=Average","Skip=True","Sort=True")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4"/>
        <v>#REF!</v>
      </c>
      <c r="AI5881" s="43" t="str">
        <f ca="1">_xll.BInterpol('Base IPCA'!$C$3:$C$14,'Base IPCA'!$E$3:$E$14,AH5881,"Cubic","Extrapolate=Linear","MultiX=Average","Skip=True","Sort=True")</f>
        <v>#N/A Invalid Parameter: Interpolation value</v>
      </c>
      <c r="AJ5881" s="43" t="str">
        <f>_xll.BInterpol('Base IPCA'!$C$3:$C$14,'Base IPCA'!$D$3:$D$14,AH5881,"Cubic","Extrapolate=Linear","MultiX=Average","Skip=True","Sort=True")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4"/>
        <v>#REF!</v>
      </c>
      <c r="AI5882" s="43" t="str">
        <f>_xll.BInterpol('Base IPCA'!$C$3:$C$14,'Base IPCA'!$E$3:$E$14,AH5882,"Cubic","Extrapolate=Linear","MultiX=Average","Skip=True","Sort=True")</f>
        <v>#N/A Invalid Parameter: Interpolation value</v>
      </c>
      <c r="AJ5882" s="43" t="str">
        <f ca="1">_xll.BInterpol('Base IPCA'!$C$3:$C$14,'Base IPCA'!$D$3:$D$14,AH5882,"Cubic","Extrapolate=Linear","MultiX=Average","Skip=True","Sort=True")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4"/>
        <v>#REF!</v>
      </c>
      <c r="AI5883" s="43" t="str">
        <f>_xll.BInterpol('Base IPCA'!$C$3:$C$14,'Base IPCA'!$E$3:$E$14,AH5883,"Cubic","Extrapolate=Linear","MultiX=Average","Skip=True","Sort=True")</f>
        <v>#N/A Invalid Parameter: Interpolation value</v>
      </c>
      <c r="AJ5883" s="43" t="str">
        <f ca="1">_xll.BInterpol('Base IPCA'!$C$3:$C$14,'Base IPCA'!$D$3:$D$14,AH5883,"Cubic","Extrapolate=Linear","MultiX=Average","Skip=True","Sort=True")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4"/>
        <v>#REF!</v>
      </c>
      <c r="AI5884" s="43" t="str">
        <f>_xll.BInterpol('Base IPCA'!$C$3:$C$14,'Base IPCA'!$E$3:$E$14,AH5884,"Cubic","Extrapolate=Linear","MultiX=Average","Skip=True","Sort=True")</f>
        <v>#N/A Invalid Parameter: Interpolation value</v>
      </c>
      <c r="AJ5884" s="43" t="str">
        <f>_xll.BInterpol('Base IPCA'!$C$3:$C$14,'Base IPCA'!$D$3:$D$14,AH5884,"Cubic","Extrapolate=Linear","MultiX=Average","Skip=True","Sort=True")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4"/>
        <v>#REF!</v>
      </c>
      <c r="AI5885" s="43" t="str">
        <f ca="1">_xll.BInterpol('Base IPCA'!$C$3:$C$14,'Base IPCA'!$E$3:$E$14,AH5885,"Cubic","Extrapolate=Linear","MultiX=Average","Skip=True","Sort=True")</f>
        <v>#N/A Invalid Parameter: Interpolation value</v>
      </c>
      <c r="AJ5885" s="43" t="str">
        <f>_xll.BInterpol('Base IPCA'!$C$3:$C$14,'Base IPCA'!$D$3:$D$14,AH5885,"Cubic","Extrapolate=Linear","MultiX=Average","Skip=True","Sort=True")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4"/>
        <v>#REF!</v>
      </c>
      <c r="AI5886" s="43" t="str">
        <f ca="1">_xll.BInterpol('Base IPCA'!$C$3:$C$14,'Base IPCA'!$E$3:$E$14,AH5886,"Cubic","Extrapolate=Linear","MultiX=Average","Skip=True","Sort=True")</f>
        <v>#N/A Invalid Parameter: Interpolation value</v>
      </c>
      <c r="AJ5886" s="43" t="str">
        <f ca="1">_xll.BInterpol('Base IPCA'!$C$3:$C$14,'Base IPCA'!$D$3:$D$14,AH5886,"Cubic","Extrapolate=Linear","MultiX=Average","Skip=True","Sort=True")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4"/>
        <v>#REF!</v>
      </c>
      <c r="AI5887" s="43" t="str">
        <f>_xll.BInterpol('Base IPCA'!$C$3:$C$14,'Base IPCA'!$E$3:$E$14,AH5887,"Cubic","Extrapolate=Linear","MultiX=Average","Skip=True","Sort=True")</f>
        <v>#N/A Invalid Parameter: Interpolation value</v>
      </c>
      <c r="AJ5887" s="43" t="str">
        <f>_xll.BInterpol('Base IPCA'!$C$3:$C$14,'Base IPCA'!$D$3:$D$14,AH5887,"Cubic","Extrapolate=Linear","MultiX=Average","Skip=True","Sort=True")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4"/>
        <v>#REF!</v>
      </c>
      <c r="AI5888" s="43" t="str">
        <f>_xll.BInterpol('Base IPCA'!$C$3:$C$14,'Base IPCA'!$E$3:$E$14,AH5888,"Cubic","Extrapolate=Linear","MultiX=Average","Skip=True","Sort=True")</f>
        <v>#N/A Invalid Parameter: Interpolation value</v>
      </c>
      <c r="AJ5888" s="43" t="str">
        <f>_xll.BInterpol('Base IPCA'!$C$3:$C$14,'Base IPCA'!$D$3:$D$14,AH5888,"Cubic","Extrapolate=Linear","MultiX=Average","Skip=True","Sort=True")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4"/>
        <v>#REF!</v>
      </c>
      <c r="AI5889" s="43" t="str">
        <f ca="1">_xll.BInterpol('Base IPCA'!$C$3:$C$14,'Base IPCA'!$E$3:$E$14,AH5889,"Cubic","Extrapolate=Linear","MultiX=Average","Skip=True","Sort=True")</f>
        <v>#N/A Invalid Parameter: Interpolation value</v>
      </c>
      <c r="AJ5889" s="43" t="str">
        <f>_xll.BInterpol('Base IPCA'!$C$3:$C$14,'Base IPCA'!$D$3:$D$14,AH5889,"Cubic","Extrapolate=Linear","MultiX=Average","Skip=True","Sort=True")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4"/>
        <v>#REF!</v>
      </c>
      <c r="AI5890" s="43" t="str">
        <f>_xll.BInterpol('Base IPCA'!$C$3:$C$14,'Base IPCA'!$E$3:$E$14,AH5890,"Cubic","Extrapolate=Linear","MultiX=Average","Skip=True","Sort=True")</f>
        <v>#N/A Invalid Parameter: Interpolation value</v>
      </c>
      <c r="AJ5890" s="43" t="str">
        <f ca="1">_xll.BInterpol('Base IPCA'!$C$3:$C$14,'Base IPCA'!$D$3:$D$14,AH5890,"Cubic","Extrapolate=Linear","MultiX=Average","Skip=True","Sort=True")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4"/>
        <v>#REF!</v>
      </c>
      <c r="AI5891" s="43" t="str">
        <f>_xll.BInterpol('Base IPCA'!$C$3:$C$14,'Base IPCA'!$E$3:$E$14,AH5891,"Cubic","Extrapolate=Linear","MultiX=Average","Skip=True","Sort=True")</f>
        <v>#N/A Invalid Parameter: Interpolation value</v>
      </c>
      <c r="AJ5891" s="43" t="str">
        <f ca="1">_xll.BInterpol('Base IPCA'!$C$3:$C$14,'Base IPCA'!$D$3:$D$14,AH5891,"Cubic","Extrapolate=Linear","MultiX=Average","Skip=True","Sort=True")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4"/>
        <v>#REF!</v>
      </c>
      <c r="AI5892" s="43" t="str">
        <f>_xll.BInterpol('Base IPCA'!$C$3:$C$14,'Base IPCA'!$E$3:$E$14,AH5892,"Cubic","Extrapolate=Linear","MultiX=Average","Skip=True","Sort=True")</f>
        <v>#N/A Invalid Parameter: Interpolation value</v>
      </c>
      <c r="AJ5892" s="43" t="str">
        <f>_xll.BInterpol('Base IPCA'!$C$3:$C$14,'Base IPCA'!$D$3:$D$14,AH5892,"Cubic","Extrapolate=Linear","MultiX=Average","Skip=True","Sort=True")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4"/>
        <v>#REF!</v>
      </c>
      <c r="AI5893" s="43" t="str">
        <f ca="1">_xll.BInterpol('Base IPCA'!$C$3:$C$14,'Base IPCA'!$E$3:$E$14,AH5893,"Cubic","Extrapolate=Linear","MultiX=Average","Skip=True","Sort=True")</f>
        <v>#N/A Invalid Parameter: Interpolation value</v>
      </c>
      <c r="AJ5893" s="43" t="str">
        <f>_xll.BInterpol('Base IPCA'!$C$3:$C$14,'Base IPCA'!$D$3:$D$14,AH5893,"Cubic","Extrapolate=Linear","MultiX=Average","Skip=True","Sort=True")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5">AH5893+1</f>
        <v>#REF!</v>
      </c>
      <c r="AI5894" s="43" t="str">
        <f ca="1">_xll.BInterpol('Base IPCA'!$C$3:$C$14,'Base IPCA'!$E$3:$E$14,AH5894,"Cubic","Extrapolate=Linear","MultiX=Average","Skip=True","Sort=True")</f>
        <v>#N/A Invalid Parameter: Interpolation value</v>
      </c>
      <c r="AJ5894" s="43" t="str">
        <f ca="1">_xll.BInterpol('Base IPCA'!$C$3:$C$14,'Base IPCA'!$D$3:$D$14,AH5894,"Cubic","Extrapolate=Linear","MultiX=Average","Skip=True","Sort=True")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5"/>
        <v>#REF!</v>
      </c>
      <c r="AI5895" s="43" t="str">
        <f>_xll.BInterpol('Base IPCA'!$C$3:$C$14,'Base IPCA'!$E$3:$E$14,AH5895,"Cubic","Extrapolate=Linear","MultiX=Average","Skip=True","Sort=True")</f>
        <v>#N/A Invalid Parameter: Interpolation value</v>
      </c>
      <c r="AJ5895" s="43" t="str">
        <f>_xll.BInterpol('Base IPCA'!$C$3:$C$14,'Base IPCA'!$D$3:$D$14,AH5895,"Cubic","Extrapolate=Linear","MultiX=Average","Skip=True","Sort=True")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5"/>
        <v>#REF!</v>
      </c>
      <c r="AI5896" s="43" t="str">
        <f>_xll.BInterpol('Base IPCA'!$C$3:$C$14,'Base IPCA'!$E$3:$E$14,AH5896,"Cubic","Extrapolate=Linear","MultiX=Average","Skip=True","Sort=True")</f>
        <v>#N/A Invalid Parameter: Interpolation value</v>
      </c>
      <c r="AJ5896" s="43" t="str">
        <f>_xll.BInterpol('Base IPCA'!$C$3:$C$14,'Base IPCA'!$D$3:$D$14,AH5896,"Cubic","Extrapolate=Linear","MultiX=Average","Skip=True","Sort=True")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5"/>
        <v>#REF!</v>
      </c>
      <c r="AI5897" s="43" t="str">
        <f ca="1">_xll.BInterpol('Base IPCA'!$C$3:$C$14,'Base IPCA'!$E$3:$E$14,AH5897,"Cubic","Extrapolate=Linear","MultiX=Average","Skip=True","Sort=True")</f>
        <v>#N/A Invalid Parameter: Interpolation value</v>
      </c>
      <c r="AJ5897" s="43" t="str">
        <f>_xll.BInterpol('Base IPCA'!$C$3:$C$14,'Base IPCA'!$D$3:$D$14,AH5897,"Cubic","Extrapolate=Linear","MultiX=Average","Skip=True","Sort=True")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5"/>
        <v>#REF!</v>
      </c>
      <c r="AI5898" s="43" t="str">
        <f>_xll.BInterpol('Base IPCA'!$C$3:$C$14,'Base IPCA'!$E$3:$E$14,AH5898,"Cubic","Extrapolate=Linear","MultiX=Average","Skip=True","Sort=True")</f>
        <v>#N/A Invalid Parameter: Interpolation value</v>
      </c>
      <c r="AJ5898" s="43" t="str">
        <f ca="1">_xll.BInterpol('Base IPCA'!$C$3:$C$14,'Base IPCA'!$D$3:$D$14,AH5898,"Cubic","Extrapolate=Linear","MultiX=Average","Skip=True","Sort=True")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5"/>
        <v>#REF!</v>
      </c>
      <c r="AI5899" s="43" t="str">
        <f>_xll.BInterpol('Base IPCA'!$C$3:$C$14,'Base IPCA'!$E$3:$E$14,AH5899,"Cubic","Extrapolate=Linear","MultiX=Average","Skip=True","Sort=True")</f>
        <v>#N/A Invalid Parameter: Interpolation value</v>
      </c>
      <c r="AJ5899" s="43" t="str">
        <f ca="1">_xll.BInterpol('Base IPCA'!$C$3:$C$14,'Base IPCA'!$D$3:$D$14,AH5899,"Cubic","Extrapolate=Linear","MultiX=Average","Skip=True","Sort=True")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5"/>
        <v>#REF!</v>
      </c>
      <c r="AI5900" s="43" t="str">
        <f>_xll.BInterpol('Base IPCA'!$C$3:$C$14,'Base IPCA'!$E$3:$E$14,AH5900,"Cubic","Extrapolate=Linear","MultiX=Average","Skip=True","Sort=True")</f>
        <v>#N/A Invalid Parameter: Interpolation value</v>
      </c>
      <c r="AJ5900" s="43" t="str">
        <f>_xll.BInterpol('Base IPCA'!$C$3:$C$14,'Base IPCA'!$D$3:$D$14,AH5900,"Cubic","Extrapolate=Linear","MultiX=Average","Skip=True","Sort=True")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5"/>
        <v>#REF!</v>
      </c>
      <c r="AI5901" s="43" t="str">
        <f ca="1">_xll.BInterpol('Base IPCA'!$C$3:$C$14,'Base IPCA'!$E$3:$E$14,AH5901,"Cubic","Extrapolate=Linear","MultiX=Average","Skip=True","Sort=True")</f>
        <v>#N/A Invalid Parameter: Interpolation value</v>
      </c>
      <c r="AJ5901" s="43" t="str">
        <f>_xll.BInterpol('Base IPCA'!$C$3:$C$14,'Base IPCA'!$D$3:$D$14,AH5901,"Cubic","Extrapolate=Linear","MultiX=Average","Skip=True","Sort=True")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5"/>
        <v>#REF!</v>
      </c>
      <c r="AI5902" s="43" t="str">
        <f ca="1">_xll.BInterpol('Base IPCA'!$C$3:$C$14,'Base IPCA'!$E$3:$E$14,AH5902,"Cubic","Extrapolate=Linear","MultiX=Average","Skip=True","Sort=True")</f>
        <v>#N/A Invalid Parameter: Interpolation value</v>
      </c>
      <c r="AJ5902" s="43" t="str">
        <f ca="1">_xll.BInterpol('Base IPCA'!$C$3:$C$14,'Base IPCA'!$D$3:$D$14,AH5902,"Cubic","Extrapolate=Linear","MultiX=Average","Skip=True","Sort=True")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5"/>
        <v>#REF!</v>
      </c>
      <c r="AI5903" s="43" t="str">
        <f>_xll.BInterpol('Base IPCA'!$C$3:$C$14,'Base IPCA'!$E$3:$E$14,AH5903,"Cubic","Extrapolate=Linear","MultiX=Average","Skip=True","Sort=True")</f>
        <v>#N/A Invalid Parameter: Interpolation value</v>
      </c>
      <c r="AJ5903" s="43" t="str">
        <f>_xll.BInterpol('Base IPCA'!$C$3:$C$14,'Base IPCA'!$D$3:$D$14,AH5903,"Cubic","Extrapolate=Linear","MultiX=Average","Skip=True","Sort=True")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5"/>
        <v>#REF!</v>
      </c>
      <c r="AI5904" s="43" t="str">
        <f>_xll.BInterpol('Base IPCA'!$C$3:$C$14,'Base IPCA'!$E$3:$E$14,AH5904,"Cubic","Extrapolate=Linear","MultiX=Average","Skip=True","Sort=True")</f>
        <v>#N/A Invalid Parameter: Interpolation value</v>
      </c>
      <c r="AJ5904" s="43" t="str">
        <f>_xll.BInterpol('Base IPCA'!$C$3:$C$14,'Base IPCA'!$D$3:$D$14,AH5904,"Cubic","Extrapolate=Linear","MultiX=Average","Skip=True","Sort=True")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5"/>
        <v>#REF!</v>
      </c>
      <c r="AI5905" s="43" t="str">
        <f ca="1">_xll.BInterpol('Base IPCA'!$C$3:$C$14,'Base IPCA'!$E$3:$E$14,AH5905,"Cubic","Extrapolate=Linear","MultiX=Average","Skip=True","Sort=True")</f>
        <v>#N/A Invalid Parameter: Interpolation value</v>
      </c>
      <c r="AJ5905" s="43" t="str">
        <f>_xll.BInterpol('Base IPCA'!$C$3:$C$14,'Base IPCA'!$D$3:$D$14,AH5905,"Cubic","Extrapolate=Linear","MultiX=Average","Skip=True","Sort=True")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5"/>
        <v>#REF!</v>
      </c>
      <c r="AI5906" s="43" t="str">
        <f>_xll.BInterpol('Base IPCA'!$C$3:$C$14,'Base IPCA'!$E$3:$E$14,AH5906,"Cubic","Extrapolate=Linear","MultiX=Average","Skip=True","Sort=True")</f>
        <v>#N/A Invalid Parameter: Interpolation value</v>
      </c>
      <c r="AJ5906" s="43" t="str">
        <f ca="1">_xll.BInterpol('Base IPCA'!$C$3:$C$14,'Base IPCA'!$D$3:$D$14,AH5906,"Cubic","Extrapolate=Linear","MultiX=Average","Skip=True","Sort=True")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5"/>
        <v>#REF!</v>
      </c>
      <c r="AI5907" s="43" t="str">
        <f>_xll.BInterpol('Base IPCA'!$C$3:$C$14,'Base IPCA'!$E$3:$E$14,AH5907,"Cubic","Extrapolate=Linear","MultiX=Average","Skip=True","Sort=True")</f>
        <v>#N/A Invalid Parameter: Interpolation value</v>
      </c>
      <c r="AJ5907" s="43" t="str">
        <f ca="1">_xll.BInterpol('Base IPCA'!$C$3:$C$14,'Base IPCA'!$D$3:$D$14,AH5907,"Cubic","Extrapolate=Linear","MultiX=Average","Skip=True","Sort=True")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5"/>
        <v>#REF!</v>
      </c>
      <c r="AI5908" s="43" t="str">
        <f>_xll.BInterpol('Base IPCA'!$C$3:$C$14,'Base IPCA'!$E$3:$E$14,AH5908,"Cubic","Extrapolate=Linear","MultiX=Average","Skip=True","Sort=True")</f>
        <v>#N/A Invalid Parameter: Interpolation value</v>
      </c>
      <c r="AJ5908" s="43" t="str">
        <f>_xll.BInterpol('Base IPCA'!$C$3:$C$14,'Base IPCA'!$D$3:$D$14,AH5908,"Cubic","Extrapolate=Linear","MultiX=Average","Skip=True","Sort=True")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5"/>
        <v>#REF!</v>
      </c>
      <c r="AI5909" s="43" t="str">
        <f ca="1">_xll.BInterpol('Base IPCA'!$C$3:$C$14,'Base IPCA'!$E$3:$E$14,AH5909,"Cubic","Extrapolate=Linear","MultiX=Average","Skip=True","Sort=True")</f>
        <v>#N/A Invalid Parameter: Interpolation value</v>
      </c>
      <c r="AJ5909" s="43" t="str">
        <f>_xll.BInterpol('Base IPCA'!$C$3:$C$14,'Base IPCA'!$D$3:$D$14,AH5909,"Cubic","Extrapolate=Linear","MultiX=Average","Skip=True","Sort=True")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5"/>
        <v>#REF!</v>
      </c>
      <c r="AI5910" s="43" t="str">
        <f ca="1">_xll.BInterpol('Base IPCA'!$C$3:$C$14,'Base IPCA'!$E$3:$E$14,AH5910,"Cubic","Extrapolate=Linear","MultiX=Average","Skip=True","Sort=True")</f>
        <v>#N/A Invalid Parameter: Interpolation value</v>
      </c>
      <c r="AJ5910" s="43" t="str">
        <f ca="1">_xll.BInterpol('Base IPCA'!$C$3:$C$14,'Base IPCA'!$D$3:$D$14,AH5910,"Cubic","Extrapolate=Linear","MultiX=Average","Skip=True","Sort=True")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5"/>
        <v>#REF!</v>
      </c>
      <c r="AI5911" s="43" t="str">
        <f>_xll.BInterpol('Base IPCA'!$C$3:$C$14,'Base IPCA'!$E$3:$E$14,AH5911,"Cubic","Extrapolate=Linear","MultiX=Average","Skip=True","Sort=True")</f>
        <v>#N/A Invalid Parameter: Interpolation value</v>
      </c>
      <c r="AJ5911" s="43" t="str">
        <f>_xll.BInterpol('Base IPCA'!$C$3:$C$14,'Base IPCA'!$D$3:$D$14,AH5911,"Cubic","Extrapolate=Linear","MultiX=Average","Skip=True","Sort=True")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5"/>
        <v>#REF!</v>
      </c>
      <c r="AI5912" s="43" t="str">
        <f>_xll.BInterpol('Base IPCA'!$C$3:$C$14,'Base IPCA'!$E$3:$E$14,AH5912,"Cubic","Extrapolate=Linear","MultiX=Average","Skip=True","Sort=True")</f>
        <v>#N/A Invalid Parameter: Interpolation value</v>
      </c>
      <c r="AJ5912" s="43" t="str">
        <f>_xll.BInterpol('Base IPCA'!$C$3:$C$14,'Base IPCA'!$D$3:$D$14,AH5912,"Cubic","Extrapolate=Linear","MultiX=Average","Skip=True","Sort=True")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5"/>
        <v>#REF!</v>
      </c>
      <c r="AI5913" s="43" t="str">
        <f ca="1">_xll.BInterpol('Base IPCA'!$C$3:$C$14,'Base IPCA'!$E$3:$E$14,AH5913,"Cubic","Extrapolate=Linear","MultiX=Average","Skip=True","Sort=True")</f>
        <v>#N/A Invalid Parameter: Interpolation value</v>
      </c>
      <c r="AJ5913" s="43" t="str">
        <f>_xll.BInterpol('Base IPCA'!$C$3:$C$14,'Base IPCA'!$D$3:$D$14,AH5913,"Cubic","Extrapolate=Linear","MultiX=Average","Skip=True","Sort=True")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5"/>
        <v>#REF!</v>
      </c>
      <c r="AI5914" s="43" t="str">
        <f>_xll.BInterpol('Base IPCA'!$C$3:$C$14,'Base IPCA'!$E$3:$E$14,AH5914,"Cubic","Extrapolate=Linear","MultiX=Average","Skip=True","Sort=True")</f>
        <v>#N/A Invalid Parameter: Interpolation value</v>
      </c>
      <c r="AJ5914" s="43" t="str">
        <f ca="1">_xll.BInterpol('Base IPCA'!$C$3:$C$14,'Base IPCA'!$D$3:$D$14,AH5914,"Cubic","Extrapolate=Linear","MultiX=Average","Skip=True","Sort=True")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5"/>
        <v>#REF!</v>
      </c>
      <c r="AI5915" s="43" t="str">
        <f>_xll.BInterpol('Base IPCA'!$C$3:$C$14,'Base IPCA'!$E$3:$E$14,AH5915,"Cubic","Extrapolate=Linear","MultiX=Average","Skip=True","Sort=True")</f>
        <v>#N/A Invalid Parameter: Interpolation value</v>
      </c>
      <c r="AJ5915" s="43" t="str">
        <f ca="1">_xll.BInterpol('Base IPCA'!$C$3:$C$14,'Base IPCA'!$D$3:$D$14,AH5915,"Cubic","Extrapolate=Linear","MultiX=Average","Skip=True","Sort=True")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5"/>
        <v>#REF!</v>
      </c>
      <c r="AI5916" s="43" t="str">
        <f>_xll.BInterpol('Base IPCA'!$C$3:$C$14,'Base IPCA'!$E$3:$E$14,AH5916,"Cubic","Extrapolate=Linear","MultiX=Average","Skip=True","Sort=True")</f>
        <v>#N/A Invalid Parameter: Interpolation value</v>
      </c>
      <c r="AJ5916" s="43" t="str">
        <f>_xll.BInterpol('Base IPCA'!$C$3:$C$14,'Base IPCA'!$D$3:$D$14,AH5916,"Cubic","Extrapolate=Linear","MultiX=Average","Skip=True","Sort=True")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5"/>
        <v>#REF!</v>
      </c>
      <c r="AI5917" s="43" t="str">
        <f ca="1">_xll.BInterpol('Base IPCA'!$C$3:$C$14,'Base IPCA'!$E$3:$E$14,AH5917,"Cubic","Extrapolate=Linear","MultiX=Average","Skip=True","Sort=True")</f>
        <v>#N/A Invalid Parameter: Interpolation value</v>
      </c>
      <c r="AJ5917" s="43" t="str">
        <f>_xll.BInterpol('Base IPCA'!$C$3:$C$14,'Base IPCA'!$D$3:$D$14,AH5917,"Cubic","Extrapolate=Linear","MultiX=Average","Skip=True","Sort=True")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5"/>
        <v>#REF!</v>
      </c>
      <c r="AI5918" s="43" t="str">
        <f ca="1">_xll.BInterpol('Base IPCA'!$C$3:$C$14,'Base IPCA'!$E$3:$E$14,AH5918,"Cubic","Extrapolate=Linear","MultiX=Average","Skip=True","Sort=True")</f>
        <v>#N/A Invalid Parameter: Interpolation value</v>
      </c>
      <c r="AJ5918" s="43" t="str">
        <f ca="1">_xll.BInterpol('Base IPCA'!$C$3:$C$14,'Base IPCA'!$D$3:$D$14,AH5918,"Cubic","Extrapolate=Linear","MultiX=Average","Skip=True","Sort=True")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5"/>
        <v>#REF!</v>
      </c>
      <c r="AI5919" s="43" t="str">
        <f>_xll.BInterpol('Base IPCA'!$C$3:$C$14,'Base IPCA'!$E$3:$E$14,AH5919,"Cubic","Extrapolate=Linear","MultiX=Average","Skip=True","Sort=True")</f>
        <v>#N/A Invalid Parameter: Interpolation value</v>
      </c>
      <c r="AJ5919" s="43" t="str">
        <f>_xll.BInterpol('Base IPCA'!$C$3:$C$14,'Base IPCA'!$D$3:$D$14,AH5919,"Cubic","Extrapolate=Linear","MultiX=Average","Skip=True","Sort=True")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5"/>
        <v>#REF!</v>
      </c>
      <c r="AI5920" s="43" t="str">
        <f>_xll.BInterpol('Base IPCA'!$C$3:$C$14,'Base IPCA'!$E$3:$E$14,AH5920,"Cubic","Extrapolate=Linear","MultiX=Average","Skip=True","Sort=True")</f>
        <v>#N/A Invalid Parameter: Interpolation value</v>
      </c>
      <c r="AJ5920" s="43" t="str">
        <f>_xll.BInterpol('Base IPCA'!$C$3:$C$14,'Base IPCA'!$D$3:$D$14,AH5920,"Cubic","Extrapolate=Linear","MultiX=Average","Skip=True","Sort=True")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5"/>
        <v>#REF!</v>
      </c>
      <c r="AI5921" s="43" t="str">
        <f ca="1">_xll.BInterpol('Base IPCA'!$C$3:$C$14,'Base IPCA'!$E$3:$E$14,AH5921,"Cubic","Extrapolate=Linear","MultiX=Average","Skip=True","Sort=True")</f>
        <v>#N/A Invalid Parameter: Interpolation value</v>
      </c>
      <c r="AJ5921" s="43" t="str">
        <f>_xll.BInterpol('Base IPCA'!$C$3:$C$14,'Base IPCA'!$D$3:$D$14,AH5921,"Cubic","Extrapolate=Linear","MultiX=Average","Skip=True","Sort=True")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5"/>
        <v>#REF!</v>
      </c>
      <c r="AI5922" s="43" t="str">
        <f>_xll.BInterpol('Base IPCA'!$C$3:$C$14,'Base IPCA'!$E$3:$E$14,AH5922,"Cubic","Extrapolate=Linear","MultiX=Average","Skip=True","Sort=True")</f>
        <v>#N/A Invalid Parameter: Interpolation value</v>
      </c>
      <c r="AJ5922" s="43" t="str">
        <f ca="1">_xll.BInterpol('Base IPCA'!$C$3:$C$14,'Base IPCA'!$D$3:$D$14,AH5922,"Cubic","Extrapolate=Linear","MultiX=Average","Skip=True","Sort=True")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5"/>
        <v>#REF!</v>
      </c>
      <c r="AI5923" s="43" t="str">
        <f>_xll.BInterpol('Base IPCA'!$C$3:$C$14,'Base IPCA'!$E$3:$E$14,AH5923,"Cubic","Extrapolate=Linear","MultiX=Average","Skip=True","Sort=True")</f>
        <v>#N/A Invalid Parameter: Interpolation value</v>
      </c>
      <c r="AJ5923" s="43" t="str">
        <f ca="1">_xll.BInterpol('Base IPCA'!$C$3:$C$14,'Base IPCA'!$D$3:$D$14,AH5923,"Cubic","Extrapolate=Linear","MultiX=Average","Skip=True","Sort=True")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5"/>
        <v>#REF!</v>
      </c>
      <c r="AI5924" s="43" t="str">
        <f>_xll.BInterpol('Base IPCA'!$C$3:$C$14,'Base IPCA'!$E$3:$E$14,AH5924,"Cubic","Extrapolate=Linear","MultiX=Average","Skip=True","Sort=True")</f>
        <v>#N/A Invalid Parameter: Interpolation value</v>
      </c>
      <c r="AJ5924" s="43" t="str">
        <f>_xll.BInterpol('Base IPCA'!$C$3:$C$14,'Base IPCA'!$D$3:$D$14,AH5924,"Cubic","Extrapolate=Linear","MultiX=Average","Skip=True","Sort=True")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5"/>
        <v>#REF!</v>
      </c>
      <c r="AI5925" s="43" t="str">
        <f ca="1">_xll.BInterpol('Base IPCA'!$C$3:$C$14,'Base IPCA'!$E$3:$E$14,AH5925,"Cubic","Extrapolate=Linear","MultiX=Average","Skip=True","Sort=True")</f>
        <v>#N/A Invalid Parameter: Interpolation value</v>
      </c>
      <c r="AJ5925" s="43" t="str">
        <f>_xll.BInterpol('Base IPCA'!$C$3:$C$14,'Base IPCA'!$D$3:$D$14,AH5925,"Cubic","Extrapolate=Linear","MultiX=Average","Skip=True","Sort=True")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5"/>
        <v>#REF!</v>
      </c>
      <c r="AI5926" s="43" t="str">
        <f ca="1">_xll.BInterpol('Base IPCA'!$C$3:$C$14,'Base IPCA'!$E$3:$E$14,AH5926,"Cubic","Extrapolate=Linear","MultiX=Average","Skip=True","Sort=True")</f>
        <v>#N/A Invalid Parameter: Interpolation value</v>
      </c>
      <c r="AJ5926" s="43" t="str">
        <f ca="1">_xll.BInterpol('Base IPCA'!$C$3:$C$14,'Base IPCA'!$D$3:$D$14,AH5926,"Cubic","Extrapolate=Linear","MultiX=Average","Skip=True","Sort=True")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5"/>
        <v>#REF!</v>
      </c>
      <c r="AI5927" s="43" t="str">
        <f>_xll.BInterpol('Base IPCA'!$C$3:$C$14,'Base IPCA'!$E$3:$E$14,AH5927,"Cubic","Extrapolate=Linear","MultiX=Average","Skip=True","Sort=True")</f>
        <v>#N/A Invalid Parameter: Interpolation value</v>
      </c>
      <c r="AJ5927" s="43" t="str">
        <f>_xll.BInterpol('Base IPCA'!$C$3:$C$14,'Base IPCA'!$D$3:$D$14,AH5927,"Cubic","Extrapolate=Linear","MultiX=Average","Skip=True","Sort=True")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5"/>
        <v>#REF!</v>
      </c>
      <c r="AI5928" s="43" t="str">
        <f>_xll.BInterpol('Base IPCA'!$C$3:$C$14,'Base IPCA'!$E$3:$E$14,AH5928,"Cubic","Extrapolate=Linear","MultiX=Average","Skip=True","Sort=True")</f>
        <v>#N/A Invalid Parameter: Interpolation value</v>
      </c>
      <c r="AJ5928" s="43" t="str">
        <f>_xll.BInterpol('Base IPCA'!$C$3:$C$14,'Base IPCA'!$D$3:$D$14,AH5928,"Cubic","Extrapolate=Linear","MultiX=Average","Skip=True","Sort=True")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5"/>
        <v>#REF!</v>
      </c>
      <c r="AI5929" s="43" t="str">
        <f ca="1">_xll.BInterpol('Base IPCA'!$C$3:$C$14,'Base IPCA'!$E$3:$E$14,AH5929,"Cubic","Extrapolate=Linear","MultiX=Average","Skip=True","Sort=True")</f>
        <v>#N/A Invalid Parameter: Interpolation value</v>
      </c>
      <c r="AJ5929" s="43" t="str">
        <f>_xll.BInterpol('Base IPCA'!$C$3:$C$14,'Base IPCA'!$D$3:$D$14,AH5929,"Cubic","Extrapolate=Linear","MultiX=Average","Skip=True","Sort=True")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5"/>
        <v>#REF!</v>
      </c>
      <c r="AI5930" s="43" t="str">
        <f>_xll.BInterpol('Base IPCA'!$C$3:$C$14,'Base IPCA'!$E$3:$E$14,AH5930,"Cubic","Extrapolate=Linear","MultiX=Average","Skip=True","Sort=True")</f>
        <v>#N/A Invalid Parameter: Interpolation value</v>
      </c>
      <c r="AJ5930" s="43" t="str">
        <f ca="1">_xll.BInterpol('Base IPCA'!$C$3:$C$14,'Base IPCA'!$D$3:$D$14,AH5930,"Cubic","Extrapolate=Linear","MultiX=Average","Skip=True","Sort=True")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5"/>
        <v>#REF!</v>
      </c>
      <c r="AI5931" s="43" t="str">
        <f>_xll.BInterpol('Base IPCA'!$C$3:$C$14,'Base IPCA'!$E$3:$E$14,AH5931,"Cubic","Extrapolate=Linear","MultiX=Average","Skip=True","Sort=True")</f>
        <v>#N/A Invalid Parameter: Interpolation value</v>
      </c>
      <c r="AJ5931" s="43" t="str">
        <f ca="1">_xll.BInterpol('Base IPCA'!$C$3:$C$14,'Base IPCA'!$D$3:$D$14,AH5931,"Cubic","Extrapolate=Linear","MultiX=Average","Skip=True","Sort=True")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5"/>
        <v>#REF!</v>
      </c>
      <c r="AI5932" s="43" t="str">
        <f>_xll.BInterpol('Base IPCA'!$C$3:$C$14,'Base IPCA'!$E$3:$E$14,AH5932,"Cubic","Extrapolate=Linear","MultiX=Average","Skip=True","Sort=True")</f>
        <v>#N/A Invalid Parameter: Interpolation value</v>
      </c>
      <c r="AJ5932" s="43" t="str">
        <f>_xll.BInterpol('Base IPCA'!$C$3:$C$14,'Base IPCA'!$D$3:$D$14,AH5932,"Cubic","Extrapolate=Linear","MultiX=Average","Skip=True","Sort=True")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5"/>
        <v>#REF!</v>
      </c>
      <c r="AI5933" s="43" t="str">
        <f ca="1">_xll.BInterpol('Base IPCA'!$C$3:$C$14,'Base IPCA'!$E$3:$E$14,AH5933,"Cubic","Extrapolate=Linear","MultiX=Average","Skip=True","Sort=True")</f>
        <v>#N/A Invalid Parameter: Interpolation value</v>
      </c>
      <c r="AJ5933" s="43" t="str">
        <f>_xll.BInterpol('Base IPCA'!$C$3:$C$14,'Base IPCA'!$D$3:$D$14,AH5933,"Cubic","Extrapolate=Linear","MultiX=Average","Skip=True","Sort=True")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5"/>
        <v>#REF!</v>
      </c>
      <c r="AI5934" s="43" t="str">
        <f ca="1">_xll.BInterpol('Base IPCA'!$C$3:$C$14,'Base IPCA'!$E$3:$E$14,AH5934,"Cubic","Extrapolate=Linear","MultiX=Average","Skip=True","Sort=True")</f>
        <v>#N/A Invalid Parameter: Interpolation value</v>
      </c>
      <c r="AJ5934" s="43" t="str">
        <f ca="1">_xll.BInterpol('Base IPCA'!$C$3:$C$14,'Base IPCA'!$D$3:$D$14,AH5934,"Cubic","Extrapolate=Linear","MultiX=Average","Skip=True","Sort=True")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5"/>
        <v>#REF!</v>
      </c>
      <c r="AI5935" s="43" t="str">
        <f>_xll.BInterpol('Base IPCA'!$C$3:$C$14,'Base IPCA'!$E$3:$E$14,AH5935,"Cubic","Extrapolate=Linear","MultiX=Average","Skip=True","Sort=True")</f>
        <v>#N/A Invalid Parameter: Interpolation value</v>
      </c>
      <c r="AJ5935" s="43" t="str">
        <f>_xll.BInterpol('Base IPCA'!$C$3:$C$14,'Base IPCA'!$D$3:$D$14,AH5935,"Cubic","Extrapolate=Linear","MultiX=Average","Skip=True","Sort=True")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5"/>
        <v>#REF!</v>
      </c>
      <c r="AI5936" s="43" t="str">
        <f>_xll.BInterpol('Base IPCA'!$C$3:$C$14,'Base IPCA'!$E$3:$E$14,AH5936,"Cubic","Extrapolate=Linear","MultiX=Average","Skip=True","Sort=True")</f>
        <v>#N/A Invalid Parameter: Interpolation value</v>
      </c>
      <c r="AJ5936" s="43" t="str">
        <f>_xll.BInterpol('Base IPCA'!$C$3:$C$14,'Base IPCA'!$D$3:$D$14,AH5936,"Cubic","Extrapolate=Linear","MultiX=Average","Skip=True","Sort=True")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5"/>
        <v>#REF!</v>
      </c>
      <c r="AI5937" s="43" t="str">
        <f ca="1">_xll.BInterpol('Base IPCA'!$C$3:$C$14,'Base IPCA'!$E$3:$E$14,AH5937,"Cubic","Extrapolate=Linear","MultiX=Average","Skip=True","Sort=True")</f>
        <v>#N/A Invalid Parameter: Interpolation value</v>
      </c>
      <c r="AJ5937" s="43" t="str">
        <f ca="1">_xll.BInterpol('Base IPCA'!$C$3:$C$14,'Base IPCA'!$D$3:$D$14,AH5937,"Cubic","Extrapolate=Linear","MultiX=Average","Skip=True","Sort=True")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5"/>
        <v>#REF!</v>
      </c>
      <c r="AI5938" s="43" t="str">
        <f>_xll.BInterpol('Base IPCA'!$C$3:$C$14,'Base IPCA'!$E$3:$E$14,AH5938,"Cubic","Extrapolate=Linear","MultiX=Average","Skip=True","Sort=True")</f>
        <v>#N/A Invalid Parameter: Interpolation value</v>
      </c>
      <c r="AJ5938" s="43" t="str">
        <f>_xll.BInterpol('Base IPCA'!$C$3:$C$14,'Base IPCA'!$D$3:$D$14,AH5938,"Cubic","Extrapolate=Linear","MultiX=Average","Skip=True","Sort=True")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5"/>
        <v>#REF!</v>
      </c>
      <c r="AI5939" s="43" t="str">
        <f>_xll.BInterpol('Base IPCA'!$C$3:$C$14,'Base IPCA'!$E$3:$E$14,AH5939,"Cubic","Extrapolate=Linear","MultiX=Average","Skip=True","Sort=True")</f>
        <v>#N/A Invalid Parameter: Interpolation value</v>
      </c>
      <c r="AJ5939" s="43" t="str">
        <f>_xll.BInterpol('Base IPCA'!$C$3:$C$14,'Base IPCA'!$D$3:$D$14,AH5939,"Cubic","Extrapolate=Linear","MultiX=Average","Skip=True","Sort=True")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5"/>
        <v>#REF!</v>
      </c>
      <c r="AI5940" s="43" t="str">
        <f>_xll.BInterpol('Base IPCA'!$C$3:$C$14,'Base IPCA'!$E$3:$E$14,AH5940,"Cubic","Extrapolate=Linear","MultiX=Average","Skip=True","Sort=True")</f>
        <v>#N/A Invalid Parameter: Interpolation value</v>
      </c>
      <c r="AJ5940" s="43" t="str">
        <f>_xll.BInterpol('Base IPCA'!$C$3:$C$14,'Base IPCA'!$D$3:$D$14,AH5940,"Cubic","Extrapolate=Linear","MultiX=Average","Skip=True","Sort=True")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5"/>
        <v>#REF!</v>
      </c>
      <c r="AI5941" s="43" t="str">
        <f>_xll.BInterpol('Base IPCA'!$C$3:$C$14,'Base IPCA'!$E$3:$E$14,AH5941,"Cubic","Extrapolate=Linear","MultiX=Average","Skip=True","Sort=True")</f>
        <v>#N/A Invalid Parameter: Interpolation value</v>
      </c>
      <c r="AJ5941" s="43" t="str">
        <f>_xll.BInterpol('Base IPCA'!$C$3:$C$14,'Base IPCA'!$D$3:$D$14,AH5941,"Cubic","Extrapolate=Linear","MultiX=Average","Skip=True","Sort=True")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5"/>
        <v>#REF!</v>
      </c>
      <c r="AI5942" s="43" t="str">
        <f>_xll.BInterpol('Base IPCA'!$C$3:$C$14,'Base IPCA'!$E$3:$E$14,AH5942,"Cubic","Extrapolate=Linear","MultiX=Average","Skip=True","Sort=True")</f>
        <v>#N/A Invalid Parameter: Interpolation value</v>
      </c>
      <c r="AJ5942" s="43" t="str">
        <f ca="1">_xll.BInterpol('Base IPCA'!$C$3:$C$14,'Base IPCA'!$D$3:$D$14,AH5942,"Cubic","Extrapolate=Linear","MultiX=Average","Skip=True","Sort=True")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5"/>
        <v>#REF!</v>
      </c>
      <c r="AI5943" s="43" t="str">
        <f>_xll.BInterpol('Base IPCA'!$C$3:$C$14,'Base IPCA'!$E$3:$E$14,AH5943,"Cubic","Extrapolate=Linear","MultiX=Average","Skip=True","Sort=True")</f>
        <v>#N/A Invalid Parameter: Interpolation value</v>
      </c>
      <c r="AJ5943" s="43" t="str">
        <f>_xll.BInterpol('Base IPCA'!$C$3:$C$14,'Base IPCA'!$D$3:$D$14,AH5943,"Cubic","Extrapolate=Linear","MultiX=Average","Skip=True","Sort=True")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5"/>
        <v>#REF!</v>
      </c>
      <c r="AI5944" s="43" t="str">
        <f ca="1">_xll.BInterpol('Base IPCA'!$C$3:$C$14,'Base IPCA'!$E$3:$E$14,AH5944,"Cubic","Extrapolate=Linear","MultiX=Average","Skip=True","Sort=True")</f>
        <v>#N/A Invalid Parameter: Interpolation value</v>
      </c>
      <c r="AJ5944" s="43" t="str">
        <f>_xll.BInterpol('Base IPCA'!$C$3:$C$14,'Base IPCA'!$D$3:$D$14,AH5944,"Cubic","Extrapolate=Linear","MultiX=Average","Skip=True","Sort=True")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5"/>
        <v>#REF!</v>
      </c>
      <c r="AI5945" s="43" t="str">
        <f>_xll.BInterpol('Base IPCA'!$C$3:$C$14,'Base IPCA'!$E$3:$E$14,AH5945,"Cubic","Extrapolate=Linear","MultiX=Average","Skip=True","Sort=True")</f>
        <v>#N/A Invalid Parameter: Interpolation value</v>
      </c>
      <c r="AJ5945" s="43" t="str">
        <f>_xll.BInterpol('Base IPCA'!$C$3:$C$14,'Base IPCA'!$D$3:$D$14,AH5945,"Cubic","Extrapolate=Linear","MultiX=Average","Skip=True","Sort=True")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5"/>
        <v>#REF!</v>
      </c>
      <c r="AI5946" s="43" t="str">
        <f>_xll.BInterpol('Base IPCA'!$C$3:$C$14,'Base IPCA'!$E$3:$E$14,AH5946,"Cubic","Extrapolate=Linear","MultiX=Average","Skip=True","Sort=True")</f>
        <v>#N/A Invalid Parameter: Interpolation value</v>
      </c>
      <c r="AJ5946" s="43" t="str">
        <f>_xll.BInterpol('Base IPCA'!$C$3:$C$14,'Base IPCA'!$D$3:$D$14,AH5946,"Cubic","Extrapolate=Linear","MultiX=Average","Skip=True","Sort=True")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5"/>
        <v>#REF!</v>
      </c>
      <c r="AI5947" s="43" t="str">
        <f>_xll.BInterpol('Base IPCA'!$C$3:$C$14,'Base IPCA'!$E$3:$E$14,AH5947,"Cubic","Extrapolate=Linear","MultiX=Average","Skip=True","Sort=True")</f>
        <v>#N/A Invalid Parameter: Interpolation value</v>
      </c>
      <c r="AJ5947" s="43" t="str">
        <f>_xll.BInterpol('Base IPCA'!$C$3:$C$14,'Base IPCA'!$D$3:$D$14,AH5947,"Cubic","Extrapolate=Linear","MultiX=Average","Skip=True","Sort=True")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5"/>
        <v>#REF!</v>
      </c>
      <c r="AI5948" s="43" t="str">
        <f>_xll.BInterpol('Base IPCA'!$C$3:$C$14,'Base IPCA'!$E$3:$E$14,AH5948,"Cubic","Extrapolate=Linear","MultiX=Average","Skip=True","Sort=True")</f>
        <v>#N/A Invalid Parameter: Interpolation value</v>
      </c>
      <c r="AJ5948" s="43" t="str">
        <f>_xll.BInterpol('Base IPCA'!$C$3:$C$14,'Base IPCA'!$D$3:$D$14,AH5948,"Cubic","Extrapolate=Linear","MultiX=Average","Skip=True","Sort=True")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5"/>
        <v>#REF!</v>
      </c>
      <c r="AI5949" s="43" t="str">
        <f>_xll.BInterpol('Base IPCA'!$C$3:$C$14,'Base IPCA'!$E$3:$E$14,AH5949,"Cubic","Extrapolate=Linear","MultiX=Average","Skip=True","Sort=True")</f>
        <v>#N/A Invalid Parameter: Interpolation value</v>
      </c>
      <c r="AJ5949" s="43" t="str">
        <f ca="1">_xll.BInterpol('Base IPCA'!$C$3:$C$14,'Base IPCA'!$D$3:$D$14,AH5949,"Cubic","Extrapolate=Linear","MultiX=Average","Skip=True","Sort=True")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5"/>
        <v>#REF!</v>
      </c>
      <c r="AI5950" s="43" t="str">
        <f>_xll.BInterpol('Base IPCA'!$C$3:$C$14,'Base IPCA'!$E$3:$E$14,AH5950,"Cubic","Extrapolate=Linear","MultiX=Average","Skip=True","Sort=True")</f>
        <v>#N/A Invalid Parameter: Interpolation value</v>
      </c>
      <c r="AJ5950" s="43" t="str">
        <f>_xll.BInterpol('Base IPCA'!$C$3:$C$14,'Base IPCA'!$D$3:$D$14,AH5950,"Cubic","Extrapolate=Linear","MultiX=Average","Skip=True","Sort=True")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5"/>
        <v>#REF!</v>
      </c>
      <c r="AI5951" s="43" t="str">
        <f>_xll.BInterpol('Base IPCA'!$C$3:$C$14,'Base IPCA'!$E$3:$E$14,AH5951,"Cubic","Extrapolate=Linear","MultiX=Average","Skip=True","Sort=True")</f>
        <v>#N/A Invalid Parameter: Interpolation value</v>
      </c>
      <c r="AJ5951" s="43" t="str">
        <f ca="1">_xll.BInterpol('Base IPCA'!$C$3:$C$14,'Base IPCA'!$D$3:$D$14,AH5951,"Cubic","Extrapolate=Linear","MultiX=Average","Skip=True","Sort=True")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5"/>
        <v>#REF!</v>
      </c>
      <c r="AI5952" s="43" t="str">
        <f>_xll.BInterpol('Base IPCA'!$C$3:$C$14,'Base IPCA'!$E$3:$E$14,AH5952,"Cubic","Extrapolate=Linear","MultiX=Average","Skip=True","Sort=True")</f>
        <v>#N/A Invalid Parameter: Interpolation value</v>
      </c>
      <c r="AJ5952" s="43" t="str">
        <f>_xll.BInterpol('Base IPCA'!$C$3:$C$14,'Base IPCA'!$D$3:$D$14,AH5952,"Cubic","Extrapolate=Linear","MultiX=Average","Skip=True","Sort=True")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5"/>
        <v>#REF!</v>
      </c>
      <c r="AI5953" s="43" t="str">
        <f>_xll.BInterpol('Base IPCA'!$C$3:$C$14,'Base IPCA'!$E$3:$E$14,AH5953,"Cubic","Extrapolate=Linear","MultiX=Average","Skip=True","Sort=True")</f>
        <v>#N/A Invalid Parameter: Interpolation value</v>
      </c>
      <c r="AJ5953" s="43" t="str">
        <f>_xll.BInterpol('Base IPCA'!$C$3:$C$14,'Base IPCA'!$D$3:$D$14,AH5953,"Cubic","Extrapolate=Linear","MultiX=Average","Skip=True","Sort=True")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5"/>
        <v>#REF!</v>
      </c>
      <c r="AI5954" s="43" t="str">
        <f>_xll.BInterpol('Base IPCA'!$C$3:$C$14,'Base IPCA'!$E$3:$E$14,AH5954,"Cubic","Extrapolate=Linear","MultiX=Average","Skip=True","Sort=True")</f>
        <v>#N/A Invalid Parameter: Interpolation value</v>
      </c>
      <c r="AJ5954" s="43" t="str">
        <f>_xll.BInterpol('Base IPCA'!$C$3:$C$14,'Base IPCA'!$D$3:$D$14,AH5954,"Cubic","Extrapolate=Linear","MultiX=Average","Skip=True","Sort=True")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5"/>
        <v>#REF!</v>
      </c>
      <c r="AI5955" s="43" t="str">
        <f>_xll.BInterpol('Base IPCA'!$C$3:$C$14,'Base IPCA'!$E$3:$E$14,AH5955,"Cubic","Extrapolate=Linear","MultiX=Average","Skip=True","Sort=True")</f>
        <v>#N/A Invalid Parameter: Interpolation value</v>
      </c>
      <c r="AJ5955" s="43" t="str">
        <f>_xll.BInterpol('Base IPCA'!$C$3:$C$14,'Base IPCA'!$D$3:$D$14,AH5955,"Cubic","Extrapolate=Linear","MultiX=Average","Skip=True","Sort=True")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5"/>
        <v>#REF!</v>
      </c>
      <c r="AI5956" s="43" t="str">
        <f>_xll.BInterpol('Base IPCA'!$C$3:$C$14,'Base IPCA'!$E$3:$E$14,AH5956,"Cubic","Extrapolate=Linear","MultiX=Average","Skip=True","Sort=True")</f>
        <v>#N/A Invalid Parameter: Interpolation value</v>
      </c>
      <c r="AJ5956" s="43" t="str">
        <f>_xll.BInterpol('Base IPCA'!$C$3:$C$14,'Base IPCA'!$D$3:$D$14,AH5956,"Cubic","Extrapolate=Linear","MultiX=Average","Skip=True","Sort=True")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5"/>
        <v>#REF!</v>
      </c>
      <c r="AI5957" s="43" t="str">
        <f>_xll.BInterpol('Base IPCA'!$C$3:$C$14,'Base IPCA'!$E$3:$E$14,AH5957,"Cubic","Extrapolate=Linear","MultiX=Average","Skip=True","Sort=True")</f>
        <v>#N/A Invalid Parameter: Interpolation value</v>
      </c>
      <c r="AJ5957" s="43" t="str">
        <f>_xll.BInterpol('Base IPCA'!$C$3:$C$14,'Base IPCA'!$D$3:$D$14,AH5957,"Cubic","Extrapolate=Linear","MultiX=Average","Skip=True","Sort=True")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6">AH5957+1</f>
        <v>#REF!</v>
      </c>
      <c r="AI5958" s="43" t="str">
        <f>_xll.BInterpol('Base IPCA'!$C$3:$C$14,'Base IPCA'!$E$3:$E$14,AH5958,"Cubic","Extrapolate=Linear","MultiX=Average","Skip=True","Sort=True")</f>
        <v>#N/A Invalid Parameter: Interpolation value</v>
      </c>
      <c r="AJ5958" s="43" t="str">
        <f ca="1">_xll.BInterpol('Base IPCA'!$C$3:$C$14,'Base IPCA'!$D$3:$D$14,AH5958,"Cubic","Extrapolate=Linear","MultiX=Average","Skip=True","Sort=True")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6"/>
        <v>#REF!</v>
      </c>
      <c r="AI5959" s="43" t="str">
        <f>_xll.BInterpol('Base IPCA'!$C$3:$C$14,'Base IPCA'!$E$3:$E$14,AH5959,"Cubic","Extrapolate=Linear","MultiX=Average","Skip=True","Sort=True")</f>
        <v>#N/A Invalid Parameter: Interpolation value</v>
      </c>
      <c r="AJ5959" s="43" t="str">
        <f>_xll.BInterpol('Base IPCA'!$C$3:$C$14,'Base IPCA'!$D$3:$D$14,AH5959,"Cubic","Extrapolate=Linear","MultiX=Average","Skip=True","Sort=True")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6"/>
        <v>#REF!</v>
      </c>
      <c r="AI5960" s="43" t="str">
        <f>_xll.BInterpol('Base IPCA'!$C$3:$C$14,'Base IPCA'!$E$3:$E$14,AH5960,"Cubic","Extrapolate=Linear","MultiX=Average","Skip=True","Sort=True")</f>
        <v>#N/A Invalid Parameter: Interpolation value</v>
      </c>
      <c r="AJ5960" s="43" t="str">
        <f>_xll.BInterpol('Base IPCA'!$C$3:$C$14,'Base IPCA'!$D$3:$D$14,AH5960,"Cubic","Extrapolate=Linear","MultiX=Average","Skip=True","Sort=True")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6"/>
        <v>#REF!</v>
      </c>
      <c r="AI5961" s="43" t="str">
        <f>_xll.BInterpol('Base IPCA'!$C$3:$C$14,'Base IPCA'!$E$3:$E$14,AH5961,"Cubic","Extrapolate=Linear","MultiX=Average","Skip=True","Sort=True")</f>
        <v>#N/A Invalid Parameter: Interpolation value</v>
      </c>
      <c r="AJ5961" s="43" t="str">
        <f>_xll.BInterpol('Base IPCA'!$C$3:$C$14,'Base IPCA'!$D$3:$D$14,AH5961,"Cubic","Extrapolate=Linear","MultiX=Average","Skip=True","Sort=True")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6"/>
        <v>#REF!</v>
      </c>
      <c r="AI5962" s="43" t="str">
        <f ca="1">_xll.BInterpol('Base IPCA'!$C$3:$C$14,'Base IPCA'!$E$3:$E$14,AH5962,"Cubic","Extrapolate=Linear","MultiX=Average","Skip=True","Sort=True")</f>
        <v>#N/A Invalid Parameter: Interpolation value</v>
      </c>
      <c r="AJ5962" s="43" t="str">
        <f>_xll.BInterpol('Base IPCA'!$C$3:$C$14,'Base IPCA'!$D$3:$D$14,AH5962,"Cubic","Extrapolate=Linear","MultiX=Average","Skip=True","Sort=True")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6"/>
        <v>#REF!</v>
      </c>
      <c r="AI5963" s="43" t="str">
        <f>_xll.BInterpol('Base IPCA'!$C$3:$C$14,'Base IPCA'!$E$3:$E$14,AH5963,"Cubic","Extrapolate=Linear","MultiX=Average","Skip=True","Sort=True")</f>
        <v>#N/A Invalid Parameter: Interpolation value</v>
      </c>
      <c r="AJ5963" s="43" t="str">
        <f>_xll.BInterpol('Base IPCA'!$C$3:$C$14,'Base IPCA'!$D$3:$D$14,AH5963,"Cubic","Extrapolate=Linear","MultiX=Average","Skip=True","Sort=True")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6"/>
        <v>#REF!</v>
      </c>
      <c r="AI5964" s="43" t="str">
        <f>_xll.BInterpol('Base IPCA'!$C$3:$C$14,'Base IPCA'!$E$3:$E$14,AH5964,"Cubic","Extrapolate=Linear","MultiX=Average","Skip=True","Sort=True")</f>
        <v>#N/A Invalid Parameter: Interpolation value</v>
      </c>
      <c r="AJ5964" s="43" t="str">
        <f>_xll.BInterpol('Base IPCA'!$C$3:$C$14,'Base IPCA'!$D$3:$D$14,AH5964,"Cubic","Extrapolate=Linear","MultiX=Average","Skip=True","Sort=True")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6"/>
        <v>#REF!</v>
      </c>
      <c r="AI5965" s="43" t="str">
        <f>_xll.BInterpol('Base IPCA'!$C$3:$C$14,'Base IPCA'!$E$3:$E$14,AH5965,"Cubic","Extrapolate=Linear","MultiX=Average","Skip=True","Sort=True")</f>
        <v>#N/A Invalid Parameter: Interpolation value</v>
      </c>
      <c r="AJ5965" s="43" t="str">
        <f ca="1">_xll.BInterpol('Base IPCA'!$C$3:$C$14,'Base IPCA'!$D$3:$D$14,AH5965,"Cubic","Extrapolate=Linear","MultiX=Average","Skip=True","Sort=True")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6"/>
        <v>#REF!</v>
      </c>
      <c r="AI5966" s="43" t="str">
        <f>_xll.BInterpol('Base IPCA'!$C$3:$C$14,'Base IPCA'!$E$3:$E$14,AH5966,"Cubic","Extrapolate=Linear","MultiX=Average","Skip=True","Sort=True")</f>
        <v>#N/A Invalid Parameter: Interpolation value</v>
      </c>
      <c r="AJ5966" s="43" t="str">
        <f>_xll.BInterpol('Base IPCA'!$C$3:$C$14,'Base IPCA'!$D$3:$D$14,AH5966,"Cubic","Extrapolate=Linear","MultiX=Average","Skip=True","Sort=True")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6"/>
        <v>#REF!</v>
      </c>
      <c r="AI5967" s="43" t="str">
        <f>_xll.BInterpol('Base IPCA'!$C$3:$C$14,'Base IPCA'!$E$3:$E$14,AH5967,"Cubic","Extrapolate=Linear","MultiX=Average","Skip=True","Sort=True")</f>
        <v>#N/A Invalid Parameter: Interpolation value</v>
      </c>
      <c r="AJ5967" s="43" t="str">
        <f>_xll.BInterpol('Base IPCA'!$C$3:$C$14,'Base IPCA'!$D$3:$D$14,AH5967,"Cubic","Extrapolate=Linear","MultiX=Average","Skip=True","Sort=True")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6"/>
        <v>#REF!</v>
      </c>
      <c r="AI5968" s="43" t="str">
        <f>_xll.BInterpol('Base IPCA'!$C$3:$C$14,'Base IPCA'!$E$3:$E$14,AH5968,"Cubic","Extrapolate=Linear","MultiX=Average","Skip=True","Sort=True")</f>
        <v>#N/A Invalid Parameter: Interpolation value</v>
      </c>
      <c r="AJ5968" s="43" t="str">
        <f>_xll.BInterpol('Base IPCA'!$C$3:$C$14,'Base IPCA'!$D$3:$D$14,AH5968,"Cubic","Extrapolate=Linear","MultiX=Average","Skip=True","Sort=True")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6"/>
        <v>#REF!</v>
      </c>
      <c r="AI5969" s="43" t="str">
        <f ca="1">_xll.BInterpol('Base IPCA'!$C$3:$C$14,'Base IPCA'!$E$3:$E$14,AH5969,"Cubic","Extrapolate=Linear","MultiX=Average","Skip=True","Sort=True")</f>
        <v>#N/A Invalid Parameter: Interpolation value</v>
      </c>
      <c r="AJ5969" s="43" t="str">
        <f>_xll.BInterpol('Base IPCA'!$C$3:$C$14,'Base IPCA'!$D$3:$D$14,AH5969,"Cubic","Extrapolate=Linear","MultiX=Average","Skip=True","Sort=True")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6"/>
        <v>#REF!</v>
      </c>
      <c r="AI5970" s="43" t="str">
        <f>_xll.BInterpol('Base IPCA'!$C$3:$C$14,'Base IPCA'!$E$3:$E$14,AH5970,"Cubic","Extrapolate=Linear","MultiX=Average","Skip=True","Sort=True")</f>
        <v>#N/A Invalid Parameter: Interpolation value</v>
      </c>
      <c r="AJ5970" s="43" t="str">
        <f>_xll.BInterpol('Base IPCA'!$C$3:$C$14,'Base IPCA'!$D$3:$D$14,AH5970,"Cubic","Extrapolate=Linear","MultiX=Average","Skip=True","Sort=True")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6"/>
        <v>#REF!</v>
      </c>
      <c r="AI5971" s="43" t="str">
        <f>_xll.BInterpol('Base IPCA'!$C$3:$C$14,'Base IPCA'!$E$3:$E$14,AH5971,"Cubic","Extrapolate=Linear","MultiX=Average","Skip=True","Sort=True")</f>
        <v>#N/A Invalid Parameter: Interpolation value</v>
      </c>
      <c r="AJ5971" s="43" t="str">
        <f>_xll.BInterpol('Base IPCA'!$C$3:$C$14,'Base IPCA'!$D$3:$D$14,AH5971,"Cubic","Extrapolate=Linear","MultiX=Average","Skip=True","Sort=True")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6"/>
        <v>#REF!</v>
      </c>
      <c r="AI5972" s="43" t="str">
        <f>_xll.BInterpol('Base IPCA'!$C$3:$C$14,'Base IPCA'!$E$3:$E$14,AH5972,"Cubic","Extrapolate=Linear","MultiX=Average","Skip=True","Sort=True")</f>
        <v>#N/A Invalid Parameter: Interpolation value</v>
      </c>
      <c r="AJ5972" s="43" t="str">
        <f>_xll.BInterpol('Base IPCA'!$C$3:$C$14,'Base IPCA'!$D$3:$D$14,AH5972,"Cubic","Extrapolate=Linear","MultiX=Average","Skip=True","Sort=True")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6"/>
        <v>#REF!</v>
      </c>
      <c r="AI5973" s="43" t="str">
        <f>_xll.BInterpol('Base IPCA'!$C$3:$C$14,'Base IPCA'!$E$3:$E$14,AH5973,"Cubic","Extrapolate=Linear","MultiX=Average","Skip=True","Sort=True")</f>
        <v>#N/A Invalid Parameter: Interpolation value</v>
      </c>
      <c r="AJ5973" s="43" t="str">
        <f>_xll.BInterpol('Base IPCA'!$C$3:$C$14,'Base IPCA'!$D$3:$D$14,AH5973,"Cubic","Extrapolate=Linear","MultiX=Average","Skip=True","Sort=True")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6"/>
        <v>#REF!</v>
      </c>
      <c r="AI5974" s="43" t="str">
        <f>_xll.BInterpol('Base IPCA'!$C$3:$C$14,'Base IPCA'!$E$3:$E$14,AH5974,"Cubic","Extrapolate=Linear","MultiX=Average","Skip=True","Sort=True")</f>
        <v>#N/A Invalid Parameter: Interpolation value</v>
      </c>
      <c r="AJ5974" s="43" t="str">
        <f>_xll.BInterpol('Base IPCA'!$C$3:$C$14,'Base IPCA'!$D$3:$D$14,AH5974,"Cubic","Extrapolate=Linear","MultiX=Average","Skip=True","Sort=True")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6"/>
        <v>#REF!</v>
      </c>
      <c r="AI5975" s="43" t="str">
        <f>_xll.BInterpol('Base IPCA'!$C$3:$C$14,'Base IPCA'!$E$3:$E$14,AH5975,"Cubic","Extrapolate=Linear","MultiX=Average","Skip=True","Sort=True")</f>
        <v>#N/A Invalid Parameter: Interpolation value</v>
      </c>
      <c r="AJ5975" s="43" t="str">
        <f>_xll.BInterpol('Base IPCA'!$C$3:$C$14,'Base IPCA'!$D$3:$D$14,AH5975,"Cubic","Extrapolate=Linear","MultiX=Average","Skip=True","Sort=True")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6"/>
        <v>#REF!</v>
      </c>
      <c r="AI5976" s="43" t="str">
        <f ca="1">_xll.BInterpol('Base IPCA'!$C$3:$C$14,'Base IPCA'!$E$3:$E$14,AH5976,"Cubic","Extrapolate=Linear","MultiX=Average","Skip=True","Sort=True")</f>
        <v>#N/A Invalid Parameter: Interpolation value</v>
      </c>
      <c r="AJ5976" s="43" t="str">
        <f>_xll.BInterpol('Base IPCA'!$C$3:$C$14,'Base IPCA'!$D$3:$D$14,AH5976,"Cubic","Extrapolate=Linear","MultiX=Average","Skip=True","Sort=True")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6"/>
        <v>#REF!</v>
      </c>
      <c r="AI5977" s="43" t="str">
        <f>_xll.BInterpol('Base IPCA'!$C$3:$C$14,'Base IPCA'!$E$3:$E$14,AH5977,"Cubic","Extrapolate=Linear","MultiX=Average","Skip=True","Sort=True")</f>
        <v>#N/A Invalid Parameter: Interpolation value</v>
      </c>
      <c r="AJ5977" s="43" t="str">
        <f>_xll.BInterpol('Base IPCA'!$C$3:$C$14,'Base IPCA'!$D$3:$D$14,AH5977,"Cubic","Extrapolate=Linear","MultiX=Average","Skip=True","Sort=True")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6"/>
        <v>#REF!</v>
      </c>
      <c r="AI5978" s="43" t="str">
        <f ca="1">_xll.BInterpol('Base IPCA'!$C$3:$C$14,'Base IPCA'!$E$3:$E$14,AH5978,"Cubic","Extrapolate=Linear","MultiX=Average","Skip=True","Sort=True")</f>
        <v>#N/A Invalid Parameter: Interpolation value</v>
      </c>
      <c r="AJ5978" s="43" t="str">
        <f>_xll.BInterpol('Base IPCA'!$C$3:$C$14,'Base IPCA'!$D$3:$D$14,AH5978,"Cubic","Extrapolate=Linear","MultiX=Average","Skip=True","Sort=True")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6"/>
        <v>#REF!</v>
      </c>
      <c r="AI5979" s="43" t="str">
        <f>_xll.BInterpol('Base IPCA'!$C$3:$C$14,'Base IPCA'!$E$3:$E$14,AH5979,"Cubic","Extrapolate=Linear","MultiX=Average","Skip=True","Sort=True")</f>
        <v>#N/A Invalid Parameter: Interpolation value</v>
      </c>
      <c r="AJ5979" s="43" t="str">
        <f>_xll.BInterpol('Base IPCA'!$C$3:$C$14,'Base IPCA'!$D$3:$D$14,AH5979,"Cubic","Extrapolate=Linear","MultiX=Average","Skip=True","Sort=True")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6"/>
        <v>#REF!</v>
      </c>
      <c r="AI5980" s="43" t="str">
        <f>_xll.BInterpol('Base IPCA'!$C$3:$C$14,'Base IPCA'!$E$3:$E$14,AH5980,"Cubic","Extrapolate=Linear","MultiX=Average","Skip=True","Sort=True")</f>
        <v>#N/A Invalid Parameter: Interpolation value</v>
      </c>
      <c r="AJ5980" s="43" t="str">
        <f>_xll.BInterpol('Base IPCA'!$C$3:$C$14,'Base IPCA'!$D$3:$D$14,AH5980,"Cubic","Extrapolate=Linear","MultiX=Average","Skip=True","Sort=True")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6"/>
        <v>#REF!</v>
      </c>
      <c r="AI5981" s="43" t="str">
        <f>_xll.BInterpol('Base IPCA'!$C$3:$C$14,'Base IPCA'!$E$3:$E$14,AH5981,"Cubic","Extrapolate=Linear","MultiX=Average","Skip=True","Sort=True")</f>
        <v>#N/A Invalid Parameter: Interpolation value</v>
      </c>
      <c r="AJ5981" s="43" t="str">
        <f>_xll.BInterpol('Base IPCA'!$C$3:$C$14,'Base IPCA'!$D$3:$D$14,AH5981,"Cubic","Extrapolate=Linear","MultiX=Average","Skip=True","Sort=True")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6"/>
        <v>#REF!</v>
      </c>
      <c r="AI5982" s="43" t="str">
        <f>_xll.BInterpol('Base IPCA'!$C$3:$C$14,'Base IPCA'!$E$3:$E$14,AH5982,"Cubic","Extrapolate=Linear","MultiX=Average","Skip=True","Sort=True")</f>
        <v>#N/A Invalid Parameter: Interpolation value</v>
      </c>
      <c r="AJ5982" s="43" t="str">
        <f>_xll.BInterpol('Base IPCA'!$C$3:$C$14,'Base IPCA'!$D$3:$D$14,AH5982,"Cubic","Extrapolate=Linear","MultiX=Average","Skip=True","Sort=True")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6"/>
        <v>#REF!</v>
      </c>
      <c r="AI5983" s="43" t="str">
        <f>_xll.BInterpol('Base IPCA'!$C$3:$C$14,'Base IPCA'!$E$3:$E$14,AH5983,"Cubic","Extrapolate=Linear","MultiX=Average","Skip=True","Sort=True")</f>
        <v>#N/A Invalid Parameter: Interpolation value</v>
      </c>
      <c r="AJ5983" s="43" t="str">
        <f ca="1">_xll.BInterpol('Base IPCA'!$C$3:$C$14,'Base IPCA'!$D$3:$D$14,AH5983,"Cubic","Extrapolate=Linear","MultiX=Average","Skip=True","Sort=True")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6"/>
        <v>#REF!</v>
      </c>
      <c r="AI5984" s="43" t="str">
        <f>_xll.BInterpol('Base IPCA'!$C$3:$C$14,'Base IPCA'!$E$3:$E$14,AH5984,"Cubic","Extrapolate=Linear","MultiX=Average","Skip=True","Sort=True")</f>
        <v>#N/A Invalid Parameter: Interpolation value</v>
      </c>
      <c r="AJ5984" s="43" t="str">
        <f>_xll.BInterpol('Base IPCA'!$C$3:$C$14,'Base IPCA'!$D$3:$D$14,AH5984,"Cubic","Extrapolate=Linear","MultiX=Average","Skip=True","Sort=True")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6"/>
        <v>#REF!</v>
      </c>
      <c r="AI5985" s="43" t="str">
        <f ca="1">_xll.BInterpol('Base IPCA'!$C$3:$C$14,'Base IPCA'!$E$3:$E$14,AH5985,"Cubic","Extrapolate=Linear","MultiX=Average","Skip=True","Sort=True")</f>
        <v>#N/A Invalid Parameter: Interpolation value</v>
      </c>
      <c r="AJ5985" s="43" t="str">
        <f>_xll.BInterpol('Base IPCA'!$C$3:$C$14,'Base IPCA'!$D$3:$D$14,AH5985,"Cubic","Extrapolate=Linear","MultiX=Average","Skip=True","Sort=True")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6"/>
        <v>#REF!</v>
      </c>
      <c r="AI5986" s="43" t="str">
        <f>_xll.BInterpol('Base IPCA'!$C$3:$C$14,'Base IPCA'!$E$3:$E$14,AH5986,"Cubic","Extrapolate=Linear","MultiX=Average","Skip=True","Sort=True")</f>
        <v>#N/A Invalid Parameter: Interpolation value</v>
      </c>
      <c r="AJ5986" s="43" t="str">
        <f>_xll.BInterpol('Base IPCA'!$C$3:$C$14,'Base IPCA'!$D$3:$D$14,AH5986,"Cubic","Extrapolate=Linear","MultiX=Average","Skip=True","Sort=True")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6"/>
        <v>#REF!</v>
      </c>
      <c r="AI5987" s="43" t="str">
        <f>_xll.BInterpol('Base IPCA'!$C$3:$C$14,'Base IPCA'!$E$3:$E$14,AH5987,"Cubic","Extrapolate=Linear","MultiX=Average","Skip=True","Sort=True")</f>
        <v>#N/A Invalid Parameter: Interpolation value</v>
      </c>
      <c r="AJ5987" s="43" t="str">
        <f>_xll.BInterpol('Base IPCA'!$C$3:$C$14,'Base IPCA'!$D$3:$D$14,AH5987,"Cubic","Extrapolate=Linear","MultiX=Average","Skip=True","Sort=True")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6"/>
        <v>#REF!</v>
      </c>
      <c r="AI5988" s="43" t="str">
        <f>_xll.BInterpol('Base IPCA'!$C$3:$C$14,'Base IPCA'!$E$3:$E$14,AH5988,"Cubic","Extrapolate=Linear","MultiX=Average","Skip=True","Sort=True")</f>
        <v>#N/A Invalid Parameter: Interpolation value</v>
      </c>
      <c r="AJ5988" s="43" t="str">
        <f>_xll.BInterpol('Base IPCA'!$C$3:$C$14,'Base IPCA'!$D$3:$D$14,AH5988,"Cubic","Extrapolate=Linear","MultiX=Average","Skip=True","Sort=True")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6"/>
        <v>#REF!</v>
      </c>
      <c r="AI5989" s="43" t="str">
        <f>_xll.BInterpol('Base IPCA'!$C$3:$C$14,'Base IPCA'!$E$3:$E$14,AH5989,"Cubic","Extrapolate=Linear","MultiX=Average","Skip=True","Sort=True")</f>
        <v>#N/A Invalid Parameter: Interpolation value</v>
      </c>
      <c r="AJ5989" s="43" t="str">
        <f>_xll.BInterpol('Base IPCA'!$C$3:$C$14,'Base IPCA'!$D$3:$D$14,AH5989,"Cubic","Extrapolate=Linear","MultiX=Average","Skip=True","Sort=True")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6"/>
        <v>#REF!</v>
      </c>
      <c r="AI5990" s="43" t="str">
        <f>_xll.BInterpol('Base IPCA'!$C$3:$C$14,'Base IPCA'!$E$3:$E$14,AH5990,"Cubic","Extrapolate=Linear","MultiX=Average","Skip=True","Sort=True")</f>
        <v>#N/A Invalid Parameter: Interpolation value</v>
      </c>
      <c r="AJ5990" s="43" t="str">
        <f ca="1">_xll.BInterpol('Base IPCA'!$C$3:$C$14,'Base IPCA'!$D$3:$D$14,AH5990,"Cubic","Extrapolate=Linear","MultiX=Average","Skip=True","Sort=True")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6"/>
        <v>#REF!</v>
      </c>
      <c r="AI5991" s="43" t="str">
        <f>_xll.BInterpol('Base IPCA'!$C$3:$C$14,'Base IPCA'!$E$3:$E$14,AH5991,"Cubic","Extrapolate=Linear","MultiX=Average","Skip=True","Sort=True")</f>
        <v>#N/A Invalid Parameter: Interpolation value</v>
      </c>
      <c r="AJ5991" s="43" t="str">
        <f>_xll.BInterpol('Base IPCA'!$C$3:$C$14,'Base IPCA'!$D$3:$D$14,AH5991,"Cubic","Extrapolate=Linear","MultiX=Average","Skip=True","Sort=True")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6"/>
        <v>#REF!</v>
      </c>
      <c r="AI5992" s="43" t="str">
        <f ca="1">_xll.BInterpol('Base IPCA'!$C$3:$C$14,'Base IPCA'!$E$3:$E$14,AH5992,"Cubic","Extrapolate=Linear","MultiX=Average","Skip=True","Sort=True")</f>
        <v>#N/A Invalid Parameter: Interpolation value</v>
      </c>
      <c r="AJ5992" s="43" t="str">
        <f>_xll.BInterpol('Base IPCA'!$C$3:$C$14,'Base IPCA'!$D$3:$D$14,AH5992,"Cubic","Extrapolate=Linear","MultiX=Average","Skip=True","Sort=True")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6"/>
        <v>#REF!</v>
      </c>
      <c r="AI5993" s="43" t="str">
        <f>_xll.BInterpol('Base IPCA'!$C$3:$C$14,'Base IPCA'!$E$3:$E$14,AH5993,"Cubic","Extrapolate=Linear","MultiX=Average","Skip=True","Sort=True")</f>
        <v>#N/A Invalid Parameter: Interpolation value</v>
      </c>
      <c r="AJ5993" s="43" t="str">
        <f>_xll.BInterpol('Base IPCA'!$C$3:$C$14,'Base IPCA'!$D$3:$D$14,AH5993,"Cubic","Extrapolate=Linear","MultiX=Average","Skip=True","Sort=True")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6"/>
        <v>#REF!</v>
      </c>
      <c r="AI5994" s="43" t="str">
        <f ca="1">_xll.BInterpol('Base IPCA'!$C$3:$C$14,'Base IPCA'!$E$3:$E$14,AH5994,"Cubic","Extrapolate=Linear","MultiX=Average","Skip=True","Sort=True")</f>
        <v>#N/A Invalid Parameter: Interpolation value</v>
      </c>
      <c r="AJ5994" s="43" t="str">
        <f>_xll.BInterpol('Base IPCA'!$C$3:$C$14,'Base IPCA'!$D$3:$D$14,AH5994,"Cubic","Extrapolate=Linear","MultiX=Average","Skip=True","Sort=True")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6"/>
        <v>#REF!</v>
      </c>
      <c r="AI5995" s="43" t="str">
        <f>_xll.BInterpol('Base IPCA'!$C$3:$C$14,'Base IPCA'!$E$3:$E$14,AH5995,"Cubic","Extrapolate=Linear","MultiX=Average","Skip=True","Sort=True")</f>
        <v>#N/A Invalid Parameter: Interpolation value</v>
      </c>
      <c r="AJ5995" s="43" t="str">
        <f>_xll.BInterpol('Base IPCA'!$C$3:$C$14,'Base IPCA'!$D$3:$D$14,AH5995,"Cubic","Extrapolate=Linear","MultiX=Average","Skip=True","Sort=True")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6"/>
        <v>#REF!</v>
      </c>
      <c r="AI5996" s="43" t="str">
        <f>_xll.BInterpol('Base IPCA'!$C$3:$C$14,'Base IPCA'!$E$3:$E$14,AH5996,"Cubic","Extrapolate=Linear","MultiX=Average","Skip=True","Sort=True")</f>
        <v>#N/A Invalid Parameter: Interpolation value</v>
      </c>
      <c r="AJ5996" s="43" t="str">
        <f>_xll.BInterpol('Base IPCA'!$C$3:$C$14,'Base IPCA'!$D$3:$D$14,AH5996,"Cubic","Extrapolate=Linear","MultiX=Average","Skip=True","Sort=True")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6"/>
        <v>#REF!</v>
      </c>
      <c r="AI5997" s="43" t="str">
        <f>_xll.BInterpol('Base IPCA'!$C$3:$C$14,'Base IPCA'!$E$3:$E$14,AH5997,"Cubic","Extrapolate=Linear","MultiX=Average","Skip=True","Sort=True")</f>
        <v>#N/A Invalid Parameter: Interpolation value</v>
      </c>
      <c r="AJ5997" s="43" t="str">
        <f ca="1">_xll.BInterpol('Base IPCA'!$C$3:$C$14,'Base IPCA'!$D$3:$D$14,AH5997,"Cubic","Extrapolate=Linear","MultiX=Average","Skip=True","Sort=True")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6"/>
        <v>#REF!</v>
      </c>
      <c r="AI5998" s="43" t="str">
        <f>_xll.BInterpol('Base IPCA'!$C$3:$C$14,'Base IPCA'!$E$3:$E$14,AH5998,"Cubic","Extrapolate=Linear","MultiX=Average","Skip=True","Sort=True")</f>
        <v>#N/A Invalid Parameter: Interpolation value</v>
      </c>
      <c r="AJ5998" s="43" t="str">
        <f>_xll.BInterpol('Base IPCA'!$C$3:$C$14,'Base IPCA'!$D$3:$D$14,AH5998,"Cubic","Extrapolate=Linear","MultiX=Average","Skip=True","Sort=True")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6"/>
        <v>#REF!</v>
      </c>
      <c r="AI5999" s="43" t="str">
        <f>_xll.BInterpol('Base IPCA'!$C$3:$C$14,'Base IPCA'!$E$3:$E$14,AH5999,"Cubic","Extrapolate=Linear","MultiX=Average","Skip=True","Sort=True")</f>
        <v>#N/A Invalid Parameter: Interpolation value</v>
      </c>
      <c r="AJ5999" s="43" t="str">
        <f ca="1">_xll.BInterpol('Base IPCA'!$C$3:$C$14,'Base IPCA'!$D$3:$D$14,AH5999,"Cubic","Extrapolate=Linear","MultiX=Average","Skip=True","Sort=True")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6"/>
        <v>#REF!</v>
      </c>
      <c r="AI6000" s="43" t="str">
        <f>_xll.BInterpol('Base IPCA'!$C$3:$C$14,'Base IPCA'!$E$3:$E$14,AH6000,"Cubic","Extrapolate=Linear","MultiX=Average","Skip=True","Sort=True")</f>
        <v>#N/A Invalid Parameter: Interpolation value</v>
      </c>
      <c r="AJ6000" s="43" t="str">
        <f>_xll.BInterpol('Base IPCA'!$C$3:$C$14,'Base IPCA'!$D$3:$D$14,AH6000,"Cubic","Extrapolate=Linear","MultiX=Average","Skip=True","Sort=True")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6"/>
        <v>#REF!</v>
      </c>
      <c r="AI6001" s="43" t="str">
        <f ca="1">_xll.BInterpol('Base IPCA'!$C$3:$C$14,'Base IPCA'!$E$3:$E$14,AH6001,"Cubic","Extrapolate=Linear","MultiX=Average","Skip=True","Sort=True")</f>
        <v>#N/A Invalid Parameter: Interpolation value</v>
      </c>
      <c r="AJ6001" s="43" t="str">
        <f>_xll.BInterpol('Base IPCA'!$C$3:$C$14,'Base IPCA'!$D$3:$D$14,AH6001,"Cubic","Extrapolate=Linear","MultiX=Average","Skip=True","Sort=True")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6"/>
        <v>#REF!</v>
      </c>
      <c r="AI6002" s="43" t="str">
        <f>_xll.BInterpol('Base IPCA'!$C$3:$C$14,'Base IPCA'!$E$3:$E$14,AH6002,"Cubic","Extrapolate=Linear","MultiX=Average","Skip=True","Sort=True")</f>
        <v>#N/A Invalid Parameter: Interpolation value</v>
      </c>
      <c r="AJ6002" s="43" t="str">
        <f>_xll.BInterpol('Base IPCA'!$C$3:$C$14,'Base IPCA'!$D$3:$D$14,AH6002,"Cubic","Extrapolate=Linear","MultiX=Average","Skip=True","Sort=True")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6"/>
        <v>#REF!</v>
      </c>
      <c r="AI6003" s="43" t="str">
        <f>_xll.BInterpol('Base IPCA'!$C$3:$C$14,'Base IPCA'!$E$3:$E$14,AH6003,"Cubic","Extrapolate=Linear","MultiX=Average","Skip=True","Sort=True")</f>
        <v>#N/A Invalid Parameter: Interpolation value</v>
      </c>
      <c r="AJ6003" s="43" t="str">
        <f>_xll.BInterpol('Base IPCA'!$C$3:$C$14,'Base IPCA'!$D$3:$D$14,AH6003,"Cubic","Extrapolate=Linear","MultiX=Average","Skip=True","Sort=True")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6"/>
        <v>#REF!</v>
      </c>
      <c r="AI6004" s="43" t="str">
        <f>_xll.BInterpol('Base IPCA'!$C$3:$C$14,'Base IPCA'!$E$3:$E$14,AH6004,"Cubic","Extrapolate=Linear","MultiX=Average","Skip=True","Sort=True")</f>
        <v>#N/A Invalid Parameter: Interpolation value</v>
      </c>
      <c r="AJ6004" s="43" t="str">
        <f>_xll.BInterpol('Base IPCA'!$C$3:$C$14,'Base IPCA'!$D$3:$D$14,AH6004,"Cubic","Extrapolate=Linear","MultiX=Average","Skip=True","Sort=True")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6"/>
        <v>#REF!</v>
      </c>
      <c r="AI6005" s="43" t="str">
        <f>_xll.BInterpol('Base IPCA'!$C$3:$C$14,'Base IPCA'!$E$3:$E$14,AH6005,"Cubic","Extrapolate=Linear","MultiX=Average","Skip=True","Sort=True")</f>
        <v>#N/A Invalid Parameter: Interpolation value</v>
      </c>
      <c r="AJ6005" s="43" t="str">
        <f>_xll.BInterpol('Base IPCA'!$C$3:$C$14,'Base IPCA'!$D$3:$D$14,AH6005,"Cubic","Extrapolate=Linear","MultiX=Average","Skip=True","Sort=True")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6"/>
        <v>#REF!</v>
      </c>
      <c r="AI6006" s="43" t="str">
        <f>_xll.BInterpol('Base IPCA'!$C$3:$C$14,'Base IPCA'!$E$3:$E$14,AH6006,"Cubic","Extrapolate=Linear","MultiX=Average","Skip=True","Sort=True")</f>
        <v>#N/A Invalid Parameter: Interpolation value</v>
      </c>
      <c r="AJ6006" s="43" t="str">
        <f ca="1">_xll.BInterpol('Base IPCA'!$C$3:$C$14,'Base IPCA'!$D$3:$D$14,AH6006,"Cubic","Extrapolate=Linear","MultiX=Average","Skip=True","Sort=True")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6"/>
        <v>#REF!</v>
      </c>
      <c r="AI6007" s="43" t="str">
        <f>_xll.BInterpol('Base IPCA'!$C$3:$C$14,'Base IPCA'!$E$3:$E$14,AH6007,"Cubic","Extrapolate=Linear","MultiX=Average","Skip=True","Sort=True")</f>
        <v>#N/A Invalid Parameter: Interpolation value</v>
      </c>
      <c r="AJ6007" s="43" t="str">
        <f>_xll.BInterpol('Base IPCA'!$C$3:$C$14,'Base IPCA'!$D$3:$D$14,AH6007,"Cubic","Extrapolate=Linear","MultiX=Average","Skip=True","Sort=True")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6"/>
        <v>#REF!</v>
      </c>
      <c r="AI6008" s="43" t="str">
        <f ca="1">_xll.BInterpol('Base IPCA'!$C$3:$C$14,'Base IPCA'!$E$3:$E$14,AH6008,"Cubic","Extrapolate=Linear","MultiX=Average","Skip=True","Sort=True")</f>
        <v>#N/A Invalid Parameter: Interpolation value</v>
      </c>
      <c r="AJ6008" s="43" t="str">
        <f>_xll.BInterpol('Base IPCA'!$C$3:$C$14,'Base IPCA'!$D$3:$D$14,AH6008,"Cubic","Extrapolate=Linear","MultiX=Average","Skip=True","Sort=True")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6"/>
        <v>#REF!</v>
      </c>
      <c r="AI6009" s="43" t="str">
        <f>_xll.BInterpol('Base IPCA'!$C$3:$C$14,'Base IPCA'!$E$3:$E$14,AH6009,"Cubic","Extrapolate=Linear","MultiX=Average","Skip=True","Sort=True")</f>
        <v>#N/A Invalid Parameter: Interpolation value</v>
      </c>
      <c r="AJ6009" s="43" t="str">
        <f>_xll.BInterpol('Base IPCA'!$C$3:$C$14,'Base IPCA'!$D$3:$D$14,AH6009,"Cubic","Extrapolate=Linear","MultiX=Average","Skip=True","Sort=True")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6"/>
        <v>#REF!</v>
      </c>
      <c r="AI6010" s="43" t="str">
        <f>_xll.BInterpol('Base IPCA'!$C$3:$C$14,'Base IPCA'!$E$3:$E$14,AH6010,"Cubic","Extrapolate=Linear","MultiX=Average","Skip=True","Sort=True")</f>
        <v>#N/A Invalid Parameter: Interpolation value</v>
      </c>
      <c r="AJ6010" s="43" t="str">
        <f>_xll.BInterpol('Base IPCA'!$C$3:$C$14,'Base IPCA'!$D$3:$D$14,AH6010,"Cubic","Extrapolate=Linear","MultiX=Average","Skip=True","Sort=True")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6"/>
        <v>#REF!</v>
      </c>
      <c r="AI6011" s="43" t="str">
        <f>_xll.BInterpol('Base IPCA'!$C$3:$C$14,'Base IPCA'!$E$3:$E$14,AH6011,"Cubic","Extrapolate=Linear","MultiX=Average","Skip=True","Sort=True")</f>
        <v>#N/A Invalid Parameter: Interpolation value</v>
      </c>
      <c r="AJ6011" s="43" t="str">
        <f>_xll.BInterpol('Base IPCA'!$C$3:$C$14,'Base IPCA'!$D$3:$D$14,AH6011,"Cubic","Extrapolate=Linear","MultiX=Average","Skip=True","Sort=True")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6"/>
        <v>#REF!</v>
      </c>
      <c r="AI6012" s="43" t="str">
        <f>_xll.BInterpol('Base IPCA'!$C$3:$C$14,'Base IPCA'!$E$3:$E$14,AH6012,"Cubic","Extrapolate=Linear","MultiX=Average","Skip=True","Sort=True")</f>
        <v>#N/A Invalid Parameter: Interpolation value</v>
      </c>
      <c r="AJ6012" s="43" t="str">
        <f>_xll.BInterpol('Base IPCA'!$C$3:$C$14,'Base IPCA'!$D$3:$D$14,AH6012,"Cubic","Extrapolate=Linear","MultiX=Average","Skip=True","Sort=True")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6"/>
        <v>#REF!</v>
      </c>
      <c r="AI6013" s="43" t="str">
        <f>_xll.BInterpol('Base IPCA'!$C$3:$C$14,'Base IPCA'!$E$3:$E$14,AH6013,"Cubic","Extrapolate=Linear","MultiX=Average","Skip=True","Sort=True")</f>
        <v>#N/A Invalid Parameter: Interpolation value</v>
      </c>
      <c r="AJ6013" s="43" t="str">
        <f ca="1">_xll.BInterpol('Base IPCA'!$C$3:$C$14,'Base IPCA'!$D$3:$D$14,AH6013,"Cubic","Extrapolate=Linear","MultiX=Average","Skip=True","Sort=True")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6"/>
        <v>#REF!</v>
      </c>
      <c r="AI6014" s="43" t="str">
        <f>_xll.BInterpol('Base IPCA'!$C$3:$C$14,'Base IPCA'!$E$3:$E$14,AH6014,"Cubic","Extrapolate=Linear","MultiX=Average","Skip=True","Sort=True")</f>
        <v>#N/A Invalid Parameter: Interpolation value</v>
      </c>
      <c r="AJ6014" s="43" t="str">
        <f>_xll.BInterpol('Base IPCA'!$C$3:$C$14,'Base IPCA'!$D$3:$D$14,AH6014,"Cubic","Extrapolate=Linear","MultiX=Average","Skip=True","Sort=True")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6"/>
        <v>#REF!</v>
      </c>
      <c r="AI6015" s="43" t="str">
        <f>_xll.BInterpol('Base IPCA'!$C$3:$C$14,'Base IPCA'!$E$3:$E$14,AH6015,"Cubic","Extrapolate=Linear","MultiX=Average","Skip=True","Sort=True")</f>
        <v>#N/A Invalid Parameter: Interpolation value</v>
      </c>
      <c r="AJ6015" s="43" t="str">
        <f ca="1">_xll.BInterpol('Base IPCA'!$C$3:$C$14,'Base IPCA'!$D$3:$D$14,AH6015,"Cubic","Extrapolate=Linear","MultiX=Average","Skip=True","Sort=True")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6"/>
        <v>#REF!</v>
      </c>
      <c r="AI6016" s="43" t="str">
        <f>_xll.BInterpol('Base IPCA'!$C$3:$C$14,'Base IPCA'!$E$3:$E$14,AH6016,"Cubic","Extrapolate=Linear","MultiX=Average","Skip=True","Sort=True")</f>
        <v>#N/A Invalid Parameter: Interpolation value</v>
      </c>
      <c r="AJ6016" s="43" t="str">
        <f>_xll.BInterpol('Base IPCA'!$C$3:$C$14,'Base IPCA'!$D$3:$D$14,AH6016,"Cubic","Extrapolate=Linear","MultiX=Average","Skip=True","Sort=True")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6"/>
        <v>#REF!</v>
      </c>
      <c r="AI6017" s="43" t="str">
        <f>_xll.BInterpol('Base IPCA'!$C$3:$C$14,'Base IPCA'!$E$3:$E$14,AH6017,"Cubic","Extrapolate=Linear","MultiX=Average","Skip=True","Sort=True")</f>
        <v>#N/A Invalid Parameter: Interpolation value</v>
      </c>
      <c r="AJ6017" s="43" t="str">
        <f>_xll.BInterpol('Base IPCA'!$C$3:$C$14,'Base IPCA'!$D$3:$D$14,AH6017,"Cubic","Extrapolate=Linear","MultiX=Average","Skip=True","Sort=True")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6"/>
        <v>#REF!</v>
      </c>
      <c r="AI6018" s="43" t="str">
        <f>_xll.BInterpol('Base IPCA'!$C$3:$C$14,'Base IPCA'!$E$3:$E$14,AH6018,"Cubic","Extrapolate=Linear","MultiX=Average","Skip=True","Sort=True")</f>
        <v>#N/A Invalid Parameter: Interpolation value</v>
      </c>
      <c r="AJ6018" s="43" t="str">
        <f>_xll.BInterpol('Base IPCA'!$C$3:$C$14,'Base IPCA'!$D$3:$D$14,AH6018,"Cubic","Extrapolate=Linear","MultiX=Average","Skip=True","Sort=True")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6"/>
        <v>#REF!</v>
      </c>
      <c r="AI6019" s="43" t="str">
        <f>_xll.BInterpol('Base IPCA'!$C$3:$C$14,'Base IPCA'!$E$3:$E$14,AH6019,"Cubic","Extrapolate=Linear","MultiX=Average","Skip=True","Sort=True")</f>
        <v>#N/A Invalid Parameter: Interpolation value</v>
      </c>
      <c r="AJ6019" s="43" t="str">
        <f>_xll.BInterpol('Base IPCA'!$C$3:$C$14,'Base IPCA'!$D$3:$D$14,AH6019,"Cubic","Extrapolate=Linear","MultiX=Average","Skip=True","Sort=True")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6"/>
        <v>#REF!</v>
      </c>
      <c r="AI6020" s="43" t="str">
        <f>_xll.BInterpol('Base IPCA'!$C$3:$C$14,'Base IPCA'!$E$3:$E$14,AH6020,"Cubic","Extrapolate=Linear","MultiX=Average","Skip=True","Sort=True")</f>
        <v>#N/A Invalid Parameter: Interpolation value</v>
      </c>
      <c r="AJ6020" s="43" t="str">
        <f>_xll.BInterpol('Base IPCA'!$C$3:$C$14,'Base IPCA'!$D$3:$D$14,AH6020,"Cubic","Extrapolate=Linear","MultiX=Average","Skip=True","Sort=True")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6"/>
        <v>#REF!</v>
      </c>
      <c r="AI6021" s="43" t="str">
        <f>_xll.BInterpol('Base IPCA'!$C$3:$C$14,'Base IPCA'!$E$3:$E$14,AH6021,"Cubic","Extrapolate=Linear","MultiX=Average","Skip=True","Sort=True")</f>
        <v>#N/A Invalid Parameter: Interpolation value</v>
      </c>
      <c r="AJ6021" s="43" t="str">
        <f>_xll.BInterpol('Base IPCA'!$C$3:$C$14,'Base IPCA'!$D$3:$D$14,AH6021,"Cubic","Extrapolate=Linear","MultiX=Average","Skip=True","Sort=True")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7">AH6021+1</f>
        <v>#REF!</v>
      </c>
      <c r="AI6022" s="43" t="str">
        <f>_xll.BInterpol('Base IPCA'!$C$3:$C$14,'Base IPCA'!$E$3:$E$14,AH6022,"Cubic","Extrapolate=Linear","MultiX=Average","Skip=True","Sort=True")</f>
        <v>#N/A Invalid Parameter: Interpolation value</v>
      </c>
      <c r="AJ6022" s="43" t="str">
        <f ca="1">_xll.BInterpol('Base IPCA'!$C$3:$C$14,'Base IPCA'!$D$3:$D$14,AH6022,"Cubic","Extrapolate=Linear","MultiX=Average","Skip=True","Sort=True")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7"/>
        <v>#REF!</v>
      </c>
      <c r="AI6023" s="43" t="str">
        <f>_xll.BInterpol('Base IPCA'!$C$3:$C$14,'Base IPCA'!$E$3:$E$14,AH6023,"Cubic","Extrapolate=Linear","MultiX=Average","Skip=True","Sort=True")</f>
        <v>#N/A Invalid Parameter: Interpolation value</v>
      </c>
      <c r="AJ6023" s="43" t="str">
        <f>_xll.BInterpol('Base IPCA'!$C$3:$C$14,'Base IPCA'!$D$3:$D$14,AH6023,"Cubic","Extrapolate=Linear","MultiX=Average","Skip=True","Sort=True")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7"/>
        <v>#REF!</v>
      </c>
      <c r="AI6024" s="43" t="str">
        <f>_xll.BInterpol('Base IPCA'!$C$3:$C$14,'Base IPCA'!$E$3:$E$14,AH6024,"Cubic","Extrapolate=Linear","MultiX=Average","Skip=True","Sort=True")</f>
        <v>#N/A Invalid Parameter: Interpolation value</v>
      </c>
      <c r="AJ6024" s="43" t="str">
        <f>_xll.BInterpol('Base IPCA'!$C$3:$C$14,'Base IPCA'!$D$3:$D$14,AH6024,"Cubic","Extrapolate=Linear","MultiX=Average","Skip=True","Sort=True")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7"/>
        <v>#REF!</v>
      </c>
      <c r="AI6025" s="43" t="str">
        <f>_xll.BInterpol('Base IPCA'!$C$3:$C$14,'Base IPCA'!$E$3:$E$14,AH6025,"Cubic","Extrapolate=Linear","MultiX=Average","Skip=True","Sort=True")</f>
        <v>#N/A Invalid Parameter: Interpolation value</v>
      </c>
      <c r="AJ6025" s="43" t="str">
        <f>_xll.BInterpol('Base IPCA'!$C$3:$C$14,'Base IPCA'!$D$3:$D$14,AH6025,"Cubic","Extrapolate=Linear","MultiX=Average","Skip=True","Sort=True")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7"/>
        <v>#REF!</v>
      </c>
      <c r="AI6026" s="43" t="str">
        <f ca="1">_xll.BInterpol('Base IPCA'!$C$3:$C$14,'Base IPCA'!$E$3:$E$14,AH6026,"Cubic","Extrapolate=Linear","MultiX=Average","Skip=True","Sort=True")</f>
        <v>#N/A Invalid Parameter: Interpolation value</v>
      </c>
      <c r="AJ6026" s="43" t="str">
        <f>_xll.BInterpol('Base IPCA'!$C$3:$C$14,'Base IPCA'!$D$3:$D$14,AH6026,"Cubic","Extrapolate=Linear","MultiX=Average","Skip=True","Sort=True")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7"/>
        <v>#REF!</v>
      </c>
      <c r="AI6027" s="43" t="str">
        <f>_xll.BInterpol('Base IPCA'!$C$3:$C$14,'Base IPCA'!$E$3:$E$14,AH6027,"Cubic","Extrapolate=Linear","MultiX=Average","Skip=True","Sort=True")</f>
        <v>#N/A Invalid Parameter: Interpolation value</v>
      </c>
      <c r="AJ6027" s="43" t="str">
        <f>_xll.BInterpol('Base IPCA'!$C$3:$C$14,'Base IPCA'!$D$3:$D$14,AH6027,"Cubic","Extrapolate=Linear","MultiX=Average","Skip=True","Sort=True")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7"/>
        <v>#REF!</v>
      </c>
      <c r="AI6028" s="43" t="str">
        <f>_xll.BInterpol('Base IPCA'!$C$3:$C$14,'Base IPCA'!$E$3:$E$14,AH6028,"Cubic","Extrapolate=Linear","MultiX=Average","Skip=True","Sort=True")</f>
        <v>#N/A Invalid Parameter: Interpolation value</v>
      </c>
      <c r="AJ6028" s="43" t="str">
        <f>_xll.BInterpol('Base IPCA'!$C$3:$C$14,'Base IPCA'!$D$3:$D$14,AH6028,"Cubic","Extrapolate=Linear","MultiX=Average","Skip=True","Sort=True")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7"/>
        <v>#REF!</v>
      </c>
      <c r="AI6029" s="43" t="str">
        <f>_xll.BInterpol('Base IPCA'!$C$3:$C$14,'Base IPCA'!$E$3:$E$14,AH6029,"Cubic","Extrapolate=Linear","MultiX=Average","Skip=True","Sort=True")</f>
        <v>#N/A Invalid Parameter: Interpolation value</v>
      </c>
      <c r="AJ6029" s="43" t="str">
        <f ca="1">_xll.BInterpol('Base IPCA'!$C$3:$C$14,'Base IPCA'!$D$3:$D$14,AH6029,"Cubic","Extrapolate=Linear","MultiX=Average","Skip=True","Sort=True")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7"/>
        <v>#REF!</v>
      </c>
      <c r="AI6030" s="43" t="str">
        <f>_xll.BInterpol('Base IPCA'!$C$3:$C$14,'Base IPCA'!$E$3:$E$14,AH6030,"Cubic","Extrapolate=Linear","MultiX=Average","Skip=True","Sort=True")</f>
        <v>#N/A Invalid Parameter: Interpolation value</v>
      </c>
      <c r="AJ6030" s="43" t="str">
        <f>_xll.BInterpol('Base IPCA'!$C$3:$C$14,'Base IPCA'!$D$3:$D$14,AH6030,"Cubic","Extrapolate=Linear","MultiX=Average","Skip=True","Sort=True")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7"/>
        <v>#REF!</v>
      </c>
      <c r="AI6031" s="43" t="str">
        <f>_xll.BInterpol('Base IPCA'!$C$3:$C$14,'Base IPCA'!$E$3:$E$14,AH6031,"Cubic","Extrapolate=Linear","MultiX=Average","Skip=True","Sort=True")</f>
        <v>#N/A Invalid Parameter: Interpolation value</v>
      </c>
      <c r="AJ6031" s="43" t="str">
        <f>_xll.BInterpol('Base IPCA'!$C$3:$C$14,'Base IPCA'!$D$3:$D$14,AH6031,"Cubic","Extrapolate=Linear","MultiX=Average","Skip=True","Sort=True")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7"/>
        <v>#REF!</v>
      </c>
      <c r="AI6032" s="43" t="str">
        <f>_xll.BInterpol('Base IPCA'!$C$3:$C$14,'Base IPCA'!$E$3:$E$14,AH6032,"Cubic","Extrapolate=Linear","MultiX=Average","Skip=True","Sort=True")</f>
        <v>#N/A Invalid Parameter: Interpolation value</v>
      </c>
      <c r="AJ6032" s="43" t="str">
        <f>_xll.BInterpol('Base IPCA'!$C$3:$C$14,'Base IPCA'!$D$3:$D$14,AH6032,"Cubic","Extrapolate=Linear","MultiX=Average","Skip=True","Sort=True")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7"/>
        <v>#REF!</v>
      </c>
      <c r="AI6033" s="43" t="str">
        <f ca="1">_xll.BInterpol('Base IPCA'!$C$3:$C$14,'Base IPCA'!$E$3:$E$14,AH6033,"Cubic","Extrapolate=Linear","MultiX=Average","Skip=True","Sort=True")</f>
        <v>#N/A Invalid Parameter: Interpolation value</v>
      </c>
      <c r="AJ6033" s="43" t="str">
        <f>_xll.BInterpol('Base IPCA'!$C$3:$C$14,'Base IPCA'!$D$3:$D$14,AH6033,"Cubic","Extrapolate=Linear","MultiX=Average","Skip=True","Sort=True")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7"/>
        <v>#REF!</v>
      </c>
      <c r="AI6034" s="43" t="str">
        <f>_xll.BInterpol('Base IPCA'!$C$3:$C$14,'Base IPCA'!$E$3:$E$14,AH6034,"Cubic","Extrapolate=Linear","MultiX=Average","Skip=True","Sort=True")</f>
        <v>#N/A Invalid Parameter: Interpolation value</v>
      </c>
      <c r="AJ6034" s="43" t="str">
        <f>_xll.BInterpol('Base IPCA'!$C$3:$C$14,'Base IPCA'!$D$3:$D$14,AH6034,"Cubic","Extrapolate=Linear","MultiX=Average","Skip=True","Sort=True")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7"/>
        <v>#REF!</v>
      </c>
      <c r="AI6035" s="43" t="str">
        <f>_xll.BInterpol('Base IPCA'!$C$3:$C$14,'Base IPCA'!$E$3:$E$14,AH6035,"Cubic","Extrapolate=Linear","MultiX=Average","Skip=True","Sort=True")</f>
        <v>#N/A Invalid Parameter: Interpolation value</v>
      </c>
      <c r="AJ6035" s="43" t="str">
        <f>_xll.BInterpol('Base IPCA'!$C$3:$C$14,'Base IPCA'!$D$3:$D$14,AH6035,"Cubic","Extrapolate=Linear","MultiX=Average","Skip=True","Sort=True")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7"/>
        <v>#REF!</v>
      </c>
      <c r="AI6036" s="43" t="str">
        <f>_xll.BInterpol('Base IPCA'!$C$3:$C$14,'Base IPCA'!$E$3:$E$14,AH6036,"Cubic","Extrapolate=Linear","MultiX=Average","Skip=True","Sort=True")</f>
        <v>#N/A Invalid Parameter: Interpolation value</v>
      </c>
      <c r="AJ6036" s="43" t="str">
        <f>_xll.BInterpol('Base IPCA'!$C$3:$C$14,'Base IPCA'!$D$3:$D$14,AH6036,"Cubic","Extrapolate=Linear","MultiX=Average","Skip=True","Sort=True")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7"/>
        <v>#REF!</v>
      </c>
      <c r="AI6037" s="43" t="str">
        <f>_xll.BInterpol('Base IPCA'!$C$3:$C$14,'Base IPCA'!$E$3:$E$14,AH6037,"Cubic","Extrapolate=Linear","MultiX=Average","Skip=True","Sort=True")</f>
        <v>#N/A Invalid Parameter: Interpolation value</v>
      </c>
      <c r="AJ6037" s="43" t="str">
        <f>_xll.BInterpol('Base IPCA'!$C$3:$C$14,'Base IPCA'!$D$3:$D$14,AH6037,"Cubic","Extrapolate=Linear","MultiX=Average","Skip=True","Sort=True")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7"/>
        <v>#REF!</v>
      </c>
      <c r="AI6038" s="43" t="str">
        <f>_xll.BInterpol('Base IPCA'!$C$3:$C$14,'Base IPCA'!$E$3:$E$14,AH6038,"Cubic","Extrapolate=Linear","MultiX=Average","Skip=True","Sort=True")</f>
        <v>#N/A Invalid Parameter: Interpolation value</v>
      </c>
      <c r="AJ6038" s="43" t="str">
        <f>_xll.BInterpol('Base IPCA'!$C$3:$C$14,'Base IPCA'!$D$3:$D$14,AH6038,"Cubic","Extrapolate=Linear","MultiX=Average","Skip=True","Sort=True")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7"/>
        <v>#REF!</v>
      </c>
      <c r="AI6039" s="43" t="str">
        <f>_xll.BInterpol('Base IPCA'!$C$3:$C$14,'Base IPCA'!$E$3:$E$14,AH6039,"Cubic","Extrapolate=Linear","MultiX=Average","Skip=True","Sort=True")</f>
        <v>#N/A Invalid Parameter: Interpolation value</v>
      </c>
      <c r="AJ6039" s="43" t="str">
        <f>_xll.BInterpol('Base IPCA'!$C$3:$C$14,'Base IPCA'!$D$3:$D$14,AH6039,"Cubic","Extrapolate=Linear","MultiX=Average","Skip=True","Sort=True")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7"/>
        <v>#REF!</v>
      </c>
      <c r="AI6040" s="43" t="str">
        <f ca="1">_xll.BInterpol('Base IPCA'!$C$3:$C$14,'Base IPCA'!$E$3:$E$14,AH6040,"Cubic","Extrapolate=Linear","MultiX=Average","Skip=True","Sort=True")</f>
        <v>#N/A Invalid Parameter: Interpolation value</v>
      </c>
      <c r="AJ6040" s="43" t="str">
        <f>_xll.BInterpol('Base IPCA'!$C$3:$C$14,'Base IPCA'!$D$3:$D$14,AH6040,"Cubic","Extrapolate=Linear","MultiX=Average","Skip=True","Sort=True")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7"/>
        <v>#REF!</v>
      </c>
      <c r="AI6041" s="43" t="str">
        <f>_xll.BInterpol('Base IPCA'!$C$3:$C$14,'Base IPCA'!$E$3:$E$14,AH6041,"Cubic","Extrapolate=Linear","MultiX=Average","Skip=True","Sort=True")</f>
        <v>#N/A Invalid Parameter: Interpolation value</v>
      </c>
      <c r="AJ6041" s="43" t="str">
        <f>_xll.BInterpol('Base IPCA'!$C$3:$C$14,'Base IPCA'!$D$3:$D$14,AH6041,"Cubic","Extrapolate=Linear","MultiX=Average","Skip=True","Sort=True")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7"/>
        <v>#REF!</v>
      </c>
      <c r="AI6042" s="43" t="str">
        <f ca="1">_xll.BInterpol('Base IPCA'!$C$3:$C$14,'Base IPCA'!$E$3:$E$14,AH6042,"Cubic","Extrapolate=Linear","MultiX=Average","Skip=True","Sort=True")</f>
        <v>#N/A Invalid Parameter: Interpolation value</v>
      </c>
      <c r="AJ6042" s="43" t="str">
        <f>_xll.BInterpol('Base IPCA'!$C$3:$C$14,'Base IPCA'!$D$3:$D$14,AH6042,"Cubic","Extrapolate=Linear","MultiX=Average","Skip=True","Sort=True")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7"/>
        <v>#REF!</v>
      </c>
      <c r="AI6043" s="43" t="str">
        <f>_xll.BInterpol('Base IPCA'!$C$3:$C$14,'Base IPCA'!$E$3:$E$14,AH6043,"Cubic","Extrapolate=Linear","MultiX=Average","Skip=True","Sort=True")</f>
        <v>#N/A Invalid Parameter: Interpolation value</v>
      </c>
      <c r="AJ6043" s="43" t="str">
        <f>_xll.BInterpol('Base IPCA'!$C$3:$C$14,'Base IPCA'!$D$3:$D$14,AH6043,"Cubic","Extrapolate=Linear","MultiX=Average","Skip=True","Sort=True")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7"/>
        <v>#REF!</v>
      </c>
      <c r="AI6044" s="43" t="str">
        <f>_xll.BInterpol('Base IPCA'!$C$3:$C$14,'Base IPCA'!$E$3:$E$14,AH6044,"Cubic","Extrapolate=Linear","MultiX=Average","Skip=True","Sort=True")</f>
        <v>#N/A Invalid Parameter: Interpolation value</v>
      </c>
      <c r="AJ6044" s="43" t="str">
        <f>_xll.BInterpol('Base IPCA'!$C$3:$C$14,'Base IPCA'!$D$3:$D$14,AH6044,"Cubic","Extrapolate=Linear","MultiX=Average","Skip=True","Sort=True")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7"/>
        <v>#REF!</v>
      </c>
      <c r="AI6045" s="43" t="str">
        <f>_xll.BInterpol('Base IPCA'!$C$3:$C$14,'Base IPCA'!$E$3:$E$14,AH6045,"Cubic","Extrapolate=Linear","MultiX=Average","Skip=True","Sort=True")</f>
        <v>#N/A Invalid Parameter: Interpolation value</v>
      </c>
      <c r="AJ6045" s="43" t="str">
        <f>_xll.BInterpol('Base IPCA'!$C$3:$C$14,'Base IPCA'!$D$3:$D$14,AH6045,"Cubic","Extrapolate=Linear","MultiX=Average","Skip=True","Sort=True")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7"/>
        <v>#REF!</v>
      </c>
      <c r="AI6046" s="43" t="str">
        <f>_xll.BInterpol('Base IPCA'!$C$3:$C$14,'Base IPCA'!$E$3:$E$14,AH6046,"Cubic","Extrapolate=Linear","MultiX=Average","Skip=True","Sort=True")</f>
        <v>#N/A Invalid Parameter: Interpolation value</v>
      </c>
      <c r="AJ6046" s="43" t="str">
        <f>_xll.BInterpol('Base IPCA'!$C$3:$C$14,'Base IPCA'!$D$3:$D$14,AH6046,"Cubic","Extrapolate=Linear","MultiX=Average","Skip=True","Sort=True")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7"/>
        <v>#REF!</v>
      </c>
      <c r="AI6047" s="43" t="str">
        <f>_xll.BInterpol('Base IPCA'!$C$3:$C$14,'Base IPCA'!$E$3:$E$14,AH6047,"Cubic","Extrapolate=Linear","MultiX=Average","Skip=True","Sort=True")</f>
        <v>#N/A Invalid Parameter: Interpolation value</v>
      </c>
      <c r="AJ6047" s="43" t="str">
        <f ca="1">_xll.BInterpol('Base IPCA'!$C$3:$C$14,'Base IPCA'!$D$3:$D$14,AH6047,"Cubic","Extrapolate=Linear","MultiX=Average","Skip=True","Sort=True")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7"/>
        <v>#REF!</v>
      </c>
      <c r="AI6048" s="43" t="str">
        <f>_xll.BInterpol('Base IPCA'!$C$3:$C$14,'Base IPCA'!$E$3:$E$14,AH6048,"Cubic","Extrapolate=Linear","MultiX=Average","Skip=True","Sort=True")</f>
        <v>#N/A Invalid Parameter: Interpolation value</v>
      </c>
      <c r="AJ6048" s="43" t="str">
        <f>_xll.BInterpol('Base IPCA'!$C$3:$C$14,'Base IPCA'!$D$3:$D$14,AH6048,"Cubic","Extrapolate=Linear","MultiX=Average","Skip=True","Sort=True")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7"/>
        <v>#REF!</v>
      </c>
      <c r="AI6049" s="43" t="str">
        <f ca="1">_xll.BInterpol('Base IPCA'!$C$3:$C$14,'Base IPCA'!$E$3:$E$14,AH6049,"Cubic","Extrapolate=Linear","MultiX=Average","Skip=True","Sort=True")</f>
        <v>#N/A Invalid Parameter: Interpolation value</v>
      </c>
      <c r="AJ6049" s="43" t="str">
        <f>_xll.BInterpol('Base IPCA'!$C$3:$C$14,'Base IPCA'!$D$3:$D$14,AH6049,"Cubic","Extrapolate=Linear","MultiX=Average","Skip=True","Sort=True")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7"/>
        <v>#REF!</v>
      </c>
      <c r="AI6050" s="43" t="str">
        <f>_xll.BInterpol('Base IPCA'!$C$3:$C$14,'Base IPCA'!$E$3:$E$14,AH6050,"Cubic","Extrapolate=Linear","MultiX=Average","Skip=True","Sort=True")</f>
        <v>#N/A Invalid Parameter: Interpolation value</v>
      </c>
      <c r="AJ6050" s="43" t="str">
        <f>_xll.BInterpol('Base IPCA'!$C$3:$C$14,'Base IPCA'!$D$3:$D$14,AH6050,"Cubic","Extrapolate=Linear","MultiX=Average","Skip=True","Sort=True")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7"/>
        <v>#REF!</v>
      </c>
      <c r="AI6051" s="43" t="str">
        <f>_xll.BInterpol('Base IPCA'!$C$3:$C$14,'Base IPCA'!$E$3:$E$14,AH6051,"Cubic","Extrapolate=Linear","MultiX=Average","Skip=True","Sort=True")</f>
        <v>#N/A Invalid Parameter: Interpolation value</v>
      </c>
      <c r="AJ6051" s="43" t="str">
        <f>_xll.BInterpol('Base IPCA'!$C$3:$C$14,'Base IPCA'!$D$3:$D$14,AH6051,"Cubic","Extrapolate=Linear","MultiX=Average","Skip=True","Sort=True")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7"/>
        <v>#REF!</v>
      </c>
      <c r="AI6052" s="43" t="str">
        <f>_xll.BInterpol('Base IPCA'!$C$3:$C$14,'Base IPCA'!$E$3:$E$14,AH6052,"Cubic","Extrapolate=Linear","MultiX=Average","Skip=True","Sort=True")</f>
        <v>#N/A Invalid Parameter: Interpolation value</v>
      </c>
      <c r="AJ6052" s="43" t="str">
        <f>_xll.BInterpol('Base IPCA'!$C$3:$C$14,'Base IPCA'!$D$3:$D$14,AH6052,"Cubic","Extrapolate=Linear","MultiX=Average","Skip=True","Sort=True")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7"/>
        <v>#REF!</v>
      </c>
      <c r="AI6053" s="43" t="str">
        <f>_xll.BInterpol('Base IPCA'!$C$3:$C$14,'Base IPCA'!$E$3:$E$14,AH6053,"Cubic","Extrapolate=Linear","MultiX=Average","Skip=True","Sort=True")</f>
        <v>#N/A Invalid Parameter: Interpolation value</v>
      </c>
      <c r="AJ6053" s="43" t="str">
        <f>_xll.BInterpol('Base IPCA'!$C$3:$C$14,'Base IPCA'!$D$3:$D$14,AH6053,"Cubic","Extrapolate=Linear","MultiX=Average","Skip=True","Sort=True")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7"/>
        <v>#REF!</v>
      </c>
      <c r="AI6054" s="43" t="str">
        <f>_xll.BInterpol('Base IPCA'!$C$3:$C$14,'Base IPCA'!$E$3:$E$14,AH6054,"Cubic","Extrapolate=Linear","MultiX=Average","Skip=True","Sort=True")</f>
        <v>#N/A Invalid Parameter: Interpolation value</v>
      </c>
      <c r="AJ6054" s="43" t="str">
        <f ca="1">_xll.BInterpol('Base IPCA'!$C$3:$C$14,'Base IPCA'!$D$3:$D$14,AH6054,"Cubic","Extrapolate=Linear","MultiX=Average","Skip=True","Sort=True")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7"/>
        <v>#REF!</v>
      </c>
      <c r="AI6055" s="43" t="str">
        <f>_xll.BInterpol('Base IPCA'!$C$3:$C$14,'Base IPCA'!$E$3:$E$14,AH6055,"Cubic","Extrapolate=Linear","MultiX=Average","Skip=True","Sort=True")</f>
        <v>#N/A Invalid Parameter: Interpolation value</v>
      </c>
      <c r="AJ6055" s="43" t="str">
        <f>_xll.BInterpol('Base IPCA'!$C$3:$C$14,'Base IPCA'!$D$3:$D$14,AH6055,"Cubic","Extrapolate=Linear","MultiX=Average","Skip=True","Sort=True")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7"/>
        <v>#REF!</v>
      </c>
      <c r="AI6056" s="43" t="str">
        <f ca="1">_xll.BInterpol('Base IPCA'!$C$3:$C$14,'Base IPCA'!$E$3:$E$14,AH6056,"Cubic","Extrapolate=Linear","MultiX=Average","Skip=True","Sort=True")</f>
        <v>#N/A Invalid Parameter: Interpolation value</v>
      </c>
      <c r="AJ6056" s="43" t="str">
        <f>_xll.BInterpol('Base IPCA'!$C$3:$C$14,'Base IPCA'!$D$3:$D$14,AH6056,"Cubic","Extrapolate=Linear","MultiX=Average","Skip=True","Sort=True")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7"/>
        <v>#REF!</v>
      </c>
      <c r="AI6057" s="43" t="str">
        <f>_xll.BInterpol('Base IPCA'!$C$3:$C$14,'Base IPCA'!$E$3:$E$14,AH6057,"Cubic","Extrapolate=Linear","MultiX=Average","Skip=True","Sort=True")</f>
        <v>#N/A Invalid Parameter: Interpolation value</v>
      </c>
      <c r="AJ6057" s="43" t="str">
        <f>_xll.BInterpol('Base IPCA'!$C$3:$C$14,'Base IPCA'!$D$3:$D$14,AH6057,"Cubic","Extrapolate=Linear","MultiX=Average","Skip=True","Sort=True")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7"/>
        <v>#REF!</v>
      </c>
      <c r="AI6058" s="43" t="str">
        <f ca="1">_xll.BInterpol('Base IPCA'!$C$3:$C$14,'Base IPCA'!$E$3:$E$14,AH6058,"Cubic","Extrapolate=Linear","MultiX=Average","Skip=True","Sort=True")</f>
        <v>#N/A Invalid Parameter: Interpolation value</v>
      </c>
      <c r="AJ6058" s="43" t="str">
        <f>_xll.BInterpol('Base IPCA'!$C$3:$C$14,'Base IPCA'!$D$3:$D$14,AH6058,"Cubic","Extrapolate=Linear","MultiX=Average","Skip=True","Sort=True")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7"/>
        <v>#REF!</v>
      </c>
      <c r="AI6059" s="43" t="str">
        <f>_xll.BInterpol('Base IPCA'!$C$3:$C$14,'Base IPCA'!$E$3:$E$14,AH6059,"Cubic","Extrapolate=Linear","MultiX=Average","Skip=True","Sort=True")</f>
        <v>#N/A Invalid Parameter: Interpolation value</v>
      </c>
      <c r="AJ6059" s="43" t="str">
        <f>_xll.BInterpol('Base IPCA'!$C$3:$C$14,'Base IPCA'!$D$3:$D$14,AH6059,"Cubic","Extrapolate=Linear","MultiX=Average","Skip=True","Sort=True")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7"/>
        <v>#REF!</v>
      </c>
      <c r="AI6060" s="43" t="str">
        <f>_xll.BInterpol('Base IPCA'!$C$3:$C$14,'Base IPCA'!$E$3:$E$14,AH6060,"Cubic","Extrapolate=Linear","MultiX=Average","Skip=True","Sort=True")</f>
        <v>#N/A Invalid Parameter: Interpolation value</v>
      </c>
      <c r="AJ6060" s="43" t="str">
        <f>_xll.BInterpol('Base IPCA'!$C$3:$C$14,'Base IPCA'!$D$3:$D$14,AH6060,"Cubic","Extrapolate=Linear","MultiX=Average","Skip=True","Sort=True")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7"/>
        <v>#REF!</v>
      </c>
      <c r="AI6061" s="43" t="str">
        <f>_xll.BInterpol('Base IPCA'!$C$3:$C$14,'Base IPCA'!$E$3:$E$14,AH6061,"Cubic","Extrapolate=Linear","MultiX=Average","Skip=True","Sort=True")</f>
        <v>#N/A Invalid Parameter: Interpolation value</v>
      </c>
      <c r="AJ6061" s="43" t="str">
        <f ca="1">_xll.BInterpol('Base IPCA'!$C$3:$C$14,'Base IPCA'!$D$3:$D$14,AH6061,"Cubic","Extrapolate=Linear","MultiX=Average","Skip=True","Sort=True")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7"/>
        <v>#REF!</v>
      </c>
      <c r="AI6062" s="43" t="str">
        <f>_xll.BInterpol('Base IPCA'!$C$3:$C$14,'Base IPCA'!$E$3:$E$14,AH6062,"Cubic","Extrapolate=Linear","MultiX=Average","Skip=True","Sort=True")</f>
        <v>#N/A Invalid Parameter: Interpolation value</v>
      </c>
      <c r="AJ6062" s="43" t="str">
        <f>_xll.BInterpol('Base IPCA'!$C$3:$C$14,'Base IPCA'!$D$3:$D$14,AH6062,"Cubic","Extrapolate=Linear","MultiX=Average","Skip=True","Sort=True")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7"/>
        <v>#REF!</v>
      </c>
      <c r="AI6063" s="43" t="str">
        <f>_xll.BInterpol('Base IPCA'!$C$3:$C$14,'Base IPCA'!$E$3:$E$14,AH6063,"Cubic","Extrapolate=Linear","MultiX=Average","Skip=True","Sort=True")</f>
        <v>#N/A Invalid Parameter: Interpolation value</v>
      </c>
      <c r="AJ6063" s="43" t="str">
        <f ca="1">_xll.BInterpol('Base IPCA'!$C$3:$C$14,'Base IPCA'!$D$3:$D$14,AH6063,"Cubic","Extrapolate=Linear","MultiX=Average","Skip=True","Sort=True")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7"/>
        <v>#REF!</v>
      </c>
      <c r="AI6064" s="43" t="str">
        <f>_xll.BInterpol('Base IPCA'!$C$3:$C$14,'Base IPCA'!$E$3:$E$14,AH6064,"Cubic","Extrapolate=Linear","MultiX=Average","Skip=True","Sort=True")</f>
        <v>#N/A Invalid Parameter: Interpolation value</v>
      </c>
      <c r="AJ6064" s="43" t="str">
        <f>_xll.BInterpol('Base IPCA'!$C$3:$C$14,'Base IPCA'!$D$3:$D$14,AH6064,"Cubic","Extrapolate=Linear","MultiX=Average","Skip=True","Sort=True")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7"/>
        <v>#REF!</v>
      </c>
      <c r="AI6065" s="43" t="str">
        <f ca="1">_xll.BInterpol('Base IPCA'!$C$3:$C$14,'Base IPCA'!$E$3:$E$14,AH6065,"Cubic","Extrapolate=Linear","MultiX=Average","Skip=True","Sort=True")</f>
        <v>#N/A Invalid Parameter: Interpolation value</v>
      </c>
      <c r="AJ6065" s="43" t="str">
        <f>_xll.BInterpol('Base IPCA'!$C$3:$C$14,'Base IPCA'!$D$3:$D$14,AH6065,"Cubic","Extrapolate=Linear","MultiX=Average","Skip=True","Sort=True")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7"/>
        <v>#REF!</v>
      </c>
      <c r="AI6066" s="43" t="str">
        <f>_xll.BInterpol('Base IPCA'!$C$3:$C$14,'Base IPCA'!$E$3:$E$14,AH6066,"Cubic","Extrapolate=Linear","MultiX=Average","Skip=True","Sort=True")</f>
        <v>#N/A Invalid Parameter: Interpolation value</v>
      </c>
      <c r="AJ6066" s="43" t="str">
        <f>_xll.BInterpol('Base IPCA'!$C$3:$C$14,'Base IPCA'!$D$3:$D$14,AH6066,"Cubic","Extrapolate=Linear","MultiX=Average","Skip=True","Sort=True")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7"/>
        <v>#REF!</v>
      </c>
      <c r="AI6067" s="43" t="str">
        <f>_xll.BInterpol('Base IPCA'!$C$3:$C$14,'Base IPCA'!$E$3:$E$14,AH6067,"Cubic","Extrapolate=Linear","MultiX=Average","Skip=True","Sort=True")</f>
        <v>#N/A Invalid Parameter: Interpolation value</v>
      </c>
      <c r="AJ6067" s="43" t="str">
        <f>_xll.BInterpol('Base IPCA'!$C$3:$C$14,'Base IPCA'!$D$3:$D$14,AH6067,"Cubic","Extrapolate=Linear","MultiX=Average","Skip=True","Sort=True")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7"/>
        <v>#REF!</v>
      </c>
      <c r="AI6068" s="43" t="str">
        <f>_xll.BInterpol('Base IPCA'!$C$3:$C$14,'Base IPCA'!$E$3:$E$14,AH6068,"Cubic","Extrapolate=Linear","MultiX=Average","Skip=True","Sort=True")</f>
        <v>#N/A Invalid Parameter: Interpolation value</v>
      </c>
      <c r="AJ6068" s="43" t="str">
        <f>_xll.BInterpol('Base IPCA'!$C$3:$C$14,'Base IPCA'!$D$3:$D$14,AH6068,"Cubic","Extrapolate=Linear","MultiX=Average","Skip=True","Sort=True")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7"/>
        <v>#REF!</v>
      </c>
      <c r="AI6069" s="43" t="str">
        <f>_xll.BInterpol('Base IPCA'!$C$3:$C$14,'Base IPCA'!$E$3:$E$14,AH6069,"Cubic","Extrapolate=Linear","MultiX=Average","Skip=True","Sort=True")</f>
        <v>#N/A Invalid Parameter: Interpolation value</v>
      </c>
      <c r="AJ6069" s="43" t="str">
        <f>_xll.BInterpol('Base IPCA'!$C$3:$C$14,'Base IPCA'!$D$3:$D$14,AH6069,"Cubic","Extrapolate=Linear","MultiX=Average","Skip=True","Sort=True")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7"/>
        <v>#REF!</v>
      </c>
      <c r="AI6070" s="43" t="str">
        <f>_xll.BInterpol('Base IPCA'!$C$3:$C$14,'Base IPCA'!$E$3:$E$14,AH6070,"Cubic","Extrapolate=Linear","MultiX=Average","Skip=True","Sort=True")</f>
        <v>#N/A Invalid Parameter: Interpolation value</v>
      </c>
      <c r="AJ6070" s="43" t="str">
        <f ca="1">_xll.BInterpol('Base IPCA'!$C$3:$C$14,'Base IPCA'!$D$3:$D$14,AH6070,"Cubic","Extrapolate=Linear","MultiX=Average","Skip=True","Sort=True")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7"/>
        <v>#REF!</v>
      </c>
      <c r="AI6071" s="43" t="str">
        <f>_xll.BInterpol('Base IPCA'!$C$3:$C$14,'Base IPCA'!$E$3:$E$14,AH6071,"Cubic","Extrapolate=Linear","MultiX=Average","Skip=True","Sort=True")</f>
        <v>#N/A Invalid Parameter: Interpolation value</v>
      </c>
      <c r="AJ6071" s="43" t="str">
        <f>_xll.BInterpol('Base IPCA'!$C$3:$C$14,'Base IPCA'!$D$3:$D$14,AH6071,"Cubic","Extrapolate=Linear","MultiX=Average","Skip=True","Sort=True")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7"/>
        <v>#REF!</v>
      </c>
      <c r="AI6072" s="43" t="str">
        <f ca="1">_xll.BInterpol('Base IPCA'!$C$3:$C$14,'Base IPCA'!$E$3:$E$14,AH6072,"Cubic","Extrapolate=Linear","MultiX=Average","Skip=True","Sort=True")</f>
        <v>#N/A Invalid Parameter: Interpolation value</v>
      </c>
      <c r="AJ6072" s="43" t="str">
        <f>_xll.BInterpol('Base IPCA'!$C$3:$C$14,'Base IPCA'!$D$3:$D$14,AH6072,"Cubic","Extrapolate=Linear","MultiX=Average","Skip=True","Sort=True")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7"/>
        <v>#REF!</v>
      </c>
      <c r="AI6073" s="43" t="str">
        <f>_xll.BInterpol('Base IPCA'!$C$3:$C$14,'Base IPCA'!$E$3:$E$14,AH6073,"Cubic","Extrapolate=Linear","MultiX=Average","Skip=True","Sort=True")</f>
        <v>#N/A Invalid Parameter: Interpolation value</v>
      </c>
      <c r="AJ6073" s="43" t="str">
        <f>_xll.BInterpol('Base IPCA'!$C$3:$C$14,'Base IPCA'!$D$3:$D$14,AH6073,"Cubic","Extrapolate=Linear","MultiX=Average","Skip=True","Sort=True")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7"/>
        <v>#REF!</v>
      </c>
      <c r="AI6074" s="43" t="str">
        <f>_xll.BInterpol('Base IPCA'!$C$3:$C$14,'Base IPCA'!$E$3:$E$14,AH6074,"Cubic","Extrapolate=Linear","MultiX=Average","Skip=True","Sort=True")</f>
        <v>#N/A Invalid Parameter: Interpolation value</v>
      </c>
      <c r="AJ6074" s="43" t="str">
        <f>_xll.BInterpol('Base IPCA'!$C$3:$C$14,'Base IPCA'!$D$3:$D$14,AH6074,"Cubic","Extrapolate=Linear","MultiX=Average","Skip=True","Sort=True")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7"/>
        <v>#REF!</v>
      </c>
      <c r="AI6075" s="43" t="str">
        <f>_xll.BInterpol('Base IPCA'!$C$3:$C$14,'Base IPCA'!$E$3:$E$14,AH6075,"Cubic","Extrapolate=Linear","MultiX=Average","Skip=True","Sort=True")</f>
        <v>#N/A Invalid Parameter: Interpolation value</v>
      </c>
      <c r="AJ6075" s="43" t="str">
        <f>_xll.BInterpol('Base IPCA'!$C$3:$C$14,'Base IPCA'!$D$3:$D$14,AH6075,"Cubic","Extrapolate=Linear","MultiX=Average","Skip=True","Sort=True")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7"/>
        <v>#REF!</v>
      </c>
      <c r="AI6076" s="43" t="str">
        <f>_xll.BInterpol('Base IPCA'!$C$3:$C$14,'Base IPCA'!$E$3:$E$14,AH6076,"Cubic","Extrapolate=Linear","MultiX=Average","Skip=True","Sort=True")</f>
        <v>#N/A Invalid Parameter: Interpolation value</v>
      </c>
      <c r="AJ6076" s="43" t="str">
        <f>_xll.BInterpol('Base IPCA'!$C$3:$C$14,'Base IPCA'!$D$3:$D$14,AH6076,"Cubic","Extrapolate=Linear","MultiX=Average","Skip=True","Sort=True")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7"/>
        <v>#REF!</v>
      </c>
      <c r="AI6077" s="43" t="str">
        <f>_xll.BInterpol('Base IPCA'!$C$3:$C$14,'Base IPCA'!$E$3:$E$14,AH6077,"Cubic","Extrapolate=Linear","MultiX=Average","Skip=True","Sort=True")</f>
        <v>#N/A Invalid Parameter: Interpolation value</v>
      </c>
      <c r="AJ6077" s="43" t="str">
        <f ca="1">_xll.BInterpol('Base IPCA'!$C$3:$C$14,'Base IPCA'!$D$3:$D$14,AH6077,"Cubic","Extrapolate=Linear","MultiX=Average","Skip=True","Sort=True")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7"/>
        <v>#REF!</v>
      </c>
      <c r="AI6078" s="43" t="str">
        <f>_xll.BInterpol('Base IPCA'!$C$3:$C$14,'Base IPCA'!$E$3:$E$14,AH6078,"Cubic","Extrapolate=Linear","MultiX=Average","Skip=True","Sort=True")</f>
        <v>#N/A Invalid Parameter: Interpolation value</v>
      </c>
      <c r="AJ6078" s="43" t="str">
        <f>_xll.BInterpol('Base IPCA'!$C$3:$C$14,'Base IPCA'!$D$3:$D$14,AH6078,"Cubic","Extrapolate=Linear","MultiX=Average","Skip=True","Sort=True")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7"/>
        <v>#REF!</v>
      </c>
      <c r="AI6079" s="43" t="str">
        <f>_xll.BInterpol('Base IPCA'!$C$3:$C$14,'Base IPCA'!$E$3:$E$14,AH6079,"Cubic","Extrapolate=Linear","MultiX=Average","Skip=True","Sort=True")</f>
        <v>#N/A Invalid Parameter: Interpolation value</v>
      </c>
      <c r="AJ6079" s="43" t="str">
        <f ca="1">_xll.BInterpol('Base IPCA'!$C$3:$C$14,'Base IPCA'!$D$3:$D$14,AH6079,"Cubic","Extrapolate=Linear","MultiX=Average","Skip=True","Sort=True")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7"/>
        <v>#REF!</v>
      </c>
      <c r="AI6080" s="43" t="str">
        <f>_xll.BInterpol('Base IPCA'!$C$3:$C$14,'Base IPCA'!$E$3:$E$14,AH6080,"Cubic","Extrapolate=Linear","MultiX=Average","Skip=True","Sort=True")</f>
        <v>#N/A Invalid Parameter: Interpolation value</v>
      </c>
      <c r="AJ6080" s="43" t="str">
        <f>_xll.BInterpol('Base IPCA'!$C$3:$C$14,'Base IPCA'!$D$3:$D$14,AH6080,"Cubic","Extrapolate=Linear","MultiX=Average","Skip=True","Sort=True")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7"/>
        <v>#REF!</v>
      </c>
      <c r="AI6081" s="43" t="str">
        <f>_xll.BInterpol('Base IPCA'!$C$3:$C$14,'Base IPCA'!$E$3:$E$14,AH6081,"Cubic","Extrapolate=Linear","MultiX=Average","Skip=True","Sort=True")</f>
        <v>#N/A Invalid Parameter: Interpolation value</v>
      </c>
      <c r="AJ6081" s="43" t="str">
        <f>_xll.BInterpol('Base IPCA'!$C$3:$C$14,'Base IPCA'!$D$3:$D$14,AH6081,"Cubic","Extrapolate=Linear","MultiX=Average","Skip=True","Sort=True")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7"/>
        <v>#REF!</v>
      </c>
      <c r="AI6082" s="43" t="str">
        <f>_xll.BInterpol('Base IPCA'!$C$3:$C$14,'Base IPCA'!$E$3:$E$14,AH6082,"Cubic","Extrapolate=Linear","MultiX=Average","Skip=True","Sort=True")</f>
        <v>#N/A Invalid Parameter: Interpolation value</v>
      </c>
      <c r="AJ6082" s="43" t="str">
        <f>_xll.BInterpol('Base IPCA'!$C$3:$C$14,'Base IPCA'!$D$3:$D$14,AH6082,"Cubic","Extrapolate=Linear","MultiX=Average","Skip=True","Sort=True")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7"/>
        <v>#REF!</v>
      </c>
      <c r="AI6083" s="43" t="str">
        <f>_xll.BInterpol('Base IPCA'!$C$3:$C$14,'Base IPCA'!$E$3:$E$14,AH6083,"Cubic","Extrapolate=Linear","MultiX=Average","Skip=True","Sort=True")</f>
        <v>#N/A Invalid Parameter: Interpolation value</v>
      </c>
      <c r="AJ6083" s="43" t="str">
        <f>_xll.BInterpol('Base IPCA'!$C$3:$C$14,'Base IPCA'!$D$3:$D$14,AH6083,"Cubic","Extrapolate=Linear","MultiX=Average","Skip=True","Sort=True")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7"/>
        <v>#REF!</v>
      </c>
      <c r="AI6084" s="43" t="str">
        <f>_xll.BInterpol('Base IPCA'!$C$3:$C$14,'Base IPCA'!$E$3:$E$14,AH6084,"Cubic","Extrapolate=Linear","MultiX=Average","Skip=True","Sort=True")</f>
        <v>#N/A Invalid Parameter: Interpolation value</v>
      </c>
      <c r="AJ6084" s="43" t="str">
        <f>_xll.BInterpol('Base IPCA'!$C$3:$C$14,'Base IPCA'!$D$3:$D$14,AH6084,"Cubic","Extrapolate=Linear","MultiX=Average","Skip=True","Sort=True")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7"/>
        <v>#REF!</v>
      </c>
      <c r="AI6085" s="43" t="str">
        <f>_xll.BInterpol('Base IPCA'!$C$3:$C$14,'Base IPCA'!$E$3:$E$14,AH6085,"Cubic","Extrapolate=Linear","MultiX=Average","Skip=True","Sort=True")</f>
        <v>#N/A Invalid Parameter: Interpolation value</v>
      </c>
      <c r="AJ6085" s="43" t="str">
        <f>_xll.BInterpol('Base IPCA'!$C$3:$C$14,'Base IPCA'!$D$3:$D$14,AH6085,"Cubic","Extrapolate=Linear","MultiX=Average","Skip=True","Sort=True")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8">AH6085+1</f>
        <v>#REF!</v>
      </c>
      <c r="AI6086" s="43" t="str">
        <f>_xll.BInterpol('Base IPCA'!$C$3:$C$14,'Base IPCA'!$E$3:$E$14,AH6086,"Cubic","Extrapolate=Linear","MultiX=Average","Skip=True","Sort=True")</f>
        <v>#N/A Invalid Parameter: Interpolation value</v>
      </c>
      <c r="AJ6086" s="43" t="str">
        <f ca="1">_xll.BInterpol('Base IPCA'!$C$3:$C$14,'Base IPCA'!$D$3:$D$14,AH6086,"Cubic","Extrapolate=Linear","MultiX=Average","Skip=True","Sort=True")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8"/>
        <v>#REF!</v>
      </c>
      <c r="AI6087" s="43" t="str">
        <f>_xll.BInterpol('Base IPCA'!$C$3:$C$14,'Base IPCA'!$E$3:$E$14,AH6087,"Cubic","Extrapolate=Linear","MultiX=Average","Skip=True","Sort=True")</f>
        <v>#N/A Invalid Parameter: Interpolation value</v>
      </c>
      <c r="AJ6087" s="43" t="str">
        <f>_xll.BInterpol('Base IPCA'!$C$3:$C$14,'Base IPCA'!$D$3:$D$14,AH6087,"Cubic","Extrapolate=Linear","MultiX=Average","Skip=True","Sort=True")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8"/>
        <v>#REF!</v>
      </c>
      <c r="AI6088" s="43" t="str">
        <f>_xll.BInterpol('Base IPCA'!$C$3:$C$14,'Base IPCA'!$E$3:$E$14,AH6088,"Cubic","Extrapolate=Linear","MultiX=Average","Skip=True","Sort=True")</f>
        <v>#N/A Invalid Parameter: Interpolation value</v>
      </c>
      <c r="AJ6088" s="43" t="str">
        <f>_xll.BInterpol('Base IPCA'!$C$3:$C$14,'Base IPCA'!$D$3:$D$14,AH6088,"Cubic","Extrapolate=Linear","MultiX=Average","Skip=True","Sort=True")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8"/>
        <v>#REF!</v>
      </c>
      <c r="AI6089" s="43" t="str">
        <f>_xll.BInterpol('Base IPCA'!$C$3:$C$14,'Base IPCA'!$E$3:$E$14,AH6089,"Cubic","Extrapolate=Linear","MultiX=Average","Skip=True","Sort=True")</f>
        <v>#N/A Invalid Parameter: Interpolation value</v>
      </c>
      <c r="AJ6089" s="43" t="str">
        <f>_xll.BInterpol('Base IPCA'!$C$3:$C$14,'Base IPCA'!$D$3:$D$14,AH6089,"Cubic","Extrapolate=Linear","MultiX=Average","Skip=True","Sort=True")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8"/>
        <v>#REF!</v>
      </c>
      <c r="AI6090" s="43" t="str">
        <f ca="1">_xll.BInterpol('Base IPCA'!$C$3:$C$14,'Base IPCA'!$E$3:$E$14,AH6090,"Cubic","Extrapolate=Linear","MultiX=Average","Skip=True","Sort=True")</f>
        <v>#N/A Invalid Parameter: Interpolation value</v>
      </c>
      <c r="AJ6090" s="43" t="str">
        <f>_xll.BInterpol('Base IPCA'!$C$3:$C$14,'Base IPCA'!$D$3:$D$14,AH6090,"Cubic","Extrapolate=Linear","MultiX=Average","Skip=True","Sort=True")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8"/>
        <v>#REF!</v>
      </c>
      <c r="AI6091" s="43" t="str">
        <f>_xll.BInterpol('Base IPCA'!$C$3:$C$14,'Base IPCA'!$E$3:$E$14,AH6091,"Cubic","Extrapolate=Linear","MultiX=Average","Skip=True","Sort=True")</f>
        <v>#N/A Invalid Parameter: Interpolation value</v>
      </c>
      <c r="AJ6091" s="43" t="str">
        <f>_xll.BInterpol('Base IPCA'!$C$3:$C$14,'Base IPCA'!$D$3:$D$14,AH6091,"Cubic","Extrapolate=Linear","MultiX=Average","Skip=True","Sort=True")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8"/>
        <v>#REF!</v>
      </c>
      <c r="AI6092" s="43" t="str">
        <f>_xll.BInterpol('Base IPCA'!$C$3:$C$14,'Base IPCA'!$E$3:$E$14,AH6092,"Cubic","Extrapolate=Linear","MultiX=Average","Skip=True","Sort=True")</f>
        <v>#N/A Invalid Parameter: Interpolation value</v>
      </c>
      <c r="AJ6092" s="43" t="str">
        <f>_xll.BInterpol('Base IPCA'!$C$3:$C$14,'Base IPCA'!$D$3:$D$14,AH6092,"Cubic","Extrapolate=Linear","MultiX=Average","Skip=True","Sort=True")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8"/>
        <v>#REF!</v>
      </c>
      <c r="AI6093" s="43" t="str">
        <f>_xll.BInterpol('Base IPCA'!$C$3:$C$14,'Base IPCA'!$E$3:$E$14,AH6093,"Cubic","Extrapolate=Linear","MultiX=Average","Skip=True","Sort=True")</f>
        <v>#N/A Invalid Parameter: Interpolation value</v>
      </c>
      <c r="AJ6093" s="43" t="str">
        <f ca="1">_xll.BInterpol('Base IPCA'!$C$3:$C$14,'Base IPCA'!$D$3:$D$14,AH6093,"Cubic","Extrapolate=Linear","MultiX=Average","Skip=True","Sort=True")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8"/>
        <v>#REF!</v>
      </c>
      <c r="AI6094" s="43" t="str">
        <f>_xll.BInterpol('Base IPCA'!$C$3:$C$14,'Base IPCA'!$E$3:$E$14,AH6094,"Cubic","Extrapolate=Linear","MultiX=Average","Skip=True","Sort=True")</f>
        <v>#N/A Invalid Parameter: Interpolation value</v>
      </c>
      <c r="AJ6094" s="43" t="str">
        <f>_xll.BInterpol('Base IPCA'!$C$3:$C$14,'Base IPCA'!$D$3:$D$14,AH6094,"Cubic","Extrapolate=Linear","MultiX=Average","Skip=True","Sort=True")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8"/>
        <v>#REF!</v>
      </c>
      <c r="AI6095" s="43" t="str">
        <f>_xll.BInterpol('Base IPCA'!$C$3:$C$14,'Base IPCA'!$E$3:$E$14,AH6095,"Cubic","Extrapolate=Linear","MultiX=Average","Skip=True","Sort=True")</f>
        <v>#N/A Invalid Parameter: Interpolation value</v>
      </c>
      <c r="AJ6095" s="43" t="str">
        <f>_xll.BInterpol('Base IPCA'!$C$3:$C$14,'Base IPCA'!$D$3:$D$14,AH6095,"Cubic","Extrapolate=Linear","MultiX=Average","Skip=True","Sort=True")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8"/>
        <v>#REF!</v>
      </c>
      <c r="AI6096" s="43" t="str">
        <f>_xll.BInterpol('Base IPCA'!$C$3:$C$14,'Base IPCA'!$E$3:$E$14,AH6096,"Cubic","Extrapolate=Linear","MultiX=Average","Skip=True","Sort=True")</f>
        <v>#N/A Invalid Parameter: Interpolation value</v>
      </c>
      <c r="AJ6096" s="43" t="str">
        <f>_xll.BInterpol('Base IPCA'!$C$3:$C$14,'Base IPCA'!$D$3:$D$14,AH6096,"Cubic","Extrapolate=Linear","MultiX=Average","Skip=True","Sort=True")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8"/>
        <v>#REF!</v>
      </c>
      <c r="AI6097" s="43" t="str">
        <f ca="1">_xll.BInterpol('Base IPCA'!$C$3:$C$14,'Base IPCA'!$E$3:$E$14,AH6097,"Cubic","Extrapolate=Linear","MultiX=Average","Skip=True","Sort=True")</f>
        <v>#N/A Invalid Parameter: Interpolation value</v>
      </c>
      <c r="AJ6097" s="43" t="str">
        <f>_xll.BInterpol('Base IPCA'!$C$3:$C$14,'Base IPCA'!$D$3:$D$14,AH6097,"Cubic","Extrapolate=Linear","MultiX=Average","Skip=True","Sort=True")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8"/>
        <v>#REF!</v>
      </c>
      <c r="AI6098" s="43" t="str">
        <f>_xll.BInterpol('Base IPCA'!$C$3:$C$14,'Base IPCA'!$E$3:$E$14,AH6098,"Cubic","Extrapolate=Linear","MultiX=Average","Skip=True","Sort=True")</f>
        <v>#N/A Invalid Parameter: Interpolation value</v>
      </c>
      <c r="AJ6098" s="43" t="str">
        <f>_xll.BInterpol('Base IPCA'!$C$3:$C$14,'Base IPCA'!$D$3:$D$14,AH6098,"Cubic","Extrapolate=Linear","MultiX=Average","Skip=True","Sort=True")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8"/>
        <v>#REF!</v>
      </c>
      <c r="AI6099" s="43" t="str">
        <f>_xll.BInterpol('Base IPCA'!$C$3:$C$14,'Base IPCA'!$E$3:$E$14,AH6099,"Cubic","Extrapolate=Linear","MultiX=Average","Skip=True","Sort=True")</f>
        <v>#N/A Invalid Parameter: Interpolation value</v>
      </c>
      <c r="AJ6099" s="43" t="str">
        <f>_xll.BInterpol('Base IPCA'!$C$3:$C$14,'Base IPCA'!$D$3:$D$14,AH6099,"Cubic","Extrapolate=Linear","MultiX=Average","Skip=True","Sort=True")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8"/>
        <v>#REF!</v>
      </c>
      <c r="AI6100" s="43" t="str">
        <f>_xll.BInterpol('Base IPCA'!$C$3:$C$14,'Base IPCA'!$E$3:$E$14,AH6100,"Cubic","Extrapolate=Linear","MultiX=Average","Skip=True","Sort=True")</f>
        <v>#N/A Invalid Parameter: Interpolation value</v>
      </c>
      <c r="AJ6100" s="43" t="str">
        <f>_xll.BInterpol('Base IPCA'!$C$3:$C$14,'Base IPCA'!$D$3:$D$14,AH6100,"Cubic","Extrapolate=Linear","MultiX=Average","Skip=True","Sort=True")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8"/>
        <v>#REF!</v>
      </c>
      <c r="AI6101" s="43" t="str">
        <f>_xll.BInterpol('Base IPCA'!$C$3:$C$14,'Base IPCA'!$E$3:$E$14,AH6101,"Cubic","Extrapolate=Linear","MultiX=Average","Skip=True","Sort=True")</f>
        <v>#N/A Invalid Parameter: Interpolation value</v>
      </c>
      <c r="AJ6101" s="43" t="str">
        <f>_xll.BInterpol('Base IPCA'!$C$3:$C$14,'Base IPCA'!$D$3:$D$14,AH6101,"Cubic","Extrapolate=Linear","MultiX=Average","Skip=True","Sort=True")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8"/>
        <v>#REF!</v>
      </c>
      <c r="AI6102" s="43" t="str">
        <f>_xll.BInterpol('Base IPCA'!$C$3:$C$14,'Base IPCA'!$E$3:$E$14,AH6102,"Cubic","Extrapolate=Linear","MultiX=Average","Skip=True","Sort=True")</f>
        <v>#N/A Invalid Parameter: Interpolation value</v>
      </c>
      <c r="AJ6102" s="43" t="str">
        <f>_xll.BInterpol('Base IPCA'!$C$3:$C$14,'Base IPCA'!$D$3:$D$14,AH6102,"Cubic","Extrapolate=Linear","MultiX=Average","Skip=True","Sort=True")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8"/>
        <v>#REF!</v>
      </c>
      <c r="AI6103" s="43" t="str">
        <f>_xll.BInterpol('Base IPCA'!$C$3:$C$14,'Base IPCA'!$E$3:$E$14,AH6103,"Cubic","Extrapolate=Linear","MultiX=Average","Skip=True","Sort=True")</f>
        <v>#N/A Invalid Parameter: Interpolation value</v>
      </c>
      <c r="AJ6103" s="43" t="str">
        <f>_xll.BInterpol('Base IPCA'!$C$3:$C$14,'Base IPCA'!$D$3:$D$14,AH6103,"Cubic","Extrapolate=Linear","MultiX=Average","Skip=True","Sort=True")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8"/>
        <v>#REF!</v>
      </c>
      <c r="AI6104" s="43" t="str">
        <f ca="1">_xll.BInterpol('Base IPCA'!$C$3:$C$14,'Base IPCA'!$E$3:$E$14,AH6104,"Cubic","Extrapolate=Linear","MultiX=Average","Skip=True","Sort=True")</f>
        <v>#N/A Invalid Parameter: Interpolation value</v>
      </c>
      <c r="AJ6104" s="43" t="str">
        <f>_xll.BInterpol('Base IPCA'!$C$3:$C$14,'Base IPCA'!$D$3:$D$14,AH6104,"Cubic","Extrapolate=Linear","MultiX=Average","Skip=True","Sort=True")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8"/>
        <v>#REF!</v>
      </c>
      <c r="AI6105" s="43" t="str">
        <f>_xll.BInterpol('Base IPCA'!$C$3:$C$14,'Base IPCA'!$E$3:$E$14,AH6105,"Cubic","Extrapolate=Linear","MultiX=Average","Skip=True","Sort=True")</f>
        <v>#N/A Invalid Parameter: Interpolation value</v>
      </c>
      <c r="AJ6105" s="43" t="str">
        <f>_xll.BInterpol('Base IPCA'!$C$3:$C$14,'Base IPCA'!$D$3:$D$14,AH6105,"Cubic","Extrapolate=Linear","MultiX=Average","Skip=True","Sort=True")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8"/>
        <v>#REF!</v>
      </c>
      <c r="AI6106" s="43" t="str">
        <f ca="1">_xll.BInterpol('Base IPCA'!$C$3:$C$14,'Base IPCA'!$E$3:$E$14,AH6106,"Cubic","Extrapolate=Linear","MultiX=Average","Skip=True","Sort=True")</f>
        <v>#N/A Invalid Parameter: Interpolation value</v>
      </c>
      <c r="AJ6106" s="43" t="str">
        <f>_xll.BInterpol('Base IPCA'!$C$3:$C$14,'Base IPCA'!$D$3:$D$14,AH6106,"Cubic","Extrapolate=Linear","MultiX=Average","Skip=True","Sort=True")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8"/>
        <v>#REF!</v>
      </c>
      <c r="AI6107" s="43" t="str">
        <f>_xll.BInterpol('Base IPCA'!$C$3:$C$14,'Base IPCA'!$E$3:$E$14,AH6107,"Cubic","Extrapolate=Linear","MultiX=Average","Skip=True","Sort=True")</f>
        <v>#N/A Invalid Parameter: Interpolation value</v>
      </c>
      <c r="AJ6107" s="43" t="str">
        <f>_xll.BInterpol('Base IPCA'!$C$3:$C$14,'Base IPCA'!$D$3:$D$14,AH6107,"Cubic","Extrapolate=Linear","MultiX=Average","Skip=True","Sort=True")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8"/>
        <v>#REF!</v>
      </c>
      <c r="AI6108" s="43" t="str">
        <f>_xll.BInterpol('Base IPCA'!$C$3:$C$14,'Base IPCA'!$E$3:$E$14,AH6108,"Cubic","Extrapolate=Linear","MultiX=Average","Skip=True","Sort=True")</f>
        <v>#N/A Invalid Parameter: Interpolation value</v>
      </c>
      <c r="AJ6108" s="43" t="str">
        <f>_xll.BInterpol('Base IPCA'!$C$3:$C$14,'Base IPCA'!$D$3:$D$14,AH6108,"Cubic","Extrapolate=Linear","MultiX=Average","Skip=True","Sort=True")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8"/>
        <v>#REF!</v>
      </c>
      <c r="AI6109" s="43" t="str">
        <f>_xll.BInterpol('Base IPCA'!$C$3:$C$14,'Base IPCA'!$E$3:$E$14,AH6109,"Cubic","Extrapolate=Linear","MultiX=Average","Skip=True","Sort=True")</f>
        <v>#N/A Invalid Parameter: Interpolation value</v>
      </c>
      <c r="AJ6109" s="43" t="str">
        <f>_xll.BInterpol('Base IPCA'!$C$3:$C$14,'Base IPCA'!$D$3:$D$14,AH6109,"Cubic","Extrapolate=Linear","MultiX=Average","Skip=True","Sort=True")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8"/>
        <v>#REF!</v>
      </c>
      <c r="AI6110" s="43" t="str">
        <f>_xll.BInterpol('Base IPCA'!$C$3:$C$14,'Base IPCA'!$E$3:$E$14,AH6110,"Cubic","Extrapolate=Linear","MultiX=Average","Skip=True","Sort=True")</f>
        <v>#N/A Invalid Parameter: Interpolation value</v>
      </c>
      <c r="AJ6110" s="43" t="str">
        <f>_xll.BInterpol('Base IPCA'!$C$3:$C$14,'Base IPCA'!$D$3:$D$14,AH6110,"Cubic","Extrapolate=Linear","MultiX=Average","Skip=True","Sort=True")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8"/>
        <v>#REF!</v>
      </c>
      <c r="AI6111" s="43" t="str">
        <f>_xll.BInterpol('Base IPCA'!$C$3:$C$14,'Base IPCA'!$E$3:$E$14,AH6111,"Cubic","Extrapolate=Linear","MultiX=Average","Skip=True","Sort=True")</f>
        <v>#N/A Invalid Parameter: Interpolation value</v>
      </c>
      <c r="AJ6111" s="43" t="str">
        <f ca="1">_xll.BInterpol('Base IPCA'!$C$3:$C$14,'Base IPCA'!$D$3:$D$14,AH6111,"Cubic","Extrapolate=Linear","MultiX=Average","Skip=True","Sort=True")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8"/>
        <v>#REF!</v>
      </c>
      <c r="AI6112" s="43" t="str">
        <f>_xll.BInterpol('Base IPCA'!$C$3:$C$14,'Base IPCA'!$E$3:$E$14,AH6112,"Cubic","Extrapolate=Linear","MultiX=Average","Skip=True","Sort=True")</f>
        <v>#N/A Invalid Parameter: Interpolation value</v>
      </c>
      <c r="AJ6112" s="43" t="str">
        <f>_xll.BInterpol('Base IPCA'!$C$3:$C$14,'Base IPCA'!$D$3:$D$14,AH6112,"Cubic","Extrapolate=Linear","MultiX=Average","Skip=True","Sort=True")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8"/>
        <v>#REF!</v>
      </c>
      <c r="AI6113" s="43" t="str">
        <f ca="1">_xll.BInterpol('Base IPCA'!$C$3:$C$14,'Base IPCA'!$E$3:$E$14,AH6113,"Cubic","Extrapolate=Linear","MultiX=Average","Skip=True","Sort=True")</f>
        <v>#N/A Invalid Parameter: Interpolation value</v>
      </c>
      <c r="AJ6113" s="43" t="str">
        <f>_xll.BInterpol('Base IPCA'!$C$3:$C$14,'Base IPCA'!$D$3:$D$14,AH6113,"Cubic","Extrapolate=Linear","MultiX=Average","Skip=True","Sort=True")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8"/>
        <v>#REF!</v>
      </c>
      <c r="AI6114" s="43" t="str">
        <f>_xll.BInterpol('Base IPCA'!$C$3:$C$14,'Base IPCA'!$E$3:$E$14,AH6114,"Cubic","Extrapolate=Linear","MultiX=Average","Skip=True","Sort=True")</f>
        <v>#N/A Invalid Parameter: Interpolation value</v>
      </c>
      <c r="AJ6114" s="43" t="str">
        <f>_xll.BInterpol('Base IPCA'!$C$3:$C$14,'Base IPCA'!$D$3:$D$14,AH6114,"Cubic","Extrapolate=Linear","MultiX=Average","Skip=True","Sort=True")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8"/>
        <v>#REF!</v>
      </c>
      <c r="AI6115" s="43" t="str">
        <f>_xll.BInterpol('Base IPCA'!$C$3:$C$14,'Base IPCA'!$E$3:$E$14,AH6115,"Cubic","Extrapolate=Linear","MultiX=Average","Skip=True","Sort=True")</f>
        <v>#N/A Invalid Parameter: Interpolation value</v>
      </c>
      <c r="AJ6115" s="43" t="str">
        <f>_xll.BInterpol('Base IPCA'!$C$3:$C$14,'Base IPCA'!$D$3:$D$14,AH6115,"Cubic","Extrapolate=Linear","MultiX=Average","Skip=True","Sort=True")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8"/>
        <v>#REF!</v>
      </c>
      <c r="AI6116" s="43" t="str">
        <f>_xll.BInterpol('Base IPCA'!$C$3:$C$14,'Base IPCA'!$E$3:$E$14,AH6116,"Cubic","Extrapolate=Linear","MultiX=Average","Skip=True","Sort=True")</f>
        <v>#N/A Invalid Parameter: Interpolation value</v>
      </c>
      <c r="AJ6116" s="43" t="str">
        <f>_xll.BInterpol('Base IPCA'!$C$3:$C$14,'Base IPCA'!$D$3:$D$14,AH6116,"Cubic","Extrapolate=Linear","MultiX=Average","Skip=True","Sort=True")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8"/>
        <v>#REF!</v>
      </c>
      <c r="AI6117" s="43" t="str">
        <f>_xll.BInterpol('Base IPCA'!$C$3:$C$14,'Base IPCA'!$E$3:$E$14,AH6117,"Cubic","Extrapolate=Linear","MultiX=Average","Skip=True","Sort=True")</f>
        <v>#N/A Invalid Parameter: Interpolation value</v>
      </c>
      <c r="AJ6117" s="43" t="str">
        <f>_xll.BInterpol('Base IPCA'!$C$3:$C$14,'Base IPCA'!$D$3:$D$14,AH6117,"Cubic","Extrapolate=Linear","MultiX=Average","Skip=True","Sort=True")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8"/>
        <v>#REF!</v>
      </c>
      <c r="AI6118" s="43" t="str">
        <f>_xll.BInterpol('Base IPCA'!$C$3:$C$14,'Base IPCA'!$E$3:$E$14,AH6118,"Cubic","Extrapolate=Linear","MultiX=Average","Skip=True","Sort=True")</f>
        <v>#N/A Invalid Parameter: Interpolation value</v>
      </c>
      <c r="AJ6118" s="43" t="str">
        <f ca="1">_xll.BInterpol('Base IPCA'!$C$3:$C$14,'Base IPCA'!$D$3:$D$14,AH6118,"Cubic","Extrapolate=Linear","MultiX=Average","Skip=True","Sort=True")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8"/>
        <v>#REF!</v>
      </c>
      <c r="AI6119" s="43" t="str">
        <f>_xll.BInterpol('Base IPCA'!$C$3:$C$14,'Base IPCA'!$E$3:$E$14,AH6119,"Cubic","Extrapolate=Linear","MultiX=Average","Skip=True","Sort=True")</f>
        <v>#N/A Invalid Parameter: Interpolation value</v>
      </c>
      <c r="AJ6119" s="43" t="str">
        <f>_xll.BInterpol('Base IPCA'!$C$3:$C$14,'Base IPCA'!$D$3:$D$14,AH6119,"Cubic","Extrapolate=Linear","MultiX=Average","Skip=True","Sort=True")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8"/>
        <v>#REF!</v>
      </c>
      <c r="AI6120" s="43" t="str">
        <f ca="1">_xll.BInterpol('Base IPCA'!$C$3:$C$14,'Base IPCA'!$E$3:$E$14,AH6120,"Cubic","Extrapolate=Linear","MultiX=Average","Skip=True","Sort=True")</f>
        <v>#N/A Invalid Parameter: Interpolation value</v>
      </c>
      <c r="AJ6120" s="43" t="str">
        <f>_xll.BInterpol('Base IPCA'!$C$3:$C$14,'Base IPCA'!$D$3:$D$14,AH6120,"Cubic","Extrapolate=Linear","MultiX=Average","Skip=True","Sort=True")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8"/>
        <v>#REF!</v>
      </c>
      <c r="AI6121" s="43" t="str">
        <f>_xll.BInterpol('Base IPCA'!$C$3:$C$14,'Base IPCA'!$E$3:$E$14,AH6121,"Cubic","Extrapolate=Linear","MultiX=Average","Skip=True","Sort=True")</f>
        <v>#N/A Invalid Parameter: Interpolation value</v>
      </c>
      <c r="AJ6121" s="43" t="str">
        <f>_xll.BInterpol('Base IPCA'!$C$3:$C$14,'Base IPCA'!$D$3:$D$14,AH6121,"Cubic","Extrapolate=Linear","MultiX=Average","Skip=True","Sort=True")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8"/>
        <v>#REF!</v>
      </c>
      <c r="AI6122" s="43" t="str">
        <f ca="1">_xll.BInterpol('Base IPCA'!$C$3:$C$14,'Base IPCA'!$E$3:$E$14,AH6122,"Cubic","Extrapolate=Linear","MultiX=Average","Skip=True","Sort=True")</f>
        <v>#N/A Invalid Parameter: Interpolation value</v>
      </c>
      <c r="AJ6122" s="43" t="str">
        <f>_xll.BInterpol('Base IPCA'!$C$3:$C$14,'Base IPCA'!$D$3:$D$14,AH6122,"Cubic","Extrapolate=Linear","MultiX=Average","Skip=True","Sort=True")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8"/>
        <v>#REF!</v>
      </c>
      <c r="AI6123" s="43" t="str">
        <f>_xll.BInterpol('Base IPCA'!$C$3:$C$14,'Base IPCA'!$E$3:$E$14,AH6123,"Cubic","Extrapolate=Linear","MultiX=Average","Skip=True","Sort=True")</f>
        <v>#N/A Invalid Parameter: Interpolation value</v>
      </c>
      <c r="AJ6123" s="43" t="str">
        <f>_xll.BInterpol('Base IPCA'!$C$3:$C$14,'Base IPCA'!$D$3:$D$14,AH6123,"Cubic","Extrapolate=Linear","MultiX=Average","Skip=True","Sort=True")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8"/>
        <v>#REF!</v>
      </c>
      <c r="AI6124" s="43" t="str">
        <f>_xll.BInterpol('Base IPCA'!$C$3:$C$14,'Base IPCA'!$E$3:$E$14,AH6124,"Cubic","Extrapolate=Linear","MultiX=Average","Skip=True","Sort=True")</f>
        <v>#N/A Invalid Parameter: Interpolation value</v>
      </c>
      <c r="AJ6124" s="43" t="str">
        <f>_xll.BInterpol('Base IPCA'!$C$3:$C$14,'Base IPCA'!$D$3:$D$14,AH6124,"Cubic","Extrapolate=Linear","MultiX=Average","Skip=True","Sort=True")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8"/>
        <v>#REF!</v>
      </c>
      <c r="AI6125" s="43" t="str">
        <f>_xll.BInterpol('Base IPCA'!$C$3:$C$14,'Base IPCA'!$E$3:$E$14,AH6125,"Cubic","Extrapolate=Linear","MultiX=Average","Skip=True","Sort=True")</f>
        <v>#N/A Invalid Parameter: Interpolation value</v>
      </c>
      <c r="AJ6125" s="43" t="str">
        <f ca="1">_xll.BInterpol('Base IPCA'!$C$3:$C$14,'Base IPCA'!$D$3:$D$14,AH6125,"Cubic","Extrapolate=Linear","MultiX=Average","Skip=True","Sort=True")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8"/>
        <v>#REF!</v>
      </c>
      <c r="AI6126" s="43" t="str">
        <f>_xll.BInterpol('Base IPCA'!$C$3:$C$14,'Base IPCA'!$E$3:$E$14,AH6126,"Cubic","Extrapolate=Linear","MultiX=Average","Skip=True","Sort=True")</f>
        <v>#N/A Invalid Parameter: Interpolation value</v>
      </c>
      <c r="AJ6126" s="43" t="str">
        <f>_xll.BInterpol('Base IPCA'!$C$3:$C$14,'Base IPCA'!$D$3:$D$14,AH6126,"Cubic","Extrapolate=Linear","MultiX=Average","Skip=True","Sort=True")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8"/>
        <v>#REF!</v>
      </c>
      <c r="AI6127" s="43" t="str">
        <f>_xll.BInterpol('Base IPCA'!$C$3:$C$14,'Base IPCA'!$E$3:$E$14,AH6127,"Cubic","Extrapolate=Linear","MultiX=Average","Skip=True","Sort=True")</f>
        <v>#N/A Invalid Parameter: Interpolation value</v>
      </c>
      <c r="AJ6127" s="43" t="str">
        <f ca="1">_xll.BInterpol('Base IPCA'!$C$3:$C$14,'Base IPCA'!$D$3:$D$14,AH6127,"Cubic","Extrapolate=Linear","MultiX=Average","Skip=True","Sort=True")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8"/>
        <v>#REF!</v>
      </c>
      <c r="AI6128" s="43" t="str">
        <f>_xll.BInterpol('Base IPCA'!$C$3:$C$14,'Base IPCA'!$E$3:$E$14,AH6128,"Cubic","Extrapolate=Linear","MultiX=Average","Skip=True","Sort=True")</f>
        <v>#N/A Invalid Parameter: Interpolation value</v>
      </c>
      <c r="AJ6128" s="43" t="str">
        <f>_xll.BInterpol('Base IPCA'!$C$3:$C$14,'Base IPCA'!$D$3:$D$14,AH6128,"Cubic","Extrapolate=Linear","MultiX=Average","Skip=True","Sort=True")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8"/>
        <v>#REF!</v>
      </c>
      <c r="AI6129" s="43" t="str">
        <f ca="1">_xll.BInterpol('Base IPCA'!$C$3:$C$14,'Base IPCA'!$E$3:$E$14,AH6129,"Cubic","Extrapolate=Linear","MultiX=Average","Skip=True","Sort=True")</f>
        <v>#N/A Invalid Parameter: Interpolation value</v>
      </c>
      <c r="AJ6129" s="43" t="str">
        <f>_xll.BInterpol('Base IPCA'!$C$3:$C$14,'Base IPCA'!$D$3:$D$14,AH6129,"Cubic","Extrapolate=Linear","MultiX=Average","Skip=True","Sort=True")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8"/>
        <v>#REF!</v>
      </c>
      <c r="AI6130" s="43" t="str">
        <f>_xll.BInterpol('Base IPCA'!$C$3:$C$14,'Base IPCA'!$E$3:$E$14,AH6130,"Cubic","Extrapolate=Linear","MultiX=Average","Skip=True","Sort=True")</f>
        <v>#N/A Invalid Parameter: Interpolation value</v>
      </c>
      <c r="AJ6130" s="43" t="str">
        <f>_xll.BInterpol('Base IPCA'!$C$3:$C$14,'Base IPCA'!$D$3:$D$14,AH6130,"Cubic","Extrapolate=Linear","MultiX=Average","Skip=True","Sort=True")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8"/>
        <v>#REF!</v>
      </c>
      <c r="AI6131" s="43" t="str">
        <f>_xll.BInterpol('Base IPCA'!$C$3:$C$14,'Base IPCA'!$E$3:$E$14,AH6131,"Cubic","Extrapolate=Linear","MultiX=Average","Skip=True","Sort=True")</f>
        <v>#N/A Invalid Parameter: Interpolation value</v>
      </c>
      <c r="AJ6131" s="43" t="str">
        <f>_xll.BInterpol('Base IPCA'!$C$3:$C$14,'Base IPCA'!$D$3:$D$14,AH6131,"Cubic","Extrapolate=Linear","MultiX=Average","Skip=True","Sort=True")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8"/>
        <v>#REF!</v>
      </c>
      <c r="AI6132" s="43" t="str">
        <f>_xll.BInterpol('Base IPCA'!$C$3:$C$14,'Base IPCA'!$E$3:$E$14,AH6132,"Cubic","Extrapolate=Linear","MultiX=Average","Skip=True","Sort=True")</f>
        <v>#N/A Invalid Parameter: Interpolation value</v>
      </c>
      <c r="AJ6132" s="43" t="str">
        <f>_xll.BInterpol('Base IPCA'!$C$3:$C$14,'Base IPCA'!$D$3:$D$14,AH6132,"Cubic","Extrapolate=Linear","MultiX=Average","Skip=True","Sort=True")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8"/>
        <v>#REF!</v>
      </c>
      <c r="AI6133" s="43" t="str">
        <f>_xll.BInterpol('Base IPCA'!$C$3:$C$14,'Base IPCA'!$E$3:$E$14,AH6133,"Cubic","Extrapolate=Linear","MultiX=Average","Skip=True","Sort=True")</f>
        <v>#N/A Invalid Parameter: Interpolation value</v>
      </c>
      <c r="AJ6133" s="43" t="str">
        <f>_xll.BInterpol('Base IPCA'!$C$3:$C$14,'Base IPCA'!$D$3:$D$14,AH6133,"Cubic","Extrapolate=Linear","MultiX=Average","Skip=True","Sort=True")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8"/>
        <v>#REF!</v>
      </c>
      <c r="AI6134" s="43" t="str">
        <f>_xll.BInterpol('Base IPCA'!$C$3:$C$14,'Base IPCA'!$E$3:$E$14,AH6134,"Cubic","Extrapolate=Linear","MultiX=Average","Skip=True","Sort=True")</f>
        <v>#N/A Invalid Parameter: Interpolation value</v>
      </c>
      <c r="AJ6134" s="43" t="str">
        <f>_xll.BInterpol('Base IPCA'!$C$3:$C$14,'Base IPCA'!$D$3:$D$14,AH6134,"Cubic","Extrapolate=Linear","MultiX=Average","Skip=True","Sort=True")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8"/>
        <v>#REF!</v>
      </c>
      <c r="AI6135" s="43" t="str">
        <f>_xll.BInterpol('Base IPCA'!$C$3:$C$14,'Base IPCA'!$E$3:$E$14,AH6135,"Cubic","Extrapolate=Linear","MultiX=Average","Skip=True","Sort=True")</f>
        <v>#N/A Invalid Parameter: Interpolation value</v>
      </c>
      <c r="AJ6135" s="43" t="str">
        <f>_xll.BInterpol('Base IPCA'!$C$3:$C$14,'Base IPCA'!$D$3:$D$14,AH6135,"Cubic","Extrapolate=Linear","MultiX=Average","Skip=True","Sort=True")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8"/>
        <v>#REF!</v>
      </c>
      <c r="AI6136" s="43" t="str">
        <f>_xll.BInterpol('Base IPCA'!$C$3:$C$14,'Base IPCA'!$E$3:$E$14,AH6136,"Cubic","Extrapolate=Linear","MultiX=Average","Skip=True","Sort=True")</f>
        <v>#N/A Invalid Parameter: Interpolation value</v>
      </c>
      <c r="AJ6136" s="43" t="str">
        <f>_xll.BInterpol('Base IPCA'!$C$3:$C$14,'Base IPCA'!$D$3:$D$14,AH6136,"Cubic","Extrapolate=Linear","MultiX=Average","Skip=True","Sort=True")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8"/>
        <v>#REF!</v>
      </c>
      <c r="AI6137" s="43" t="str">
        <f ca="1">_xll.BInterpol('Base IPCA'!$C$3:$C$14,'Base IPCA'!$E$3:$E$14,AH6137,"Cubic","Extrapolate=Linear","MultiX=Average","Skip=True","Sort=True")</f>
        <v>#N/A Invalid Parameter: Interpolation value</v>
      </c>
      <c r="AJ6137" s="43" t="str">
        <f>_xll.BInterpol('Base IPCA'!$C$3:$C$14,'Base IPCA'!$D$3:$D$14,AH6137,"Cubic","Extrapolate=Linear","MultiX=Average","Skip=True","Sort=True")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8"/>
        <v>#REF!</v>
      </c>
      <c r="AI6138" s="43" t="str">
        <f>_xll.BInterpol('Base IPCA'!$C$3:$C$14,'Base IPCA'!$E$3:$E$14,AH6138,"Cubic","Extrapolate=Linear","MultiX=Average","Skip=True","Sort=True")</f>
        <v>#N/A Invalid Parameter: Interpolation value</v>
      </c>
      <c r="AJ6138" s="43" t="str">
        <f>_xll.BInterpol('Base IPCA'!$C$3:$C$14,'Base IPCA'!$D$3:$D$14,AH6138,"Cubic","Extrapolate=Linear","MultiX=Average","Skip=True","Sort=True")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8"/>
        <v>#REF!</v>
      </c>
      <c r="AI6139" s="43" t="str">
        <f>_xll.BInterpol('Base IPCA'!$C$3:$C$14,'Base IPCA'!$E$3:$E$14,AH6139,"Cubic","Extrapolate=Linear","MultiX=Average","Skip=True","Sort=True")</f>
        <v>#N/A Invalid Parameter: Interpolation value</v>
      </c>
      <c r="AJ6139" s="43" t="str">
        <f>_xll.BInterpol('Base IPCA'!$C$3:$C$14,'Base IPCA'!$D$3:$D$14,AH6139,"Cubic","Extrapolate=Linear","MultiX=Average","Skip=True","Sort=True")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8"/>
        <v>#REF!</v>
      </c>
      <c r="AI6140" s="43" t="str">
        <f>_xll.BInterpol('Base IPCA'!$C$3:$C$14,'Base IPCA'!$E$3:$E$14,AH6140,"Cubic","Extrapolate=Linear","MultiX=Average","Skip=True","Sort=True")</f>
        <v>#N/A Invalid Parameter: Interpolation value</v>
      </c>
      <c r="AJ6140" s="43" t="str">
        <f>_xll.BInterpol('Base IPCA'!$C$3:$C$14,'Base IPCA'!$D$3:$D$14,AH6140,"Cubic","Extrapolate=Linear","MultiX=Average","Skip=True","Sort=True")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8"/>
        <v>#REF!</v>
      </c>
      <c r="AI6141" s="43" t="str">
        <f>_xll.BInterpol('Base IPCA'!$C$3:$C$14,'Base IPCA'!$E$3:$E$14,AH6141,"Cubic","Extrapolate=Linear","MultiX=Average","Skip=True","Sort=True")</f>
        <v>#N/A Invalid Parameter: Interpolation value</v>
      </c>
      <c r="AJ6141" s="43" t="str">
        <f>_xll.BInterpol('Base IPCA'!$C$3:$C$14,'Base IPCA'!$D$3:$D$14,AH6141,"Cubic","Extrapolate=Linear","MultiX=Average","Skip=True","Sort=True")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8"/>
        <v>#REF!</v>
      </c>
      <c r="AI6142" s="43" t="str">
        <f ca="1">_xll.BInterpol('Base IPCA'!$C$3:$C$14,'Base IPCA'!$E$3:$E$14,AH6142,"Cubic","Extrapolate=Linear","MultiX=Average","Skip=True","Sort=True")</f>
        <v>#N/A Invalid Parameter: Interpolation value</v>
      </c>
      <c r="AJ6142" s="43" t="str">
        <f>_xll.BInterpol('Base IPCA'!$C$3:$C$14,'Base IPCA'!$D$3:$D$14,AH6142,"Cubic","Extrapolate=Linear","MultiX=Average","Skip=True","Sort=True")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8"/>
        <v>#REF!</v>
      </c>
      <c r="AI6143" s="43" t="str">
        <f>_xll.BInterpol('Base IPCA'!$C$3:$C$14,'Base IPCA'!$E$3:$E$14,AH6143,"Cubic","Extrapolate=Linear","MultiX=Average","Skip=True","Sort=True")</f>
        <v>#N/A Invalid Parameter: Interpolation value</v>
      </c>
      <c r="AJ6143" s="43" t="str">
        <f>_xll.BInterpol('Base IPCA'!$C$3:$C$14,'Base IPCA'!$D$3:$D$14,AH6143,"Cubic","Extrapolate=Linear","MultiX=Average","Skip=True","Sort=True")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8"/>
        <v>#REF!</v>
      </c>
      <c r="AI6144" s="43" t="str">
        <f ca="1">_xll.BInterpol('Base IPCA'!$C$3:$C$14,'Base IPCA'!$E$3:$E$14,AH6144,"Cubic","Extrapolate=Linear","MultiX=Average","Skip=True","Sort=True")</f>
        <v>#N/A Invalid Parameter: Interpolation value</v>
      </c>
      <c r="AJ6144" s="43" t="str">
        <f>_xll.BInterpol('Base IPCA'!$C$3:$C$14,'Base IPCA'!$D$3:$D$14,AH6144,"Cubic","Extrapolate=Linear","MultiX=Average","Skip=True","Sort=True")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8"/>
        <v>#REF!</v>
      </c>
      <c r="AI6145" s="43" t="str">
        <f>_xll.BInterpol('Base IPCA'!$C$3:$C$14,'Base IPCA'!$E$3:$E$14,AH6145,"Cubic","Extrapolate=Linear","MultiX=Average","Skip=True","Sort=True")</f>
        <v>#N/A Invalid Parameter: Interpolation value</v>
      </c>
      <c r="AJ6145" s="43" t="str">
        <f>_xll.BInterpol('Base IPCA'!$C$3:$C$14,'Base IPCA'!$D$3:$D$14,AH6145,"Cubic","Extrapolate=Linear","MultiX=Average","Skip=True","Sort=True")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8"/>
        <v>#REF!</v>
      </c>
      <c r="AI6146" s="43" t="str">
        <f>_xll.BInterpol('Base IPCA'!$C$3:$C$14,'Base IPCA'!$E$3:$E$14,AH6146,"Cubic","Extrapolate=Linear","MultiX=Average","Skip=True","Sort=True")</f>
        <v>#N/A Invalid Parameter: Interpolation value</v>
      </c>
      <c r="AJ6146" s="43" t="str">
        <f ca="1">_xll.BInterpol('Base IPCA'!$C$3:$C$14,'Base IPCA'!$D$3:$D$14,AH6146,"Cubic","Extrapolate=Linear","MultiX=Average","Skip=True","Sort=True")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8"/>
        <v>#REF!</v>
      </c>
      <c r="AI6147" s="43" t="str">
        <f>_xll.BInterpol('Base IPCA'!$C$3:$C$14,'Base IPCA'!$E$3:$E$14,AH6147,"Cubic","Extrapolate=Linear","MultiX=Average","Skip=True","Sort=True")</f>
        <v>#N/A Invalid Parameter: Interpolation value</v>
      </c>
      <c r="AJ6147" s="43" t="str">
        <f>_xll.BInterpol('Base IPCA'!$C$3:$C$14,'Base IPCA'!$D$3:$D$14,AH6147,"Cubic","Extrapolate=Linear","MultiX=Average","Skip=True","Sort=True")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8"/>
        <v>#REF!</v>
      </c>
      <c r="AI6148" s="43" t="str">
        <f>_xll.BInterpol('Base IPCA'!$C$3:$C$14,'Base IPCA'!$E$3:$E$14,AH6148,"Cubic","Extrapolate=Linear","MultiX=Average","Skip=True","Sort=True")</f>
        <v>#N/A Invalid Parameter: Interpolation value</v>
      </c>
      <c r="AJ6148" s="43" t="str">
        <f>_xll.BInterpol('Base IPCA'!$C$3:$C$14,'Base IPCA'!$D$3:$D$14,AH6148,"Cubic","Extrapolate=Linear","MultiX=Average","Skip=True","Sort=True")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8"/>
        <v>#REF!</v>
      </c>
      <c r="AI6149" s="43" t="str">
        <f>_xll.BInterpol('Base IPCA'!$C$3:$C$14,'Base IPCA'!$E$3:$E$14,AH6149,"Cubic","Extrapolate=Linear","MultiX=Average","Skip=True","Sort=True")</f>
        <v>#N/A Invalid Parameter: Interpolation value</v>
      </c>
      <c r="AJ6149" s="43" t="str">
        <f>_xll.BInterpol('Base IPCA'!$C$3:$C$14,'Base IPCA'!$D$3:$D$14,AH6149,"Cubic","Extrapolate=Linear","MultiX=Average","Skip=True","Sort=True")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89">AH6149+1</f>
        <v>#REF!</v>
      </c>
      <c r="AI6150" s="43" t="str">
        <f>_xll.BInterpol('Base IPCA'!$C$3:$C$14,'Base IPCA'!$E$3:$E$14,AH6150,"Cubic","Extrapolate=Linear","MultiX=Average","Skip=True","Sort=True")</f>
        <v>#N/A Invalid Parameter: Interpolation value</v>
      </c>
      <c r="AJ6150" s="43" t="str">
        <f>_xll.BInterpol('Base IPCA'!$C$3:$C$14,'Base IPCA'!$D$3:$D$14,AH6150,"Cubic","Extrapolate=Linear","MultiX=Average","Skip=True","Sort=True")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89"/>
        <v>#REF!</v>
      </c>
      <c r="AI6151" s="43" t="str">
        <f>_xll.BInterpol('Base IPCA'!$C$3:$C$14,'Base IPCA'!$E$3:$E$14,AH6151,"Cubic","Extrapolate=Linear","MultiX=Average","Skip=True","Sort=True")</f>
        <v>#N/A Invalid Parameter: Interpolation value</v>
      </c>
      <c r="AJ6151" s="43" t="str">
        <f ca="1">_xll.BInterpol('Base IPCA'!$C$3:$C$14,'Base IPCA'!$D$3:$D$14,AH6151,"Cubic","Extrapolate=Linear","MultiX=Average","Skip=True","Sort=True")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89"/>
        <v>#REF!</v>
      </c>
      <c r="AI6152" s="43" t="str">
        <f>_xll.BInterpol('Base IPCA'!$C$3:$C$14,'Base IPCA'!$E$3:$E$14,AH6152,"Cubic","Extrapolate=Linear","MultiX=Average","Skip=True","Sort=True")</f>
        <v>#N/A Invalid Parameter: Interpolation value</v>
      </c>
      <c r="AJ6152" s="43" t="str">
        <f>_xll.BInterpol('Base IPCA'!$C$3:$C$14,'Base IPCA'!$D$3:$D$14,AH6152,"Cubic","Extrapolate=Linear","MultiX=Average","Skip=True","Sort=True")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89"/>
        <v>#REF!</v>
      </c>
      <c r="AI6153" s="43" t="str">
        <f>_xll.BInterpol('Base IPCA'!$C$3:$C$14,'Base IPCA'!$E$3:$E$14,AH6153,"Cubic","Extrapolate=Linear","MultiX=Average","Skip=True","Sort=True")</f>
        <v>#N/A Invalid Parameter: Interpolation value</v>
      </c>
      <c r="AJ6153" s="43" t="str">
        <f ca="1">_xll.BInterpol('Base IPCA'!$C$3:$C$14,'Base IPCA'!$D$3:$D$14,AH6153,"Cubic","Extrapolate=Linear","MultiX=Average","Skip=True","Sort=True")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89"/>
        <v>#REF!</v>
      </c>
      <c r="AI6154" s="43" t="str">
        <f>_xll.BInterpol('Base IPCA'!$C$3:$C$14,'Base IPCA'!$E$3:$E$14,AH6154,"Cubic","Extrapolate=Linear","MultiX=Average","Skip=True","Sort=True")</f>
        <v>#N/A Invalid Parameter: Interpolation value</v>
      </c>
      <c r="AJ6154" s="43" t="str">
        <f>_xll.BInterpol('Base IPCA'!$C$3:$C$14,'Base IPCA'!$D$3:$D$14,AH6154,"Cubic","Extrapolate=Linear","MultiX=Average","Skip=True","Sort=True")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89"/>
        <v>#REF!</v>
      </c>
      <c r="AI6155" s="43" t="str">
        <f>_xll.BInterpol('Base IPCA'!$C$3:$C$14,'Base IPCA'!$E$3:$E$14,AH6155,"Cubic","Extrapolate=Linear","MultiX=Average","Skip=True","Sort=True")</f>
        <v>#N/A Invalid Parameter: Interpolation value</v>
      </c>
      <c r="AJ6155" s="43" t="str">
        <f>_xll.BInterpol('Base IPCA'!$C$3:$C$14,'Base IPCA'!$D$3:$D$14,AH6155,"Cubic","Extrapolate=Linear","MultiX=Average","Skip=True","Sort=True")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89"/>
        <v>#REF!</v>
      </c>
      <c r="AI6156" s="43" t="str">
        <f ca="1">_xll.BInterpol('Base IPCA'!$C$3:$C$14,'Base IPCA'!$E$3:$E$14,AH6156,"Cubic","Extrapolate=Linear","MultiX=Average","Skip=True","Sort=True")</f>
        <v>#N/A Invalid Parameter: Interpolation value</v>
      </c>
      <c r="AJ6156" s="43" t="str">
        <f>_xll.BInterpol('Base IPCA'!$C$3:$C$14,'Base IPCA'!$D$3:$D$14,AH6156,"Cubic","Extrapolate=Linear","MultiX=Average","Skip=True","Sort=True")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89"/>
        <v>#REF!</v>
      </c>
      <c r="AI6157" s="43" t="str">
        <f>_xll.BInterpol('Base IPCA'!$C$3:$C$14,'Base IPCA'!$E$3:$E$14,AH6157,"Cubic","Extrapolate=Linear","MultiX=Average","Skip=True","Sort=True")</f>
        <v>#N/A Invalid Parameter: Interpolation value</v>
      </c>
      <c r="AJ6157" s="43" t="str">
        <f>_xll.BInterpol('Base IPCA'!$C$3:$C$14,'Base IPCA'!$D$3:$D$14,AH6157,"Cubic","Extrapolate=Linear","MultiX=Average","Skip=True","Sort=True")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89"/>
        <v>#REF!</v>
      </c>
      <c r="AI6158" s="43" t="str">
        <f>_xll.BInterpol('Base IPCA'!$C$3:$C$14,'Base IPCA'!$E$3:$E$14,AH6158,"Cubic","Extrapolate=Linear","MultiX=Average","Skip=True","Sort=True")</f>
        <v>#N/A Invalid Parameter: Interpolation value</v>
      </c>
      <c r="AJ6158" s="43" t="str">
        <f>_xll.BInterpol('Base IPCA'!$C$3:$C$14,'Base IPCA'!$D$3:$D$14,AH6158,"Cubic","Extrapolate=Linear","MultiX=Average","Skip=True","Sort=True")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89"/>
        <v>#REF!</v>
      </c>
      <c r="AI6159" s="43" t="str">
        <f>_xll.BInterpol('Base IPCA'!$C$3:$C$14,'Base IPCA'!$E$3:$E$14,AH6159,"Cubic","Extrapolate=Linear","MultiX=Average","Skip=True","Sort=True")</f>
        <v>#N/A Invalid Parameter: Interpolation value</v>
      </c>
      <c r="AJ6159" s="43" t="str">
        <f>_xll.BInterpol('Base IPCA'!$C$3:$C$14,'Base IPCA'!$D$3:$D$14,AH6159,"Cubic","Extrapolate=Linear","MultiX=Average","Skip=True","Sort=True")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89"/>
        <v>#REF!</v>
      </c>
      <c r="AI6160" s="43" t="str">
        <f>_xll.BInterpol('Base IPCA'!$C$3:$C$14,'Base IPCA'!$E$3:$E$14,AH6160,"Cubic","Extrapolate=Linear","MultiX=Average","Skip=True","Sort=True")</f>
        <v>#N/A Invalid Parameter: Interpolation value</v>
      </c>
      <c r="AJ6160" s="43" t="str">
        <f>_xll.BInterpol('Base IPCA'!$C$3:$C$14,'Base IPCA'!$D$3:$D$14,AH6160,"Cubic","Extrapolate=Linear","MultiX=Average","Skip=True","Sort=True")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89"/>
        <v>#REF!</v>
      </c>
      <c r="AI6161" s="43" t="str">
        <f>_xll.BInterpol('Base IPCA'!$C$3:$C$14,'Base IPCA'!$E$3:$E$14,AH6161,"Cubic","Extrapolate=Linear","MultiX=Average","Skip=True","Sort=True")</f>
        <v>#N/A Invalid Parameter: Interpolation value</v>
      </c>
      <c r="AJ6161" s="43" t="str">
        <f>_xll.BInterpol('Base IPCA'!$C$3:$C$14,'Base IPCA'!$D$3:$D$14,AH6161,"Cubic","Extrapolate=Linear","MultiX=Average","Skip=True","Sort=True")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89"/>
        <v>#REF!</v>
      </c>
      <c r="AI6162" s="43" t="str">
        <f>_xll.BInterpol('Base IPCA'!$C$3:$C$14,'Base IPCA'!$E$3:$E$14,AH6162,"Cubic","Extrapolate=Linear","MultiX=Average","Skip=True","Sort=True")</f>
        <v>#N/A Invalid Parameter: Interpolation value</v>
      </c>
      <c r="AJ6162" s="43" t="str">
        <f>_xll.BInterpol('Base IPCA'!$C$3:$C$14,'Base IPCA'!$D$3:$D$14,AH6162,"Cubic","Extrapolate=Linear","MultiX=Average","Skip=True","Sort=True")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89"/>
        <v>#REF!</v>
      </c>
      <c r="AI6163" s="43" t="str">
        <f>_xll.BInterpol('Base IPCA'!$C$3:$C$14,'Base IPCA'!$E$3:$E$14,AH6163,"Cubic","Extrapolate=Linear","MultiX=Average","Skip=True","Sort=True")</f>
        <v>#N/A Invalid Parameter: Interpolation value</v>
      </c>
      <c r="AJ6163" s="43" t="str">
        <f>_xll.BInterpol('Base IPCA'!$C$3:$C$14,'Base IPCA'!$D$3:$D$14,AH6163,"Cubic","Extrapolate=Linear","MultiX=Average","Skip=True","Sort=True")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89"/>
        <v>#REF!</v>
      </c>
      <c r="AI6164" s="43" t="str">
        <f>_xll.BInterpol('Base IPCA'!$C$3:$C$14,'Base IPCA'!$E$3:$E$14,AH6164,"Cubic","Extrapolate=Linear","MultiX=Average","Skip=True","Sort=True")</f>
        <v>#N/A Invalid Parameter: Interpolation value</v>
      </c>
      <c r="AJ6164" s="43" t="str">
        <f>_xll.BInterpol('Base IPCA'!$C$3:$C$14,'Base IPCA'!$D$3:$D$14,AH6164,"Cubic","Extrapolate=Linear","MultiX=Average","Skip=True","Sort=True")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89"/>
        <v>#REF!</v>
      </c>
      <c r="AI6165" s="43" t="str">
        <f>_xll.BInterpol('Base IPCA'!$C$3:$C$14,'Base IPCA'!$E$3:$E$14,AH6165,"Cubic","Extrapolate=Linear","MultiX=Average","Skip=True","Sort=True")</f>
        <v>#N/A Invalid Parameter: Interpolation value</v>
      </c>
      <c r="AJ6165" s="43" t="str">
        <f>_xll.BInterpol('Base IPCA'!$C$3:$C$14,'Base IPCA'!$D$3:$D$14,AH6165,"Cubic","Extrapolate=Linear","MultiX=Average","Skip=True","Sort=True")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89"/>
        <v>#REF!</v>
      </c>
      <c r="AI6166" s="43" t="str">
        <f>_xll.BInterpol('Base IPCA'!$C$3:$C$14,'Base IPCA'!$E$3:$E$14,AH6166,"Cubic","Extrapolate=Linear","MultiX=Average","Skip=True","Sort=True")</f>
        <v>#N/A Invalid Parameter: Interpolation value</v>
      </c>
      <c r="AJ6166" s="43" t="str">
        <f ca="1">_xll.BInterpol('Base IPCA'!$C$3:$C$14,'Base IPCA'!$D$3:$D$14,AH6166,"Cubic","Extrapolate=Linear","MultiX=Average","Skip=True","Sort=True")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89"/>
        <v>#REF!</v>
      </c>
      <c r="AI6167" s="43" t="str">
        <f>_xll.BInterpol('Base IPCA'!$C$3:$C$14,'Base IPCA'!$E$3:$E$14,AH6167,"Cubic","Extrapolate=Linear","MultiX=Average","Skip=True","Sort=True")</f>
        <v>#N/A Invalid Parameter: Interpolation value</v>
      </c>
      <c r="AJ6167" s="43" t="str">
        <f>_xll.BInterpol('Base IPCA'!$C$3:$C$14,'Base IPCA'!$D$3:$D$14,AH6167,"Cubic","Extrapolate=Linear","MultiX=Average","Skip=True","Sort=True")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89"/>
        <v>#REF!</v>
      </c>
      <c r="AI6168" s="43" t="str">
        <f>_xll.BInterpol('Base IPCA'!$C$3:$C$14,'Base IPCA'!$E$3:$E$14,AH6168,"Cubic","Extrapolate=Linear","MultiX=Average","Skip=True","Sort=True")</f>
        <v>#N/A Invalid Parameter: Interpolation value</v>
      </c>
      <c r="AJ6168" s="43" t="str">
        <f>_xll.BInterpol('Base IPCA'!$C$3:$C$14,'Base IPCA'!$D$3:$D$14,AH6168,"Cubic","Extrapolate=Linear","MultiX=Average","Skip=True","Sort=True")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89"/>
        <v>#REF!</v>
      </c>
      <c r="AI6169" s="43" t="str">
        <f>_xll.BInterpol('Base IPCA'!$C$3:$C$14,'Base IPCA'!$E$3:$E$14,AH6169,"Cubic","Extrapolate=Linear","MultiX=Average","Skip=True","Sort=True")</f>
        <v>#N/A Invalid Parameter: Interpolation value</v>
      </c>
      <c r="AJ6169" s="43" t="str">
        <f>_xll.BInterpol('Base IPCA'!$C$3:$C$14,'Base IPCA'!$D$3:$D$14,AH6169,"Cubic","Extrapolate=Linear","MultiX=Average","Skip=True","Sort=True")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89"/>
        <v>#REF!</v>
      </c>
      <c r="AI6170" s="43" t="str">
        <f>_xll.BInterpol('Base IPCA'!$C$3:$C$14,'Base IPCA'!$E$3:$E$14,AH6170,"Cubic","Extrapolate=Linear","MultiX=Average","Skip=True","Sort=True")</f>
        <v>#N/A Invalid Parameter: Interpolation value</v>
      </c>
      <c r="AJ6170" s="43" t="str">
        <f>_xll.BInterpol('Base IPCA'!$C$3:$C$14,'Base IPCA'!$D$3:$D$14,AH6170,"Cubic","Extrapolate=Linear","MultiX=Average","Skip=True","Sort=True")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89"/>
        <v>#REF!</v>
      </c>
      <c r="AI6171" s="43" t="str">
        <f>_xll.BInterpol('Base IPCA'!$C$3:$C$14,'Base IPCA'!$E$3:$E$14,AH6171,"Cubic","Extrapolate=Linear","MultiX=Average","Skip=True","Sort=True")</f>
        <v>#N/A Invalid Parameter: Interpolation value</v>
      </c>
      <c r="AJ6171" s="43" t="str">
        <f>_xll.BInterpol('Base IPCA'!$C$3:$C$14,'Base IPCA'!$D$3:$D$14,AH6171,"Cubic","Extrapolate=Linear","MultiX=Average","Skip=True","Sort=True")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89"/>
        <v>#REF!</v>
      </c>
      <c r="AI6172" s="43" t="str">
        <f>_xll.BInterpol('Base IPCA'!$C$3:$C$14,'Base IPCA'!$E$3:$E$14,AH6172,"Cubic","Extrapolate=Linear","MultiX=Average","Skip=True","Sort=True")</f>
        <v>#N/A Invalid Parameter: Interpolation value</v>
      </c>
      <c r="AJ6172" s="43" t="str">
        <f>_xll.BInterpol('Base IPCA'!$C$3:$C$14,'Base IPCA'!$D$3:$D$14,AH6172,"Cubic","Extrapolate=Linear","MultiX=Average","Skip=True","Sort=True")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89"/>
        <v>#REF!</v>
      </c>
      <c r="AI6173" s="43" t="str">
        <f ca="1">_xll.BInterpol('Base IPCA'!$C$3:$C$14,'Base IPCA'!$E$3:$E$14,AH6173,"Cubic","Extrapolate=Linear","MultiX=Average","Skip=True","Sort=True")</f>
        <v>#N/A Invalid Parameter: Interpolation value</v>
      </c>
      <c r="AJ6173" s="43" t="str">
        <f>_xll.BInterpol('Base IPCA'!$C$3:$C$14,'Base IPCA'!$D$3:$D$14,AH6173,"Cubic","Extrapolate=Linear","MultiX=Average","Skip=True","Sort=True")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89"/>
        <v>#REF!</v>
      </c>
      <c r="AI6174" s="43" t="str">
        <f>_xll.BInterpol('Base IPCA'!$C$3:$C$14,'Base IPCA'!$E$3:$E$14,AH6174,"Cubic","Extrapolate=Linear","MultiX=Average","Skip=True","Sort=True")</f>
        <v>#N/A Invalid Parameter: Interpolation value</v>
      </c>
      <c r="AJ6174" s="43" t="str">
        <f>_xll.BInterpol('Base IPCA'!$C$3:$C$14,'Base IPCA'!$D$3:$D$14,AH6174,"Cubic","Extrapolate=Linear","MultiX=Average","Skip=True","Sort=True")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89"/>
        <v>#REF!</v>
      </c>
      <c r="AI6175" s="43" t="str">
        <f>_xll.BInterpol('Base IPCA'!$C$3:$C$14,'Base IPCA'!$E$3:$E$14,AH6175,"Cubic","Extrapolate=Linear","MultiX=Average","Skip=True","Sort=True")</f>
        <v>#N/A Invalid Parameter: Interpolation value</v>
      </c>
      <c r="AJ6175" s="43" t="str">
        <f>_xll.BInterpol('Base IPCA'!$C$3:$C$14,'Base IPCA'!$D$3:$D$14,AH6175,"Cubic","Extrapolate=Linear","MultiX=Average","Skip=True","Sort=True")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89"/>
        <v>#REF!</v>
      </c>
      <c r="AI6176" s="43" t="str">
        <f>_xll.BInterpol('Base IPCA'!$C$3:$C$14,'Base IPCA'!$E$3:$E$14,AH6176,"Cubic","Extrapolate=Linear","MultiX=Average","Skip=True","Sort=True")</f>
        <v>#N/A Invalid Parameter: Interpolation value</v>
      </c>
      <c r="AJ6176" s="43" t="str">
        <f ca="1">_xll.BInterpol('Base IPCA'!$C$3:$C$14,'Base IPCA'!$D$3:$D$14,AH6176,"Cubic","Extrapolate=Linear","MultiX=Average","Skip=True","Sort=True")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89"/>
        <v>#REF!</v>
      </c>
      <c r="AI6177" s="43" t="str">
        <f>_xll.BInterpol('Base IPCA'!$C$3:$C$14,'Base IPCA'!$E$3:$E$14,AH6177,"Cubic","Extrapolate=Linear","MultiX=Average","Skip=True","Sort=True")</f>
        <v>#N/A Invalid Parameter: Interpolation value</v>
      </c>
      <c r="AJ6177" s="43" t="str">
        <f>_xll.BInterpol('Base IPCA'!$C$3:$C$14,'Base IPCA'!$D$3:$D$14,AH6177,"Cubic","Extrapolate=Linear","MultiX=Average","Skip=True","Sort=True")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89"/>
        <v>#REF!</v>
      </c>
      <c r="AI6178" s="43" t="str">
        <f>_xll.BInterpol('Base IPCA'!$C$3:$C$14,'Base IPCA'!$E$3:$E$14,AH6178,"Cubic","Extrapolate=Linear","MultiX=Average","Skip=True","Sort=True")</f>
        <v>#N/A Invalid Parameter: Interpolation value</v>
      </c>
      <c r="AJ6178" s="43" t="str">
        <f>_xll.BInterpol('Base IPCA'!$C$3:$C$14,'Base IPCA'!$D$3:$D$14,AH6178,"Cubic","Extrapolate=Linear","MultiX=Average","Skip=True","Sort=True")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89"/>
        <v>#REF!</v>
      </c>
      <c r="AI6179" s="43" t="str">
        <f ca="1">_xll.BInterpol('Base IPCA'!$C$3:$C$14,'Base IPCA'!$E$3:$E$14,AH6179,"Cubic","Extrapolate=Linear","MultiX=Average","Skip=True","Sort=True")</f>
        <v>#N/A Invalid Parameter: Interpolation value</v>
      </c>
      <c r="AJ6179" s="43" t="str">
        <f>_xll.BInterpol('Base IPCA'!$C$3:$C$14,'Base IPCA'!$D$3:$D$14,AH6179,"Cubic","Extrapolate=Linear","MultiX=Average","Skip=True","Sort=True")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89"/>
        <v>#REF!</v>
      </c>
      <c r="AI6180" s="43" t="str">
        <f>_xll.BInterpol('Base IPCA'!$C$3:$C$14,'Base IPCA'!$E$3:$E$14,AH6180,"Cubic","Extrapolate=Linear","MultiX=Average","Skip=True","Sort=True")</f>
        <v>#N/A Invalid Parameter: Interpolation value</v>
      </c>
      <c r="AJ6180" s="43" t="str">
        <f>_xll.BInterpol('Base IPCA'!$C$3:$C$14,'Base IPCA'!$D$3:$D$14,AH6180,"Cubic","Extrapolate=Linear","MultiX=Average","Skip=True","Sort=True")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89"/>
        <v>#REF!</v>
      </c>
      <c r="AI6181" s="43" t="str">
        <f>_xll.BInterpol('Base IPCA'!$C$3:$C$14,'Base IPCA'!$E$3:$E$14,AH6181,"Cubic","Extrapolate=Linear","MultiX=Average","Skip=True","Sort=True")</f>
        <v>#N/A Invalid Parameter: Interpolation value</v>
      </c>
      <c r="AJ6181" s="43" t="str">
        <f>_xll.BInterpol('Base IPCA'!$C$3:$C$14,'Base IPCA'!$D$3:$D$14,AH6181,"Cubic","Extrapolate=Linear","MultiX=Average","Skip=True","Sort=True")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89"/>
        <v>#REF!</v>
      </c>
      <c r="AI6182" s="43" t="str">
        <f>_xll.BInterpol('Base IPCA'!$C$3:$C$14,'Base IPCA'!$E$3:$E$14,AH6182,"Cubic","Extrapolate=Linear","MultiX=Average","Skip=True","Sort=True")</f>
        <v>#N/A Invalid Parameter: Interpolation value</v>
      </c>
      <c r="AJ6182" s="43" t="str">
        <f>_xll.BInterpol('Base IPCA'!$C$3:$C$14,'Base IPCA'!$D$3:$D$14,AH6182,"Cubic","Extrapolate=Linear","MultiX=Average","Skip=True","Sort=True")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89"/>
        <v>#REF!</v>
      </c>
      <c r="AI6183" s="43" t="str">
        <f>_xll.BInterpol('Base IPCA'!$C$3:$C$14,'Base IPCA'!$E$3:$E$14,AH6183,"Cubic","Extrapolate=Linear","MultiX=Average","Skip=True","Sort=True")</f>
        <v>#N/A Invalid Parameter: Interpolation value</v>
      </c>
      <c r="AJ6183" s="43" t="str">
        <f>_xll.BInterpol('Base IPCA'!$C$3:$C$14,'Base IPCA'!$D$3:$D$14,AH6183,"Cubic","Extrapolate=Linear","MultiX=Average","Skip=True","Sort=True")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89"/>
        <v>#REF!</v>
      </c>
      <c r="AI6184" s="43" t="str">
        <f>_xll.BInterpol('Base IPCA'!$C$3:$C$14,'Base IPCA'!$E$3:$E$14,AH6184,"Cubic","Extrapolate=Linear","MultiX=Average","Skip=True","Sort=True")</f>
        <v>#N/A Invalid Parameter: Interpolation value</v>
      </c>
      <c r="AJ6184" s="43" t="str">
        <f>_xll.BInterpol('Base IPCA'!$C$3:$C$14,'Base IPCA'!$D$3:$D$14,AH6184,"Cubic","Extrapolate=Linear","MultiX=Average","Skip=True","Sort=True")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89"/>
        <v>#REF!</v>
      </c>
      <c r="AI6185" s="43" t="str">
        <f>_xll.BInterpol('Base IPCA'!$C$3:$C$14,'Base IPCA'!$E$3:$E$14,AH6185,"Cubic","Extrapolate=Linear","MultiX=Average","Skip=True","Sort=True")</f>
        <v>#N/A Invalid Parameter: Interpolation value</v>
      </c>
      <c r="AJ6185" s="43" t="str">
        <f>_xll.BInterpol('Base IPCA'!$C$3:$C$14,'Base IPCA'!$D$3:$D$14,AH6185,"Cubic","Extrapolate=Linear","MultiX=Average","Skip=True","Sort=True")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89"/>
        <v>#REF!</v>
      </c>
      <c r="AI6186" s="43" t="str">
        <f>_xll.BInterpol('Base IPCA'!$C$3:$C$14,'Base IPCA'!$E$3:$E$14,AH6186,"Cubic","Extrapolate=Linear","MultiX=Average","Skip=True","Sort=True")</f>
        <v>#N/A Invalid Parameter: Interpolation value</v>
      </c>
      <c r="AJ6186" s="43" t="str">
        <f>_xll.BInterpol('Base IPCA'!$C$3:$C$14,'Base IPCA'!$D$3:$D$14,AH6186,"Cubic","Extrapolate=Linear","MultiX=Average","Skip=True","Sort=True")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89"/>
        <v>#REF!</v>
      </c>
      <c r="AI6187" s="43" t="str">
        <f>_xll.BInterpol('Base IPCA'!$C$3:$C$14,'Base IPCA'!$E$3:$E$14,AH6187,"Cubic","Extrapolate=Linear","MultiX=Average","Skip=True","Sort=True")</f>
        <v>#N/A Invalid Parameter: Interpolation value</v>
      </c>
      <c r="AJ6187" s="43" t="str">
        <f>_xll.BInterpol('Base IPCA'!$C$3:$C$14,'Base IPCA'!$D$3:$D$14,AH6187,"Cubic","Extrapolate=Linear","MultiX=Average","Skip=True","Sort=True")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89"/>
        <v>#REF!</v>
      </c>
      <c r="AI6188" s="43" t="str">
        <f>_xll.BInterpol('Base IPCA'!$C$3:$C$14,'Base IPCA'!$E$3:$E$14,AH6188,"Cubic","Extrapolate=Linear","MultiX=Average","Skip=True","Sort=True")</f>
        <v>#N/A Invalid Parameter: Interpolation value</v>
      </c>
      <c r="AJ6188" s="43" t="str">
        <f>_xll.BInterpol('Base IPCA'!$C$3:$C$14,'Base IPCA'!$D$3:$D$14,AH6188,"Cubic","Extrapolate=Linear","MultiX=Average","Skip=True","Sort=True")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89"/>
        <v>#REF!</v>
      </c>
      <c r="AI6189" s="43" t="str">
        <f>_xll.BInterpol('Base IPCA'!$C$3:$C$14,'Base IPCA'!$E$3:$E$14,AH6189,"Cubic","Extrapolate=Linear","MultiX=Average","Skip=True","Sort=True")</f>
        <v>#N/A Invalid Parameter: Interpolation value</v>
      </c>
      <c r="AJ6189" s="43" t="str">
        <f>_xll.BInterpol('Base IPCA'!$C$3:$C$14,'Base IPCA'!$D$3:$D$14,AH6189,"Cubic","Extrapolate=Linear","MultiX=Average","Skip=True","Sort=True")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89"/>
        <v>#REF!</v>
      </c>
      <c r="AI6190" s="43" t="str">
        <f>_xll.BInterpol('Base IPCA'!$C$3:$C$14,'Base IPCA'!$E$3:$E$14,AH6190,"Cubic","Extrapolate=Linear","MultiX=Average","Skip=True","Sort=True")</f>
        <v>#N/A Invalid Parameter: Interpolation value</v>
      </c>
      <c r="AJ6190" s="43" t="str">
        <f>_xll.BInterpol('Base IPCA'!$C$3:$C$14,'Base IPCA'!$D$3:$D$14,AH6190,"Cubic","Extrapolate=Linear","MultiX=Average","Skip=True","Sort=True")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89"/>
        <v>#REF!</v>
      </c>
      <c r="AI6191" s="43" t="str">
        <f>_xll.BInterpol('Base IPCA'!$C$3:$C$14,'Base IPCA'!$E$3:$E$14,AH6191,"Cubic","Extrapolate=Linear","MultiX=Average","Skip=True","Sort=True")</f>
        <v>#N/A Invalid Parameter: Interpolation value</v>
      </c>
      <c r="AJ6191" s="43" t="str">
        <f>_xll.BInterpol('Base IPCA'!$C$3:$C$14,'Base IPCA'!$D$3:$D$14,AH6191,"Cubic","Extrapolate=Linear","MultiX=Average","Skip=True","Sort=True")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89"/>
        <v>#REF!</v>
      </c>
      <c r="AI6192" s="43" t="str">
        <f>_xll.BInterpol('Base IPCA'!$C$3:$C$14,'Base IPCA'!$E$3:$E$14,AH6192,"Cubic","Extrapolate=Linear","MultiX=Average","Skip=True","Sort=True")</f>
        <v>#N/A Invalid Parameter: Interpolation value</v>
      </c>
      <c r="AJ6192" s="43" t="str">
        <f ca="1">_xll.BInterpol('Base IPCA'!$C$3:$C$14,'Base IPCA'!$D$3:$D$14,AH6192,"Cubic","Extrapolate=Linear","MultiX=Average","Skip=True","Sort=True")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89"/>
        <v>#REF!</v>
      </c>
      <c r="AI6193" s="43" t="str">
        <f>_xll.BInterpol('Base IPCA'!$C$3:$C$14,'Base IPCA'!$E$3:$E$14,AH6193,"Cubic","Extrapolate=Linear","MultiX=Average","Skip=True","Sort=True")</f>
        <v>#N/A Invalid Parameter: Interpolation value</v>
      </c>
      <c r="AJ6193" s="43" t="str">
        <f>_xll.BInterpol('Base IPCA'!$C$3:$C$14,'Base IPCA'!$D$3:$D$14,AH6193,"Cubic","Extrapolate=Linear","MultiX=Average","Skip=True","Sort=True")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89"/>
        <v>#REF!</v>
      </c>
      <c r="AI6194" s="43" t="str">
        <f>_xll.BInterpol('Base IPCA'!$C$3:$C$14,'Base IPCA'!$E$3:$E$14,AH6194,"Cubic","Extrapolate=Linear","MultiX=Average","Skip=True","Sort=True")</f>
        <v>#N/A Invalid Parameter: Interpolation value</v>
      </c>
      <c r="AJ6194" s="43" t="str">
        <f>_xll.BInterpol('Base IPCA'!$C$3:$C$14,'Base IPCA'!$D$3:$D$14,AH6194,"Cubic","Extrapolate=Linear","MultiX=Average","Skip=True","Sort=True")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89"/>
        <v>#REF!</v>
      </c>
      <c r="AI6195" s="43" t="str">
        <f>_xll.BInterpol('Base IPCA'!$C$3:$C$14,'Base IPCA'!$E$3:$E$14,AH6195,"Cubic","Extrapolate=Linear","MultiX=Average","Skip=True","Sort=True")</f>
        <v>#N/A Invalid Parameter: Interpolation value</v>
      </c>
      <c r="AJ6195" s="43" t="str">
        <f>_xll.BInterpol('Base IPCA'!$C$3:$C$14,'Base IPCA'!$D$3:$D$14,AH6195,"Cubic","Extrapolate=Linear","MultiX=Average","Skip=True","Sort=True")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89"/>
        <v>#REF!</v>
      </c>
      <c r="AI6196" s="43" t="str">
        <f>_xll.BInterpol('Base IPCA'!$C$3:$C$14,'Base IPCA'!$E$3:$E$14,AH6196,"Cubic","Extrapolate=Linear","MultiX=Average","Skip=True","Sort=True")</f>
        <v>#N/A Invalid Parameter: Interpolation value</v>
      </c>
      <c r="AJ6196" s="43" t="str">
        <f>_xll.BInterpol('Base IPCA'!$C$3:$C$14,'Base IPCA'!$D$3:$D$14,AH6196,"Cubic","Extrapolate=Linear","MultiX=Average","Skip=True","Sort=True")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89"/>
        <v>#REF!</v>
      </c>
      <c r="AI6197" s="43" t="str">
        <f>_xll.BInterpol('Base IPCA'!$C$3:$C$14,'Base IPCA'!$E$3:$E$14,AH6197,"Cubic","Extrapolate=Linear","MultiX=Average","Skip=True","Sort=True")</f>
        <v>#N/A Invalid Parameter: Interpolation value</v>
      </c>
      <c r="AJ6197" s="43" t="str">
        <f>_xll.BInterpol('Base IPCA'!$C$3:$C$14,'Base IPCA'!$D$3:$D$14,AH6197,"Cubic","Extrapolate=Linear","MultiX=Average","Skip=True","Sort=True")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89"/>
        <v>#REF!</v>
      </c>
      <c r="AI6198" s="43" t="str">
        <f ca="1">_xll.BInterpol('Base IPCA'!$C$3:$C$14,'Base IPCA'!$E$3:$E$14,AH6198,"Cubic","Extrapolate=Linear","MultiX=Average","Skip=True","Sort=True")</f>
        <v>#N/A Invalid Parameter: Interpolation value</v>
      </c>
      <c r="AJ6198" s="43" t="str">
        <f>_xll.BInterpol('Base IPCA'!$C$3:$C$14,'Base IPCA'!$D$3:$D$14,AH6198,"Cubic","Extrapolate=Linear","MultiX=Average","Skip=True","Sort=True")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89"/>
        <v>#REF!</v>
      </c>
      <c r="AI6199" s="43" t="str">
        <f>_xll.BInterpol('Base IPCA'!$C$3:$C$14,'Base IPCA'!$E$3:$E$14,AH6199,"Cubic","Extrapolate=Linear","MultiX=Average","Skip=True","Sort=True")</f>
        <v>#N/A Invalid Parameter: Interpolation value</v>
      </c>
      <c r="AJ6199" s="43" t="str">
        <f>_xll.BInterpol('Base IPCA'!$C$3:$C$14,'Base IPCA'!$D$3:$D$14,AH6199,"Cubic","Extrapolate=Linear","MultiX=Average","Skip=True","Sort=True")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89"/>
        <v>#REF!</v>
      </c>
      <c r="AI6200" s="43" t="str">
        <f>_xll.BInterpol('Base IPCA'!$C$3:$C$14,'Base IPCA'!$E$3:$E$14,AH6200,"Cubic","Extrapolate=Linear","MultiX=Average","Skip=True","Sort=True")</f>
        <v>#N/A Invalid Parameter: Interpolation value</v>
      </c>
      <c r="AJ6200" s="43" t="str">
        <f>_xll.BInterpol('Base IPCA'!$C$3:$C$14,'Base IPCA'!$D$3:$D$14,AH6200,"Cubic","Extrapolate=Linear","MultiX=Average","Skip=True","Sort=True")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89"/>
        <v>#REF!</v>
      </c>
      <c r="AI6201" s="43" t="str">
        <f>_xll.BInterpol('Base IPCA'!$C$3:$C$14,'Base IPCA'!$E$3:$E$14,AH6201,"Cubic","Extrapolate=Linear","MultiX=Average","Skip=True","Sort=True")</f>
        <v>#N/A Invalid Parameter: Interpolation value</v>
      </c>
      <c r="AJ6201" s="43" t="str">
        <f>_xll.BInterpol('Base IPCA'!$C$3:$C$14,'Base IPCA'!$D$3:$D$14,AH6201,"Cubic","Extrapolate=Linear","MultiX=Average","Skip=True","Sort=True")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89"/>
        <v>#REF!</v>
      </c>
      <c r="AI6202" s="43" t="str">
        <f>_xll.BInterpol('Base IPCA'!$C$3:$C$14,'Base IPCA'!$E$3:$E$14,AH6202,"Cubic","Extrapolate=Linear","MultiX=Average","Skip=True","Sort=True")</f>
        <v>#N/A Invalid Parameter: Interpolation value</v>
      </c>
      <c r="AJ6202" s="43" t="str">
        <f>_xll.BInterpol('Base IPCA'!$C$3:$C$14,'Base IPCA'!$D$3:$D$14,AH6202,"Cubic","Extrapolate=Linear","MultiX=Average","Skip=True","Sort=True")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89"/>
        <v>#REF!</v>
      </c>
      <c r="AI6203" s="43" t="str">
        <f>_xll.BInterpol('Base IPCA'!$C$3:$C$14,'Base IPCA'!$E$3:$E$14,AH6203,"Cubic","Extrapolate=Linear","MultiX=Average","Skip=True","Sort=True")</f>
        <v>#N/A Invalid Parameter: Interpolation value</v>
      </c>
      <c r="AJ6203" s="43" t="str">
        <f>_xll.BInterpol('Base IPCA'!$C$3:$C$14,'Base IPCA'!$D$3:$D$14,AH6203,"Cubic","Extrapolate=Linear","MultiX=Average","Skip=True","Sort=True")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89"/>
        <v>#REF!</v>
      </c>
      <c r="AI6204" s="43" t="str">
        <f>_xll.BInterpol('Base IPCA'!$C$3:$C$14,'Base IPCA'!$E$3:$E$14,AH6204,"Cubic","Extrapolate=Linear","MultiX=Average","Skip=True","Sort=True")</f>
        <v>#N/A Invalid Parameter: Interpolation value</v>
      </c>
      <c r="AJ6204" s="43" t="str">
        <f>_xll.BInterpol('Base IPCA'!$C$3:$C$14,'Base IPCA'!$D$3:$D$14,AH6204,"Cubic","Extrapolate=Linear","MultiX=Average","Skip=True","Sort=True")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89"/>
        <v>#REF!</v>
      </c>
      <c r="AI6205" s="43" t="str">
        <f>_xll.BInterpol('Base IPCA'!$C$3:$C$14,'Base IPCA'!$E$3:$E$14,AH6205,"Cubic","Extrapolate=Linear","MultiX=Average","Skip=True","Sort=True")</f>
        <v>#N/A Invalid Parameter: Interpolation value</v>
      </c>
      <c r="AJ6205" s="43" t="str">
        <f>_xll.BInterpol('Base IPCA'!$C$3:$C$14,'Base IPCA'!$D$3:$D$14,AH6205,"Cubic","Extrapolate=Linear","MultiX=Average","Skip=True","Sort=True")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89"/>
        <v>#REF!</v>
      </c>
      <c r="AI6206" s="43" t="str">
        <f>_xll.BInterpol('Base IPCA'!$C$3:$C$14,'Base IPCA'!$E$3:$E$14,AH6206,"Cubic","Extrapolate=Linear","MultiX=Average","Skip=True","Sort=True")</f>
        <v>#N/A Invalid Parameter: Interpolation value</v>
      </c>
      <c r="AJ6206" s="43" t="str">
        <f>_xll.BInterpol('Base IPCA'!$C$3:$C$14,'Base IPCA'!$D$3:$D$14,AH6206,"Cubic","Extrapolate=Linear","MultiX=Average","Skip=True","Sort=True")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89"/>
        <v>#REF!</v>
      </c>
      <c r="AI6207" s="43" t="str">
        <f>_xll.BInterpol('Base IPCA'!$C$3:$C$14,'Base IPCA'!$E$3:$E$14,AH6207,"Cubic","Extrapolate=Linear","MultiX=Average","Skip=True","Sort=True")</f>
        <v>#N/A Invalid Parameter: Interpolation value</v>
      </c>
      <c r="AJ6207" s="43" t="str">
        <f>_xll.BInterpol('Base IPCA'!$C$3:$C$14,'Base IPCA'!$D$3:$D$14,AH6207,"Cubic","Extrapolate=Linear","MultiX=Average","Skip=True","Sort=True")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89"/>
        <v>#REF!</v>
      </c>
      <c r="AI6208" s="43" t="str">
        <f>_xll.BInterpol('Base IPCA'!$C$3:$C$14,'Base IPCA'!$E$3:$E$14,AH6208,"Cubic","Extrapolate=Linear","MultiX=Average","Skip=True","Sort=True")</f>
        <v>#N/A Invalid Parameter: Interpolation value</v>
      </c>
      <c r="AJ6208" s="43" t="str">
        <f>_xll.BInterpol('Base IPCA'!$C$3:$C$14,'Base IPCA'!$D$3:$D$14,AH6208,"Cubic","Extrapolate=Linear","MultiX=Average","Skip=True","Sort=True")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89"/>
        <v>#REF!</v>
      </c>
      <c r="AI6209" s="43" t="str">
        <f>_xll.BInterpol('Base IPCA'!$C$3:$C$14,'Base IPCA'!$E$3:$E$14,AH6209,"Cubic","Extrapolate=Linear","MultiX=Average","Skip=True","Sort=True")</f>
        <v>#N/A Invalid Parameter: Interpolation value</v>
      </c>
      <c r="AJ6209" s="43" t="str">
        <f>_xll.BInterpol('Base IPCA'!$C$3:$C$14,'Base IPCA'!$D$3:$D$14,AH6209,"Cubic","Extrapolate=Linear","MultiX=Average","Skip=True","Sort=True")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89"/>
        <v>#REF!</v>
      </c>
      <c r="AI6210" s="43" t="str">
        <f>_xll.BInterpol('Base IPCA'!$C$3:$C$14,'Base IPCA'!$E$3:$E$14,AH6210,"Cubic","Extrapolate=Linear","MultiX=Average","Skip=True","Sort=True")</f>
        <v>#N/A Invalid Parameter: Interpolation value</v>
      </c>
      <c r="AJ6210" s="43" t="str">
        <f>_xll.BInterpol('Base IPCA'!$C$3:$C$14,'Base IPCA'!$D$3:$D$14,AH6210,"Cubic","Extrapolate=Linear","MultiX=Average","Skip=True","Sort=True")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89"/>
        <v>#REF!</v>
      </c>
      <c r="AI6211" s="43" t="str">
        <f ca="1">_xll.BInterpol('Base IPCA'!$C$3:$C$14,'Base IPCA'!$E$3:$E$14,AH6211,"Cubic","Extrapolate=Linear","MultiX=Average","Skip=True","Sort=True")</f>
        <v>#N/A Invalid Parameter: Interpolation value</v>
      </c>
      <c r="AJ6211" s="43" t="str">
        <f>_xll.BInterpol('Base IPCA'!$C$3:$C$14,'Base IPCA'!$D$3:$D$14,AH6211,"Cubic","Extrapolate=Linear","MultiX=Average","Skip=True","Sort=True")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89"/>
        <v>#REF!</v>
      </c>
      <c r="AI6212" s="43" t="str">
        <f>_xll.BInterpol('Base IPCA'!$C$3:$C$14,'Base IPCA'!$E$3:$E$14,AH6212,"Cubic","Extrapolate=Linear","MultiX=Average","Skip=True","Sort=True")</f>
        <v>#N/A Invalid Parameter: Interpolation value</v>
      </c>
      <c r="AJ6212" s="43" t="str">
        <f>_xll.BInterpol('Base IPCA'!$C$3:$C$14,'Base IPCA'!$D$3:$D$14,AH6212,"Cubic","Extrapolate=Linear","MultiX=Average","Skip=True","Sort=True")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89"/>
        <v>#REF!</v>
      </c>
      <c r="AI6213" s="43" t="str">
        <f>_xll.BInterpol('Base IPCA'!$C$3:$C$14,'Base IPCA'!$E$3:$E$14,AH6213,"Cubic","Extrapolate=Linear","MultiX=Average","Skip=True","Sort=True")</f>
        <v>#N/A Invalid Parameter: Interpolation value</v>
      </c>
      <c r="AJ6213" s="43" t="str">
        <f>_xll.BInterpol('Base IPCA'!$C$3:$C$14,'Base IPCA'!$D$3:$D$14,AH6213,"Cubic","Extrapolate=Linear","MultiX=Average","Skip=True","Sort=True")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0">AH6213+1</f>
        <v>#REF!</v>
      </c>
      <c r="AI6214" s="43" t="str">
        <f ca="1">_xll.BInterpol('Base IPCA'!$C$3:$C$14,'Base IPCA'!$E$3:$E$14,AH6214,"Cubic","Extrapolate=Linear","MultiX=Average","Skip=True","Sort=True")</f>
        <v>#N/A Invalid Parameter: Interpolation value</v>
      </c>
      <c r="AJ6214" s="43" t="str">
        <f>_xll.BInterpol('Base IPCA'!$C$3:$C$14,'Base IPCA'!$D$3:$D$14,AH6214,"Cubic","Extrapolate=Linear","MultiX=Average","Skip=True","Sort=True")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0"/>
        <v>#REF!</v>
      </c>
      <c r="AI6215" s="43" t="str">
        <f>_xll.BInterpol('Base IPCA'!$C$3:$C$14,'Base IPCA'!$E$3:$E$14,AH6215,"Cubic","Extrapolate=Linear","MultiX=Average","Skip=True","Sort=True")</f>
        <v>#N/A Invalid Parameter: Interpolation value</v>
      </c>
      <c r="AJ6215" s="43" t="str">
        <f>_xll.BInterpol('Base IPCA'!$C$3:$C$14,'Base IPCA'!$D$3:$D$14,AH6215,"Cubic","Extrapolate=Linear","MultiX=Average","Skip=True","Sort=True")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0"/>
        <v>#REF!</v>
      </c>
      <c r="AI6216" s="43" t="str">
        <f>_xll.BInterpol('Base IPCA'!$C$3:$C$14,'Base IPCA'!$E$3:$E$14,AH6216,"Cubic","Extrapolate=Linear","MultiX=Average","Skip=True","Sort=True")</f>
        <v>#N/A Invalid Parameter: Interpolation value</v>
      </c>
      <c r="AJ6216" s="43" t="str">
        <f>_xll.BInterpol('Base IPCA'!$C$3:$C$14,'Base IPCA'!$D$3:$D$14,AH6216,"Cubic","Extrapolate=Linear","MultiX=Average","Skip=True","Sort=True")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0"/>
        <v>#REF!</v>
      </c>
      <c r="AI6217" s="43" t="str">
        <f ca="1">_xll.BInterpol('Base IPCA'!$C$3:$C$14,'Base IPCA'!$E$3:$E$14,AH6217,"Cubic","Extrapolate=Linear","MultiX=Average","Skip=True","Sort=True")</f>
        <v>#N/A Invalid Parameter: Interpolation value</v>
      </c>
      <c r="AJ6217" s="43" t="str">
        <f>_xll.BInterpol('Base IPCA'!$C$3:$C$14,'Base IPCA'!$D$3:$D$14,AH6217,"Cubic","Extrapolate=Linear","MultiX=Average","Skip=True","Sort=True")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0"/>
        <v>#REF!</v>
      </c>
      <c r="AI6218" s="43" t="str">
        <f>_xll.BInterpol('Base IPCA'!$C$3:$C$14,'Base IPCA'!$E$3:$E$14,AH6218,"Cubic","Extrapolate=Linear","MultiX=Average","Skip=True","Sort=True")</f>
        <v>#N/A Invalid Parameter: Interpolation value</v>
      </c>
      <c r="AJ6218" s="43" t="str">
        <f>_xll.BInterpol('Base IPCA'!$C$3:$C$14,'Base IPCA'!$D$3:$D$14,AH6218,"Cubic","Extrapolate=Linear","MultiX=Average","Skip=True","Sort=True")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0"/>
        <v>#REF!</v>
      </c>
      <c r="AI6219" s="43" t="str">
        <f>_xll.BInterpol('Base IPCA'!$C$3:$C$14,'Base IPCA'!$E$3:$E$14,AH6219,"Cubic","Extrapolate=Linear","MultiX=Average","Skip=True","Sort=True")</f>
        <v>#N/A Invalid Parameter: Interpolation value</v>
      </c>
      <c r="AJ6219" s="43" t="str">
        <f>_xll.BInterpol('Base IPCA'!$C$3:$C$14,'Base IPCA'!$D$3:$D$14,AH6219,"Cubic","Extrapolate=Linear","MultiX=Average","Skip=True","Sort=True")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0"/>
        <v>#REF!</v>
      </c>
      <c r="AI6220" s="43" t="str">
        <f>_xll.BInterpol('Base IPCA'!$C$3:$C$14,'Base IPCA'!$E$3:$E$14,AH6220,"Cubic","Extrapolate=Linear","MultiX=Average","Skip=True","Sort=True")</f>
        <v>#N/A Invalid Parameter: Interpolation value</v>
      </c>
      <c r="AJ6220" s="43" t="str">
        <f>_xll.BInterpol('Base IPCA'!$C$3:$C$14,'Base IPCA'!$D$3:$D$14,AH6220,"Cubic","Extrapolate=Linear","MultiX=Average","Skip=True","Sort=True")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0"/>
        <v>#REF!</v>
      </c>
      <c r="AI6221" s="43" t="str">
        <f>_xll.BInterpol('Base IPCA'!$C$3:$C$14,'Base IPCA'!$E$3:$E$14,AH6221,"Cubic","Extrapolate=Linear","MultiX=Average","Skip=True","Sort=True")</f>
        <v>#N/A Invalid Parameter: Interpolation value</v>
      </c>
      <c r="AJ6221" s="43" t="str">
        <f>_xll.BInterpol('Base IPCA'!$C$3:$C$14,'Base IPCA'!$D$3:$D$14,AH6221,"Cubic","Extrapolate=Linear","MultiX=Average","Skip=True","Sort=True")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0"/>
        <v>#REF!</v>
      </c>
      <c r="AI6222" s="43" t="str">
        <f>_xll.BInterpol('Base IPCA'!$C$3:$C$14,'Base IPCA'!$E$3:$E$14,AH6222,"Cubic","Extrapolate=Linear","MultiX=Average","Skip=True","Sort=True")</f>
        <v>#N/A Invalid Parameter: Interpolation value</v>
      </c>
      <c r="AJ6222" s="43" t="str">
        <f>_xll.BInterpol('Base IPCA'!$C$3:$C$14,'Base IPCA'!$D$3:$D$14,AH6222,"Cubic","Extrapolate=Linear","MultiX=Average","Skip=True","Sort=True")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0"/>
        <v>#REF!</v>
      </c>
      <c r="AI6223" s="43" t="str">
        <f>_xll.BInterpol('Base IPCA'!$C$3:$C$14,'Base IPCA'!$E$3:$E$14,AH6223,"Cubic","Extrapolate=Linear","MultiX=Average","Skip=True","Sort=True")</f>
        <v>#N/A Invalid Parameter: Interpolation value</v>
      </c>
      <c r="AJ6223" s="43" t="str">
        <f ca="1">_xll.BInterpol('Base IPCA'!$C$3:$C$14,'Base IPCA'!$D$3:$D$14,AH6223,"Cubic","Extrapolate=Linear","MultiX=Average","Skip=True","Sort=True")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0"/>
        <v>#REF!</v>
      </c>
      <c r="AI6224" s="43" t="str">
        <f>_xll.BInterpol('Base IPCA'!$C$3:$C$14,'Base IPCA'!$E$3:$E$14,AH6224,"Cubic","Extrapolate=Linear","MultiX=Average","Skip=True","Sort=True")</f>
        <v>#N/A Invalid Parameter: Interpolation value</v>
      </c>
      <c r="AJ6224" s="43" t="str">
        <f>_xll.BInterpol('Base IPCA'!$C$3:$C$14,'Base IPCA'!$D$3:$D$14,AH6224,"Cubic","Extrapolate=Linear","MultiX=Average","Skip=True","Sort=True")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0"/>
        <v>#REF!</v>
      </c>
      <c r="AI6225" s="43" t="str">
        <f>_xll.BInterpol('Base IPCA'!$C$3:$C$14,'Base IPCA'!$E$3:$E$14,AH6225,"Cubic","Extrapolate=Linear","MultiX=Average","Skip=True","Sort=True")</f>
        <v>#N/A Invalid Parameter: Interpolation value</v>
      </c>
      <c r="AJ6225" s="43" t="str">
        <f>_xll.BInterpol('Base IPCA'!$C$3:$C$14,'Base IPCA'!$D$3:$D$14,AH6225,"Cubic","Extrapolate=Linear","MultiX=Average","Skip=True","Sort=True")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0"/>
        <v>#REF!</v>
      </c>
      <c r="AI6226" s="43" t="str">
        <f>_xll.BInterpol('Base IPCA'!$C$3:$C$14,'Base IPCA'!$E$3:$E$14,AH6226,"Cubic","Extrapolate=Linear","MultiX=Average","Skip=True","Sort=True")</f>
        <v>#N/A Invalid Parameter: Interpolation value</v>
      </c>
      <c r="AJ6226" s="43" t="str">
        <f ca="1">_xll.BInterpol('Base IPCA'!$C$3:$C$14,'Base IPCA'!$D$3:$D$14,AH6226,"Cubic","Extrapolate=Linear","MultiX=Average","Skip=True","Sort=True")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0"/>
        <v>#REF!</v>
      </c>
      <c r="AI6227" s="43" t="str">
        <f>_xll.BInterpol('Base IPCA'!$C$3:$C$14,'Base IPCA'!$E$3:$E$14,AH6227,"Cubic","Extrapolate=Linear","MultiX=Average","Skip=True","Sort=True")</f>
        <v>#N/A Invalid Parameter: Interpolation value</v>
      </c>
      <c r="AJ6227" s="43" t="str">
        <f>_xll.BInterpol('Base IPCA'!$C$3:$C$14,'Base IPCA'!$D$3:$D$14,AH6227,"Cubic","Extrapolate=Linear","MultiX=Average","Skip=True","Sort=True")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0"/>
        <v>#REF!</v>
      </c>
      <c r="AI6228" s="43" t="str">
        <f>_xll.BInterpol('Base IPCA'!$C$3:$C$14,'Base IPCA'!$E$3:$E$14,AH6228,"Cubic","Extrapolate=Linear","MultiX=Average","Skip=True","Sort=True")</f>
        <v>#N/A Invalid Parameter: Interpolation value</v>
      </c>
      <c r="AJ6228" s="43" t="str">
        <f>_xll.BInterpol('Base IPCA'!$C$3:$C$14,'Base IPCA'!$D$3:$D$14,AH6228,"Cubic","Extrapolate=Linear","MultiX=Average","Skip=True","Sort=True")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0"/>
        <v>#REF!</v>
      </c>
      <c r="AI6229" s="43" t="str">
        <f>_xll.BInterpol('Base IPCA'!$C$3:$C$14,'Base IPCA'!$E$3:$E$14,AH6229,"Cubic","Extrapolate=Linear","MultiX=Average","Skip=True","Sort=True")</f>
        <v>#N/A Invalid Parameter: Interpolation value</v>
      </c>
      <c r="AJ6229" s="43" t="str">
        <f>_xll.BInterpol('Base IPCA'!$C$3:$C$14,'Base IPCA'!$D$3:$D$14,AH6229,"Cubic","Extrapolate=Linear","MultiX=Average","Skip=True","Sort=True")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0"/>
        <v>#REF!</v>
      </c>
      <c r="AI6230" s="43" t="str">
        <f ca="1">_xll.BInterpol('Base IPCA'!$C$3:$C$14,'Base IPCA'!$E$3:$E$14,AH6230,"Cubic","Extrapolate=Linear","MultiX=Average","Skip=True","Sort=True")</f>
        <v>#N/A Invalid Parameter: Interpolation value</v>
      </c>
      <c r="AJ6230" s="43" t="str">
        <f>_xll.BInterpol('Base IPCA'!$C$3:$C$14,'Base IPCA'!$D$3:$D$14,AH6230,"Cubic","Extrapolate=Linear","MultiX=Average","Skip=True","Sort=True")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0"/>
        <v>#REF!</v>
      </c>
      <c r="AI6231" s="43" t="str">
        <f>_xll.BInterpol('Base IPCA'!$C$3:$C$14,'Base IPCA'!$E$3:$E$14,AH6231,"Cubic","Extrapolate=Linear","MultiX=Average","Skip=True","Sort=True")</f>
        <v>#N/A Invalid Parameter: Interpolation value</v>
      </c>
      <c r="AJ6231" s="43" t="str">
        <f>_xll.BInterpol('Base IPCA'!$C$3:$C$14,'Base IPCA'!$D$3:$D$14,AH6231,"Cubic","Extrapolate=Linear","MultiX=Average","Skip=True","Sort=True")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0"/>
        <v>#REF!</v>
      </c>
      <c r="AI6232" s="43" t="str">
        <f>_xll.BInterpol('Base IPCA'!$C$3:$C$14,'Base IPCA'!$E$3:$E$14,AH6232,"Cubic","Extrapolate=Linear","MultiX=Average","Skip=True","Sort=True")</f>
        <v>#N/A Invalid Parameter: Interpolation value</v>
      </c>
      <c r="AJ6232" s="43" t="str">
        <f>_xll.BInterpol('Base IPCA'!$C$3:$C$14,'Base IPCA'!$D$3:$D$14,AH6232,"Cubic","Extrapolate=Linear","MultiX=Average","Skip=True","Sort=True")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0"/>
        <v>#REF!</v>
      </c>
      <c r="AI6233" s="43" t="str">
        <f>_xll.BInterpol('Base IPCA'!$C$3:$C$14,'Base IPCA'!$E$3:$E$14,AH6233,"Cubic","Extrapolate=Linear","MultiX=Average","Skip=True","Sort=True")</f>
        <v>#N/A Invalid Parameter: Interpolation value</v>
      </c>
      <c r="AJ6233" s="43" t="str">
        <f>_xll.BInterpol('Base IPCA'!$C$3:$C$14,'Base IPCA'!$D$3:$D$14,AH6233,"Cubic","Extrapolate=Linear","MultiX=Average","Skip=True","Sort=True")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0"/>
        <v>#REF!</v>
      </c>
      <c r="AI6234" s="43" t="str">
        <f>_xll.BInterpol('Base IPCA'!$C$3:$C$14,'Base IPCA'!$E$3:$E$14,AH6234,"Cubic","Extrapolate=Linear","MultiX=Average","Skip=True","Sort=True")</f>
        <v>#N/A Invalid Parameter: Interpolation value</v>
      </c>
      <c r="AJ6234" s="43" t="str">
        <f>_xll.BInterpol('Base IPCA'!$C$3:$C$14,'Base IPCA'!$D$3:$D$14,AH6234,"Cubic","Extrapolate=Linear","MultiX=Average","Skip=True","Sort=True")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0"/>
        <v>#REF!</v>
      </c>
      <c r="AI6235" s="43" t="str">
        <f>_xll.BInterpol('Base IPCA'!$C$3:$C$14,'Base IPCA'!$E$3:$E$14,AH6235,"Cubic","Extrapolate=Linear","MultiX=Average","Skip=True","Sort=True")</f>
        <v>#N/A Invalid Parameter: Interpolation value</v>
      </c>
      <c r="AJ6235" s="43" t="str">
        <f>_xll.BInterpol('Base IPCA'!$C$3:$C$14,'Base IPCA'!$D$3:$D$14,AH6235,"Cubic","Extrapolate=Linear","MultiX=Average","Skip=True","Sort=True")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0"/>
        <v>#REF!</v>
      </c>
      <c r="AI6236" s="43" t="str">
        <f>_xll.BInterpol('Base IPCA'!$C$3:$C$14,'Base IPCA'!$E$3:$E$14,AH6236,"Cubic","Extrapolate=Linear","MultiX=Average","Skip=True","Sort=True")</f>
        <v>#N/A Invalid Parameter: Interpolation value</v>
      </c>
      <c r="AJ6236" s="43" t="str">
        <f>_xll.BInterpol('Base IPCA'!$C$3:$C$14,'Base IPCA'!$D$3:$D$14,AH6236,"Cubic","Extrapolate=Linear","MultiX=Average","Skip=True","Sort=True")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0"/>
        <v>#REF!</v>
      </c>
      <c r="AI6237" s="43" t="str">
        <f>_xll.BInterpol('Base IPCA'!$C$3:$C$14,'Base IPCA'!$E$3:$E$14,AH6237,"Cubic","Extrapolate=Linear","MultiX=Average","Skip=True","Sort=True")</f>
        <v>#N/A Invalid Parameter: Interpolation value</v>
      </c>
      <c r="AJ6237" s="43" t="str">
        <f>_xll.BInterpol('Base IPCA'!$C$3:$C$14,'Base IPCA'!$D$3:$D$14,AH6237,"Cubic","Extrapolate=Linear","MultiX=Average","Skip=True","Sort=True")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0"/>
        <v>#REF!</v>
      </c>
      <c r="AI6238" s="43" t="str">
        <f>_xll.BInterpol('Base IPCA'!$C$3:$C$14,'Base IPCA'!$E$3:$E$14,AH6238,"Cubic","Extrapolate=Linear","MultiX=Average","Skip=True","Sort=True")</f>
        <v>#N/A Invalid Parameter: Interpolation value</v>
      </c>
      <c r="AJ6238" s="43" t="str">
        <f ca="1">_xll.BInterpol('Base IPCA'!$C$3:$C$14,'Base IPCA'!$D$3:$D$14,AH6238,"Cubic","Extrapolate=Linear","MultiX=Average","Skip=True","Sort=True")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0"/>
        <v>#REF!</v>
      </c>
      <c r="AI6239" s="43" t="str">
        <f>_xll.BInterpol('Base IPCA'!$C$3:$C$14,'Base IPCA'!$E$3:$E$14,AH6239,"Cubic","Extrapolate=Linear","MultiX=Average","Skip=True","Sort=True")</f>
        <v>#N/A Invalid Parameter: Interpolation value</v>
      </c>
      <c r="AJ6239" s="43" t="str">
        <f>_xll.BInterpol('Base IPCA'!$C$3:$C$14,'Base IPCA'!$D$3:$D$14,AH6239,"Cubic","Extrapolate=Linear","MultiX=Average","Skip=True","Sort=True")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0"/>
        <v>#REF!</v>
      </c>
      <c r="AI6240" s="43" t="str">
        <f>_xll.BInterpol('Base IPCA'!$C$3:$C$14,'Base IPCA'!$E$3:$E$14,AH6240,"Cubic","Extrapolate=Linear","MultiX=Average","Skip=True","Sort=True")</f>
        <v>#N/A Invalid Parameter: Interpolation value</v>
      </c>
      <c r="AJ6240" s="43" t="str">
        <f>_xll.BInterpol('Base IPCA'!$C$3:$C$14,'Base IPCA'!$D$3:$D$14,AH6240,"Cubic","Extrapolate=Linear","MultiX=Average","Skip=True","Sort=True")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0"/>
        <v>#REF!</v>
      </c>
      <c r="AI6241" s="43" t="str">
        <f>_xll.BInterpol('Base IPCA'!$C$3:$C$14,'Base IPCA'!$E$3:$E$14,AH6241,"Cubic","Extrapolate=Linear","MultiX=Average","Skip=True","Sort=True")</f>
        <v>#N/A Invalid Parameter: Interpolation value</v>
      </c>
      <c r="AJ6241" s="43" t="str">
        <f>_xll.BInterpol('Base IPCA'!$C$3:$C$14,'Base IPCA'!$D$3:$D$14,AH6241,"Cubic","Extrapolate=Linear","MultiX=Average","Skip=True","Sort=True")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0"/>
        <v>#REF!</v>
      </c>
      <c r="AI6242" s="43" t="str">
        <f>_xll.BInterpol('Base IPCA'!$C$3:$C$14,'Base IPCA'!$E$3:$E$14,AH6242,"Cubic","Extrapolate=Linear","MultiX=Average","Skip=True","Sort=True")</f>
        <v>#N/A Invalid Parameter: Interpolation value</v>
      </c>
      <c r="AJ6242" s="43" t="str">
        <f>_xll.BInterpol('Base IPCA'!$C$3:$C$14,'Base IPCA'!$D$3:$D$14,AH6242,"Cubic","Extrapolate=Linear","MultiX=Average","Skip=True","Sort=True")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0"/>
        <v>#REF!</v>
      </c>
      <c r="AI6243" s="43" t="str">
        <f>_xll.BInterpol('Base IPCA'!$C$3:$C$14,'Base IPCA'!$E$3:$E$14,AH6243,"Cubic","Extrapolate=Linear","MultiX=Average","Skip=True","Sort=True")</f>
        <v>#N/A Invalid Parameter: Interpolation value</v>
      </c>
      <c r="AJ6243" s="43" t="str">
        <f>_xll.BInterpol('Base IPCA'!$C$3:$C$14,'Base IPCA'!$D$3:$D$14,AH6243,"Cubic","Extrapolate=Linear","MultiX=Average","Skip=True","Sort=True")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0"/>
        <v>#REF!</v>
      </c>
      <c r="AI6244" s="43" t="str">
        <f>_xll.BInterpol('Base IPCA'!$C$3:$C$14,'Base IPCA'!$E$3:$E$14,AH6244,"Cubic","Extrapolate=Linear","MultiX=Average","Skip=True","Sort=True")</f>
        <v>#N/A Invalid Parameter: Interpolation value</v>
      </c>
      <c r="AJ6244" s="43" t="str">
        <f>_xll.BInterpol('Base IPCA'!$C$3:$C$14,'Base IPCA'!$D$3:$D$14,AH6244,"Cubic","Extrapolate=Linear","MultiX=Average","Skip=True","Sort=True")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0"/>
        <v>#REF!</v>
      </c>
      <c r="AI6245" s="43" t="str">
        <f>_xll.BInterpol('Base IPCA'!$C$3:$C$14,'Base IPCA'!$E$3:$E$14,AH6245,"Cubic","Extrapolate=Linear","MultiX=Average","Skip=True","Sort=True")</f>
        <v>#N/A Invalid Parameter: Interpolation value</v>
      </c>
      <c r="AJ6245" s="43" t="str">
        <f>_xll.BInterpol('Base IPCA'!$C$3:$C$14,'Base IPCA'!$D$3:$D$14,AH6245,"Cubic","Extrapolate=Linear","MultiX=Average","Skip=True","Sort=True")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0"/>
        <v>#REF!</v>
      </c>
      <c r="AI6246" s="43" t="str">
        <f>_xll.BInterpol('Base IPCA'!$C$3:$C$14,'Base IPCA'!$E$3:$E$14,AH6246,"Cubic","Extrapolate=Linear","MultiX=Average","Skip=True","Sort=True")</f>
        <v>#N/A Invalid Parameter: Interpolation value</v>
      </c>
      <c r="AJ6246" s="43" t="str">
        <f>_xll.BInterpol('Base IPCA'!$C$3:$C$14,'Base IPCA'!$D$3:$D$14,AH6246,"Cubic","Extrapolate=Linear","MultiX=Average","Skip=True","Sort=True")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0"/>
        <v>#REF!</v>
      </c>
      <c r="AI6247" s="43" t="str">
        <f>_xll.BInterpol('Base IPCA'!$C$3:$C$14,'Base IPCA'!$E$3:$E$14,AH6247,"Cubic","Extrapolate=Linear","MultiX=Average","Skip=True","Sort=True")</f>
        <v>#N/A Invalid Parameter: Interpolation value</v>
      </c>
      <c r="AJ6247" s="43" t="str">
        <f>_xll.BInterpol('Base IPCA'!$C$3:$C$14,'Base IPCA'!$D$3:$D$14,AH6247,"Cubic","Extrapolate=Linear","MultiX=Average","Skip=True","Sort=True")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0"/>
        <v>#REF!</v>
      </c>
      <c r="AI6248" s="43" t="str">
        <f>_xll.BInterpol('Base IPCA'!$C$3:$C$14,'Base IPCA'!$E$3:$E$14,AH6248,"Cubic","Extrapolate=Linear","MultiX=Average","Skip=True","Sort=True")</f>
        <v>#N/A Invalid Parameter: Interpolation value</v>
      </c>
      <c r="AJ6248" s="43" t="str">
        <f>_xll.BInterpol('Base IPCA'!$C$3:$C$14,'Base IPCA'!$D$3:$D$14,AH6248,"Cubic","Extrapolate=Linear","MultiX=Average","Skip=True","Sort=True")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0"/>
        <v>#REF!</v>
      </c>
      <c r="AI6249" s="43" t="str">
        <f ca="1">_xll.BInterpol('Base IPCA'!$C$3:$C$14,'Base IPCA'!$E$3:$E$14,AH6249,"Cubic","Extrapolate=Linear","MultiX=Average","Skip=True","Sort=True")</f>
        <v>#N/A Invalid Parameter: Interpolation value</v>
      </c>
      <c r="AJ6249" s="43" t="str">
        <f>_xll.BInterpol('Base IPCA'!$C$3:$C$14,'Base IPCA'!$D$3:$D$14,AH6249,"Cubic","Extrapolate=Linear","MultiX=Average","Skip=True","Sort=True")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0"/>
        <v>#REF!</v>
      </c>
      <c r="AI6250" s="43" t="str">
        <f>_xll.BInterpol('Base IPCA'!$C$3:$C$14,'Base IPCA'!$E$3:$E$14,AH6250,"Cubic","Extrapolate=Linear","MultiX=Average","Skip=True","Sort=True")</f>
        <v>#N/A Invalid Parameter: Interpolation value</v>
      </c>
      <c r="AJ6250" s="43" t="str">
        <f>_xll.BInterpol('Base IPCA'!$C$3:$C$14,'Base IPCA'!$D$3:$D$14,AH6250,"Cubic","Extrapolate=Linear","MultiX=Average","Skip=True","Sort=True")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0"/>
        <v>#REF!</v>
      </c>
      <c r="AI6251" s="43" t="str">
        <f>_xll.BInterpol('Base IPCA'!$C$3:$C$14,'Base IPCA'!$E$3:$E$14,AH6251,"Cubic","Extrapolate=Linear","MultiX=Average","Skip=True","Sort=True")</f>
        <v>#N/A Invalid Parameter: Interpolation value</v>
      </c>
      <c r="AJ6251" s="43" t="str">
        <f>_xll.BInterpol('Base IPCA'!$C$3:$C$14,'Base IPCA'!$D$3:$D$14,AH6251,"Cubic","Extrapolate=Linear","MultiX=Average","Skip=True","Sort=True")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0"/>
        <v>#REF!</v>
      </c>
      <c r="AI6252" s="43" t="str">
        <f>_xll.BInterpol('Base IPCA'!$C$3:$C$14,'Base IPCA'!$E$3:$E$14,AH6252,"Cubic","Extrapolate=Linear","MultiX=Average","Skip=True","Sort=True")</f>
        <v>#N/A Invalid Parameter: Interpolation value</v>
      </c>
      <c r="AJ6252" s="43" t="str">
        <f>_xll.BInterpol('Base IPCA'!$C$3:$C$14,'Base IPCA'!$D$3:$D$14,AH6252,"Cubic","Extrapolate=Linear","MultiX=Average","Skip=True","Sort=True")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0"/>
        <v>#REF!</v>
      </c>
      <c r="AI6253" s="43" t="str">
        <f>_xll.BInterpol('Base IPCA'!$C$3:$C$14,'Base IPCA'!$E$3:$E$14,AH6253,"Cubic","Extrapolate=Linear","MultiX=Average","Skip=True","Sort=True")</f>
        <v>#N/A Invalid Parameter: Interpolation value</v>
      </c>
      <c r="AJ6253" s="43" t="str">
        <f>_xll.BInterpol('Base IPCA'!$C$3:$C$14,'Base IPCA'!$D$3:$D$14,AH6253,"Cubic","Extrapolate=Linear","MultiX=Average","Skip=True","Sort=True")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0"/>
        <v>#REF!</v>
      </c>
      <c r="AI6254" s="43" t="str">
        <f>_xll.BInterpol('Base IPCA'!$C$3:$C$14,'Base IPCA'!$E$3:$E$14,AH6254,"Cubic","Extrapolate=Linear","MultiX=Average","Skip=True","Sort=True")</f>
        <v>#N/A Invalid Parameter: Interpolation value</v>
      </c>
      <c r="AJ6254" s="43" t="str">
        <f>_xll.BInterpol('Base IPCA'!$C$3:$C$14,'Base IPCA'!$D$3:$D$14,AH6254,"Cubic","Extrapolate=Linear","MultiX=Average","Skip=True","Sort=True")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0"/>
        <v>#REF!</v>
      </c>
      <c r="AI6255" s="43" t="str">
        <f>_xll.BInterpol('Base IPCA'!$C$3:$C$14,'Base IPCA'!$E$3:$E$14,AH6255,"Cubic","Extrapolate=Linear","MultiX=Average","Skip=True","Sort=True")</f>
        <v>#N/A Invalid Parameter: Interpolation value</v>
      </c>
      <c r="AJ6255" s="43" t="str">
        <f>_xll.BInterpol('Base IPCA'!$C$3:$C$14,'Base IPCA'!$D$3:$D$14,AH6255,"Cubic","Extrapolate=Linear","MultiX=Average","Skip=True","Sort=True")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0"/>
        <v>#REF!</v>
      </c>
      <c r="AI6256" s="43" t="str">
        <f>_xll.BInterpol('Base IPCA'!$C$3:$C$14,'Base IPCA'!$E$3:$E$14,AH6256,"Cubic","Extrapolate=Linear","MultiX=Average","Skip=True","Sort=True")</f>
        <v>#N/A Invalid Parameter: Interpolation value</v>
      </c>
      <c r="AJ6256" s="43" t="str">
        <f>_xll.BInterpol('Base IPCA'!$C$3:$C$14,'Base IPCA'!$D$3:$D$14,AH6256,"Cubic","Extrapolate=Linear","MultiX=Average","Skip=True","Sort=True")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0"/>
        <v>#REF!</v>
      </c>
      <c r="AI6257" s="43" t="str">
        <f>_xll.BInterpol('Base IPCA'!$C$3:$C$14,'Base IPCA'!$E$3:$E$14,AH6257,"Cubic","Extrapolate=Linear","MultiX=Average","Skip=True","Sort=True")</f>
        <v>#N/A Invalid Parameter: Interpolation value</v>
      </c>
      <c r="AJ6257" s="43" t="str">
        <f>_xll.BInterpol('Base IPCA'!$C$3:$C$14,'Base IPCA'!$D$3:$D$14,AH6257,"Cubic","Extrapolate=Linear","MultiX=Average","Skip=True","Sort=True")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0"/>
        <v>#REF!</v>
      </c>
      <c r="AI6258" s="43" t="str">
        <f>_xll.BInterpol('Base IPCA'!$C$3:$C$14,'Base IPCA'!$E$3:$E$14,AH6258,"Cubic","Extrapolate=Linear","MultiX=Average","Skip=True","Sort=True")</f>
        <v>#N/A Invalid Parameter: Interpolation value</v>
      </c>
      <c r="AJ6258" s="43" t="str">
        <f>_xll.BInterpol('Base IPCA'!$C$3:$C$14,'Base IPCA'!$D$3:$D$14,AH6258,"Cubic","Extrapolate=Linear","MultiX=Average","Skip=True","Sort=True")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0"/>
        <v>#REF!</v>
      </c>
      <c r="AI6259" s="43" t="str">
        <f>_xll.BInterpol('Base IPCA'!$C$3:$C$14,'Base IPCA'!$E$3:$E$14,AH6259,"Cubic","Extrapolate=Linear","MultiX=Average","Skip=True","Sort=True")</f>
        <v>#N/A Invalid Parameter: Interpolation value</v>
      </c>
      <c r="AJ6259" s="43" t="str">
        <f>_xll.BInterpol('Base IPCA'!$C$3:$C$14,'Base IPCA'!$D$3:$D$14,AH6259,"Cubic","Extrapolate=Linear","MultiX=Average","Skip=True","Sort=True")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0"/>
        <v>#REF!</v>
      </c>
      <c r="AI6260" s="43" t="str">
        <f>_xll.BInterpol('Base IPCA'!$C$3:$C$14,'Base IPCA'!$E$3:$E$14,AH6260,"Cubic","Extrapolate=Linear","MultiX=Average","Skip=True","Sort=True")</f>
        <v>#N/A Invalid Parameter: Interpolation value</v>
      </c>
      <c r="AJ6260" s="43" t="str">
        <f>_xll.BInterpol('Base IPCA'!$C$3:$C$14,'Base IPCA'!$D$3:$D$14,AH6260,"Cubic","Extrapolate=Linear","MultiX=Average","Skip=True","Sort=True")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0"/>
        <v>#REF!</v>
      </c>
      <c r="AI6261" s="43" t="str">
        <f>_xll.BInterpol('Base IPCA'!$C$3:$C$14,'Base IPCA'!$E$3:$E$14,AH6261,"Cubic","Extrapolate=Linear","MultiX=Average","Skip=True","Sort=True")</f>
        <v>#N/A Invalid Parameter: Interpolation value</v>
      </c>
      <c r="AJ6261" s="43" t="str">
        <f>_xll.BInterpol('Base IPCA'!$C$3:$C$14,'Base IPCA'!$D$3:$D$14,AH6261,"Cubic","Extrapolate=Linear","MultiX=Average","Skip=True","Sort=True")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0"/>
        <v>#REF!</v>
      </c>
      <c r="AI6262" s="43" t="str">
        <f>_xll.BInterpol('Base IPCA'!$C$3:$C$14,'Base IPCA'!$E$3:$E$14,AH6262,"Cubic","Extrapolate=Linear","MultiX=Average","Skip=True","Sort=True")</f>
        <v>#N/A Invalid Parameter: Interpolation value</v>
      </c>
      <c r="AJ6262" s="43" t="str">
        <f>_xll.BInterpol('Base IPCA'!$C$3:$C$14,'Base IPCA'!$D$3:$D$14,AH6262,"Cubic","Extrapolate=Linear","MultiX=Average","Skip=True","Sort=True")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0"/>
        <v>#REF!</v>
      </c>
      <c r="AI6263" s="43" t="str">
        <f>_xll.BInterpol('Base IPCA'!$C$3:$C$14,'Base IPCA'!$E$3:$E$14,AH6263,"Cubic","Extrapolate=Linear","MultiX=Average","Skip=True","Sort=True")</f>
        <v>#N/A Invalid Parameter: Interpolation value</v>
      </c>
      <c r="AJ6263" s="43" t="str">
        <f ca="1">_xll.BInterpol('Base IPCA'!$C$3:$C$14,'Base IPCA'!$D$3:$D$14,AH6263,"Cubic","Extrapolate=Linear","MultiX=Average","Skip=True","Sort=True")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0"/>
        <v>#REF!</v>
      </c>
      <c r="AI6264" s="43" t="str">
        <f>_xll.BInterpol('Base IPCA'!$C$3:$C$14,'Base IPCA'!$E$3:$E$14,AH6264,"Cubic","Extrapolate=Linear","MultiX=Average","Skip=True","Sort=True")</f>
        <v>#N/A Invalid Parameter: Interpolation value</v>
      </c>
      <c r="AJ6264" s="43" t="str">
        <f>_xll.BInterpol('Base IPCA'!$C$3:$C$14,'Base IPCA'!$D$3:$D$14,AH6264,"Cubic","Extrapolate=Linear","MultiX=Average","Skip=True","Sort=True")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0"/>
        <v>#REF!</v>
      </c>
      <c r="AI6265" s="43" t="str">
        <f>_xll.BInterpol('Base IPCA'!$C$3:$C$14,'Base IPCA'!$E$3:$E$14,AH6265,"Cubic","Extrapolate=Linear","MultiX=Average","Skip=True","Sort=True")</f>
        <v>#N/A Invalid Parameter: Interpolation value</v>
      </c>
      <c r="AJ6265" s="43" t="str">
        <f>_xll.BInterpol('Base IPCA'!$C$3:$C$14,'Base IPCA'!$D$3:$D$14,AH6265,"Cubic","Extrapolate=Linear","MultiX=Average","Skip=True","Sort=True")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0"/>
        <v>#REF!</v>
      </c>
      <c r="AI6266" s="43" t="str">
        <f>_xll.BInterpol('Base IPCA'!$C$3:$C$14,'Base IPCA'!$E$3:$E$14,AH6266,"Cubic","Extrapolate=Linear","MultiX=Average","Skip=True","Sort=True")</f>
        <v>#N/A Invalid Parameter: Interpolation value</v>
      </c>
      <c r="AJ6266" s="43" t="str">
        <f>_xll.BInterpol('Base IPCA'!$C$3:$C$14,'Base IPCA'!$D$3:$D$14,AH6266,"Cubic","Extrapolate=Linear","MultiX=Average","Skip=True","Sort=True")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0"/>
        <v>#REF!</v>
      </c>
      <c r="AI6267" s="43" t="str">
        <f>_xll.BInterpol('Base IPCA'!$C$3:$C$14,'Base IPCA'!$E$3:$E$14,AH6267,"Cubic","Extrapolate=Linear","MultiX=Average","Skip=True","Sort=True")</f>
        <v>#N/A Invalid Parameter: Interpolation value</v>
      </c>
      <c r="AJ6267" s="43" t="str">
        <f>_xll.BInterpol('Base IPCA'!$C$3:$C$14,'Base IPCA'!$D$3:$D$14,AH6267,"Cubic","Extrapolate=Linear","MultiX=Average","Skip=True","Sort=True")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0"/>
        <v>#REF!</v>
      </c>
      <c r="AI6268" s="43" t="str">
        <f>_xll.BInterpol('Base IPCA'!$C$3:$C$14,'Base IPCA'!$E$3:$E$14,AH6268,"Cubic","Extrapolate=Linear","MultiX=Average","Skip=True","Sort=True")</f>
        <v>#N/A Invalid Parameter: Interpolation value</v>
      </c>
      <c r="AJ6268" s="43" t="str">
        <f>_xll.BInterpol('Base IPCA'!$C$3:$C$14,'Base IPCA'!$D$3:$D$14,AH6268,"Cubic","Extrapolate=Linear","MultiX=Average","Skip=True","Sort=True")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0"/>
        <v>#REF!</v>
      </c>
      <c r="AI6269" s="43" t="str">
        <f>_xll.BInterpol('Base IPCA'!$C$3:$C$14,'Base IPCA'!$E$3:$E$14,AH6269,"Cubic","Extrapolate=Linear","MultiX=Average","Skip=True","Sort=True")</f>
        <v>#N/A Invalid Parameter: Interpolation value</v>
      </c>
      <c r="AJ6269" s="43" t="str">
        <f>_xll.BInterpol('Base IPCA'!$C$3:$C$14,'Base IPCA'!$D$3:$D$14,AH6269,"Cubic","Extrapolate=Linear","MultiX=Average","Skip=True","Sort=True")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0"/>
        <v>#REF!</v>
      </c>
      <c r="AI6270" s="43" t="str">
        <f>_xll.BInterpol('Base IPCA'!$C$3:$C$14,'Base IPCA'!$E$3:$E$14,AH6270,"Cubic","Extrapolate=Linear","MultiX=Average","Skip=True","Sort=True")</f>
        <v>#N/A Invalid Parameter: Interpolation value</v>
      </c>
      <c r="AJ6270" s="43" t="str">
        <f ca="1">_xll.BInterpol('Base IPCA'!$C$3:$C$14,'Base IPCA'!$D$3:$D$14,AH6270,"Cubic","Extrapolate=Linear","MultiX=Average","Skip=True","Sort=True")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0"/>
        <v>#REF!</v>
      </c>
      <c r="AI6271" s="43" t="str">
        <f>_xll.BInterpol('Base IPCA'!$C$3:$C$14,'Base IPCA'!$E$3:$E$14,AH6271,"Cubic","Extrapolate=Linear","MultiX=Average","Skip=True","Sort=True")</f>
        <v>#N/A Invalid Parameter: Interpolation value</v>
      </c>
      <c r="AJ6271" s="43" t="str">
        <f>_xll.BInterpol('Base IPCA'!$C$3:$C$14,'Base IPCA'!$D$3:$D$14,AH6271,"Cubic","Extrapolate=Linear","MultiX=Average","Skip=True","Sort=True")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0"/>
        <v>#REF!</v>
      </c>
      <c r="AI6272" s="43" t="str">
        <f>_xll.BInterpol('Base IPCA'!$C$3:$C$14,'Base IPCA'!$E$3:$E$14,AH6272,"Cubic","Extrapolate=Linear","MultiX=Average","Skip=True","Sort=True")</f>
        <v>#N/A Invalid Parameter: Interpolation value</v>
      </c>
      <c r="AJ6272" s="43" t="str">
        <f>_xll.BInterpol('Base IPCA'!$C$3:$C$14,'Base IPCA'!$D$3:$D$14,AH6272,"Cubic","Extrapolate=Linear","MultiX=Average","Skip=True","Sort=True")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0"/>
        <v>#REF!</v>
      </c>
      <c r="AI6273" s="43" t="str">
        <f>_xll.BInterpol('Base IPCA'!$C$3:$C$14,'Base IPCA'!$E$3:$E$14,AH6273,"Cubic","Extrapolate=Linear","MultiX=Average","Skip=True","Sort=True")</f>
        <v>#N/A Invalid Parameter: Interpolation value</v>
      </c>
      <c r="AJ6273" s="43" t="str">
        <f>_xll.BInterpol('Base IPCA'!$C$3:$C$14,'Base IPCA'!$D$3:$D$14,AH6273,"Cubic","Extrapolate=Linear","MultiX=Average","Skip=True","Sort=True")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0"/>
        <v>#REF!</v>
      </c>
      <c r="AI6274" s="43" t="str">
        <f>_xll.BInterpol('Base IPCA'!$C$3:$C$14,'Base IPCA'!$E$3:$E$14,AH6274,"Cubic","Extrapolate=Linear","MultiX=Average","Skip=True","Sort=True")</f>
        <v>#N/A Invalid Parameter: Interpolation value</v>
      </c>
      <c r="AJ6274" s="43" t="str">
        <f>_xll.BInterpol('Base IPCA'!$C$3:$C$14,'Base IPCA'!$D$3:$D$14,AH6274,"Cubic","Extrapolate=Linear","MultiX=Average","Skip=True","Sort=True")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0"/>
        <v>#REF!</v>
      </c>
      <c r="AI6275" s="43" t="str">
        <f>_xll.BInterpol('Base IPCA'!$C$3:$C$14,'Base IPCA'!$E$3:$E$14,AH6275,"Cubic","Extrapolate=Linear","MultiX=Average","Skip=True","Sort=True")</f>
        <v>#N/A Invalid Parameter: Interpolation value</v>
      </c>
      <c r="AJ6275" s="43" t="str">
        <f>_xll.BInterpol('Base IPCA'!$C$3:$C$14,'Base IPCA'!$D$3:$D$14,AH6275,"Cubic","Extrapolate=Linear","MultiX=Average","Skip=True","Sort=True")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0"/>
        <v>#REF!</v>
      </c>
      <c r="AI6276" s="43" t="str">
        <f>_xll.BInterpol('Base IPCA'!$C$3:$C$14,'Base IPCA'!$E$3:$E$14,AH6276,"Cubic","Extrapolate=Linear","MultiX=Average","Skip=True","Sort=True")</f>
        <v>#N/A Invalid Parameter: Interpolation value</v>
      </c>
      <c r="AJ6276" s="43" t="str">
        <f>_xll.BInterpol('Base IPCA'!$C$3:$C$14,'Base IPCA'!$D$3:$D$14,AH6276,"Cubic","Extrapolate=Linear","MultiX=Average","Skip=True","Sort=True")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0"/>
        <v>#REF!</v>
      </c>
      <c r="AI6277" s="43" t="str">
        <f>_xll.BInterpol('Base IPCA'!$C$3:$C$14,'Base IPCA'!$E$3:$E$14,AH6277,"Cubic","Extrapolate=Linear","MultiX=Average","Skip=True","Sort=True")</f>
        <v>#N/A Invalid Parameter: Interpolation value</v>
      </c>
      <c r="AJ6277" s="43" t="str">
        <f>_xll.BInterpol('Base IPCA'!$C$3:$C$14,'Base IPCA'!$D$3:$D$14,AH6277,"Cubic","Extrapolate=Linear","MultiX=Average","Skip=True","Sort=True")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1">AH6277+1</f>
        <v>#REF!</v>
      </c>
      <c r="AI6278" s="43" t="str">
        <f>_xll.BInterpol('Base IPCA'!$C$3:$C$14,'Base IPCA'!$E$3:$E$14,AH6278,"Cubic","Extrapolate=Linear","MultiX=Average","Skip=True","Sort=True")</f>
        <v>#N/A Invalid Parameter: Interpolation value</v>
      </c>
      <c r="AJ6278" s="43" t="str">
        <f>_xll.BInterpol('Base IPCA'!$C$3:$C$14,'Base IPCA'!$D$3:$D$14,AH6278,"Cubic","Extrapolate=Linear","MultiX=Average","Skip=True","Sort=True")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1"/>
        <v>#REF!</v>
      </c>
      <c r="AI6279" s="43" t="str">
        <f>_xll.BInterpol('Base IPCA'!$C$3:$C$14,'Base IPCA'!$E$3:$E$14,AH6279,"Cubic","Extrapolate=Linear","MultiX=Average","Skip=True","Sort=True")</f>
        <v>#N/A Invalid Parameter: Interpolation value</v>
      </c>
      <c r="AJ6279" s="43" t="str">
        <f>_xll.BInterpol('Base IPCA'!$C$3:$C$14,'Base IPCA'!$D$3:$D$14,AH6279,"Cubic","Extrapolate=Linear","MultiX=Average","Skip=True","Sort=True")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1"/>
        <v>#REF!</v>
      </c>
      <c r="AI6280" s="43" t="str">
        <f>_xll.BInterpol('Base IPCA'!$C$3:$C$14,'Base IPCA'!$E$3:$E$14,AH6280,"Cubic","Extrapolate=Linear","MultiX=Average","Skip=True","Sort=True")</f>
        <v>#N/A Invalid Parameter: Interpolation value</v>
      </c>
      <c r="AJ6280" s="43" t="str">
        <f>_xll.BInterpol('Base IPCA'!$C$3:$C$14,'Base IPCA'!$D$3:$D$14,AH6280,"Cubic","Extrapolate=Linear","MultiX=Average","Skip=True","Sort=True")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1"/>
        <v>#REF!</v>
      </c>
      <c r="AI6281" s="43" t="str">
        <f>_xll.BInterpol('Base IPCA'!$C$3:$C$14,'Base IPCA'!$E$3:$E$14,AH6281,"Cubic","Extrapolate=Linear","MultiX=Average","Skip=True","Sort=True")</f>
        <v>#N/A Invalid Parameter: Interpolation value</v>
      </c>
      <c r="AJ6281" s="43" t="str">
        <f>_xll.BInterpol('Base IPCA'!$C$3:$C$14,'Base IPCA'!$D$3:$D$14,AH6281,"Cubic","Extrapolate=Linear","MultiX=Average","Skip=True","Sort=True")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1"/>
        <v>#REF!</v>
      </c>
      <c r="AI6282" s="43" t="str">
        <f>_xll.BInterpol('Base IPCA'!$C$3:$C$14,'Base IPCA'!$E$3:$E$14,AH6282,"Cubic","Extrapolate=Linear","MultiX=Average","Skip=True","Sort=True")</f>
        <v>#N/A Invalid Parameter: Interpolation value</v>
      </c>
      <c r="AJ6282" s="43" t="str">
        <f>_xll.BInterpol('Base IPCA'!$C$3:$C$14,'Base IPCA'!$D$3:$D$14,AH6282,"Cubic","Extrapolate=Linear","MultiX=Average","Skip=True","Sort=True")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1"/>
        <v>#REF!</v>
      </c>
      <c r="AI6283" s="43" t="str">
        <f>_xll.BInterpol('Base IPCA'!$C$3:$C$14,'Base IPCA'!$E$3:$E$14,AH6283,"Cubic","Extrapolate=Linear","MultiX=Average","Skip=True","Sort=True")</f>
        <v>#N/A Invalid Parameter: Interpolation value</v>
      </c>
      <c r="AJ6283" s="43" t="str">
        <f>_xll.BInterpol('Base IPCA'!$C$3:$C$14,'Base IPCA'!$D$3:$D$14,AH6283,"Cubic","Extrapolate=Linear","MultiX=Average","Skip=True","Sort=True")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1"/>
        <v>#REF!</v>
      </c>
      <c r="AI6284" s="43" t="str">
        <f>_xll.BInterpol('Base IPCA'!$C$3:$C$14,'Base IPCA'!$E$3:$E$14,AH6284,"Cubic","Extrapolate=Linear","MultiX=Average","Skip=True","Sort=True")</f>
        <v>#N/A Invalid Parameter: Interpolation value</v>
      </c>
      <c r="AJ6284" s="43" t="str">
        <f>_xll.BInterpol('Base IPCA'!$C$3:$C$14,'Base IPCA'!$D$3:$D$14,AH6284,"Cubic","Extrapolate=Linear","MultiX=Average","Skip=True","Sort=True")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1"/>
        <v>#REF!</v>
      </c>
      <c r="AI6285" s="43" t="str">
        <f>_xll.BInterpol('Base IPCA'!$C$3:$C$14,'Base IPCA'!$E$3:$E$14,AH6285,"Cubic","Extrapolate=Linear","MultiX=Average","Skip=True","Sort=True")</f>
        <v>#N/A Invalid Parameter: Interpolation value</v>
      </c>
      <c r="AJ6285" s="43" t="str">
        <f>_xll.BInterpol('Base IPCA'!$C$3:$C$14,'Base IPCA'!$D$3:$D$14,AH6285,"Cubic","Extrapolate=Linear","MultiX=Average","Skip=True","Sort=True")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1"/>
        <v>#REF!</v>
      </c>
      <c r="AI6286" s="43" t="str">
        <f>_xll.BInterpol('Base IPCA'!$C$3:$C$14,'Base IPCA'!$E$3:$E$14,AH6286,"Cubic","Extrapolate=Linear","MultiX=Average","Skip=True","Sort=True")</f>
        <v>#N/A Invalid Parameter: Interpolation value</v>
      </c>
      <c r="AJ6286" s="43" t="str">
        <f>_xll.BInterpol('Base IPCA'!$C$3:$C$14,'Base IPCA'!$D$3:$D$14,AH6286,"Cubic","Extrapolate=Linear","MultiX=Average","Skip=True","Sort=True")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1"/>
        <v>#REF!</v>
      </c>
      <c r="AI6287" s="43" t="str">
        <f>_xll.BInterpol('Base IPCA'!$C$3:$C$14,'Base IPCA'!$E$3:$E$14,AH6287,"Cubic","Extrapolate=Linear","MultiX=Average","Skip=True","Sort=True")</f>
        <v>#N/A Invalid Parameter: Interpolation value</v>
      </c>
      <c r="AJ6287" s="43" t="str">
        <f>_xll.BInterpol('Base IPCA'!$C$3:$C$14,'Base IPCA'!$D$3:$D$14,AH6287,"Cubic","Extrapolate=Linear","MultiX=Average","Skip=True","Sort=True")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1"/>
        <v>#REF!</v>
      </c>
      <c r="AI6288" s="43" t="str">
        <f>_xll.BInterpol('Base IPCA'!$C$3:$C$14,'Base IPCA'!$E$3:$E$14,AH6288,"Cubic","Extrapolate=Linear","MultiX=Average","Skip=True","Sort=True")</f>
        <v>#N/A Invalid Parameter: Interpolation value</v>
      </c>
      <c r="AJ6288" s="43" t="str">
        <f>_xll.BInterpol('Base IPCA'!$C$3:$C$14,'Base IPCA'!$D$3:$D$14,AH6288,"Cubic","Extrapolate=Linear","MultiX=Average","Skip=True","Sort=True")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1"/>
        <v>#REF!</v>
      </c>
      <c r="AI6289" s="43" t="str">
        <f>_xll.BInterpol('Base IPCA'!$C$3:$C$14,'Base IPCA'!$E$3:$E$14,AH6289,"Cubic","Extrapolate=Linear","MultiX=Average","Skip=True","Sort=True")</f>
        <v>#N/A Invalid Parameter: Interpolation value</v>
      </c>
      <c r="AJ6289" s="43" t="str">
        <f>_xll.BInterpol('Base IPCA'!$C$3:$C$14,'Base IPCA'!$D$3:$D$14,AH6289,"Cubic","Extrapolate=Linear","MultiX=Average","Skip=True","Sort=True")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1"/>
        <v>#REF!</v>
      </c>
      <c r="AI6290" s="43" t="str">
        <f>_xll.BInterpol('Base IPCA'!$C$3:$C$14,'Base IPCA'!$E$3:$E$14,AH6290,"Cubic","Extrapolate=Linear","MultiX=Average","Skip=True","Sort=True")</f>
        <v>#N/A Invalid Parameter: Interpolation value</v>
      </c>
      <c r="AJ6290" s="43" t="str">
        <f>_xll.BInterpol('Base IPCA'!$C$3:$C$14,'Base IPCA'!$D$3:$D$14,AH6290,"Cubic","Extrapolate=Linear","MultiX=Average","Skip=True","Sort=True")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1"/>
        <v>#REF!</v>
      </c>
      <c r="AI6291" s="43" t="str">
        <f>_xll.BInterpol('Base IPCA'!$C$3:$C$14,'Base IPCA'!$E$3:$E$14,AH6291,"Cubic","Extrapolate=Linear","MultiX=Average","Skip=True","Sort=True")</f>
        <v>#N/A Invalid Parameter: Interpolation value</v>
      </c>
      <c r="AJ6291" s="43" t="str">
        <f>_xll.BInterpol('Base IPCA'!$C$3:$C$14,'Base IPCA'!$D$3:$D$14,AH6291,"Cubic","Extrapolate=Linear","MultiX=Average","Skip=True","Sort=True")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1"/>
        <v>#REF!</v>
      </c>
      <c r="AI6292" s="43" t="str">
        <f>_xll.BInterpol('Base IPCA'!$C$3:$C$14,'Base IPCA'!$E$3:$E$14,AH6292,"Cubic","Extrapolate=Linear","MultiX=Average","Skip=True","Sort=True")</f>
        <v>#N/A Invalid Parameter: Interpolation value</v>
      </c>
      <c r="AJ6292" s="43" t="str">
        <f>_xll.BInterpol('Base IPCA'!$C$3:$C$14,'Base IPCA'!$D$3:$D$14,AH6292,"Cubic","Extrapolate=Linear","MultiX=Average","Skip=True","Sort=True")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1"/>
        <v>#REF!</v>
      </c>
      <c r="AI6293" s="43" t="str">
        <f>_xll.BInterpol('Base IPCA'!$C$3:$C$14,'Base IPCA'!$E$3:$E$14,AH6293,"Cubic","Extrapolate=Linear","MultiX=Average","Skip=True","Sort=True")</f>
        <v>#N/A Invalid Parameter: Interpolation value</v>
      </c>
      <c r="AJ6293" s="43" t="str">
        <f>_xll.BInterpol('Base IPCA'!$C$3:$C$14,'Base IPCA'!$D$3:$D$14,AH6293,"Cubic","Extrapolate=Linear","MultiX=Average","Skip=True","Sort=True")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1"/>
        <v>#REF!</v>
      </c>
      <c r="AI6294" s="43" t="str">
        <f>_xll.BInterpol('Base IPCA'!$C$3:$C$14,'Base IPCA'!$E$3:$E$14,AH6294,"Cubic","Extrapolate=Linear","MultiX=Average","Skip=True","Sort=True")</f>
        <v>#N/A Invalid Parameter: Interpolation value</v>
      </c>
      <c r="AJ6294" s="43" t="str">
        <f>_xll.BInterpol('Base IPCA'!$C$3:$C$14,'Base IPCA'!$D$3:$D$14,AH6294,"Cubic","Extrapolate=Linear","MultiX=Average","Skip=True","Sort=True")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1"/>
        <v>#REF!</v>
      </c>
      <c r="AI6295" s="43" t="str">
        <f>_xll.BInterpol('Base IPCA'!$C$3:$C$14,'Base IPCA'!$E$3:$E$14,AH6295,"Cubic","Extrapolate=Linear","MultiX=Average","Skip=True","Sort=True")</f>
        <v>#N/A Invalid Parameter: Interpolation value</v>
      </c>
      <c r="AJ6295" s="43" t="str">
        <f>_xll.BInterpol('Base IPCA'!$C$3:$C$14,'Base IPCA'!$D$3:$D$14,AH6295,"Cubic","Extrapolate=Linear","MultiX=Average","Skip=True","Sort=True")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1"/>
        <v>#REF!</v>
      </c>
      <c r="AI6296" s="43" t="str">
        <f>_xll.BInterpol('Base IPCA'!$C$3:$C$14,'Base IPCA'!$E$3:$E$14,AH6296,"Cubic","Extrapolate=Linear","MultiX=Average","Skip=True","Sort=True")</f>
        <v>#N/A Invalid Parameter: Interpolation value</v>
      </c>
      <c r="AJ6296" s="43" t="str">
        <f>_xll.BInterpol('Base IPCA'!$C$3:$C$14,'Base IPCA'!$D$3:$D$14,AH6296,"Cubic","Extrapolate=Linear","MultiX=Average","Skip=True","Sort=True")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1"/>
        <v>#REF!</v>
      </c>
      <c r="AI6297" s="43" t="str">
        <f>_xll.BInterpol('Base IPCA'!$C$3:$C$14,'Base IPCA'!$E$3:$E$14,AH6297,"Cubic","Extrapolate=Linear","MultiX=Average","Skip=True","Sort=True")</f>
        <v>#N/A Invalid Parameter: Interpolation value</v>
      </c>
      <c r="AJ6297" s="43" t="str">
        <f>_xll.BInterpol('Base IPCA'!$C$3:$C$14,'Base IPCA'!$D$3:$D$14,AH6297,"Cubic","Extrapolate=Linear","MultiX=Average","Skip=True","Sort=True")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1"/>
        <v>#REF!</v>
      </c>
      <c r="AI6298" s="43" t="str">
        <f>_xll.BInterpol('Base IPCA'!$C$3:$C$14,'Base IPCA'!$E$3:$E$14,AH6298,"Cubic","Extrapolate=Linear","MultiX=Average","Skip=True","Sort=True")</f>
        <v>#N/A Invalid Parameter: Interpolation value</v>
      </c>
      <c r="AJ6298" s="43" t="str">
        <f>_xll.BInterpol('Base IPCA'!$C$3:$C$14,'Base IPCA'!$D$3:$D$14,AH6298,"Cubic","Extrapolate=Linear","MultiX=Average","Skip=True","Sort=True")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1"/>
        <v>#REF!</v>
      </c>
      <c r="AI6299" s="43" t="str">
        <f ca="1">_xll.BInterpol('Base IPCA'!$C$3:$C$14,'Base IPCA'!$E$3:$E$14,AH6299,"Cubic","Extrapolate=Linear","MultiX=Average","Skip=True","Sort=True")</f>
        <v>#N/A Invalid Parameter: Interpolation value</v>
      </c>
      <c r="AJ6299" s="43" t="str">
        <f>_xll.BInterpol('Base IPCA'!$C$3:$C$14,'Base IPCA'!$D$3:$D$14,AH6299,"Cubic","Extrapolate=Linear","MultiX=Average","Skip=True","Sort=True")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1"/>
        <v>#REF!</v>
      </c>
      <c r="AI6300" s="43" t="str">
        <f>_xll.BInterpol('Base IPCA'!$C$3:$C$14,'Base IPCA'!$E$3:$E$14,AH6300,"Cubic","Extrapolate=Linear","MultiX=Average","Skip=True","Sort=True")</f>
        <v>#N/A Invalid Parameter: Interpolation value</v>
      </c>
      <c r="AJ6300" s="43" t="str">
        <f>_xll.BInterpol('Base IPCA'!$C$3:$C$14,'Base IPCA'!$D$3:$D$14,AH6300,"Cubic","Extrapolate=Linear","MultiX=Average","Skip=True","Sort=True")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1"/>
        <v>#REF!</v>
      </c>
      <c r="AI6301" s="43" t="str">
        <f>_xll.BInterpol('Base IPCA'!$C$3:$C$14,'Base IPCA'!$E$3:$E$14,AH6301,"Cubic","Extrapolate=Linear","MultiX=Average","Skip=True","Sort=True")</f>
        <v>#N/A Invalid Parameter: Interpolation value</v>
      </c>
      <c r="AJ6301" s="43" t="str">
        <f>_xll.BInterpol('Base IPCA'!$C$3:$C$14,'Base IPCA'!$D$3:$D$14,AH6301,"Cubic","Extrapolate=Linear","MultiX=Average","Skip=True","Sort=True")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1"/>
        <v>#REF!</v>
      </c>
      <c r="AI6302" s="43" t="str">
        <f>_xll.BInterpol('Base IPCA'!$C$3:$C$14,'Base IPCA'!$E$3:$E$14,AH6302,"Cubic","Extrapolate=Linear","MultiX=Average","Skip=True","Sort=True")</f>
        <v>#N/A Invalid Parameter: Interpolation value</v>
      </c>
      <c r="AJ6302" s="43" t="str">
        <f>_xll.BInterpol('Base IPCA'!$C$3:$C$14,'Base IPCA'!$D$3:$D$14,AH6302,"Cubic","Extrapolate=Linear","MultiX=Average","Skip=True","Sort=True")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1"/>
        <v>#REF!</v>
      </c>
      <c r="AI6303" s="43" t="str">
        <f>_xll.BInterpol('Base IPCA'!$C$3:$C$14,'Base IPCA'!$E$3:$E$14,AH6303,"Cubic","Extrapolate=Linear","MultiX=Average","Skip=True","Sort=True")</f>
        <v>#N/A Invalid Parameter: Interpolation value</v>
      </c>
      <c r="AJ6303" s="43" t="str">
        <f>_xll.BInterpol('Base IPCA'!$C$3:$C$14,'Base IPCA'!$D$3:$D$14,AH6303,"Cubic","Extrapolate=Linear","MultiX=Average","Skip=True","Sort=True")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1"/>
        <v>#REF!</v>
      </c>
      <c r="AI6304" s="43" t="str">
        <f>_xll.BInterpol('Base IPCA'!$C$3:$C$14,'Base IPCA'!$E$3:$E$14,AH6304,"Cubic","Extrapolate=Linear","MultiX=Average","Skip=True","Sort=True")</f>
        <v>#N/A Invalid Parameter: Interpolation value</v>
      </c>
      <c r="AJ6304" s="43" t="str">
        <f>_xll.BInterpol('Base IPCA'!$C$3:$C$14,'Base IPCA'!$D$3:$D$14,AH6304,"Cubic","Extrapolate=Linear","MultiX=Average","Skip=True","Sort=True")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1"/>
        <v>#REF!</v>
      </c>
      <c r="AI6305" s="43" t="str">
        <f>_xll.BInterpol('Base IPCA'!$C$3:$C$14,'Base IPCA'!$E$3:$E$14,AH6305,"Cubic","Extrapolate=Linear","MultiX=Average","Skip=True","Sort=True")</f>
        <v>#N/A Invalid Parameter: Interpolation value</v>
      </c>
      <c r="AJ6305" s="43" t="str">
        <f>_xll.BInterpol('Base IPCA'!$C$3:$C$14,'Base IPCA'!$D$3:$D$14,AH6305,"Cubic","Extrapolate=Linear","MultiX=Average","Skip=True","Sort=True")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1"/>
        <v>#REF!</v>
      </c>
      <c r="AI6306" s="43" t="str">
        <f ca="1">_xll.BInterpol('Base IPCA'!$C$3:$C$14,'Base IPCA'!$E$3:$E$14,AH6306,"Cubic","Extrapolate=Linear","MultiX=Average","Skip=True","Sort=True")</f>
        <v>#N/A Invalid Parameter: Interpolation value</v>
      </c>
      <c r="AJ6306" s="43" t="str">
        <f>_xll.BInterpol('Base IPCA'!$C$3:$C$14,'Base IPCA'!$D$3:$D$14,AH6306,"Cubic","Extrapolate=Linear","MultiX=Average","Skip=True","Sort=True")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1"/>
        <v>#REF!</v>
      </c>
      <c r="AI6307" s="43" t="str">
        <f>_xll.BInterpol('Base IPCA'!$C$3:$C$14,'Base IPCA'!$E$3:$E$14,AH6307,"Cubic","Extrapolate=Linear","MultiX=Average","Skip=True","Sort=True")</f>
        <v>#N/A Invalid Parameter: Interpolation value</v>
      </c>
      <c r="AJ6307" s="43" t="str">
        <f>_xll.BInterpol('Base IPCA'!$C$3:$C$14,'Base IPCA'!$D$3:$D$14,AH6307,"Cubic","Extrapolate=Linear","MultiX=Average","Skip=True","Sort=True")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1"/>
        <v>#REF!</v>
      </c>
      <c r="AI6308" s="43" t="str">
        <f>_xll.BInterpol('Base IPCA'!$C$3:$C$14,'Base IPCA'!$E$3:$E$14,AH6308,"Cubic","Extrapolate=Linear","MultiX=Average","Skip=True","Sort=True")</f>
        <v>#N/A Invalid Parameter: Interpolation value</v>
      </c>
      <c r="AJ6308" s="43" t="str">
        <f>_xll.BInterpol('Base IPCA'!$C$3:$C$14,'Base IPCA'!$D$3:$D$14,AH6308,"Cubic","Extrapolate=Linear","MultiX=Average","Skip=True","Sort=True")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1"/>
        <v>#REF!</v>
      </c>
      <c r="AI6309" s="43" t="str">
        <f>_xll.BInterpol('Base IPCA'!$C$3:$C$14,'Base IPCA'!$E$3:$E$14,AH6309,"Cubic","Extrapolate=Linear","MultiX=Average","Skip=True","Sort=True")</f>
        <v>#N/A Invalid Parameter: Interpolation value</v>
      </c>
      <c r="AJ6309" s="43" t="str">
        <f>_xll.BInterpol('Base IPCA'!$C$3:$C$14,'Base IPCA'!$D$3:$D$14,AH6309,"Cubic","Extrapolate=Linear","MultiX=Average","Skip=True","Sort=True")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1"/>
        <v>#REF!</v>
      </c>
      <c r="AI6310" s="43" t="str">
        <f>_xll.BInterpol('Base IPCA'!$C$3:$C$14,'Base IPCA'!$E$3:$E$14,AH6310,"Cubic","Extrapolate=Linear","MultiX=Average","Skip=True","Sort=True")</f>
        <v>#N/A Invalid Parameter: Interpolation value</v>
      </c>
      <c r="AJ6310" s="43" t="str">
        <f>_xll.BInterpol('Base IPCA'!$C$3:$C$14,'Base IPCA'!$D$3:$D$14,AH6310,"Cubic","Extrapolate=Linear","MultiX=Average","Skip=True","Sort=True")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1"/>
        <v>#REF!</v>
      </c>
      <c r="AI6311" s="43" t="str">
        <f>_xll.BInterpol('Base IPCA'!$C$3:$C$14,'Base IPCA'!$E$3:$E$14,AH6311,"Cubic","Extrapolate=Linear","MultiX=Average","Skip=True","Sort=True")</f>
        <v>#N/A Invalid Parameter: Interpolation value</v>
      </c>
      <c r="AJ6311" s="43" t="str">
        <f>_xll.BInterpol('Base IPCA'!$C$3:$C$14,'Base IPCA'!$D$3:$D$14,AH6311,"Cubic","Extrapolate=Linear","MultiX=Average","Skip=True","Sort=True")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1"/>
        <v>#REF!</v>
      </c>
      <c r="AI6312" s="43" t="str">
        <f>_xll.BInterpol('Base IPCA'!$C$3:$C$14,'Base IPCA'!$E$3:$E$14,AH6312,"Cubic","Extrapolate=Linear","MultiX=Average","Skip=True","Sort=True")</f>
        <v>#N/A Invalid Parameter: Interpolation value</v>
      </c>
      <c r="AJ6312" s="43" t="str">
        <f>_xll.BInterpol('Base IPCA'!$C$3:$C$14,'Base IPCA'!$D$3:$D$14,AH6312,"Cubic","Extrapolate=Linear","MultiX=Average","Skip=True","Sort=True")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1"/>
        <v>#REF!</v>
      </c>
      <c r="AI6313" s="43" t="str">
        <f>_xll.BInterpol('Base IPCA'!$C$3:$C$14,'Base IPCA'!$E$3:$E$14,AH6313,"Cubic","Extrapolate=Linear","MultiX=Average","Skip=True","Sort=True")</f>
        <v>#N/A Invalid Parameter: Interpolation value</v>
      </c>
      <c r="AJ6313" s="43" t="str">
        <f>_xll.BInterpol('Base IPCA'!$C$3:$C$14,'Base IPCA'!$D$3:$D$14,AH6313,"Cubic","Extrapolate=Linear","MultiX=Average","Skip=True","Sort=True")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1"/>
        <v>#REF!</v>
      </c>
      <c r="AI6314" s="43" t="str">
        <f>_xll.BInterpol('Base IPCA'!$C$3:$C$14,'Base IPCA'!$E$3:$E$14,AH6314,"Cubic","Extrapolate=Linear","MultiX=Average","Skip=True","Sort=True")</f>
        <v>#N/A Invalid Parameter: Interpolation value</v>
      </c>
      <c r="AJ6314" s="43" t="str">
        <f>_xll.BInterpol('Base IPCA'!$C$3:$C$14,'Base IPCA'!$D$3:$D$14,AH6314,"Cubic","Extrapolate=Linear","MultiX=Average","Skip=True","Sort=True")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1"/>
        <v>#REF!</v>
      </c>
      <c r="AI6315" s="43" t="str">
        <f>_xll.BInterpol('Base IPCA'!$C$3:$C$14,'Base IPCA'!$E$3:$E$14,AH6315,"Cubic","Extrapolate=Linear","MultiX=Average","Skip=True","Sort=True")</f>
        <v>#N/A Invalid Parameter: Interpolation value</v>
      </c>
      <c r="AJ6315" s="43" t="str">
        <f>_xll.BInterpol('Base IPCA'!$C$3:$C$14,'Base IPCA'!$D$3:$D$14,AH6315,"Cubic","Extrapolate=Linear","MultiX=Average","Skip=True","Sort=True")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1"/>
        <v>#REF!</v>
      </c>
      <c r="AI6316" s="43" t="str">
        <f>_xll.BInterpol('Base IPCA'!$C$3:$C$14,'Base IPCA'!$E$3:$E$14,AH6316,"Cubic","Extrapolate=Linear","MultiX=Average","Skip=True","Sort=True")</f>
        <v>#N/A Invalid Parameter: Interpolation value</v>
      </c>
      <c r="AJ6316" s="43" t="str">
        <f>_xll.BInterpol('Base IPCA'!$C$3:$C$14,'Base IPCA'!$D$3:$D$14,AH6316,"Cubic","Extrapolate=Linear","MultiX=Average","Skip=True","Sort=True")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1"/>
        <v>#REF!</v>
      </c>
      <c r="AI6317" s="43" t="str">
        <f>_xll.BInterpol('Base IPCA'!$C$3:$C$14,'Base IPCA'!$E$3:$E$14,AH6317,"Cubic","Extrapolate=Linear","MultiX=Average","Skip=True","Sort=True")</f>
        <v>#N/A Invalid Parameter: Interpolation value</v>
      </c>
      <c r="AJ6317" s="43" t="str">
        <f>_xll.BInterpol('Base IPCA'!$C$3:$C$14,'Base IPCA'!$D$3:$D$14,AH6317,"Cubic","Extrapolate=Linear","MultiX=Average","Skip=True","Sort=True")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1"/>
        <v>#REF!</v>
      </c>
      <c r="AI6318" s="43" t="str">
        <f>_xll.BInterpol('Base IPCA'!$C$3:$C$14,'Base IPCA'!$E$3:$E$14,AH6318,"Cubic","Extrapolate=Linear","MultiX=Average","Skip=True","Sort=True")</f>
        <v>#N/A Invalid Parameter: Interpolation value</v>
      </c>
      <c r="AJ6318" s="43" t="str">
        <f>_xll.BInterpol('Base IPCA'!$C$3:$C$14,'Base IPCA'!$D$3:$D$14,AH6318,"Cubic","Extrapolate=Linear","MultiX=Average","Skip=True","Sort=True")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1"/>
        <v>#REF!</v>
      </c>
      <c r="AI6319" s="43" t="str">
        <f>_xll.BInterpol('Base IPCA'!$C$3:$C$14,'Base IPCA'!$E$3:$E$14,AH6319,"Cubic","Extrapolate=Linear","MultiX=Average","Skip=True","Sort=True")</f>
        <v>#N/A Invalid Parameter: Interpolation value</v>
      </c>
      <c r="AJ6319" s="43" t="str">
        <f>_xll.BInterpol('Base IPCA'!$C$3:$C$14,'Base IPCA'!$D$3:$D$14,AH6319,"Cubic","Extrapolate=Linear","MultiX=Average","Skip=True","Sort=True")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1"/>
        <v>#REF!</v>
      </c>
      <c r="AI6320" s="43" t="str">
        <f>_xll.BInterpol('Base IPCA'!$C$3:$C$14,'Base IPCA'!$E$3:$E$14,AH6320,"Cubic","Extrapolate=Linear","MultiX=Average","Skip=True","Sort=True")</f>
        <v>#N/A Invalid Parameter: Interpolation value</v>
      </c>
      <c r="AJ6320" s="43" t="str">
        <f ca="1">_xll.BInterpol('Base IPCA'!$C$3:$C$14,'Base IPCA'!$D$3:$D$14,AH6320,"Cubic","Extrapolate=Linear","MultiX=Average","Skip=True","Sort=True")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1"/>
        <v>#REF!</v>
      </c>
      <c r="AI6321" s="43" t="str">
        <f>_xll.BInterpol('Base IPCA'!$C$3:$C$14,'Base IPCA'!$E$3:$E$14,AH6321,"Cubic","Extrapolate=Linear","MultiX=Average","Skip=True","Sort=True")</f>
        <v>#N/A Invalid Parameter: Interpolation value</v>
      </c>
      <c r="AJ6321" s="43" t="str">
        <f>_xll.BInterpol('Base IPCA'!$C$3:$C$14,'Base IPCA'!$D$3:$D$14,AH6321,"Cubic","Extrapolate=Linear","MultiX=Average","Skip=True","Sort=True")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1"/>
        <v>#REF!</v>
      </c>
      <c r="AI6322" s="43" t="str">
        <f>_xll.BInterpol('Base IPCA'!$C$3:$C$14,'Base IPCA'!$E$3:$E$14,AH6322,"Cubic","Extrapolate=Linear","MultiX=Average","Skip=True","Sort=True")</f>
        <v>#N/A Invalid Parameter: Interpolation value</v>
      </c>
      <c r="AJ6322" s="43" t="str">
        <f>_xll.BInterpol('Base IPCA'!$C$3:$C$14,'Base IPCA'!$D$3:$D$14,AH6322,"Cubic","Extrapolate=Linear","MultiX=Average","Skip=True","Sort=True")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1"/>
        <v>#REF!</v>
      </c>
      <c r="AI6323" s="43" t="str">
        <f>_xll.BInterpol('Base IPCA'!$C$3:$C$14,'Base IPCA'!$E$3:$E$14,AH6323,"Cubic","Extrapolate=Linear","MultiX=Average","Skip=True","Sort=True")</f>
        <v>#N/A Invalid Parameter: Interpolation value</v>
      </c>
      <c r="AJ6323" s="43" t="str">
        <f>_xll.BInterpol('Base IPCA'!$C$3:$C$14,'Base IPCA'!$D$3:$D$14,AH6323,"Cubic","Extrapolate=Linear","MultiX=Average","Skip=True","Sort=True")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1"/>
        <v>#REF!</v>
      </c>
      <c r="AI6324" s="43" t="str">
        <f>_xll.BInterpol('Base IPCA'!$C$3:$C$14,'Base IPCA'!$E$3:$E$14,AH6324,"Cubic","Extrapolate=Linear","MultiX=Average","Skip=True","Sort=True")</f>
        <v>#N/A Invalid Parameter: Interpolation value</v>
      </c>
      <c r="AJ6324" s="43" t="str">
        <f>_xll.BInterpol('Base IPCA'!$C$3:$C$14,'Base IPCA'!$D$3:$D$14,AH6324,"Cubic","Extrapolate=Linear","MultiX=Average","Skip=True","Sort=True")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1"/>
        <v>#REF!</v>
      </c>
      <c r="AI6325" s="43" t="str">
        <f>_xll.BInterpol('Base IPCA'!$C$3:$C$14,'Base IPCA'!$E$3:$E$14,AH6325,"Cubic","Extrapolate=Linear","MultiX=Average","Skip=True","Sort=True")</f>
        <v>#N/A Invalid Parameter: Interpolation value</v>
      </c>
      <c r="AJ6325" s="43" t="str">
        <f>_xll.BInterpol('Base IPCA'!$C$3:$C$14,'Base IPCA'!$D$3:$D$14,AH6325,"Cubic","Extrapolate=Linear","MultiX=Average","Skip=True","Sort=True")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1"/>
        <v>#REF!</v>
      </c>
      <c r="AI6326" s="43" t="str">
        <f>_xll.BInterpol('Base IPCA'!$C$3:$C$14,'Base IPCA'!$E$3:$E$14,AH6326,"Cubic","Extrapolate=Linear","MultiX=Average","Skip=True","Sort=True")</f>
        <v>#N/A Invalid Parameter: Interpolation value</v>
      </c>
      <c r="AJ6326" s="43" t="str">
        <f>_xll.BInterpol('Base IPCA'!$C$3:$C$14,'Base IPCA'!$D$3:$D$14,AH6326,"Cubic","Extrapolate=Linear","MultiX=Average","Skip=True","Sort=True")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1"/>
        <v>#REF!</v>
      </c>
      <c r="AI6327" s="43" t="str">
        <f>_xll.BInterpol('Base IPCA'!$C$3:$C$14,'Base IPCA'!$E$3:$E$14,AH6327,"Cubic","Extrapolate=Linear","MultiX=Average","Skip=True","Sort=True")</f>
        <v>#N/A Invalid Parameter: Interpolation value</v>
      </c>
      <c r="AJ6327" s="43" t="str">
        <f ca="1">_xll.BInterpol('Base IPCA'!$C$3:$C$14,'Base IPCA'!$D$3:$D$14,AH6327,"Cubic","Extrapolate=Linear","MultiX=Average","Skip=True","Sort=True")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1"/>
        <v>#REF!</v>
      </c>
      <c r="AI6328" s="43" t="str">
        <f>_xll.BInterpol('Base IPCA'!$C$3:$C$14,'Base IPCA'!$E$3:$E$14,AH6328,"Cubic","Extrapolate=Linear","MultiX=Average","Skip=True","Sort=True")</f>
        <v>#N/A Invalid Parameter: Interpolation value</v>
      </c>
      <c r="AJ6328" s="43" t="str">
        <f>_xll.BInterpol('Base IPCA'!$C$3:$C$14,'Base IPCA'!$D$3:$D$14,AH6328,"Cubic","Extrapolate=Linear","MultiX=Average","Skip=True","Sort=True")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1"/>
        <v>#REF!</v>
      </c>
      <c r="AI6329" s="43" t="str">
        <f>_xll.BInterpol('Base IPCA'!$C$3:$C$14,'Base IPCA'!$E$3:$E$14,AH6329,"Cubic","Extrapolate=Linear","MultiX=Average","Skip=True","Sort=True")</f>
        <v>#N/A Invalid Parameter: Interpolation value</v>
      </c>
      <c r="AJ6329" s="43" t="str">
        <f>_xll.BInterpol('Base IPCA'!$C$3:$C$14,'Base IPCA'!$D$3:$D$14,AH6329,"Cubic","Extrapolate=Linear","MultiX=Average","Skip=True","Sort=True")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1"/>
        <v>#REF!</v>
      </c>
      <c r="AI6330" s="43" t="str">
        <f>_xll.BInterpol('Base IPCA'!$C$3:$C$14,'Base IPCA'!$E$3:$E$14,AH6330,"Cubic","Extrapolate=Linear","MultiX=Average","Skip=True","Sort=True")</f>
        <v>#N/A Invalid Parameter: Interpolation value</v>
      </c>
      <c r="AJ6330" s="43" t="str">
        <f>_xll.BInterpol('Base IPCA'!$C$3:$C$14,'Base IPCA'!$D$3:$D$14,AH6330,"Cubic","Extrapolate=Linear","MultiX=Average","Skip=True","Sort=True")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1"/>
        <v>#REF!</v>
      </c>
      <c r="AI6331" s="43" t="str">
        <f>_xll.BInterpol('Base IPCA'!$C$3:$C$14,'Base IPCA'!$E$3:$E$14,AH6331,"Cubic","Extrapolate=Linear","MultiX=Average","Skip=True","Sort=True")</f>
        <v>#N/A Invalid Parameter: Interpolation value</v>
      </c>
      <c r="AJ6331" s="43" t="str">
        <f>_xll.BInterpol('Base IPCA'!$C$3:$C$14,'Base IPCA'!$D$3:$D$14,AH6331,"Cubic","Extrapolate=Linear","MultiX=Average","Skip=True","Sort=True")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1"/>
        <v>#REF!</v>
      </c>
      <c r="AI6332" s="43" t="str">
        <f>_xll.BInterpol('Base IPCA'!$C$3:$C$14,'Base IPCA'!$E$3:$E$14,AH6332,"Cubic","Extrapolate=Linear","MultiX=Average","Skip=True","Sort=True")</f>
        <v>#N/A Invalid Parameter: Interpolation value</v>
      </c>
      <c r="AJ6332" s="43" t="str">
        <f>_xll.BInterpol('Base IPCA'!$C$3:$C$14,'Base IPCA'!$D$3:$D$14,AH6332,"Cubic","Extrapolate=Linear","MultiX=Average","Skip=True","Sort=True")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1"/>
        <v>#REF!</v>
      </c>
      <c r="AI6333" s="43" t="str">
        <f>_xll.BInterpol('Base IPCA'!$C$3:$C$14,'Base IPCA'!$E$3:$E$14,AH6333,"Cubic","Extrapolate=Linear","MultiX=Average","Skip=True","Sort=True")</f>
        <v>#N/A Invalid Parameter: Interpolation value</v>
      </c>
      <c r="AJ6333" s="43" t="str">
        <f>_xll.BInterpol('Base IPCA'!$C$3:$C$14,'Base IPCA'!$D$3:$D$14,AH6333,"Cubic","Extrapolate=Linear","MultiX=Average","Skip=True","Sort=True")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1"/>
        <v>#REF!</v>
      </c>
      <c r="AI6334" s="43" t="str">
        <f>_xll.BInterpol('Base IPCA'!$C$3:$C$14,'Base IPCA'!$E$3:$E$14,AH6334,"Cubic","Extrapolate=Linear","MultiX=Average","Skip=True","Sort=True")</f>
        <v>#N/A Invalid Parameter: Interpolation value</v>
      </c>
      <c r="AJ6334" s="43" t="str">
        <f ca="1">_xll.BInterpol('Base IPCA'!$C$3:$C$14,'Base IPCA'!$D$3:$D$14,AH6334,"Cubic","Extrapolate=Linear","MultiX=Average","Skip=True","Sort=True")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1"/>
        <v>#REF!</v>
      </c>
      <c r="AI6335" s="43" t="str">
        <f>_xll.BInterpol('Base IPCA'!$C$3:$C$14,'Base IPCA'!$E$3:$E$14,AH6335,"Cubic","Extrapolate=Linear","MultiX=Average","Skip=True","Sort=True")</f>
        <v>#N/A Invalid Parameter: Interpolation value</v>
      </c>
      <c r="AJ6335" s="43" t="str">
        <f>_xll.BInterpol('Base IPCA'!$C$3:$C$14,'Base IPCA'!$D$3:$D$14,AH6335,"Cubic","Extrapolate=Linear","MultiX=Average","Skip=True","Sort=True")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1"/>
        <v>#REF!</v>
      </c>
      <c r="AI6336" s="43" t="str">
        <f>_xll.BInterpol('Base IPCA'!$C$3:$C$14,'Base IPCA'!$E$3:$E$14,AH6336,"Cubic","Extrapolate=Linear","MultiX=Average","Skip=True","Sort=True")</f>
        <v>#N/A Invalid Parameter: Interpolation value</v>
      </c>
      <c r="AJ6336" s="43" t="str">
        <f>_xll.BInterpol('Base IPCA'!$C$3:$C$14,'Base IPCA'!$D$3:$D$14,AH6336,"Cubic","Extrapolate=Linear","MultiX=Average","Skip=True","Sort=True")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1"/>
        <v>#REF!</v>
      </c>
      <c r="AI6337" s="43" t="str">
        <f>_xll.BInterpol('Base IPCA'!$C$3:$C$14,'Base IPCA'!$E$3:$E$14,AH6337,"Cubic","Extrapolate=Linear","MultiX=Average","Skip=True","Sort=True")</f>
        <v>#N/A Invalid Parameter: Interpolation value</v>
      </c>
      <c r="AJ6337" s="43" t="str">
        <f>_xll.BInterpol('Base IPCA'!$C$3:$C$14,'Base IPCA'!$D$3:$D$14,AH6337,"Cubic","Extrapolate=Linear","MultiX=Average","Skip=True","Sort=True")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1"/>
        <v>#REF!</v>
      </c>
      <c r="AI6338" s="43" t="str">
        <f>_xll.BInterpol('Base IPCA'!$C$3:$C$14,'Base IPCA'!$E$3:$E$14,AH6338,"Cubic","Extrapolate=Linear","MultiX=Average","Skip=True","Sort=True")</f>
        <v>#N/A Invalid Parameter: Interpolation value</v>
      </c>
      <c r="AJ6338" s="43" t="str">
        <f>_xll.BInterpol('Base IPCA'!$C$3:$C$14,'Base IPCA'!$D$3:$D$14,AH6338,"Cubic","Extrapolate=Linear","MultiX=Average","Skip=True","Sort=True")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1"/>
        <v>#REF!</v>
      </c>
      <c r="AI6339" s="43" t="str">
        <f>_xll.BInterpol('Base IPCA'!$C$3:$C$14,'Base IPCA'!$E$3:$E$14,AH6339,"Cubic","Extrapolate=Linear","MultiX=Average","Skip=True","Sort=True")</f>
        <v>#N/A Invalid Parameter: Interpolation value</v>
      </c>
      <c r="AJ6339" s="43" t="str">
        <f>_xll.BInterpol('Base IPCA'!$C$3:$C$14,'Base IPCA'!$D$3:$D$14,AH6339,"Cubic","Extrapolate=Linear","MultiX=Average","Skip=True","Sort=True")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1"/>
        <v>#REF!</v>
      </c>
      <c r="AI6340" s="43" t="str">
        <f>_xll.BInterpol('Base IPCA'!$C$3:$C$14,'Base IPCA'!$E$3:$E$14,AH6340,"Cubic","Extrapolate=Linear","MultiX=Average","Skip=True","Sort=True")</f>
        <v>#N/A Invalid Parameter: Interpolation value</v>
      </c>
      <c r="AJ6340" s="43" t="str">
        <f>_xll.BInterpol('Base IPCA'!$C$3:$C$14,'Base IPCA'!$D$3:$D$14,AH6340,"Cubic","Extrapolate=Linear","MultiX=Average","Skip=True","Sort=True")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1"/>
        <v>#REF!</v>
      </c>
      <c r="AI6341" s="43" t="str">
        <f>_xll.BInterpol('Base IPCA'!$C$3:$C$14,'Base IPCA'!$E$3:$E$14,AH6341,"Cubic","Extrapolate=Linear","MultiX=Average","Skip=True","Sort=True")</f>
        <v>#N/A Invalid Parameter: Interpolation value</v>
      </c>
      <c r="AJ6341" s="43" t="str">
        <f>_xll.BInterpol('Base IPCA'!$C$3:$C$14,'Base IPCA'!$D$3:$D$14,AH6341,"Cubic","Extrapolate=Linear","MultiX=Average","Skip=True","Sort=True")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2">AH6341+1</f>
        <v>#REF!</v>
      </c>
      <c r="AI6342" s="43" t="str">
        <f>_xll.BInterpol('Base IPCA'!$C$3:$C$14,'Base IPCA'!$E$3:$E$14,AH6342,"Cubic","Extrapolate=Linear","MultiX=Average","Skip=True","Sort=True")</f>
        <v>#N/A Invalid Parameter: Interpolation value</v>
      </c>
      <c r="AJ6342" s="43" t="str">
        <f>_xll.BInterpol('Base IPCA'!$C$3:$C$14,'Base IPCA'!$D$3:$D$14,AH6342,"Cubic","Extrapolate=Linear","MultiX=Average","Skip=True","Sort=True")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2"/>
        <v>#REF!</v>
      </c>
      <c r="AI6343" s="43" t="str">
        <f>_xll.BInterpol('Base IPCA'!$C$3:$C$14,'Base IPCA'!$E$3:$E$14,AH6343,"Cubic","Extrapolate=Linear","MultiX=Average","Skip=True","Sort=True")</f>
        <v>#N/A Invalid Parameter: Interpolation value</v>
      </c>
      <c r="AJ6343" s="43" t="str">
        <f>_xll.BInterpol('Base IPCA'!$C$3:$C$14,'Base IPCA'!$D$3:$D$14,AH6343,"Cubic","Extrapolate=Linear","MultiX=Average","Skip=True","Sort=True")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2"/>
        <v>#REF!</v>
      </c>
      <c r="AI6344" s="43" t="str">
        <f>_xll.BInterpol('Base IPCA'!$C$3:$C$14,'Base IPCA'!$E$3:$E$14,AH6344,"Cubic","Extrapolate=Linear","MultiX=Average","Skip=True","Sort=True")</f>
        <v>#N/A Invalid Parameter: Interpolation value</v>
      </c>
      <c r="AJ6344" s="43" t="str">
        <f>_xll.BInterpol('Base IPCA'!$C$3:$C$14,'Base IPCA'!$D$3:$D$14,AH6344,"Cubic","Extrapolate=Linear","MultiX=Average","Skip=True","Sort=True")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2"/>
        <v>#REF!</v>
      </c>
      <c r="AI6345" s="43" t="str">
        <f>_xll.BInterpol('Base IPCA'!$C$3:$C$14,'Base IPCA'!$E$3:$E$14,AH6345,"Cubic","Extrapolate=Linear","MultiX=Average","Skip=True","Sort=True")</f>
        <v>#N/A Invalid Parameter: Interpolation value</v>
      </c>
      <c r="AJ6345" s="43" t="str">
        <f>_xll.BInterpol('Base IPCA'!$C$3:$C$14,'Base IPCA'!$D$3:$D$14,AH6345,"Cubic","Extrapolate=Linear","MultiX=Average","Skip=True","Sort=True")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2"/>
        <v>#REF!</v>
      </c>
      <c r="AI6346" s="43" t="str">
        <f>_xll.BInterpol('Base IPCA'!$C$3:$C$14,'Base IPCA'!$E$3:$E$14,AH6346,"Cubic","Extrapolate=Linear","MultiX=Average","Skip=True","Sort=True")</f>
        <v>#N/A Invalid Parameter: Interpolation value</v>
      </c>
      <c r="AJ6346" s="43" t="str">
        <f>_xll.BInterpol('Base IPCA'!$C$3:$C$14,'Base IPCA'!$D$3:$D$14,AH6346,"Cubic","Extrapolate=Linear","MultiX=Average","Skip=True","Sort=True")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2"/>
        <v>#REF!</v>
      </c>
      <c r="AI6347" s="43" t="str">
        <f>_xll.BInterpol('Base IPCA'!$C$3:$C$14,'Base IPCA'!$E$3:$E$14,AH6347,"Cubic","Extrapolate=Linear","MultiX=Average","Skip=True","Sort=True")</f>
        <v>#N/A Invalid Parameter: Interpolation value</v>
      </c>
      <c r="AJ6347" s="43" t="str">
        <f>_xll.BInterpol('Base IPCA'!$C$3:$C$14,'Base IPCA'!$D$3:$D$14,AH6347,"Cubic","Extrapolate=Linear","MultiX=Average","Skip=True","Sort=True")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2"/>
        <v>#REF!</v>
      </c>
      <c r="AI6348" s="43" t="str">
        <f>_xll.BInterpol('Base IPCA'!$C$3:$C$14,'Base IPCA'!$E$3:$E$14,AH6348,"Cubic","Extrapolate=Linear","MultiX=Average","Skip=True","Sort=True")</f>
        <v>#N/A Invalid Parameter: Interpolation value</v>
      </c>
      <c r="AJ6348" s="43" t="str">
        <f>_xll.BInterpol('Base IPCA'!$C$3:$C$14,'Base IPCA'!$D$3:$D$14,AH6348,"Cubic","Extrapolate=Linear","MultiX=Average","Skip=True","Sort=True")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2"/>
        <v>#REF!</v>
      </c>
      <c r="AI6349" s="43" t="str">
        <f>_xll.BInterpol('Base IPCA'!$C$3:$C$14,'Base IPCA'!$E$3:$E$14,AH6349,"Cubic","Extrapolate=Linear","MultiX=Average","Skip=True","Sort=True")</f>
        <v>#N/A Invalid Parameter: Interpolation value</v>
      </c>
      <c r="AJ6349" s="43" t="str">
        <f>_xll.BInterpol('Base IPCA'!$C$3:$C$14,'Base IPCA'!$D$3:$D$14,AH6349,"Cubic","Extrapolate=Linear","MultiX=Average","Skip=True","Sort=True")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2"/>
        <v>#REF!</v>
      </c>
      <c r="AI6350" s="43" t="str">
        <f>_xll.BInterpol('Base IPCA'!$C$3:$C$14,'Base IPCA'!$E$3:$E$14,AH6350,"Cubic","Extrapolate=Linear","MultiX=Average","Skip=True","Sort=True")</f>
        <v>#N/A Invalid Parameter: Interpolation value</v>
      </c>
      <c r="AJ6350" s="43" t="str">
        <f>_xll.BInterpol('Base IPCA'!$C$3:$C$14,'Base IPCA'!$D$3:$D$14,AH6350,"Cubic","Extrapolate=Linear","MultiX=Average","Skip=True","Sort=True")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2"/>
        <v>#REF!</v>
      </c>
      <c r="AI6351" s="43" t="str">
        <f>_xll.BInterpol('Base IPCA'!$C$3:$C$14,'Base IPCA'!$E$3:$E$14,AH6351,"Cubic","Extrapolate=Linear","MultiX=Average","Skip=True","Sort=True")</f>
        <v>#N/A Invalid Parameter: Interpolation value</v>
      </c>
      <c r="AJ6351" s="43" t="str">
        <f>_xll.BInterpol('Base IPCA'!$C$3:$C$14,'Base IPCA'!$D$3:$D$14,AH6351,"Cubic","Extrapolate=Linear","MultiX=Average","Skip=True","Sort=True")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2"/>
        <v>#REF!</v>
      </c>
      <c r="AI6352" s="43" t="str">
        <f>_xll.BInterpol('Base IPCA'!$C$3:$C$14,'Base IPCA'!$E$3:$E$14,AH6352,"Cubic","Extrapolate=Linear","MultiX=Average","Skip=True","Sort=True")</f>
        <v>#N/A Invalid Parameter: Interpolation value</v>
      </c>
      <c r="AJ6352" s="43" t="str">
        <f>_xll.BInterpol('Base IPCA'!$C$3:$C$14,'Base IPCA'!$D$3:$D$14,AH6352,"Cubic","Extrapolate=Linear","MultiX=Average","Skip=True","Sort=True")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2"/>
        <v>#REF!</v>
      </c>
      <c r="AI6353" s="43" t="str">
        <f>_xll.BInterpol('Base IPCA'!$C$3:$C$14,'Base IPCA'!$E$3:$E$14,AH6353,"Cubic","Extrapolate=Linear","MultiX=Average","Skip=True","Sort=True")</f>
        <v>#N/A Invalid Parameter: Interpolation value</v>
      </c>
      <c r="AJ6353" s="43" t="str">
        <f>_xll.BInterpol('Base IPCA'!$C$3:$C$14,'Base IPCA'!$D$3:$D$14,AH6353,"Cubic","Extrapolate=Linear","MultiX=Average","Skip=True","Sort=True")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2"/>
        <v>#REF!</v>
      </c>
      <c r="AI6354" s="43" t="str">
        <f>_xll.BInterpol('Base IPCA'!$C$3:$C$14,'Base IPCA'!$E$3:$E$14,AH6354,"Cubic","Extrapolate=Linear","MultiX=Average","Skip=True","Sort=True")</f>
        <v>#N/A Invalid Parameter: Interpolation value</v>
      </c>
      <c r="AJ6354" s="43" t="str">
        <f>_xll.BInterpol('Base IPCA'!$C$3:$C$14,'Base IPCA'!$D$3:$D$14,AH6354,"Cubic","Extrapolate=Linear","MultiX=Average","Skip=True","Sort=True")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2"/>
        <v>#REF!</v>
      </c>
      <c r="AI6355" s="43" t="str">
        <f>_xll.BInterpol('Base IPCA'!$C$3:$C$14,'Base IPCA'!$E$3:$E$14,AH6355,"Cubic","Extrapolate=Linear","MultiX=Average","Skip=True","Sort=True")</f>
        <v>#N/A Invalid Parameter: Interpolation value</v>
      </c>
      <c r="AJ6355" s="43" t="str">
        <f>_xll.BInterpol('Base IPCA'!$C$3:$C$14,'Base IPCA'!$D$3:$D$14,AH6355,"Cubic","Extrapolate=Linear","MultiX=Average","Skip=True","Sort=True")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2"/>
        <v>#REF!</v>
      </c>
      <c r="AI6356" s="43" t="str">
        <f>_xll.BInterpol('Base IPCA'!$C$3:$C$14,'Base IPCA'!$E$3:$E$14,AH6356,"Cubic","Extrapolate=Linear","MultiX=Average","Skip=True","Sort=True")</f>
        <v>#N/A Invalid Parameter: Interpolation value</v>
      </c>
      <c r="AJ6356" s="43" t="str">
        <f>_xll.BInterpol('Base IPCA'!$C$3:$C$14,'Base IPCA'!$D$3:$D$14,AH6356,"Cubic","Extrapolate=Linear","MultiX=Average","Skip=True","Sort=True")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2"/>
        <v>#REF!</v>
      </c>
      <c r="AI6357" s="43" t="str">
        <f>_xll.BInterpol('Base IPCA'!$C$3:$C$14,'Base IPCA'!$E$3:$E$14,AH6357,"Cubic","Extrapolate=Linear","MultiX=Average","Skip=True","Sort=True")</f>
        <v>#N/A Invalid Parameter: Interpolation value</v>
      </c>
      <c r="AJ6357" s="43" t="str">
        <f>_xll.BInterpol('Base IPCA'!$C$3:$C$14,'Base IPCA'!$D$3:$D$14,AH6357,"Cubic","Extrapolate=Linear","MultiX=Average","Skip=True","Sort=True")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2"/>
        <v>#REF!</v>
      </c>
      <c r="AI6358" s="43" t="str">
        <f>_xll.BInterpol('Base IPCA'!$C$3:$C$14,'Base IPCA'!$E$3:$E$14,AH6358,"Cubic","Extrapolate=Linear","MultiX=Average","Skip=True","Sort=True")</f>
        <v>#N/A Invalid Parameter: Interpolation value</v>
      </c>
      <c r="AJ6358" s="43" t="str">
        <f>_xll.BInterpol('Base IPCA'!$C$3:$C$14,'Base IPCA'!$D$3:$D$14,AH6358,"Cubic","Extrapolate=Linear","MultiX=Average","Skip=True","Sort=True")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2"/>
        <v>#REF!</v>
      </c>
      <c r="AI6359" s="43" t="str">
        <f>_xll.BInterpol('Base IPCA'!$C$3:$C$14,'Base IPCA'!$E$3:$E$14,AH6359,"Cubic","Extrapolate=Linear","MultiX=Average","Skip=True","Sort=True")</f>
        <v>#N/A Invalid Parameter: Interpolation value</v>
      </c>
      <c r="AJ6359" s="43" t="str">
        <f>_xll.BInterpol('Base IPCA'!$C$3:$C$14,'Base IPCA'!$D$3:$D$14,AH6359,"Cubic","Extrapolate=Linear","MultiX=Average","Skip=True","Sort=True")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2"/>
        <v>#REF!</v>
      </c>
      <c r="AI6360" s="43" t="str">
        <f>_xll.BInterpol('Base IPCA'!$C$3:$C$14,'Base IPCA'!$E$3:$E$14,AH6360,"Cubic","Extrapolate=Linear","MultiX=Average","Skip=True","Sort=True")</f>
        <v>#N/A Invalid Parameter: Interpolation value</v>
      </c>
      <c r="AJ6360" s="43" t="str">
        <f>_xll.BInterpol('Base IPCA'!$C$3:$C$14,'Base IPCA'!$D$3:$D$14,AH6360,"Cubic","Extrapolate=Linear","MultiX=Average","Skip=True","Sort=True")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2"/>
        <v>#REF!</v>
      </c>
      <c r="AI6361" s="43" t="str">
        <f>_xll.BInterpol('Base IPCA'!$C$3:$C$14,'Base IPCA'!$E$3:$E$14,AH6361,"Cubic","Extrapolate=Linear","MultiX=Average","Skip=True","Sort=True")</f>
        <v>#N/A Invalid Parameter: Interpolation value</v>
      </c>
      <c r="AJ6361" s="43" t="str">
        <f>_xll.BInterpol('Base IPCA'!$C$3:$C$14,'Base IPCA'!$D$3:$D$14,AH6361,"Cubic","Extrapolate=Linear","MultiX=Average","Skip=True","Sort=True")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2"/>
        <v>#REF!</v>
      </c>
      <c r="AI6362" s="43" t="str">
        <f>_xll.BInterpol('Base IPCA'!$C$3:$C$14,'Base IPCA'!$E$3:$E$14,AH6362,"Cubic","Extrapolate=Linear","MultiX=Average","Skip=True","Sort=True")</f>
        <v>#N/A Invalid Parameter: Interpolation value</v>
      </c>
      <c r="AJ6362" s="43" t="str">
        <f>_xll.BInterpol('Base IPCA'!$C$3:$C$14,'Base IPCA'!$D$3:$D$14,AH6362,"Cubic","Extrapolate=Linear","MultiX=Average","Skip=True","Sort=True")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2"/>
        <v>#REF!</v>
      </c>
      <c r="AI6363" s="43" t="str">
        <f ca="1">_xll.BInterpol('Base IPCA'!$C$3:$C$14,'Base IPCA'!$E$3:$E$14,AH6363,"Cubic","Extrapolate=Linear","MultiX=Average","Skip=True","Sort=True")</f>
        <v>#N/A Invalid Parameter: Interpolation value</v>
      </c>
      <c r="AJ6363" s="43" t="str">
        <f>_xll.BInterpol('Base IPCA'!$C$3:$C$14,'Base IPCA'!$D$3:$D$14,AH6363,"Cubic","Extrapolate=Linear","MultiX=Average","Skip=True","Sort=True")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2"/>
        <v>#REF!</v>
      </c>
      <c r="AI6364" s="43" t="str">
        <f>_xll.BInterpol('Base IPCA'!$C$3:$C$14,'Base IPCA'!$E$3:$E$14,AH6364,"Cubic","Extrapolate=Linear","MultiX=Average","Skip=True","Sort=True")</f>
        <v>#N/A Invalid Parameter: Interpolation value</v>
      </c>
      <c r="AJ6364" s="43" t="str">
        <f>_xll.BInterpol('Base IPCA'!$C$3:$C$14,'Base IPCA'!$D$3:$D$14,AH6364,"Cubic","Extrapolate=Linear","MultiX=Average","Skip=True","Sort=True")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2"/>
        <v>#REF!</v>
      </c>
      <c r="AI6365" s="43" t="str">
        <f>_xll.BInterpol('Base IPCA'!$C$3:$C$14,'Base IPCA'!$E$3:$E$14,AH6365,"Cubic","Extrapolate=Linear","MultiX=Average","Skip=True","Sort=True")</f>
        <v>#N/A Invalid Parameter: Interpolation value</v>
      </c>
      <c r="AJ6365" s="43" t="str">
        <f>_xll.BInterpol('Base IPCA'!$C$3:$C$14,'Base IPCA'!$D$3:$D$14,AH6365,"Cubic","Extrapolate=Linear","MultiX=Average","Skip=True","Sort=True")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2"/>
        <v>#REF!</v>
      </c>
      <c r="AI6366" s="43" t="str">
        <f>_xll.BInterpol('Base IPCA'!$C$3:$C$14,'Base IPCA'!$E$3:$E$14,AH6366,"Cubic","Extrapolate=Linear","MultiX=Average","Skip=True","Sort=True")</f>
        <v>#N/A Invalid Parameter: Interpolation value</v>
      </c>
      <c r="AJ6366" s="43" t="str">
        <f>_xll.BInterpol('Base IPCA'!$C$3:$C$14,'Base IPCA'!$D$3:$D$14,AH6366,"Cubic","Extrapolate=Linear","MultiX=Average","Skip=True","Sort=True")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2"/>
        <v>#REF!</v>
      </c>
      <c r="AI6367" s="43" t="str">
        <f>_xll.BInterpol('Base IPCA'!$C$3:$C$14,'Base IPCA'!$E$3:$E$14,AH6367,"Cubic","Extrapolate=Linear","MultiX=Average","Skip=True","Sort=True")</f>
        <v>#N/A Invalid Parameter: Interpolation value</v>
      </c>
      <c r="AJ6367" s="43" t="str">
        <f>_xll.BInterpol('Base IPCA'!$C$3:$C$14,'Base IPCA'!$D$3:$D$14,AH6367,"Cubic","Extrapolate=Linear","MultiX=Average","Skip=True","Sort=True")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2"/>
        <v>#REF!</v>
      </c>
      <c r="AI6368" s="43" t="str">
        <f>_xll.BInterpol('Base IPCA'!$C$3:$C$14,'Base IPCA'!$E$3:$E$14,AH6368,"Cubic","Extrapolate=Linear","MultiX=Average","Skip=True","Sort=True")</f>
        <v>#N/A Invalid Parameter: Interpolation value</v>
      </c>
      <c r="AJ6368" s="43" t="str">
        <f>_xll.BInterpol('Base IPCA'!$C$3:$C$14,'Base IPCA'!$D$3:$D$14,AH6368,"Cubic","Extrapolate=Linear","MultiX=Average","Skip=True","Sort=True")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2"/>
        <v>#REF!</v>
      </c>
      <c r="AI6369" s="43" t="str">
        <f>_xll.BInterpol('Base IPCA'!$C$3:$C$14,'Base IPCA'!$E$3:$E$14,AH6369,"Cubic","Extrapolate=Linear","MultiX=Average","Skip=True","Sort=True")</f>
        <v>#N/A Invalid Parameter: Interpolation value</v>
      </c>
      <c r="AJ6369" s="43" t="str">
        <f>_xll.BInterpol('Base IPCA'!$C$3:$C$14,'Base IPCA'!$D$3:$D$14,AH6369,"Cubic","Extrapolate=Linear","MultiX=Average","Skip=True","Sort=True")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2"/>
        <v>#REF!</v>
      </c>
      <c r="AI6370" s="43" t="str">
        <f>_xll.BInterpol('Base IPCA'!$C$3:$C$14,'Base IPCA'!$E$3:$E$14,AH6370,"Cubic","Extrapolate=Linear","MultiX=Average","Skip=True","Sort=True")</f>
        <v>#N/A Invalid Parameter: Interpolation value</v>
      </c>
      <c r="AJ6370" s="43" t="str">
        <f>_xll.BInterpol('Base IPCA'!$C$3:$C$14,'Base IPCA'!$D$3:$D$14,AH6370,"Cubic","Extrapolate=Linear","MultiX=Average","Skip=True","Sort=True")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2"/>
        <v>#REF!</v>
      </c>
      <c r="AI6371" s="43" t="str">
        <f>_xll.BInterpol('Base IPCA'!$C$3:$C$14,'Base IPCA'!$E$3:$E$14,AH6371,"Cubic","Extrapolate=Linear","MultiX=Average","Skip=True","Sort=True")</f>
        <v>#N/A Invalid Parameter: Interpolation value</v>
      </c>
      <c r="AJ6371" s="43" t="str">
        <f>_xll.BInterpol('Base IPCA'!$C$3:$C$14,'Base IPCA'!$D$3:$D$14,AH6371,"Cubic","Extrapolate=Linear","MultiX=Average","Skip=True","Sort=True")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2"/>
        <v>#REF!</v>
      </c>
      <c r="AI6372" s="43" t="str">
        <f>_xll.BInterpol('Base IPCA'!$C$3:$C$14,'Base IPCA'!$E$3:$E$14,AH6372,"Cubic","Extrapolate=Linear","MultiX=Average","Skip=True","Sort=True")</f>
        <v>#N/A Invalid Parameter: Interpolation value</v>
      </c>
      <c r="AJ6372" s="43" t="str">
        <f>_xll.BInterpol('Base IPCA'!$C$3:$C$14,'Base IPCA'!$D$3:$D$14,AH6372,"Cubic","Extrapolate=Linear","MultiX=Average","Skip=True","Sort=True")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2"/>
        <v>#REF!</v>
      </c>
      <c r="AI6373" s="43" t="str">
        <f>_xll.BInterpol('Base IPCA'!$C$3:$C$14,'Base IPCA'!$E$3:$E$14,AH6373,"Cubic","Extrapolate=Linear","MultiX=Average","Skip=True","Sort=True")</f>
        <v>#N/A Invalid Parameter: Interpolation value</v>
      </c>
      <c r="AJ6373" s="43" t="str">
        <f>_xll.BInterpol('Base IPCA'!$C$3:$C$14,'Base IPCA'!$D$3:$D$14,AH6373,"Cubic","Extrapolate=Linear","MultiX=Average","Skip=True","Sort=True")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2"/>
        <v>#REF!</v>
      </c>
      <c r="AI6374" s="43" t="str">
        <f>_xll.BInterpol('Base IPCA'!$C$3:$C$14,'Base IPCA'!$E$3:$E$14,AH6374,"Cubic","Extrapolate=Linear","MultiX=Average","Skip=True","Sort=True")</f>
        <v>#N/A Invalid Parameter: Interpolation value</v>
      </c>
      <c r="AJ6374" s="43" t="str">
        <f>_xll.BInterpol('Base IPCA'!$C$3:$C$14,'Base IPCA'!$D$3:$D$14,AH6374,"Cubic","Extrapolate=Linear","MultiX=Average","Skip=True","Sort=True")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2"/>
        <v>#REF!</v>
      </c>
      <c r="AI6375" s="43" t="str">
        <f>_xll.BInterpol('Base IPCA'!$C$3:$C$14,'Base IPCA'!$E$3:$E$14,AH6375,"Cubic","Extrapolate=Linear","MultiX=Average","Skip=True","Sort=True")</f>
        <v>#N/A Invalid Parameter: Interpolation value</v>
      </c>
      <c r="AJ6375" s="43" t="str">
        <f>_xll.BInterpol('Base IPCA'!$C$3:$C$14,'Base IPCA'!$D$3:$D$14,AH6375,"Cubic","Extrapolate=Linear","MultiX=Average","Skip=True","Sort=True")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2"/>
        <v>#REF!</v>
      </c>
      <c r="AI6376" s="43" t="str">
        <f>_xll.BInterpol('Base IPCA'!$C$3:$C$14,'Base IPCA'!$E$3:$E$14,AH6376,"Cubic","Extrapolate=Linear","MultiX=Average","Skip=True","Sort=True")</f>
        <v>#N/A Invalid Parameter: Interpolation value</v>
      </c>
      <c r="AJ6376" s="43" t="str">
        <f>_xll.BInterpol('Base IPCA'!$C$3:$C$14,'Base IPCA'!$D$3:$D$14,AH6376,"Cubic","Extrapolate=Linear","MultiX=Average","Skip=True","Sort=True")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2"/>
        <v>#REF!</v>
      </c>
      <c r="AI6377" s="43" t="str">
        <f ca="1">_xll.BInterpol('Base IPCA'!$C$3:$C$14,'Base IPCA'!$E$3:$E$14,AH6377,"Cubic","Extrapolate=Linear","MultiX=Average","Skip=True","Sort=True")</f>
        <v>#N/A Invalid Parameter: Interpolation value</v>
      </c>
      <c r="AJ6377" s="43" t="str">
        <f>_xll.BInterpol('Base IPCA'!$C$3:$C$14,'Base IPCA'!$D$3:$D$14,AH6377,"Cubic","Extrapolate=Linear","MultiX=Average","Skip=True","Sort=True")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2"/>
        <v>#REF!</v>
      </c>
      <c r="AI6378" s="43" t="str">
        <f>_xll.BInterpol('Base IPCA'!$C$3:$C$14,'Base IPCA'!$E$3:$E$14,AH6378,"Cubic","Extrapolate=Linear","MultiX=Average","Skip=True","Sort=True")</f>
        <v>#N/A Invalid Parameter: Interpolation value</v>
      </c>
      <c r="AJ6378" s="43" t="str">
        <f>_xll.BInterpol('Base IPCA'!$C$3:$C$14,'Base IPCA'!$D$3:$D$14,AH6378,"Cubic","Extrapolate=Linear","MultiX=Average","Skip=True","Sort=True")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2"/>
        <v>#REF!</v>
      </c>
      <c r="AI6379" s="43" t="str">
        <f>_xll.BInterpol('Base IPCA'!$C$3:$C$14,'Base IPCA'!$E$3:$E$14,AH6379,"Cubic","Extrapolate=Linear","MultiX=Average","Skip=True","Sort=True")</f>
        <v>#N/A Invalid Parameter: Interpolation value</v>
      </c>
      <c r="AJ6379" s="43" t="str">
        <f>_xll.BInterpol('Base IPCA'!$C$3:$C$14,'Base IPCA'!$D$3:$D$14,AH6379,"Cubic","Extrapolate=Linear","MultiX=Average","Skip=True","Sort=True")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2"/>
        <v>#REF!</v>
      </c>
      <c r="AI6380" s="43" t="str">
        <f>_xll.BInterpol('Base IPCA'!$C$3:$C$14,'Base IPCA'!$E$3:$E$14,AH6380,"Cubic","Extrapolate=Linear","MultiX=Average","Skip=True","Sort=True")</f>
        <v>#N/A Invalid Parameter: Interpolation value</v>
      </c>
      <c r="AJ6380" s="43" t="str">
        <f>_xll.BInterpol('Base IPCA'!$C$3:$C$14,'Base IPCA'!$D$3:$D$14,AH6380,"Cubic","Extrapolate=Linear","MultiX=Average","Skip=True","Sort=True")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2"/>
        <v>#REF!</v>
      </c>
      <c r="AI6381" s="43" t="str">
        <f>_xll.BInterpol('Base IPCA'!$C$3:$C$14,'Base IPCA'!$E$3:$E$14,AH6381,"Cubic","Extrapolate=Linear","MultiX=Average","Skip=True","Sort=True")</f>
        <v>#N/A Invalid Parameter: Interpolation value</v>
      </c>
      <c r="AJ6381" s="43" t="str">
        <f>_xll.BInterpol('Base IPCA'!$C$3:$C$14,'Base IPCA'!$D$3:$D$14,AH6381,"Cubic","Extrapolate=Linear","MultiX=Average","Skip=True","Sort=True")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2"/>
        <v>#REF!</v>
      </c>
      <c r="AI6382" s="43" t="str">
        <f>_xll.BInterpol('Base IPCA'!$C$3:$C$14,'Base IPCA'!$E$3:$E$14,AH6382,"Cubic","Extrapolate=Linear","MultiX=Average","Skip=True","Sort=True")</f>
        <v>#N/A Invalid Parameter: Interpolation value</v>
      </c>
      <c r="AJ6382" s="43" t="str">
        <f>_xll.BInterpol('Base IPCA'!$C$3:$C$14,'Base IPCA'!$D$3:$D$14,AH6382,"Cubic","Extrapolate=Linear","MultiX=Average","Skip=True","Sort=True")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2"/>
        <v>#REF!</v>
      </c>
      <c r="AI6383" s="43" t="str">
        <f>_xll.BInterpol('Base IPCA'!$C$3:$C$14,'Base IPCA'!$E$3:$E$14,AH6383,"Cubic","Extrapolate=Linear","MultiX=Average","Skip=True","Sort=True")</f>
        <v>#N/A Invalid Parameter: Interpolation value</v>
      </c>
      <c r="AJ6383" s="43" t="str">
        <f>_xll.BInterpol('Base IPCA'!$C$3:$C$14,'Base IPCA'!$D$3:$D$14,AH6383,"Cubic","Extrapolate=Linear","MultiX=Average","Skip=True","Sort=True")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2"/>
        <v>#REF!</v>
      </c>
      <c r="AI6384" s="43" t="str">
        <f>_xll.BInterpol('Base IPCA'!$C$3:$C$14,'Base IPCA'!$E$3:$E$14,AH6384,"Cubic","Extrapolate=Linear","MultiX=Average","Skip=True","Sort=True")</f>
        <v>#N/A Invalid Parameter: Interpolation value</v>
      </c>
      <c r="AJ6384" s="43" t="str">
        <f ca="1">_xll.BInterpol('Base IPCA'!$C$3:$C$14,'Base IPCA'!$D$3:$D$14,AH6384,"Cubic","Extrapolate=Linear","MultiX=Average","Skip=True","Sort=True")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2"/>
        <v>#REF!</v>
      </c>
      <c r="AI6385" s="43" t="str">
        <f>_xll.BInterpol('Base IPCA'!$C$3:$C$14,'Base IPCA'!$E$3:$E$14,AH6385,"Cubic","Extrapolate=Linear","MultiX=Average","Skip=True","Sort=True")</f>
        <v>#N/A Invalid Parameter: Interpolation value</v>
      </c>
      <c r="AJ6385" s="43" t="str">
        <f>_xll.BInterpol('Base IPCA'!$C$3:$C$14,'Base IPCA'!$D$3:$D$14,AH6385,"Cubic","Extrapolate=Linear","MultiX=Average","Skip=True","Sort=True")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2"/>
        <v>#REF!</v>
      </c>
      <c r="AI6386" s="43" t="str">
        <f>_xll.BInterpol('Base IPCA'!$C$3:$C$14,'Base IPCA'!$E$3:$E$14,AH6386,"Cubic","Extrapolate=Linear","MultiX=Average","Skip=True","Sort=True")</f>
        <v>#N/A Invalid Parameter: Interpolation value</v>
      </c>
      <c r="AJ6386" s="43" t="str">
        <f>_xll.BInterpol('Base IPCA'!$C$3:$C$14,'Base IPCA'!$D$3:$D$14,AH6386,"Cubic","Extrapolate=Linear","MultiX=Average","Skip=True","Sort=True")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2"/>
        <v>#REF!</v>
      </c>
      <c r="AI6387" s="43" t="str">
        <f>_xll.BInterpol('Base IPCA'!$C$3:$C$14,'Base IPCA'!$E$3:$E$14,AH6387,"Cubic","Extrapolate=Linear","MultiX=Average","Skip=True","Sort=True")</f>
        <v>#N/A Invalid Parameter: Interpolation value</v>
      </c>
      <c r="AJ6387" s="43" t="str">
        <f>_xll.BInterpol('Base IPCA'!$C$3:$C$14,'Base IPCA'!$D$3:$D$14,AH6387,"Cubic","Extrapolate=Linear","MultiX=Average","Skip=True","Sort=True")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2"/>
        <v>#REF!</v>
      </c>
      <c r="AI6388" s="43" t="str">
        <f>_xll.BInterpol('Base IPCA'!$C$3:$C$14,'Base IPCA'!$E$3:$E$14,AH6388,"Cubic","Extrapolate=Linear","MultiX=Average","Skip=True","Sort=True")</f>
        <v>#N/A Invalid Parameter: Interpolation value</v>
      </c>
      <c r="AJ6388" s="43" t="str">
        <f>_xll.BInterpol('Base IPCA'!$C$3:$C$14,'Base IPCA'!$D$3:$D$14,AH6388,"Cubic","Extrapolate=Linear","MultiX=Average","Skip=True","Sort=True")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2"/>
        <v>#REF!</v>
      </c>
      <c r="AI6389" s="43" t="str">
        <f>_xll.BInterpol('Base IPCA'!$C$3:$C$14,'Base IPCA'!$E$3:$E$14,AH6389,"Cubic","Extrapolate=Linear","MultiX=Average","Skip=True","Sort=True")</f>
        <v>#N/A Invalid Parameter: Interpolation value</v>
      </c>
      <c r="AJ6389" s="43" t="str">
        <f>_xll.BInterpol('Base IPCA'!$C$3:$C$14,'Base IPCA'!$D$3:$D$14,AH6389,"Cubic","Extrapolate=Linear","MultiX=Average","Skip=True","Sort=True")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2"/>
        <v>#REF!</v>
      </c>
      <c r="AI6390" s="43" t="str">
        <f>_xll.BInterpol('Base IPCA'!$C$3:$C$14,'Base IPCA'!$E$3:$E$14,AH6390,"Cubic","Extrapolate=Linear","MultiX=Average","Skip=True","Sort=True")</f>
        <v>#N/A Invalid Parameter: Interpolation value</v>
      </c>
      <c r="AJ6390" s="43" t="str">
        <f>_xll.BInterpol('Base IPCA'!$C$3:$C$14,'Base IPCA'!$D$3:$D$14,AH6390,"Cubic","Extrapolate=Linear","MultiX=Average","Skip=True","Sort=True")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2"/>
        <v>#REF!</v>
      </c>
      <c r="AI6391" s="43" t="str">
        <f>_xll.BInterpol('Base IPCA'!$C$3:$C$14,'Base IPCA'!$E$3:$E$14,AH6391,"Cubic","Extrapolate=Linear","MultiX=Average","Skip=True","Sort=True")</f>
        <v>#N/A Invalid Parameter: Interpolation value</v>
      </c>
      <c r="AJ6391" s="43" t="str">
        <f ca="1">_xll.BInterpol('Base IPCA'!$C$3:$C$14,'Base IPCA'!$D$3:$D$14,AH6391,"Cubic","Extrapolate=Linear","MultiX=Average","Skip=True","Sort=True")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2"/>
        <v>#REF!</v>
      </c>
      <c r="AI6392" s="43" t="str">
        <f>_xll.BInterpol('Base IPCA'!$C$3:$C$14,'Base IPCA'!$E$3:$E$14,AH6392,"Cubic","Extrapolate=Linear","MultiX=Average","Skip=True","Sort=True")</f>
        <v>#N/A Invalid Parameter: Interpolation value</v>
      </c>
      <c r="AJ6392" s="43" t="str">
        <f>_xll.BInterpol('Base IPCA'!$C$3:$C$14,'Base IPCA'!$D$3:$D$14,AH6392,"Cubic","Extrapolate=Linear","MultiX=Average","Skip=True","Sort=True")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2"/>
        <v>#REF!</v>
      </c>
      <c r="AI6393" s="43" t="str">
        <f>_xll.BInterpol('Base IPCA'!$C$3:$C$14,'Base IPCA'!$E$3:$E$14,AH6393,"Cubic","Extrapolate=Linear","MultiX=Average","Skip=True","Sort=True")</f>
        <v>#N/A Invalid Parameter: Interpolation value</v>
      </c>
      <c r="AJ6393" s="43" t="str">
        <f>_xll.BInterpol('Base IPCA'!$C$3:$C$14,'Base IPCA'!$D$3:$D$14,AH6393,"Cubic","Extrapolate=Linear","MultiX=Average","Skip=True","Sort=True")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2"/>
        <v>#REF!</v>
      </c>
      <c r="AI6394" s="43" t="str">
        <f>_xll.BInterpol('Base IPCA'!$C$3:$C$14,'Base IPCA'!$E$3:$E$14,AH6394,"Cubic","Extrapolate=Linear","MultiX=Average","Skip=True","Sort=True")</f>
        <v>#N/A Invalid Parameter: Interpolation value</v>
      </c>
      <c r="AJ6394" s="43" t="str">
        <f>_xll.BInterpol('Base IPCA'!$C$3:$C$14,'Base IPCA'!$D$3:$D$14,AH6394,"Cubic","Extrapolate=Linear","MultiX=Average","Skip=True","Sort=True")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2"/>
        <v>#REF!</v>
      </c>
      <c r="AI6395" s="43" t="str">
        <f>_xll.BInterpol('Base IPCA'!$C$3:$C$14,'Base IPCA'!$E$3:$E$14,AH6395,"Cubic","Extrapolate=Linear","MultiX=Average","Skip=True","Sort=True")</f>
        <v>#N/A Invalid Parameter: Interpolation value</v>
      </c>
      <c r="AJ6395" s="43" t="str">
        <f>_xll.BInterpol('Base IPCA'!$C$3:$C$14,'Base IPCA'!$D$3:$D$14,AH6395,"Cubic","Extrapolate=Linear","MultiX=Average","Skip=True","Sort=True")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2"/>
        <v>#REF!</v>
      </c>
      <c r="AI6396" s="43" t="str">
        <f>_xll.BInterpol('Base IPCA'!$C$3:$C$14,'Base IPCA'!$E$3:$E$14,AH6396,"Cubic","Extrapolate=Linear","MultiX=Average","Skip=True","Sort=True")</f>
        <v>#N/A Invalid Parameter: Interpolation value</v>
      </c>
      <c r="AJ6396" s="43" t="str">
        <f>_xll.BInterpol('Base IPCA'!$C$3:$C$14,'Base IPCA'!$D$3:$D$14,AH6396,"Cubic","Extrapolate=Linear","MultiX=Average","Skip=True","Sort=True")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2"/>
        <v>#REF!</v>
      </c>
      <c r="AI6397" s="43" t="str">
        <f>_xll.BInterpol('Base IPCA'!$C$3:$C$14,'Base IPCA'!$E$3:$E$14,AH6397,"Cubic","Extrapolate=Linear","MultiX=Average","Skip=True","Sort=True")</f>
        <v>#N/A Invalid Parameter: Interpolation value</v>
      </c>
      <c r="AJ6397" s="43" t="str">
        <f>_xll.BInterpol('Base IPCA'!$C$3:$C$14,'Base IPCA'!$D$3:$D$14,AH6397,"Cubic","Extrapolate=Linear","MultiX=Average","Skip=True","Sort=True")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2"/>
        <v>#REF!</v>
      </c>
      <c r="AI6398" s="43" t="str">
        <f>_xll.BInterpol('Base IPCA'!$C$3:$C$14,'Base IPCA'!$E$3:$E$14,AH6398,"Cubic","Extrapolate=Linear","MultiX=Average","Skip=True","Sort=True")</f>
        <v>#N/A Invalid Parameter: Interpolation value</v>
      </c>
      <c r="AJ6398" s="43" t="str">
        <f>_xll.BInterpol('Base IPCA'!$C$3:$C$14,'Base IPCA'!$D$3:$D$14,AH6398,"Cubic","Extrapolate=Linear","MultiX=Average","Skip=True","Sort=True")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2"/>
        <v>#REF!</v>
      </c>
      <c r="AI6399" s="43" t="str">
        <f>_xll.BInterpol('Base IPCA'!$C$3:$C$14,'Base IPCA'!$E$3:$E$14,AH6399,"Cubic","Extrapolate=Linear","MultiX=Average","Skip=True","Sort=True")</f>
        <v>#N/A Invalid Parameter: Interpolation value</v>
      </c>
      <c r="AJ6399" s="43" t="str">
        <f>_xll.BInterpol('Base IPCA'!$C$3:$C$14,'Base IPCA'!$D$3:$D$14,AH6399,"Cubic","Extrapolate=Linear","MultiX=Average","Skip=True","Sort=True")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2"/>
        <v>#REF!</v>
      </c>
      <c r="AI6400" s="43" t="str">
        <f>_xll.BInterpol('Base IPCA'!$C$3:$C$14,'Base IPCA'!$E$3:$E$14,AH6400,"Cubic","Extrapolate=Linear","MultiX=Average","Skip=True","Sort=True")</f>
        <v>#N/A Invalid Parameter: Interpolation value</v>
      </c>
      <c r="AJ6400" s="43" t="str">
        <f>_xll.BInterpol('Base IPCA'!$C$3:$C$14,'Base IPCA'!$D$3:$D$14,AH6400,"Cubic","Extrapolate=Linear","MultiX=Average","Skip=True","Sort=True")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2"/>
        <v>#REF!</v>
      </c>
      <c r="AI6401" s="43" t="str">
        <f>_xll.BInterpol('Base IPCA'!$C$3:$C$14,'Base IPCA'!$E$3:$E$14,AH6401,"Cubic","Extrapolate=Linear","MultiX=Average","Skip=True","Sort=True")</f>
        <v>#N/A Invalid Parameter: Interpolation value</v>
      </c>
      <c r="AJ6401" s="43" t="str">
        <f>_xll.BInterpol('Base IPCA'!$C$3:$C$14,'Base IPCA'!$D$3:$D$14,AH6401,"Cubic","Extrapolate=Linear","MultiX=Average","Skip=True","Sort=True")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2"/>
        <v>#REF!</v>
      </c>
      <c r="AI6402" s="43" t="str">
        <f>_xll.BInterpol('Base IPCA'!$C$3:$C$14,'Base IPCA'!$E$3:$E$14,AH6402,"Cubic","Extrapolate=Linear","MultiX=Average","Skip=True","Sort=True")</f>
        <v>#N/A Invalid Parameter: Interpolation value</v>
      </c>
      <c r="AJ6402" s="43" t="str">
        <f>_xll.BInterpol('Base IPCA'!$C$3:$C$14,'Base IPCA'!$D$3:$D$14,AH6402,"Cubic","Extrapolate=Linear","MultiX=Average","Skip=True","Sort=True")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2"/>
        <v>#REF!</v>
      </c>
      <c r="AI6403" s="43" t="str">
        <f>_xll.BInterpol('Base IPCA'!$C$3:$C$14,'Base IPCA'!$E$3:$E$14,AH6403,"Cubic","Extrapolate=Linear","MultiX=Average","Skip=True","Sort=True")</f>
        <v>#N/A Invalid Parameter: Interpolation value</v>
      </c>
      <c r="AJ6403" s="43" t="str">
        <f>_xll.BInterpol('Base IPCA'!$C$3:$C$14,'Base IPCA'!$D$3:$D$14,AH6403,"Cubic","Extrapolate=Linear","MultiX=Average","Skip=True","Sort=True")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2"/>
        <v>#REF!</v>
      </c>
      <c r="AI6404" s="43" t="str">
        <f>_xll.BInterpol('Base IPCA'!$C$3:$C$14,'Base IPCA'!$E$3:$E$14,AH6404,"Cubic","Extrapolate=Linear","MultiX=Average","Skip=True","Sort=True")</f>
        <v>#N/A Invalid Parameter: Interpolation value</v>
      </c>
      <c r="AJ6404" s="43" t="str">
        <f>_xll.BInterpol('Base IPCA'!$C$3:$C$14,'Base IPCA'!$D$3:$D$14,AH6404,"Cubic","Extrapolate=Linear","MultiX=Average","Skip=True","Sort=True")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2"/>
        <v>#REF!</v>
      </c>
      <c r="AI6405" s="43" t="str">
        <f>_xll.BInterpol('Base IPCA'!$C$3:$C$14,'Base IPCA'!$E$3:$E$14,AH6405,"Cubic","Extrapolate=Linear","MultiX=Average","Skip=True","Sort=True")</f>
        <v>#N/A Invalid Parameter: Interpolation value</v>
      </c>
      <c r="AJ6405" s="43" t="str">
        <f>_xll.BInterpol('Base IPCA'!$C$3:$C$14,'Base IPCA'!$D$3:$D$14,AH6405,"Cubic","Extrapolate=Linear","MultiX=Average","Skip=True","Sort=True")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3">AH6405+1</f>
        <v>#REF!</v>
      </c>
      <c r="AI6406" s="43" t="str">
        <f>_xll.BInterpol('Base IPCA'!$C$3:$C$14,'Base IPCA'!$E$3:$E$14,AH6406,"Cubic","Extrapolate=Linear","MultiX=Average","Skip=True","Sort=True")</f>
        <v>#N/A Invalid Parameter: Interpolation value</v>
      </c>
      <c r="AJ6406" s="43" t="str">
        <f>_xll.BInterpol('Base IPCA'!$C$3:$C$14,'Base IPCA'!$D$3:$D$14,AH6406,"Cubic","Extrapolate=Linear","MultiX=Average","Skip=True","Sort=True")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3"/>
        <v>#REF!</v>
      </c>
      <c r="AI6407" s="43" t="str">
        <f>_xll.BInterpol('Base IPCA'!$C$3:$C$14,'Base IPCA'!$E$3:$E$14,AH6407,"Cubic","Extrapolate=Linear","MultiX=Average","Skip=True","Sort=True")</f>
        <v>#N/A Invalid Parameter: Interpolation value</v>
      </c>
      <c r="AJ6407" s="43" t="str">
        <f>_xll.BInterpol('Base IPCA'!$C$3:$C$14,'Base IPCA'!$D$3:$D$14,AH6407,"Cubic","Extrapolate=Linear","MultiX=Average","Skip=True","Sort=True")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3"/>
        <v>#REF!</v>
      </c>
      <c r="AI6408" s="43" t="str">
        <f>_xll.BInterpol('Base IPCA'!$C$3:$C$14,'Base IPCA'!$E$3:$E$14,AH6408,"Cubic","Extrapolate=Linear","MultiX=Average","Skip=True","Sort=True")</f>
        <v>#N/A Invalid Parameter: Interpolation value</v>
      </c>
      <c r="AJ6408" s="43" t="str">
        <f>_xll.BInterpol('Base IPCA'!$C$3:$C$14,'Base IPCA'!$D$3:$D$14,AH6408,"Cubic","Extrapolate=Linear","MultiX=Average","Skip=True","Sort=True")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3"/>
        <v>#REF!</v>
      </c>
      <c r="AI6409" s="43" t="str">
        <f>_xll.BInterpol('Base IPCA'!$C$3:$C$14,'Base IPCA'!$E$3:$E$14,AH6409,"Cubic","Extrapolate=Linear","MultiX=Average","Skip=True","Sort=True")</f>
        <v>#N/A Invalid Parameter: Interpolation value</v>
      </c>
      <c r="AJ6409" s="43" t="str">
        <f>_xll.BInterpol('Base IPCA'!$C$3:$C$14,'Base IPCA'!$D$3:$D$14,AH6409,"Cubic","Extrapolate=Linear","MultiX=Average","Skip=True","Sort=True")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3"/>
        <v>#REF!</v>
      </c>
      <c r="AI6410" s="43" t="str">
        <f>_xll.BInterpol('Base IPCA'!$C$3:$C$14,'Base IPCA'!$E$3:$E$14,AH6410,"Cubic","Extrapolate=Linear","MultiX=Average","Skip=True","Sort=True")</f>
        <v>#N/A Invalid Parameter: Interpolation value</v>
      </c>
      <c r="AJ6410" s="43" t="str">
        <f>_xll.BInterpol('Base IPCA'!$C$3:$C$14,'Base IPCA'!$D$3:$D$14,AH6410,"Cubic","Extrapolate=Linear","MultiX=Average","Skip=True","Sort=True")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3"/>
        <v>#REF!</v>
      </c>
      <c r="AI6411" s="43" t="str">
        <f>_xll.BInterpol('Base IPCA'!$C$3:$C$14,'Base IPCA'!$E$3:$E$14,AH6411,"Cubic","Extrapolate=Linear","MultiX=Average","Skip=True","Sort=True")</f>
        <v>#N/A Invalid Parameter: Interpolation value</v>
      </c>
      <c r="AJ6411" s="43" t="str">
        <f>_xll.BInterpol('Base IPCA'!$C$3:$C$14,'Base IPCA'!$D$3:$D$14,AH6411,"Cubic","Extrapolate=Linear","MultiX=Average","Skip=True","Sort=True")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3"/>
        <v>#REF!</v>
      </c>
      <c r="AI6412" s="43" t="str">
        <f>_xll.BInterpol('Base IPCA'!$C$3:$C$14,'Base IPCA'!$E$3:$E$14,AH6412,"Cubic","Extrapolate=Linear","MultiX=Average","Skip=True","Sort=True")</f>
        <v>#N/A Invalid Parameter: Interpolation value</v>
      </c>
      <c r="AJ6412" s="43" t="str">
        <f>_xll.BInterpol('Base IPCA'!$C$3:$C$14,'Base IPCA'!$D$3:$D$14,AH6412,"Cubic","Extrapolate=Linear","MultiX=Average","Skip=True","Sort=True")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3"/>
        <v>#REF!</v>
      </c>
      <c r="AI6413" s="43" t="str">
        <f>_xll.BInterpol('Base IPCA'!$C$3:$C$14,'Base IPCA'!$E$3:$E$14,AH6413,"Cubic","Extrapolate=Linear","MultiX=Average","Skip=True","Sort=True")</f>
        <v>#N/A Invalid Parameter: Interpolation value</v>
      </c>
      <c r="AJ6413" s="43" t="str">
        <f>_xll.BInterpol('Base IPCA'!$C$3:$C$14,'Base IPCA'!$D$3:$D$14,AH6413,"Cubic","Extrapolate=Linear","MultiX=Average","Skip=True","Sort=True")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3"/>
        <v>#REF!</v>
      </c>
      <c r="AI6414" s="43" t="str">
        <f>_xll.BInterpol('Base IPCA'!$C$3:$C$14,'Base IPCA'!$E$3:$E$14,AH6414,"Cubic","Extrapolate=Linear","MultiX=Average","Skip=True","Sort=True")</f>
        <v>#N/A Invalid Parameter: Interpolation value</v>
      </c>
      <c r="AJ6414" s="43" t="str">
        <f>_xll.BInterpol('Base IPCA'!$C$3:$C$14,'Base IPCA'!$D$3:$D$14,AH6414,"Cubic","Extrapolate=Linear","MultiX=Average","Skip=True","Sort=True")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3"/>
        <v>#REF!</v>
      </c>
      <c r="AI6415" s="43" t="str">
        <f>_xll.BInterpol('Base IPCA'!$C$3:$C$14,'Base IPCA'!$E$3:$E$14,AH6415,"Cubic","Extrapolate=Linear","MultiX=Average","Skip=True","Sort=True")</f>
        <v>#N/A Invalid Parameter: Interpolation value</v>
      </c>
      <c r="AJ6415" s="43" t="str">
        <f>_xll.BInterpol('Base IPCA'!$C$3:$C$14,'Base IPCA'!$D$3:$D$14,AH6415,"Cubic","Extrapolate=Linear","MultiX=Average","Skip=True","Sort=True")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3"/>
        <v>#REF!</v>
      </c>
      <c r="AI6416" s="43" t="str">
        <f>_xll.BInterpol('Base IPCA'!$C$3:$C$14,'Base IPCA'!$E$3:$E$14,AH6416,"Cubic","Extrapolate=Linear","MultiX=Average","Skip=True","Sort=True")</f>
        <v>#N/A Invalid Parameter: Interpolation value</v>
      </c>
      <c r="AJ6416" s="43" t="str">
        <f>_xll.BInterpol('Base IPCA'!$C$3:$C$14,'Base IPCA'!$D$3:$D$14,AH6416,"Cubic","Extrapolate=Linear","MultiX=Average","Skip=True","Sort=True")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3"/>
        <v>#REF!</v>
      </c>
      <c r="AI6417" s="43" t="str">
        <f>_xll.BInterpol('Base IPCA'!$C$3:$C$14,'Base IPCA'!$E$3:$E$14,AH6417,"Cubic","Extrapolate=Linear","MultiX=Average","Skip=True","Sort=True")</f>
        <v>#N/A Invalid Parameter: Interpolation value</v>
      </c>
      <c r="AJ6417" s="43" t="str">
        <f>_xll.BInterpol('Base IPCA'!$C$3:$C$14,'Base IPCA'!$D$3:$D$14,AH6417,"Cubic","Extrapolate=Linear","MultiX=Average","Skip=True","Sort=True")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3"/>
        <v>#REF!</v>
      </c>
      <c r="AI6418" s="43" t="str">
        <f>_xll.BInterpol('Base IPCA'!$C$3:$C$14,'Base IPCA'!$E$3:$E$14,AH6418,"Cubic","Extrapolate=Linear","MultiX=Average","Skip=True","Sort=True")</f>
        <v>#N/A Invalid Parameter: Interpolation value</v>
      </c>
      <c r="AJ6418" s="43" t="str">
        <f>_xll.BInterpol('Base IPCA'!$C$3:$C$14,'Base IPCA'!$D$3:$D$14,AH6418,"Cubic","Extrapolate=Linear","MultiX=Average","Skip=True","Sort=True")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3"/>
        <v>#REF!</v>
      </c>
      <c r="AI6419" s="43" t="str">
        <f>_xll.BInterpol('Base IPCA'!$C$3:$C$14,'Base IPCA'!$E$3:$E$14,AH6419,"Cubic","Extrapolate=Linear","MultiX=Average","Skip=True","Sort=True")</f>
        <v>#N/A Invalid Parameter: Interpolation value</v>
      </c>
      <c r="AJ6419" s="43" t="str">
        <f>_xll.BInterpol('Base IPCA'!$C$3:$C$14,'Base IPCA'!$D$3:$D$14,AH6419,"Cubic","Extrapolate=Linear","MultiX=Average","Skip=True","Sort=True")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3"/>
        <v>#REF!</v>
      </c>
      <c r="AI6420" s="43" t="str">
        <f>_xll.BInterpol('Base IPCA'!$C$3:$C$14,'Base IPCA'!$E$3:$E$14,AH6420,"Cubic","Extrapolate=Linear","MultiX=Average","Skip=True","Sort=True")</f>
        <v>#N/A Invalid Parameter: Interpolation value</v>
      </c>
      <c r="AJ6420" s="43" t="str">
        <f>_xll.BInterpol('Base IPCA'!$C$3:$C$14,'Base IPCA'!$D$3:$D$14,AH6420,"Cubic","Extrapolate=Linear","MultiX=Average","Skip=True","Sort=True")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3"/>
        <v>#REF!</v>
      </c>
      <c r="AI6421" s="43" t="str">
        <f>_xll.BInterpol('Base IPCA'!$C$3:$C$14,'Base IPCA'!$E$3:$E$14,AH6421,"Cubic","Extrapolate=Linear","MultiX=Average","Skip=True","Sort=True")</f>
        <v>#N/A Invalid Parameter: Interpolation value</v>
      </c>
      <c r="AJ6421" s="43" t="str">
        <f>_xll.BInterpol('Base IPCA'!$C$3:$C$14,'Base IPCA'!$D$3:$D$14,AH6421,"Cubic","Extrapolate=Linear","MultiX=Average","Skip=True","Sort=True")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3"/>
        <v>#REF!</v>
      </c>
      <c r="AI6422" s="43" t="str">
        <f>_xll.BInterpol('Base IPCA'!$C$3:$C$14,'Base IPCA'!$E$3:$E$14,AH6422,"Cubic","Extrapolate=Linear","MultiX=Average","Skip=True","Sort=True")</f>
        <v>#N/A Invalid Parameter: Interpolation value</v>
      </c>
      <c r="AJ6422" s="43" t="str">
        <f>_xll.BInterpol('Base IPCA'!$C$3:$C$14,'Base IPCA'!$D$3:$D$14,AH6422,"Cubic","Extrapolate=Linear","MultiX=Average","Skip=True","Sort=True")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3"/>
        <v>#REF!</v>
      </c>
      <c r="AI6423" s="43" t="str">
        <f>_xll.BInterpol('Base IPCA'!$C$3:$C$14,'Base IPCA'!$E$3:$E$14,AH6423,"Cubic","Extrapolate=Linear","MultiX=Average","Skip=True","Sort=True")</f>
        <v>#N/A Invalid Parameter: Interpolation value</v>
      </c>
      <c r="AJ6423" s="43" t="str">
        <f>_xll.BInterpol('Base IPCA'!$C$3:$C$14,'Base IPCA'!$D$3:$D$14,AH6423,"Cubic","Extrapolate=Linear","MultiX=Average","Skip=True","Sort=True")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3"/>
        <v>#REF!</v>
      </c>
      <c r="AI6424" s="43" t="str">
        <f>_xll.BInterpol('Base IPCA'!$C$3:$C$14,'Base IPCA'!$E$3:$E$14,AH6424,"Cubic","Extrapolate=Linear","MultiX=Average","Skip=True","Sort=True")</f>
        <v>#N/A Invalid Parameter: Interpolation value</v>
      </c>
      <c r="AJ6424" s="43" t="str">
        <f>_xll.BInterpol('Base IPCA'!$C$3:$C$14,'Base IPCA'!$D$3:$D$14,AH6424,"Cubic","Extrapolate=Linear","MultiX=Average","Skip=True","Sort=True")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3"/>
        <v>#REF!</v>
      </c>
      <c r="AI6425" s="43" t="str">
        <f>_xll.BInterpol('Base IPCA'!$C$3:$C$14,'Base IPCA'!$E$3:$E$14,AH6425,"Cubic","Extrapolate=Linear","MultiX=Average","Skip=True","Sort=True")</f>
        <v>#N/A Invalid Parameter: Interpolation value</v>
      </c>
      <c r="AJ6425" s="43" t="str">
        <f>_xll.BInterpol('Base IPCA'!$C$3:$C$14,'Base IPCA'!$D$3:$D$14,AH6425,"Cubic","Extrapolate=Linear","MultiX=Average","Skip=True","Sort=True")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3"/>
        <v>#REF!</v>
      </c>
      <c r="AI6426" s="43" t="str">
        <f>_xll.BInterpol('Base IPCA'!$C$3:$C$14,'Base IPCA'!$E$3:$E$14,AH6426,"Cubic","Extrapolate=Linear","MultiX=Average","Skip=True","Sort=True")</f>
        <v>#N/A Invalid Parameter: Interpolation value</v>
      </c>
      <c r="AJ6426" s="43" t="str">
        <f>_xll.BInterpol('Base IPCA'!$C$3:$C$14,'Base IPCA'!$D$3:$D$14,AH6426,"Cubic","Extrapolate=Linear","MultiX=Average","Skip=True","Sort=True")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3"/>
        <v>#REF!</v>
      </c>
      <c r="AI6427" s="43" t="str">
        <f>_xll.BInterpol('Base IPCA'!$C$3:$C$14,'Base IPCA'!$E$3:$E$14,AH6427,"Cubic","Extrapolate=Linear","MultiX=Average","Skip=True","Sort=True")</f>
        <v>#N/A Invalid Parameter: Interpolation value</v>
      </c>
      <c r="AJ6427" s="43" t="str">
        <f>_xll.BInterpol('Base IPCA'!$C$3:$C$14,'Base IPCA'!$D$3:$D$14,AH6427,"Cubic","Extrapolate=Linear","MultiX=Average","Skip=True","Sort=True")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3"/>
        <v>#REF!</v>
      </c>
      <c r="AI6428" s="43" t="str">
        <f>_xll.BInterpol('Base IPCA'!$C$3:$C$14,'Base IPCA'!$E$3:$E$14,AH6428,"Cubic","Extrapolate=Linear","MultiX=Average","Skip=True","Sort=True")</f>
        <v>#N/A Invalid Parameter: Interpolation value</v>
      </c>
      <c r="AJ6428" s="43" t="str">
        <f>_xll.BInterpol('Base IPCA'!$C$3:$C$14,'Base IPCA'!$D$3:$D$14,AH6428,"Cubic","Extrapolate=Linear","MultiX=Average","Skip=True","Sort=True")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3"/>
        <v>#REF!</v>
      </c>
      <c r="AI6429" s="43" t="str">
        <f>_xll.BInterpol('Base IPCA'!$C$3:$C$14,'Base IPCA'!$E$3:$E$14,AH6429,"Cubic","Extrapolate=Linear","MultiX=Average","Skip=True","Sort=True")</f>
        <v>#N/A Invalid Parameter: Interpolation value</v>
      </c>
      <c r="AJ6429" s="43" t="str">
        <f>_xll.BInterpol('Base IPCA'!$C$3:$C$14,'Base IPCA'!$D$3:$D$14,AH6429,"Cubic","Extrapolate=Linear","MultiX=Average","Skip=True","Sort=True")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3"/>
        <v>#REF!</v>
      </c>
      <c r="AI6430" s="43" t="str">
        <f>_xll.BInterpol('Base IPCA'!$C$3:$C$14,'Base IPCA'!$E$3:$E$14,AH6430,"Cubic","Extrapolate=Linear","MultiX=Average","Skip=True","Sort=True")</f>
        <v>#N/A Invalid Parameter: Interpolation value</v>
      </c>
      <c r="AJ6430" s="43" t="str">
        <f>_xll.BInterpol('Base IPCA'!$C$3:$C$14,'Base IPCA'!$D$3:$D$14,AH6430,"Cubic","Extrapolate=Linear","MultiX=Average","Skip=True","Sort=True")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3"/>
        <v>#REF!</v>
      </c>
      <c r="AI6431" s="43" t="str">
        <f>_xll.BInterpol('Base IPCA'!$C$3:$C$14,'Base IPCA'!$E$3:$E$14,AH6431,"Cubic","Extrapolate=Linear","MultiX=Average","Skip=True","Sort=True")</f>
        <v>#N/A Invalid Parameter: Interpolation value</v>
      </c>
      <c r="AJ6431" s="43" t="str">
        <f>_xll.BInterpol('Base IPCA'!$C$3:$C$14,'Base IPCA'!$D$3:$D$14,AH6431,"Cubic","Extrapolate=Linear","MultiX=Average","Skip=True","Sort=True")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3"/>
        <v>#REF!</v>
      </c>
      <c r="AI6432" s="43" t="str">
        <f>_xll.BInterpol('Base IPCA'!$C$3:$C$14,'Base IPCA'!$E$3:$E$14,AH6432,"Cubic","Extrapolate=Linear","MultiX=Average","Skip=True","Sort=True")</f>
        <v>#N/A Invalid Parameter: Interpolation value</v>
      </c>
      <c r="AJ6432" s="43" t="str">
        <f>_xll.BInterpol('Base IPCA'!$C$3:$C$14,'Base IPCA'!$D$3:$D$14,AH6432,"Cubic","Extrapolate=Linear","MultiX=Average","Skip=True","Sort=True")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3"/>
        <v>#REF!</v>
      </c>
      <c r="AI6433" s="43" t="str">
        <f>_xll.BInterpol('Base IPCA'!$C$3:$C$14,'Base IPCA'!$E$3:$E$14,AH6433,"Cubic","Extrapolate=Linear","MultiX=Average","Skip=True","Sort=True")</f>
        <v>#N/A Invalid Parameter: Interpolation value</v>
      </c>
      <c r="AJ6433" s="43" t="str">
        <f>_xll.BInterpol('Base IPCA'!$C$3:$C$14,'Base IPCA'!$D$3:$D$14,AH6433,"Cubic","Extrapolate=Linear","MultiX=Average","Skip=True","Sort=True")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3"/>
        <v>#REF!</v>
      </c>
      <c r="AI6434" s="43" t="str">
        <f>_xll.BInterpol('Base IPCA'!$C$3:$C$14,'Base IPCA'!$E$3:$E$14,AH6434,"Cubic","Extrapolate=Linear","MultiX=Average","Skip=True","Sort=True")</f>
        <v>#N/A Invalid Parameter: Interpolation value</v>
      </c>
      <c r="AJ6434" s="43" t="str">
        <f>_xll.BInterpol('Base IPCA'!$C$3:$C$14,'Base IPCA'!$D$3:$D$14,AH6434,"Cubic","Extrapolate=Linear","MultiX=Average","Skip=True","Sort=True")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3"/>
        <v>#REF!</v>
      </c>
      <c r="AI6435" s="43" t="str">
        <f>_xll.BInterpol('Base IPCA'!$C$3:$C$14,'Base IPCA'!$E$3:$E$14,AH6435,"Cubic","Extrapolate=Linear","MultiX=Average","Skip=True","Sort=True")</f>
        <v>#N/A Invalid Parameter: Interpolation value</v>
      </c>
      <c r="AJ6435" s="43" t="str">
        <f>_xll.BInterpol('Base IPCA'!$C$3:$C$14,'Base IPCA'!$D$3:$D$14,AH6435,"Cubic","Extrapolate=Linear","MultiX=Average","Skip=True","Sort=True")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3"/>
        <v>#REF!</v>
      </c>
      <c r="AI6436" s="43" t="str">
        <f>_xll.BInterpol('Base IPCA'!$C$3:$C$14,'Base IPCA'!$E$3:$E$14,AH6436,"Cubic","Extrapolate=Linear","MultiX=Average","Skip=True","Sort=True")</f>
        <v>#N/A Invalid Parameter: Interpolation value</v>
      </c>
      <c r="AJ6436" s="43" t="str">
        <f>_xll.BInterpol('Base IPCA'!$C$3:$C$14,'Base IPCA'!$D$3:$D$14,AH6436,"Cubic","Extrapolate=Linear","MultiX=Average","Skip=True","Sort=True")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3"/>
        <v>#REF!</v>
      </c>
      <c r="AI6437" s="43" t="str">
        <f>_xll.BInterpol('Base IPCA'!$C$3:$C$14,'Base IPCA'!$E$3:$E$14,AH6437,"Cubic","Extrapolate=Linear","MultiX=Average","Skip=True","Sort=True")</f>
        <v>#N/A Invalid Parameter: Interpolation value</v>
      </c>
      <c r="AJ6437" s="43" t="str">
        <f>_xll.BInterpol('Base IPCA'!$C$3:$C$14,'Base IPCA'!$D$3:$D$14,AH6437,"Cubic","Extrapolate=Linear","MultiX=Average","Skip=True","Sort=True")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3"/>
        <v>#REF!</v>
      </c>
      <c r="AI6438" s="43" t="str">
        <f>_xll.BInterpol('Base IPCA'!$C$3:$C$14,'Base IPCA'!$E$3:$E$14,AH6438,"Cubic","Extrapolate=Linear","MultiX=Average","Skip=True","Sort=True")</f>
        <v>#N/A Invalid Parameter: Interpolation value</v>
      </c>
      <c r="AJ6438" s="43" t="str">
        <f>_xll.BInterpol('Base IPCA'!$C$3:$C$14,'Base IPCA'!$D$3:$D$14,AH6438,"Cubic","Extrapolate=Linear","MultiX=Average","Skip=True","Sort=True")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3"/>
        <v>#REF!</v>
      </c>
      <c r="AI6439" s="43" t="str">
        <f>_xll.BInterpol('Base IPCA'!$C$3:$C$14,'Base IPCA'!$E$3:$E$14,AH6439,"Cubic","Extrapolate=Linear","MultiX=Average","Skip=True","Sort=True")</f>
        <v>#N/A Invalid Parameter: Interpolation value</v>
      </c>
      <c r="AJ6439" s="43" t="str">
        <f>_xll.BInterpol('Base IPCA'!$C$3:$C$14,'Base IPCA'!$D$3:$D$14,AH6439,"Cubic","Extrapolate=Linear","MultiX=Average","Skip=True","Sort=True")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3"/>
        <v>#REF!</v>
      </c>
      <c r="AI6440" s="43" t="str">
        <f>_xll.BInterpol('Base IPCA'!$C$3:$C$14,'Base IPCA'!$E$3:$E$14,AH6440,"Cubic","Extrapolate=Linear","MultiX=Average","Skip=True","Sort=True")</f>
        <v>#N/A Invalid Parameter: Interpolation value</v>
      </c>
      <c r="AJ6440" s="43" t="str">
        <f>_xll.BInterpol('Base IPCA'!$C$3:$C$14,'Base IPCA'!$D$3:$D$14,AH6440,"Cubic","Extrapolate=Linear","MultiX=Average","Skip=True","Sort=True")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3"/>
        <v>#REF!</v>
      </c>
      <c r="AI6441" s="43" t="str">
        <f>_xll.BInterpol('Base IPCA'!$C$3:$C$14,'Base IPCA'!$E$3:$E$14,AH6441,"Cubic","Extrapolate=Linear","MultiX=Average","Skip=True","Sort=True")</f>
        <v>#N/A Invalid Parameter: Interpolation value</v>
      </c>
      <c r="AJ6441" s="43" t="str">
        <f>_xll.BInterpol('Base IPCA'!$C$3:$C$14,'Base IPCA'!$D$3:$D$14,AH6441,"Cubic","Extrapolate=Linear","MultiX=Average","Skip=True","Sort=True")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3"/>
        <v>#REF!</v>
      </c>
      <c r="AI6442" s="43" t="str">
        <f>_xll.BInterpol('Base IPCA'!$C$3:$C$14,'Base IPCA'!$E$3:$E$14,AH6442,"Cubic","Extrapolate=Linear","MultiX=Average","Skip=True","Sort=True")</f>
        <v>#N/A Invalid Parameter: Interpolation value</v>
      </c>
      <c r="AJ6442" s="43" t="str">
        <f>_xll.BInterpol('Base IPCA'!$C$3:$C$14,'Base IPCA'!$D$3:$D$14,AH6442,"Cubic","Extrapolate=Linear","MultiX=Average","Skip=True","Sort=True")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3"/>
        <v>#REF!</v>
      </c>
      <c r="AI6443" s="43" t="str">
        <f>_xll.BInterpol('Base IPCA'!$C$3:$C$14,'Base IPCA'!$E$3:$E$14,AH6443,"Cubic","Extrapolate=Linear","MultiX=Average","Skip=True","Sort=True")</f>
        <v>#N/A Invalid Parameter: Interpolation value</v>
      </c>
      <c r="AJ6443" s="43" t="str">
        <f>_xll.BInterpol('Base IPCA'!$C$3:$C$14,'Base IPCA'!$D$3:$D$14,AH6443,"Cubic","Extrapolate=Linear","MultiX=Average","Skip=True","Sort=True")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3"/>
        <v>#REF!</v>
      </c>
      <c r="AI6444" s="43" t="str">
        <f>_xll.BInterpol('Base IPCA'!$C$3:$C$14,'Base IPCA'!$E$3:$E$14,AH6444,"Cubic","Extrapolate=Linear","MultiX=Average","Skip=True","Sort=True")</f>
        <v>#N/A Invalid Parameter: Interpolation value</v>
      </c>
      <c r="AJ6444" s="43" t="str">
        <f>_xll.BInterpol('Base IPCA'!$C$3:$C$14,'Base IPCA'!$D$3:$D$14,AH6444,"Cubic","Extrapolate=Linear","MultiX=Average","Skip=True","Sort=True")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3"/>
        <v>#REF!</v>
      </c>
      <c r="AI6445" s="43" t="str">
        <f>_xll.BInterpol('Base IPCA'!$C$3:$C$14,'Base IPCA'!$E$3:$E$14,AH6445,"Cubic","Extrapolate=Linear","MultiX=Average","Skip=True","Sort=True")</f>
        <v>#N/A Invalid Parameter: Interpolation value</v>
      </c>
      <c r="AJ6445" s="43" t="str">
        <f>_xll.BInterpol('Base IPCA'!$C$3:$C$14,'Base IPCA'!$D$3:$D$14,AH6445,"Cubic","Extrapolate=Linear","MultiX=Average","Skip=True","Sort=True")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3"/>
        <v>#REF!</v>
      </c>
      <c r="AI6446" s="43" t="str">
        <f>_xll.BInterpol('Base IPCA'!$C$3:$C$14,'Base IPCA'!$E$3:$E$14,AH6446,"Cubic","Extrapolate=Linear","MultiX=Average","Skip=True","Sort=True")</f>
        <v>#N/A Invalid Parameter: Interpolation value</v>
      </c>
      <c r="AJ6446" s="43" t="str">
        <f>_xll.BInterpol('Base IPCA'!$C$3:$C$14,'Base IPCA'!$D$3:$D$14,AH6446,"Cubic","Extrapolate=Linear","MultiX=Average","Skip=True","Sort=True")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3"/>
        <v>#REF!</v>
      </c>
      <c r="AI6447" s="43" t="str">
        <f>_xll.BInterpol('Base IPCA'!$C$3:$C$14,'Base IPCA'!$E$3:$E$14,AH6447,"Cubic","Extrapolate=Linear","MultiX=Average","Skip=True","Sort=True")</f>
        <v>#N/A Invalid Parameter: Interpolation value</v>
      </c>
      <c r="AJ6447" s="43" t="str">
        <f>_xll.BInterpol('Base IPCA'!$C$3:$C$14,'Base IPCA'!$D$3:$D$14,AH6447,"Cubic","Extrapolate=Linear","MultiX=Average","Skip=True","Sort=True")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3"/>
        <v>#REF!</v>
      </c>
      <c r="AI6448" s="43" t="str">
        <f>_xll.BInterpol('Base IPCA'!$C$3:$C$14,'Base IPCA'!$E$3:$E$14,AH6448,"Cubic","Extrapolate=Linear","MultiX=Average","Skip=True","Sort=True")</f>
        <v>#N/A Invalid Parameter: Interpolation value</v>
      </c>
      <c r="AJ6448" s="43" t="str">
        <f>_xll.BInterpol('Base IPCA'!$C$3:$C$14,'Base IPCA'!$D$3:$D$14,AH6448,"Cubic","Extrapolate=Linear","MultiX=Average","Skip=True","Sort=True")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3"/>
        <v>#REF!</v>
      </c>
      <c r="AI6449" s="43" t="str">
        <f>_xll.BInterpol('Base IPCA'!$C$3:$C$14,'Base IPCA'!$E$3:$E$14,AH6449,"Cubic","Extrapolate=Linear","MultiX=Average","Skip=True","Sort=True")</f>
        <v>#N/A Invalid Parameter: Interpolation value</v>
      </c>
      <c r="AJ6449" s="43" t="str">
        <f>_xll.BInterpol('Base IPCA'!$C$3:$C$14,'Base IPCA'!$D$3:$D$14,AH6449,"Cubic","Extrapolate=Linear","MultiX=Average","Skip=True","Sort=True")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3"/>
        <v>#REF!</v>
      </c>
      <c r="AI6450" s="43" t="str">
        <f>_xll.BInterpol('Base IPCA'!$C$3:$C$14,'Base IPCA'!$E$3:$E$14,AH6450,"Cubic","Extrapolate=Linear","MultiX=Average","Skip=True","Sort=True")</f>
        <v>#N/A Invalid Parameter: Interpolation value</v>
      </c>
      <c r="AJ6450" s="43" t="str">
        <f>_xll.BInterpol('Base IPCA'!$C$3:$C$14,'Base IPCA'!$D$3:$D$14,AH6450,"Cubic","Extrapolate=Linear","MultiX=Average","Skip=True","Sort=True")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3"/>
        <v>#REF!</v>
      </c>
      <c r="AI6451" s="43" t="str">
        <f>_xll.BInterpol('Base IPCA'!$C$3:$C$14,'Base IPCA'!$E$3:$E$14,AH6451,"Cubic","Extrapolate=Linear","MultiX=Average","Skip=True","Sort=True")</f>
        <v>#N/A Invalid Parameter: Interpolation value</v>
      </c>
      <c r="AJ6451" s="43" t="str">
        <f ca="1">_xll.BInterpol('Base IPCA'!$C$3:$C$14,'Base IPCA'!$D$3:$D$14,AH6451,"Cubic","Extrapolate=Linear","MultiX=Average","Skip=True","Sort=True")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3"/>
        <v>#REF!</v>
      </c>
      <c r="AI6452" s="43" t="str">
        <f>_xll.BInterpol('Base IPCA'!$C$3:$C$14,'Base IPCA'!$E$3:$E$14,AH6452,"Cubic","Extrapolate=Linear","MultiX=Average","Skip=True","Sort=True")</f>
        <v>#N/A Invalid Parameter: Interpolation value</v>
      </c>
      <c r="AJ6452" s="43" t="str">
        <f>_xll.BInterpol('Base IPCA'!$C$3:$C$14,'Base IPCA'!$D$3:$D$14,AH6452,"Cubic","Extrapolate=Linear","MultiX=Average","Skip=True","Sort=True")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3"/>
        <v>#REF!</v>
      </c>
      <c r="AI6453" s="43" t="str">
        <f>_xll.BInterpol('Base IPCA'!$C$3:$C$14,'Base IPCA'!$E$3:$E$14,AH6453,"Cubic","Extrapolate=Linear","MultiX=Average","Skip=True","Sort=True")</f>
        <v>#N/A Invalid Parameter: Interpolation value</v>
      </c>
      <c r="AJ6453" s="43" t="str">
        <f>_xll.BInterpol('Base IPCA'!$C$3:$C$14,'Base IPCA'!$D$3:$D$14,AH6453,"Cubic","Extrapolate=Linear","MultiX=Average","Skip=True","Sort=True")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3"/>
        <v>#REF!</v>
      </c>
      <c r="AI6454" s="43" t="str">
        <f>_xll.BInterpol('Base IPCA'!$C$3:$C$14,'Base IPCA'!$E$3:$E$14,AH6454,"Cubic","Extrapolate=Linear","MultiX=Average","Skip=True","Sort=True")</f>
        <v>#N/A Invalid Parameter: Interpolation value</v>
      </c>
      <c r="AJ6454" s="43" t="str">
        <f>_xll.BInterpol('Base IPCA'!$C$3:$C$14,'Base IPCA'!$D$3:$D$14,AH6454,"Cubic","Extrapolate=Linear","MultiX=Average","Skip=True","Sort=True")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3"/>
        <v>#REF!</v>
      </c>
      <c r="AI6455" s="43" t="str">
        <f>_xll.BInterpol('Base IPCA'!$C$3:$C$14,'Base IPCA'!$E$3:$E$14,AH6455,"Cubic","Extrapolate=Linear","MultiX=Average","Skip=True","Sort=True")</f>
        <v>#N/A Invalid Parameter: Interpolation value</v>
      </c>
      <c r="AJ6455" s="43" t="str">
        <f>_xll.BInterpol('Base IPCA'!$C$3:$C$14,'Base IPCA'!$D$3:$D$14,AH6455,"Cubic","Extrapolate=Linear","MultiX=Average","Skip=True","Sort=True")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3"/>
        <v>#REF!</v>
      </c>
      <c r="AI6456" s="43" t="str">
        <f>_xll.BInterpol('Base IPCA'!$C$3:$C$14,'Base IPCA'!$E$3:$E$14,AH6456,"Cubic","Extrapolate=Linear","MultiX=Average","Skip=True","Sort=True")</f>
        <v>#N/A Invalid Parameter: Interpolation value</v>
      </c>
      <c r="AJ6456" s="43" t="str">
        <f>_xll.BInterpol('Base IPCA'!$C$3:$C$14,'Base IPCA'!$D$3:$D$14,AH6456,"Cubic","Extrapolate=Linear","MultiX=Average","Skip=True","Sort=True")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3"/>
        <v>#REF!</v>
      </c>
      <c r="AI6457" s="43" t="str">
        <f>_xll.BInterpol('Base IPCA'!$C$3:$C$14,'Base IPCA'!$E$3:$E$14,AH6457,"Cubic","Extrapolate=Linear","MultiX=Average","Skip=True","Sort=True")</f>
        <v>#N/A Invalid Parameter: Interpolation value</v>
      </c>
      <c r="AJ6457" s="43" t="str">
        <f>_xll.BInterpol('Base IPCA'!$C$3:$C$14,'Base IPCA'!$D$3:$D$14,AH6457,"Cubic","Extrapolate=Linear","MultiX=Average","Skip=True","Sort=True")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3"/>
        <v>#REF!</v>
      </c>
      <c r="AI6458" s="43" t="str">
        <f>_xll.BInterpol('Base IPCA'!$C$3:$C$14,'Base IPCA'!$E$3:$E$14,AH6458,"Cubic","Extrapolate=Linear","MultiX=Average","Skip=True","Sort=True")</f>
        <v>#N/A Invalid Parameter: Interpolation value</v>
      </c>
      <c r="AJ6458" s="43" t="str">
        <f>_xll.BInterpol('Base IPCA'!$C$3:$C$14,'Base IPCA'!$D$3:$D$14,AH6458,"Cubic","Extrapolate=Linear","MultiX=Average","Skip=True","Sort=True")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3"/>
        <v>#REF!</v>
      </c>
      <c r="AI6459" s="43" t="str">
        <f>_xll.BInterpol('Base IPCA'!$C$3:$C$14,'Base IPCA'!$E$3:$E$14,AH6459,"Cubic","Extrapolate=Linear","MultiX=Average","Skip=True","Sort=True")</f>
        <v>#N/A Invalid Parameter: Interpolation value</v>
      </c>
      <c r="AJ6459" s="43" t="str">
        <f>_xll.BInterpol('Base IPCA'!$C$3:$C$14,'Base IPCA'!$D$3:$D$14,AH6459,"Cubic","Extrapolate=Linear","MultiX=Average","Skip=True","Sort=True")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3"/>
        <v>#REF!</v>
      </c>
      <c r="AI6460" s="43" t="str">
        <f>_xll.BInterpol('Base IPCA'!$C$3:$C$14,'Base IPCA'!$E$3:$E$14,AH6460,"Cubic","Extrapolate=Linear","MultiX=Average","Skip=True","Sort=True")</f>
        <v>#N/A Invalid Parameter: Interpolation value</v>
      </c>
      <c r="AJ6460" s="43" t="str">
        <f>_xll.BInterpol('Base IPCA'!$C$3:$C$14,'Base IPCA'!$D$3:$D$14,AH6460,"Cubic","Extrapolate=Linear","MultiX=Average","Skip=True","Sort=True")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3"/>
        <v>#REF!</v>
      </c>
      <c r="AI6461" s="43" t="str">
        <f>_xll.BInterpol('Base IPCA'!$C$3:$C$14,'Base IPCA'!$E$3:$E$14,AH6461,"Cubic","Extrapolate=Linear","MultiX=Average","Skip=True","Sort=True")</f>
        <v>#N/A Invalid Parameter: Interpolation value</v>
      </c>
      <c r="AJ6461" s="43" t="str">
        <f>_xll.BInterpol('Base IPCA'!$C$3:$C$14,'Base IPCA'!$D$3:$D$14,AH6461,"Cubic","Extrapolate=Linear","MultiX=Average","Skip=True","Sort=True")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3"/>
        <v>#REF!</v>
      </c>
      <c r="AI6462" s="43" t="str">
        <f ca="1">_xll.BInterpol('Base IPCA'!$C$3:$C$14,'Base IPCA'!$E$3:$E$14,AH6462,"Cubic","Extrapolate=Linear","MultiX=Average","Skip=True","Sort=True")</f>
        <v>#N/A Invalid Parameter: Interpolation value</v>
      </c>
      <c r="AJ6462" s="43" t="str">
        <f>_xll.BInterpol('Base IPCA'!$C$3:$C$14,'Base IPCA'!$D$3:$D$14,AH6462,"Cubic","Extrapolate=Linear","MultiX=Average","Skip=True","Sort=True")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3"/>
        <v>#REF!</v>
      </c>
      <c r="AI6463" s="43" t="str">
        <f>_xll.BInterpol('Base IPCA'!$C$3:$C$14,'Base IPCA'!$E$3:$E$14,AH6463,"Cubic","Extrapolate=Linear","MultiX=Average","Skip=True","Sort=True")</f>
        <v>#N/A Invalid Parameter: Interpolation value</v>
      </c>
      <c r="AJ6463" s="43" t="str">
        <f>_xll.BInterpol('Base IPCA'!$C$3:$C$14,'Base IPCA'!$D$3:$D$14,AH6463,"Cubic","Extrapolate=Linear","MultiX=Average","Skip=True","Sort=True")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3"/>
        <v>#REF!</v>
      </c>
      <c r="AI6464" s="43" t="str">
        <f>_xll.BInterpol('Base IPCA'!$C$3:$C$14,'Base IPCA'!$E$3:$E$14,AH6464,"Cubic","Extrapolate=Linear","MultiX=Average","Skip=True","Sort=True")</f>
        <v>#N/A Invalid Parameter: Interpolation value</v>
      </c>
      <c r="AJ6464" s="43" t="str">
        <f>_xll.BInterpol('Base IPCA'!$C$3:$C$14,'Base IPCA'!$D$3:$D$14,AH6464,"Cubic","Extrapolate=Linear","MultiX=Average","Skip=True","Sort=True")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3"/>
        <v>#REF!</v>
      </c>
      <c r="AI6465" s="43" t="str">
        <f>_xll.BInterpol('Base IPCA'!$C$3:$C$14,'Base IPCA'!$E$3:$E$14,AH6465,"Cubic","Extrapolate=Linear","MultiX=Average","Skip=True","Sort=True")</f>
        <v>#N/A Invalid Parameter: Interpolation value</v>
      </c>
      <c r="AJ6465" s="43" t="str">
        <f>_xll.BInterpol('Base IPCA'!$C$3:$C$14,'Base IPCA'!$D$3:$D$14,AH6465,"Cubic","Extrapolate=Linear","MultiX=Average","Skip=True","Sort=True")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3"/>
        <v>#REF!</v>
      </c>
      <c r="AI6466" s="43" t="str">
        <f>_xll.BInterpol('Base IPCA'!$C$3:$C$14,'Base IPCA'!$E$3:$E$14,AH6466,"Cubic","Extrapolate=Linear","MultiX=Average","Skip=True","Sort=True")</f>
        <v>#N/A Invalid Parameter: Interpolation value</v>
      </c>
      <c r="AJ6466" s="43" t="str">
        <f>_xll.BInterpol('Base IPCA'!$C$3:$C$14,'Base IPCA'!$D$3:$D$14,AH6466,"Cubic","Extrapolate=Linear","MultiX=Average","Skip=True","Sort=True")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3"/>
        <v>#REF!</v>
      </c>
      <c r="AI6467" s="43" t="str">
        <f>_xll.BInterpol('Base IPCA'!$C$3:$C$14,'Base IPCA'!$E$3:$E$14,AH6467,"Cubic","Extrapolate=Linear","MultiX=Average","Skip=True","Sort=True")</f>
        <v>#N/A Invalid Parameter: Interpolation value</v>
      </c>
      <c r="AJ6467" s="43" t="str">
        <f>_xll.BInterpol('Base IPCA'!$C$3:$C$14,'Base IPCA'!$D$3:$D$14,AH6467,"Cubic","Extrapolate=Linear","MultiX=Average","Skip=True","Sort=True")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3"/>
        <v>#REF!</v>
      </c>
      <c r="AI6468" s="43" t="str">
        <f>_xll.BInterpol('Base IPCA'!$C$3:$C$14,'Base IPCA'!$E$3:$E$14,AH6468,"Cubic","Extrapolate=Linear","MultiX=Average","Skip=True","Sort=True")</f>
        <v>#N/A Invalid Parameter: Interpolation value</v>
      </c>
      <c r="AJ6468" s="43" t="str">
        <f>_xll.BInterpol('Base IPCA'!$C$3:$C$14,'Base IPCA'!$D$3:$D$14,AH6468,"Cubic","Extrapolate=Linear","MultiX=Average","Skip=True","Sort=True")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3"/>
        <v>#REF!</v>
      </c>
      <c r="AI6469" s="43" t="str">
        <f>_xll.BInterpol('Base IPCA'!$C$3:$C$14,'Base IPCA'!$E$3:$E$14,AH6469,"Cubic","Extrapolate=Linear","MultiX=Average","Skip=True","Sort=True")</f>
        <v>#N/A Invalid Parameter: Interpolation value</v>
      </c>
      <c r="AJ6469" s="43" t="str">
        <f>_xll.BInterpol('Base IPCA'!$C$3:$C$14,'Base IPCA'!$D$3:$D$14,AH6469,"Cubic","Extrapolate=Linear","MultiX=Average","Skip=True","Sort=True")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4">AH6469+1</f>
        <v>#REF!</v>
      </c>
      <c r="AI6470" s="43" t="str">
        <f>_xll.BInterpol('Base IPCA'!$C$3:$C$14,'Base IPCA'!$E$3:$E$14,AH6470,"Cubic","Extrapolate=Linear","MultiX=Average","Skip=True","Sort=True")</f>
        <v>#N/A Invalid Parameter: Interpolation value</v>
      </c>
      <c r="AJ6470" s="43" t="str">
        <f>_xll.BInterpol('Base IPCA'!$C$3:$C$14,'Base IPCA'!$D$3:$D$14,AH6470,"Cubic","Extrapolate=Linear","MultiX=Average","Skip=True","Sort=True")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4"/>
        <v>#REF!</v>
      </c>
      <c r="AI6471" s="43" t="str">
        <f>_xll.BInterpol('Base IPCA'!$C$3:$C$14,'Base IPCA'!$E$3:$E$14,AH6471,"Cubic","Extrapolate=Linear","MultiX=Average","Skip=True","Sort=True")</f>
        <v>#N/A Invalid Parameter: Interpolation value</v>
      </c>
      <c r="AJ6471" s="43" t="str">
        <f>_xll.BInterpol('Base IPCA'!$C$3:$C$14,'Base IPCA'!$D$3:$D$14,AH6471,"Cubic","Extrapolate=Linear","MultiX=Average","Skip=True","Sort=True")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4"/>
        <v>#REF!</v>
      </c>
      <c r="AI6472" s="43" t="str">
        <f>_xll.BInterpol('Base IPCA'!$C$3:$C$14,'Base IPCA'!$E$3:$E$14,AH6472,"Cubic","Extrapolate=Linear","MultiX=Average","Skip=True","Sort=True")</f>
        <v>#N/A Invalid Parameter: Interpolation value</v>
      </c>
      <c r="AJ6472" s="43" t="str">
        <f>_xll.BInterpol('Base IPCA'!$C$3:$C$14,'Base IPCA'!$D$3:$D$14,AH6472,"Cubic","Extrapolate=Linear","MultiX=Average","Skip=True","Sort=True")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4"/>
        <v>#REF!</v>
      </c>
      <c r="AI6473" s="43" t="str">
        <f>_xll.BInterpol('Base IPCA'!$C$3:$C$14,'Base IPCA'!$E$3:$E$14,AH6473,"Cubic","Extrapolate=Linear","MultiX=Average","Skip=True","Sort=True")</f>
        <v>#N/A Invalid Parameter: Interpolation value</v>
      </c>
      <c r="AJ6473" s="43" t="str">
        <f>_xll.BInterpol('Base IPCA'!$C$3:$C$14,'Base IPCA'!$D$3:$D$14,AH6473,"Cubic","Extrapolate=Linear","MultiX=Average","Skip=True","Sort=True")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4"/>
        <v>#REF!</v>
      </c>
      <c r="AI6474" s="43" t="str">
        <f>_xll.BInterpol('Base IPCA'!$C$3:$C$14,'Base IPCA'!$E$3:$E$14,AH6474,"Cubic","Extrapolate=Linear","MultiX=Average","Skip=True","Sort=True")</f>
        <v>#N/A Invalid Parameter: Interpolation value</v>
      </c>
      <c r="AJ6474" s="43" t="str">
        <f>_xll.BInterpol('Base IPCA'!$C$3:$C$14,'Base IPCA'!$D$3:$D$14,AH6474,"Cubic","Extrapolate=Linear","MultiX=Average","Skip=True","Sort=True")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4"/>
        <v>#REF!</v>
      </c>
      <c r="AI6475" s="43" t="str">
        <f>_xll.BInterpol('Base IPCA'!$C$3:$C$14,'Base IPCA'!$E$3:$E$14,AH6475,"Cubic","Extrapolate=Linear","MultiX=Average","Skip=True","Sort=True")</f>
        <v>#N/A Invalid Parameter: Interpolation value</v>
      </c>
      <c r="AJ6475" s="43" t="str">
        <f>_xll.BInterpol('Base IPCA'!$C$3:$C$14,'Base IPCA'!$D$3:$D$14,AH6475,"Cubic","Extrapolate=Linear","MultiX=Average","Skip=True","Sort=True")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4"/>
        <v>#REF!</v>
      </c>
      <c r="AI6476" s="43" t="str">
        <f>_xll.BInterpol('Base IPCA'!$C$3:$C$14,'Base IPCA'!$E$3:$E$14,AH6476,"Cubic","Extrapolate=Linear","MultiX=Average","Skip=True","Sort=True")</f>
        <v>#N/A Invalid Parameter: Interpolation value</v>
      </c>
      <c r="AJ6476" s="43" t="str">
        <f>_xll.BInterpol('Base IPCA'!$C$3:$C$14,'Base IPCA'!$D$3:$D$14,AH6476,"Cubic","Extrapolate=Linear","MultiX=Average","Skip=True","Sort=True")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4"/>
        <v>#REF!</v>
      </c>
      <c r="AI6477" s="43" t="str">
        <f>_xll.BInterpol('Base IPCA'!$C$3:$C$14,'Base IPCA'!$E$3:$E$14,AH6477,"Cubic","Extrapolate=Linear","MultiX=Average","Skip=True","Sort=True")</f>
        <v>#N/A Invalid Parameter: Interpolation value</v>
      </c>
      <c r="AJ6477" s="43" t="str">
        <f>_xll.BInterpol('Base IPCA'!$C$3:$C$14,'Base IPCA'!$D$3:$D$14,AH6477,"Cubic","Extrapolate=Linear","MultiX=Average","Skip=True","Sort=True")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4"/>
        <v>#REF!</v>
      </c>
      <c r="AI6478" s="43" t="str">
        <f>_xll.BInterpol('Base IPCA'!$C$3:$C$14,'Base IPCA'!$E$3:$E$14,AH6478,"Cubic","Extrapolate=Linear","MultiX=Average","Skip=True","Sort=True")</f>
        <v>#N/A Invalid Parameter: Interpolation value</v>
      </c>
      <c r="AJ6478" s="43" t="str">
        <f>_xll.BInterpol('Base IPCA'!$C$3:$C$14,'Base IPCA'!$D$3:$D$14,AH6478,"Cubic","Extrapolate=Linear","MultiX=Average","Skip=True","Sort=True")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4"/>
        <v>#REF!</v>
      </c>
      <c r="AI6479" s="43" t="str">
        <f>_xll.BInterpol('Base IPCA'!$C$3:$C$14,'Base IPCA'!$E$3:$E$14,AH6479,"Cubic","Extrapolate=Linear","MultiX=Average","Skip=True","Sort=True")</f>
        <v>#N/A Invalid Parameter: Interpolation value</v>
      </c>
      <c r="AJ6479" s="43" t="str">
        <f>_xll.BInterpol('Base IPCA'!$C$3:$C$14,'Base IPCA'!$D$3:$D$14,AH6479,"Cubic","Extrapolate=Linear","MultiX=Average","Skip=True","Sort=True")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4"/>
        <v>#REF!</v>
      </c>
      <c r="AI6480" s="43" t="str">
        <f>_xll.BInterpol('Base IPCA'!$C$3:$C$14,'Base IPCA'!$E$3:$E$14,AH6480,"Cubic","Extrapolate=Linear","MultiX=Average","Skip=True","Sort=True")</f>
        <v>#N/A Invalid Parameter: Interpolation value</v>
      </c>
      <c r="AJ6480" s="43" t="str">
        <f>_xll.BInterpol('Base IPCA'!$C$3:$C$14,'Base IPCA'!$D$3:$D$14,AH6480,"Cubic","Extrapolate=Linear","MultiX=Average","Skip=True","Sort=True")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4"/>
        <v>#REF!</v>
      </c>
      <c r="AI6481" s="43" t="str">
        <f>_xll.BInterpol('Base IPCA'!$C$3:$C$14,'Base IPCA'!$E$3:$E$14,AH6481,"Cubic","Extrapolate=Linear","MultiX=Average","Skip=True","Sort=True")</f>
        <v>#N/A Invalid Parameter: Interpolation value</v>
      </c>
      <c r="AJ6481" s="43" t="str">
        <f>_xll.BInterpol('Base IPCA'!$C$3:$C$14,'Base IPCA'!$D$3:$D$14,AH6481,"Cubic","Extrapolate=Linear","MultiX=Average","Skip=True","Sort=True")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4"/>
        <v>#REF!</v>
      </c>
      <c r="AI6482" s="43" t="str">
        <f>_xll.BInterpol('Base IPCA'!$C$3:$C$14,'Base IPCA'!$E$3:$E$14,AH6482,"Cubic","Extrapolate=Linear","MultiX=Average","Skip=True","Sort=True")</f>
        <v>#N/A Invalid Parameter: Interpolation value</v>
      </c>
      <c r="AJ6482" s="43" t="str">
        <f>_xll.BInterpol('Base IPCA'!$C$3:$C$14,'Base IPCA'!$D$3:$D$14,AH6482,"Cubic","Extrapolate=Linear","MultiX=Average","Skip=True","Sort=True")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4"/>
        <v>#REF!</v>
      </c>
      <c r="AI6483" s="43" t="str">
        <f>_xll.BInterpol('Base IPCA'!$C$3:$C$14,'Base IPCA'!$E$3:$E$14,AH6483,"Cubic","Extrapolate=Linear","MultiX=Average","Skip=True","Sort=True")</f>
        <v>#N/A Invalid Parameter: Interpolation value</v>
      </c>
      <c r="AJ6483" s="43" t="str">
        <f>_xll.BInterpol('Base IPCA'!$C$3:$C$14,'Base IPCA'!$D$3:$D$14,AH6483,"Cubic","Extrapolate=Linear","MultiX=Average","Skip=True","Sort=True")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4"/>
        <v>#REF!</v>
      </c>
      <c r="AI6484" s="43" t="str">
        <f>_xll.BInterpol('Base IPCA'!$C$3:$C$14,'Base IPCA'!$E$3:$E$14,AH6484,"Cubic","Extrapolate=Linear","MultiX=Average","Skip=True","Sort=True")</f>
        <v>#N/A Invalid Parameter: Interpolation value</v>
      </c>
      <c r="AJ6484" s="43" t="str">
        <f>_xll.BInterpol('Base IPCA'!$C$3:$C$14,'Base IPCA'!$D$3:$D$14,AH6484,"Cubic","Extrapolate=Linear","MultiX=Average","Skip=True","Sort=True")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4"/>
        <v>#REF!</v>
      </c>
      <c r="AI6485" s="43" t="str">
        <f>_xll.BInterpol('Base IPCA'!$C$3:$C$14,'Base IPCA'!$E$3:$E$14,AH6485,"Cubic","Extrapolate=Linear","MultiX=Average","Skip=True","Sort=True")</f>
        <v>#N/A Invalid Parameter: Interpolation value</v>
      </c>
      <c r="AJ6485" s="43" t="str">
        <f>_xll.BInterpol('Base IPCA'!$C$3:$C$14,'Base IPCA'!$D$3:$D$14,AH6485,"Cubic","Extrapolate=Linear","MultiX=Average","Skip=True","Sort=True")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4"/>
        <v>#REF!</v>
      </c>
      <c r="AI6486" s="43" t="str">
        <f>_xll.BInterpol('Base IPCA'!$C$3:$C$14,'Base IPCA'!$E$3:$E$14,AH6486,"Cubic","Extrapolate=Linear","MultiX=Average","Skip=True","Sort=True")</f>
        <v>#N/A Invalid Parameter: Interpolation value</v>
      </c>
      <c r="AJ6486" s="43" t="str">
        <f>_xll.BInterpol('Base IPCA'!$C$3:$C$14,'Base IPCA'!$D$3:$D$14,AH6486,"Cubic","Extrapolate=Linear","MultiX=Average","Skip=True","Sort=True")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4"/>
        <v>#REF!</v>
      </c>
      <c r="AI6487" s="43" t="str">
        <f ca="1">_xll.BInterpol('Base IPCA'!$C$3:$C$14,'Base IPCA'!$E$3:$E$14,AH6487,"Cubic","Extrapolate=Linear","MultiX=Average","Skip=True","Sort=True")</f>
        <v>#N/A Invalid Parameter: Interpolation value</v>
      </c>
      <c r="AJ6487" s="43" t="str">
        <f>_xll.BInterpol('Base IPCA'!$C$3:$C$14,'Base IPCA'!$D$3:$D$14,AH6487,"Cubic","Extrapolate=Linear","MultiX=Average","Skip=True","Sort=True")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4"/>
        <v>#REF!</v>
      </c>
      <c r="AI6488" s="43" t="str">
        <f>_xll.BInterpol('Base IPCA'!$C$3:$C$14,'Base IPCA'!$E$3:$E$14,AH6488,"Cubic","Extrapolate=Linear","MultiX=Average","Skip=True","Sort=True")</f>
        <v>#N/A Invalid Parameter: Interpolation value</v>
      </c>
      <c r="AJ6488" s="43" t="str">
        <f>_xll.BInterpol('Base IPCA'!$C$3:$C$14,'Base IPCA'!$D$3:$D$14,AH6488,"Cubic","Extrapolate=Linear","MultiX=Average","Skip=True","Sort=True")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4"/>
        <v>#REF!</v>
      </c>
      <c r="AI6489" s="43" t="str">
        <f>_xll.BInterpol('Base IPCA'!$C$3:$C$14,'Base IPCA'!$E$3:$E$14,AH6489,"Cubic","Extrapolate=Linear","MultiX=Average","Skip=True","Sort=True")</f>
        <v>#N/A Invalid Parameter: Interpolation value</v>
      </c>
      <c r="AJ6489" s="43" t="str">
        <f>_xll.BInterpol('Base IPCA'!$C$3:$C$14,'Base IPCA'!$D$3:$D$14,AH6489,"Cubic","Extrapolate=Linear","MultiX=Average","Skip=True","Sort=True")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4"/>
        <v>#REF!</v>
      </c>
      <c r="AI6490" s="43" t="str">
        <f>_xll.BInterpol('Base IPCA'!$C$3:$C$14,'Base IPCA'!$E$3:$E$14,AH6490,"Cubic","Extrapolate=Linear","MultiX=Average","Skip=True","Sort=True")</f>
        <v>#N/A Invalid Parameter: Interpolation value</v>
      </c>
      <c r="AJ6490" s="43" t="str">
        <f>_xll.BInterpol('Base IPCA'!$C$3:$C$14,'Base IPCA'!$D$3:$D$14,AH6490,"Cubic","Extrapolate=Linear","MultiX=Average","Skip=True","Sort=True")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4"/>
        <v>#REF!</v>
      </c>
      <c r="AI6491" s="43" t="str">
        <f>_xll.BInterpol('Base IPCA'!$C$3:$C$14,'Base IPCA'!$E$3:$E$14,AH6491,"Cubic","Extrapolate=Linear","MultiX=Average","Skip=True","Sort=True")</f>
        <v>#N/A Invalid Parameter: Interpolation value</v>
      </c>
      <c r="AJ6491" s="43" t="str">
        <f>_xll.BInterpol('Base IPCA'!$C$3:$C$14,'Base IPCA'!$D$3:$D$14,AH6491,"Cubic","Extrapolate=Linear","MultiX=Average","Skip=True","Sort=True")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4"/>
        <v>#REF!</v>
      </c>
      <c r="AI6492" s="43" t="str">
        <f>_xll.BInterpol('Base IPCA'!$C$3:$C$14,'Base IPCA'!$E$3:$E$14,AH6492,"Cubic","Extrapolate=Linear","MultiX=Average","Skip=True","Sort=True")</f>
        <v>#N/A Invalid Parameter: Interpolation value</v>
      </c>
      <c r="AJ6492" s="43" t="str">
        <f>_xll.BInterpol('Base IPCA'!$C$3:$C$14,'Base IPCA'!$D$3:$D$14,AH6492,"Cubic","Extrapolate=Linear","MultiX=Average","Skip=True","Sort=True")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4"/>
        <v>#REF!</v>
      </c>
      <c r="AI6493" s="43" t="str">
        <f>_xll.BInterpol('Base IPCA'!$C$3:$C$14,'Base IPCA'!$E$3:$E$14,AH6493,"Cubic","Extrapolate=Linear","MultiX=Average","Skip=True","Sort=True")</f>
        <v>#N/A Invalid Parameter: Interpolation value</v>
      </c>
      <c r="AJ6493" s="43" t="str">
        <f>_xll.BInterpol('Base IPCA'!$C$3:$C$14,'Base IPCA'!$D$3:$D$14,AH6493,"Cubic","Extrapolate=Linear","MultiX=Average","Skip=True","Sort=True")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4"/>
        <v>#REF!</v>
      </c>
      <c r="AI6494" s="43" t="str">
        <f>_xll.BInterpol('Base IPCA'!$C$3:$C$14,'Base IPCA'!$E$3:$E$14,AH6494,"Cubic","Extrapolate=Linear","MultiX=Average","Skip=True","Sort=True")</f>
        <v>#N/A Invalid Parameter: Interpolation value</v>
      </c>
      <c r="AJ6494" s="43" t="str">
        <f>_xll.BInterpol('Base IPCA'!$C$3:$C$14,'Base IPCA'!$D$3:$D$14,AH6494,"Cubic","Extrapolate=Linear","MultiX=Average","Skip=True","Sort=True")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4"/>
        <v>#REF!</v>
      </c>
      <c r="AI6495" s="43" t="str">
        <f>_xll.BInterpol('Base IPCA'!$C$3:$C$14,'Base IPCA'!$E$3:$E$14,AH6495,"Cubic","Extrapolate=Linear","MultiX=Average","Skip=True","Sort=True")</f>
        <v>#N/A Invalid Parameter: Interpolation value</v>
      </c>
      <c r="AJ6495" s="43" t="str">
        <f>_xll.BInterpol('Base IPCA'!$C$3:$C$14,'Base IPCA'!$D$3:$D$14,AH6495,"Cubic","Extrapolate=Linear","MultiX=Average","Skip=True","Sort=True")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4"/>
        <v>#REF!</v>
      </c>
      <c r="AI6496" s="43" t="str">
        <f>_xll.BInterpol('Base IPCA'!$C$3:$C$14,'Base IPCA'!$E$3:$E$14,AH6496,"Cubic","Extrapolate=Linear","MultiX=Average","Skip=True","Sort=True")</f>
        <v>#N/A Invalid Parameter: Interpolation value</v>
      </c>
      <c r="AJ6496" s="43" t="str">
        <f>_xll.BInterpol('Base IPCA'!$C$3:$C$14,'Base IPCA'!$D$3:$D$14,AH6496,"Cubic","Extrapolate=Linear","MultiX=Average","Skip=True","Sort=True")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4"/>
        <v>#REF!</v>
      </c>
      <c r="AI6497" s="43" t="str">
        <f>_xll.BInterpol('Base IPCA'!$C$3:$C$14,'Base IPCA'!$E$3:$E$14,AH6497,"Cubic","Extrapolate=Linear","MultiX=Average","Skip=True","Sort=True")</f>
        <v>#N/A Invalid Parameter: Interpolation value</v>
      </c>
      <c r="AJ6497" s="43" t="str">
        <f>_xll.BInterpol('Base IPCA'!$C$3:$C$14,'Base IPCA'!$D$3:$D$14,AH6497,"Cubic","Extrapolate=Linear","MultiX=Average","Skip=True","Sort=True")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4"/>
        <v>#REF!</v>
      </c>
      <c r="AI6498" s="43" t="str">
        <f>_xll.BInterpol('Base IPCA'!$C$3:$C$14,'Base IPCA'!$E$3:$E$14,AH6498,"Cubic","Extrapolate=Linear","MultiX=Average","Skip=True","Sort=True")</f>
        <v>#N/A Invalid Parameter: Interpolation value</v>
      </c>
      <c r="AJ6498" s="43" t="str">
        <f>_xll.BInterpol('Base IPCA'!$C$3:$C$14,'Base IPCA'!$D$3:$D$14,AH6498,"Cubic","Extrapolate=Linear","MultiX=Average","Skip=True","Sort=True")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4"/>
        <v>#REF!</v>
      </c>
      <c r="AI6499" s="43" t="str">
        <f>_xll.BInterpol('Base IPCA'!$C$3:$C$14,'Base IPCA'!$E$3:$E$14,AH6499,"Cubic","Extrapolate=Linear","MultiX=Average","Skip=True","Sort=True")</f>
        <v>#N/A Invalid Parameter: Interpolation value</v>
      </c>
      <c r="AJ6499" s="43" t="str">
        <f>_xll.BInterpol('Base IPCA'!$C$3:$C$14,'Base IPCA'!$D$3:$D$14,AH6499,"Cubic","Extrapolate=Linear","MultiX=Average","Skip=True","Sort=True")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4"/>
        <v>#REF!</v>
      </c>
      <c r="AI6500" s="43" t="str">
        <f>_xll.BInterpol('Base IPCA'!$C$3:$C$14,'Base IPCA'!$E$3:$E$14,AH6500,"Cubic","Extrapolate=Linear","MultiX=Average","Skip=True","Sort=True")</f>
        <v>#N/A Invalid Parameter: Interpolation value</v>
      </c>
      <c r="AJ6500" s="43" t="str">
        <f>_xll.BInterpol('Base IPCA'!$C$3:$C$14,'Base IPCA'!$D$3:$D$14,AH6500,"Cubic","Extrapolate=Linear","MultiX=Average","Skip=True","Sort=True")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4"/>
        <v>#REF!</v>
      </c>
      <c r="AI6501" s="43" t="str">
        <f>_xll.BInterpol('Base IPCA'!$C$3:$C$14,'Base IPCA'!$E$3:$E$14,AH6501,"Cubic","Extrapolate=Linear","MultiX=Average","Skip=True","Sort=True")</f>
        <v>#N/A Invalid Parameter: Interpolation value</v>
      </c>
      <c r="AJ6501" s="43" t="str">
        <f ca="1">_xll.BInterpol('Base IPCA'!$C$3:$C$14,'Base IPCA'!$D$3:$D$14,AH6501,"Cubic","Extrapolate=Linear","MultiX=Average","Skip=True","Sort=True")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4"/>
        <v>#REF!</v>
      </c>
      <c r="AI6502" s="43" t="str">
        <f>_xll.BInterpol('Base IPCA'!$C$3:$C$14,'Base IPCA'!$E$3:$E$14,AH6502,"Cubic","Extrapolate=Linear","MultiX=Average","Skip=True","Sort=True")</f>
        <v>#N/A Invalid Parameter: Interpolation value</v>
      </c>
      <c r="AJ6502" s="43" t="str">
        <f>_xll.BInterpol('Base IPCA'!$C$3:$C$14,'Base IPCA'!$D$3:$D$14,AH6502,"Cubic","Extrapolate=Linear","MultiX=Average","Skip=True","Sort=True")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4"/>
        <v>#REF!</v>
      </c>
      <c r="AI6503" s="43" t="str">
        <f>_xll.BInterpol('Base IPCA'!$C$3:$C$14,'Base IPCA'!$E$3:$E$14,AH6503,"Cubic","Extrapolate=Linear","MultiX=Average","Skip=True","Sort=True")</f>
        <v>#N/A Invalid Parameter: Interpolation value</v>
      </c>
      <c r="AJ6503" s="43" t="str">
        <f>_xll.BInterpol('Base IPCA'!$C$3:$C$14,'Base IPCA'!$D$3:$D$14,AH6503,"Cubic","Extrapolate=Linear","MultiX=Average","Skip=True","Sort=True")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4"/>
        <v>#REF!</v>
      </c>
      <c r="AI6504" s="43" t="str">
        <f>_xll.BInterpol('Base IPCA'!$C$3:$C$14,'Base IPCA'!$E$3:$E$14,AH6504,"Cubic","Extrapolate=Linear","MultiX=Average","Skip=True","Sort=True")</f>
        <v>#N/A Invalid Parameter: Interpolation value</v>
      </c>
      <c r="AJ6504" s="43" t="str">
        <f>_xll.BInterpol('Base IPCA'!$C$3:$C$14,'Base IPCA'!$D$3:$D$14,AH6504,"Cubic","Extrapolate=Linear","MultiX=Average","Skip=True","Sort=True")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4"/>
        <v>#REF!</v>
      </c>
      <c r="AI6505" s="43" t="str">
        <f>_xll.BInterpol('Base IPCA'!$C$3:$C$14,'Base IPCA'!$E$3:$E$14,AH6505,"Cubic","Extrapolate=Linear","MultiX=Average","Skip=True","Sort=True")</f>
        <v>#N/A Invalid Parameter: Interpolation value</v>
      </c>
      <c r="AJ6505" s="43" t="str">
        <f>_xll.BInterpol('Base IPCA'!$C$3:$C$14,'Base IPCA'!$D$3:$D$14,AH6505,"Cubic","Extrapolate=Linear","MultiX=Average","Skip=True","Sort=True")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4"/>
        <v>#REF!</v>
      </c>
      <c r="AI6506" s="43" t="str">
        <f>_xll.BInterpol('Base IPCA'!$C$3:$C$14,'Base IPCA'!$E$3:$E$14,AH6506,"Cubic","Extrapolate=Linear","MultiX=Average","Skip=True","Sort=True")</f>
        <v>#N/A Invalid Parameter: Interpolation value</v>
      </c>
      <c r="AJ6506" s="43" t="str">
        <f>_xll.BInterpol('Base IPCA'!$C$3:$C$14,'Base IPCA'!$D$3:$D$14,AH6506,"Cubic","Extrapolate=Linear","MultiX=Average","Skip=True","Sort=True")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4"/>
        <v>#REF!</v>
      </c>
      <c r="AI6507" s="43" t="str">
        <f>_xll.BInterpol('Base IPCA'!$C$3:$C$14,'Base IPCA'!$E$3:$E$14,AH6507,"Cubic","Extrapolate=Linear","MultiX=Average","Skip=True","Sort=True")</f>
        <v>#N/A Invalid Parameter: Interpolation value</v>
      </c>
      <c r="AJ6507" s="43" t="str">
        <f>_xll.BInterpol('Base IPCA'!$C$3:$C$14,'Base IPCA'!$D$3:$D$14,AH6507,"Cubic","Extrapolate=Linear","MultiX=Average","Skip=True","Sort=True")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4"/>
        <v>#REF!</v>
      </c>
      <c r="AI6508" s="43" t="str">
        <f>_xll.BInterpol('Base IPCA'!$C$3:$C$14,'Base IPCA'!$E$3:$E$14,AH6508,"Cubic","Extrapolate=Linear","MultiX=Average","Skip=True","Sort=True")</f>
        <v>#N/A Invalid Parameter: Interpolation value</v>
      </c>
      <c r="AJ6508" s="43" t="str">
        <f>_xll.BInterpol('Base IPCA'!$C$3:$C$14,'Base IPCA'!$D$3:$D$14,AH6508,"Cubic","Extrapolate=Linear","MultiX=Average","Skip=True","Sort=True")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4"/>
        <v>#REF!</v>
      </c>
      <c r="AI6509" s="43" t="str">
        <f>_xll.BInterpol('Base IPCA'!$C$3:$C$14,'Base IPCA'!$E$3:$E$14,AH6509,"Cubic","Extrapolate=Linear","MultiX=Average","Skip=True","Sort=True")</f>
        <v>#N/A Invalid Parameter: Interpolation value</v>
      </c>
      <c r="AJ6509" s="43" t="str">
        <f>_xll.BInterpol('Base IPCA'!$C$3:$C$14,'Base IPCA'!$D$3:$D$14,AH6509,"Cubic","Extrapolate=Linear","MultiX=Average","Skip=True","Sort=True")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4"/>
        <v>#REF!</v>
      </c>
      <c r="AI6510" s="43" t="str">
        <f>_xll.BInterpol('Base IPCA'!$C$3:$C$14,'Base IPCA'!$E$3:$E$14,AH6510,"Cubic","Extrapolate=Linear","MultiX=Average","Skip=True","Sort=True")</f>
        <v>#N/A Invalid Parameter: Interpolation value</v>
      </c>
      <c r="AJ6510" s="43" t="str">
        <f>_xll.BInterpol('Base IPCA'!$C$3:$C$14,'Base IPCA'!$D$3:$D$14,AH6510,"Cubic","Extrapolate=Linear","MultiX=Average","Skip=True","Sort=True")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4"/>
        <v>#REF!</v>
      </c>
      <c r="AI6511" s="43" t="str">
        <f>_xll.BInterpol('Base IPCA'!$C$3:$C$14,'Base IPCA'!$E$3:$E$14,AH6511,"Cubic","Extrapolate=Linear","MultiX=Average","Skip=True","Sort=True")</f>
        <v>#N/A Invalid Parameter: Interpolation value</v>
      </c>
      <c r="AJ6511" s="43" t="str">
        <f>_xll.BInterpol('Base IPCA'!$C$3:$C$14,'Base IPCA'!$D$3:$D$14,AH6511,"Cubic","Extrapolate=Linear","MultiX=Average","Skip=True","Sort=True")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4"/>
        <v>#REF!</v>
      </c>
      <c r="AI6512" s="43" t="str">
        <f>_xll.BInterpol('Base IPCA'!$C$3:$C$14,'Base IPCA'!$E$3:$E$14,AH6512,"Cubic","Extrapolate=Linear","MultiX=Average","Skip=True","Sort=True")</f>
        <v>#N/A Invalid Parameter: Interpolation value</v>
      </c>
      <c r="AJ6512" s="43" t="str">
        <f>_xll.BInterpol('Base IPCA'!$C$3:$C$14,'Base IPCA'!$D$3:$D$14,AH6512,"Cubic","Extrapolate=Linear","MultiX=Average","Skip=True","Sort=True")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4"/>
        <v>#REF!</v>
      </c>
      <c r="AI6513" s="43" t="str">
        <f>_xll.BInterpol('Base IPCA'!$C$3:$C$14,'Base IPCA'!$E$3:$E$14,AH6513,"Cubic","Extrapolate=Linear","MultiX=Average","Skip=True","Sort=True")</f>
        <v>#N/A Invalid Parameter: Interpolation value</v>
      </c>
      <c r="AJ6513" s="43" t="str">
        <f>_xll.BInterpol('Base IPCA'!$C$3:$C$14,'Base IPCA'!$D$3:$D$14,AH6513,"Cubic","Extrapolate=Linear","MultiX=Average","Skip=True","Sort=True")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4"/>
        <v>#REF!</v>
      </c>
      <c r="AI6514" s="43" t="str">
        <f>_xll.BInterpol('Base IPCA'!$C$3:$C$14,'Base IPCA'!$E$3:$E$14,AH6514,"Cubic","Extrapolate=Linear","MultiX=Average","Skip=True","Sort=True")</f>
        <v>#N/A Invalid Parameter: Interpolation value</v>
      </c>
      <c r="AJ6514" s="43" t="str">
        <f>_xll.BInterpol('Base IPCA'!$C$3:$C$14,'Base IPCA'!$D$3:$D$14,AH6514,"Cubic","Extrapolate=Linear","MultiX=Average","Skip=True","Sort=True")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4"/>
        <v>#REF!</v>
      </c>
      <c r="AI6515" s="43" t="str">
        <f>_xll.BInterpol('Base IPCA'!$C$3:$C$14,'Base IPCA'!$E$3:$E$14,AH6515,"Cubic","Extrapolate=Linear","MultiX=Average","Skip=True","Sort=True")</f>
        <v>#N/A Invalid Parameter: Interpolation value</v>
      </c>
      <c r="AJ6515" s="43" t="str">
        <f ca="1">_xll.BInterpol('Base IPCA'!$C$3:$C$14,'Base IPCA'!$D$3:$D$14,AH6515,"Cubic","Extrapolate=Linear","MultiX=Average","Skip=True","Sort=True")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4"/>
        <v>#REF!</v>
      </c>
      <c r="AI6516" s="43" t="str">
        <f>_xll.BInterpol('Base IPCA'!$C$3:$C$14,'Base IPCA'!$E$3:$E$14,AH6516,"Cubic","Extrapolate=Linear","MultiX=Average","Skip=True","Sort=True")</f>
        <v>#N/A Invalid Parameter: Interpolation value</v>
      </c>
      <c r="AJ6516" s="43" t="str">
        <f>_xll.BInterpol('Base IPCA'!$C$3:$C$14,'Base IPCA'!$D$3:$D$14,AH6516,"Cubic","Extrapolate=Linear","MultiX=Average","Skip=True","Sort=True")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4"/>
        <v>#REF!</v>
      </c>
      <c r="AI6517" s="43" t="str">
        <f>_xll.BInterpol('Base IPCA'!$C$3:$C$14,'Base IPCA'!$E$3:$E$14,AH6517,"Cubic","Extrapolate=Linear","MultiX=Average","Skip=True","Sort=True")</f>
        <v>#N/A Invalid Parameter: Interpolation value</v>
      </c>
      <c r="AJ6517" s="43" t="str">
        <f>_xll.BInterpol('Base IPCA'!$C$3:$C$14,'Base IPCA'!$D$3:$D$14,AH6517,"Cubic","Extrapolate=Linear","MultiX=Average","Skip=True","Sort=True")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4"/>
        <v>#REF!</v>
      </c>
      <c r="AI6518" s="43" t="str">
        <f>_xll.BInterpol('Base IPCA'!$C$3:$C$14,'Base IPCA'!$E$3:$E$14,AH6518,"Cubic","Extrapolate=Linear","MultiX=Average","Skip=True","Sort=True")</f>
        <v>#N/A Invalid Parameter: Interpolation value</v>
      </c>
      <c r="AJ6518" s="43" t="str">
        <f>_xll.BInterpol('Base IPCA'!$C$3:$C$14,'Base IPCA'!$D$3:$D$14,AH6518,"Cubic","Extrapolate=Linear","MultiX=Average","Skip=True","Sort=True")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4"/>
        <v>#REF!</v>
      </c>
      <c r="AI6519" s="43" t="str">
        <f>_xll.BInterpol('Base IPCA'!$C$3:$C$14,'Base IPCA'!$E$3:$E$14,AH6519,"Cubic","Extrapolate=Linear","MultiX=Average","Skip=True","Sort=True")</f>
        <v>#N/A Invalid Parameter: Interpolation value</v>
      </c>
      <c r="AJ6519" s="43" t="str">
        <f>_xll.BInterpol('Base IPCA'!$C$3:$C$14,'Base IPCA'!$D$3:$D$14,AH6519,"Cubic","Extrapolate=Linear","MultiX=Average","Skip=True","Sort=True")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4"/>
        <v>#REF!</v>
      </c>
      <c r="AI6520" s="43" t="str">
        <f>_xll.BInterpol('Base IPCA'!$C$3:$C$14,'Base IPCA'!$E$3:$E$14,AH6520,"Cubic","Extrapolate=Linear","MultiX=Average","Skip=True","Sort=True")</f>
        <v>#N/A Invalid Parameter: Interpolation value</v>
      </c>
      <c r="AJ6520" s="43" t="str">
        <f>_xll.BInterpol('Base IPCA'!$C$3:$C$14,'Base IPCA'!$D$3:$D$14,AH6520,"Cubic","Extrapolate=Linear","MultiX=Average","Skip=True","Sort=True")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4"/>
        <v>#REF!</v>
      </c>
      <c r="AI6521" s="43" t="str">
        <f>_xll.BInterpol('Base IPCA'!$C$3:$C$14,'Base IPCA'!$E$3:$E$14,AH6521,"Cubic","Extrapolate=Linear","MultiX=Average","Skip=True","Sort=True")</f>
        <v>#N/A Invalid Parameter: Interpolation value</v>
      </c>
      <c r="AJ6521" s="43" t="str">
        <f>_xll.BInterpol('Base IPCA'!$C$3:$C$14,'Base IPCA'!$D$3:$D$14,AH6521,"Cubic","Extrapolate=Linear","MultiX=Average","Skip=True","Sort=True")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4"/>
        <v>#REF!</v>
      </c>
      <c r="AI6522" s="43" t="str">
        <f>_xll.BInterpol('Base IPCA'!$C$3:$C$14,'Base IPCA'!$E$3:$E$14,AH6522,"Cubic","Extrapolate=Linear","MultiX=Average","Skip=True","Sort=True")</f>
        <v>#N/A Invalid Parameter: Interpolation value</v>
      </c>
      <c r="AJ6522" s="43" t="str">
        <f>_xll.BInterpol('Base IPCA'!$C$3:$C$14,'Base IPCA'!$D$3:$D$14,AH6522,"Cubic","Extrapolate=Linear","MultiX=Average","Skip=True","Sort=True")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4"/>
        <v>#REF!</v>
      </c>
      <c r="AI6523" s="43" t="str">
        <f>_xll.BInterpol('Base IPCA'!$C$3:$C$14,'Base IPCA'!$E$3:$E$14,AH6523,"Cubic","Extrapolate=Linear","MultiX=Average","Skip=True","Sort=True")</f>
        <v>#N/A Invalid Parameter: Interpolation value</v>
      </c>
      <c r="AJ6523" s="43" t="str">
        <f>_xll.BInterpol('Base IPCA'!$C$3:$C$14,'Base IPCA'!$D$3:$D$14,AH6523,"Cubic","Extrapolate=Linear","MultiX=Average","Skip=True","Sort=True")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4"/>
        <v>#REF!</v>
      </c>
      <c r="AI6524" s="43" t="str">
        <f>_xll.BInterpol('Base IPCA'!$C$3:$C$14,'Base IPCA'!$E$3:$E$14,AH6524,"Cubic","Extrapolate=Linear","MultiX=Average","Skip=True","Sort=True")</f>
        <v>#N/A Invalid Parameter: Interpolation value</v>
      </c>
      <c r="AJ6524" s="43" t="str">
        <f>_xll.BInterpol('Base IPCA'!$C$3:$C$14,'Base IPCA'!$D$3:$D$14,AH6524,"Cubic","Extrapolate=Linear","MultiX=Average","Skip=True","Sort=True")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4"/>
        <v>#REF!</v>
      </c>
      <c r="AI6525" s="43" t="str">
        <f>_xll.BInterpol('Base IPCA'!$C$3:$C$14,'Base IPCA'!$E$3:$E$14,AH6525,"Cubic","Extrapolate=Linear","MultiX=Average","Skip=True","Sort=True")</f>
        <v>#N/A Invalid Parameter: Interpolation value</v>
      </c>
      <c r="AJ6525" s="43" t="str">
        <f>_xll.BInterpol('Base IPCA'!$C$3:$C$14,'Base IPCA'!$D$3:$D$14,AH6525,"Cubic","Extrapolate=Linear","MultiX=Average","Skip=True","Sort=True")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4"/>
        <v>#REF!</v>
      </c>
      <c r="AI6526" s="43" t="str">
        <f>_xll.BInterpol('Base IPCA'!$C$3:$C$14,'Base IPCA'!$E$3:$E$14,AH6526,"Cubic","Extrapolate=Linear","MultiX=Average","Skip=True","Sort=True")</f>
        <v>#N/A Invalid Parameter: Interpolation value</v>
      </c>
      <c r="AJ6526" s="43" t="str">
        <f>_xll.BInterpol('Base IPCA'!$C$3:$C$14,'Base IPCA'!$D$3:$D$14,AH6526,"Cubic","Extrapolate=Linear","MultiX=Average","Skip=True","Sort=True")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4"/>
        <v>#REF!</v>
      </c>
      <c r="AI6527" s="43" t="str">
        <f>_xll.BInterpol('Base IPCA'!$C$3:$C$14,'Base IPCA'!$E$3:$E$14,AH6527,"Cubic","Extrapolate=Linear","MultiX=Average","Skip=True","Sort=True")</f>
        <v>#N/A Invalid Parameter: Interpolation value</v>
      </c>
      <c r="AJ6527" s="43" t="str">
        <f>_xll.BInterpol('Base IPCA'!$C$3:$C$14,'Base IPCA'!$D$3:$D$14,AH6527,"Cubic","Extrapolate=Linear","MultiX=Average","Skip=True","Sort=True")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4"/>
        <v>#REF!</v>
      </c>
      <c r="AI6528" s="43" t="str">
        <f>_xll.BInterpol('Base IPCA'!$C$3:$C$14,'Base IPCA'!$E$3:$E$14,AH6528,"Cubic","Extrapolate=Linear","MultiX=Average","Skip=True","Sort=True")</f>
        <v>#N/A Invalid Parameter: Interpolation value</v>
      </c>
      <c r="AJ6528" s="43" t="str">
        <f>_xll.BInterpol('Base IPCA'!$C$3:$C$14,'Base IPCA'!$D$3:$D$14,AH6528,"Cubic","Extrapolate=Linear","MultiX=Average","Skip=True","Sort=True")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4"/>
        <v>#REF!</v>
      </c>
      <c r="AI6529" s="43" t="str">
        <f>_xll.BInterpol('Base IPCA'!$C$3:$C$14,'Base IPCA'!$E$3:$E$14,AH6529,"Cubic","Extrapolate=Linear","MultiX=Average","Skip=True","Sort=True")</f>
        <v>#N/A Invalid Parameter: Interpolation value</v>
      </c>
      <c r="AJ6529" s="43" t="str">
        <f>_xll.BInterpol('Base IPCA'!$C$3:$C$14,'Base IPCA'!$D$3:$D$14,AH6529,"Cubic","Extrapolate=Linear","MultiX=Average","Skip=True","Sort=True")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4"/>
        <v>#REF!</v>
      </c>
      <c r="AI6530" s="43" t="str">
        <f>_xll.BInterpol('Base IPCA'!$C$3:$C$14,'Base IPCA'!$E$3:$E$14,AH6530,"Cubic","Extrapolate=Linear","MultiX=Average","Skip=True","Sort=True")</f>
        <v>#N/A Invalid Parameter: Interpolation value</v>
      </c>
      <c r="AJ6530" s="43" t="str">
        <f>_xll.BInterpol('Base IPCA'!$C$3:$C$14,'Base IPCA'!$D$3:$D$14,AH6530,"Cubic","Extrapolate=Linear","MultiX=Average","Skip=True","Sort=True")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4"/>
        <v>#REF!</v>
      </c>
      <c r="AI6531" s="43" t="str">
        <f>_xll.BInterpol('Base IPCA'!$C$3:$C$14,'Base IPCA'!$E$3:$E$14,AH6531,"Cubic","Extrapolate=Linear","MultiX=Average","Skip=True","Sort=True")</f>
        <v>#N/A Invalid Parameter: Interpolation value</v>
      </c>
      <c r="AJ6531" s="43" t="str">
        <f>_xll.BInterpol('Base IPCA'!$C$3:$C$14,'Base IPCA'!$D$3:$D$14,AH6531,"Cubic","Extrapolate=Linear","MultiX=Average","Skip=True","Sort=True")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4"/>
        <v>#REF!</v>
      </c>
      <c r="AI6532" s="43" t="str">
        <f>_xll.BInterpol('Base IPCA'!$C$3:$C$14,'Base IPCA'!$E$3:$E$14,AH6532,"Cubic","Extrapolate=Linear","MultiX=Average","Skip=True","Sort=True")</f>
        <v>#N/A Invalid Parameter: Interpolation value</v>
      </c>
      <c r="AJ6532" s="43" t="str">
        <f>_xll.BInterpol('Base IPCA'!$C$3:$C$14,'Base IPCA'!$D$3:$D$14,AH6532,"Cubic","Extrapolate=Linear","MultiX=Average","Skip=True","Sort=True")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4"/>
        <v>#REF!</v>
      </c>
      <c r="AI6533" s="43" t="str">
        <f>_xll.BInterpol('Base IPCA'!$C$3:$C$14,'Base IPCA'!$E$3:$E$14,AH6533,"Cubic","Extrapolate=Linear","MultiX=Average","Skip=True","Sort=True")</f>
        <v>#N/A Invalid Parameter: Interpolation value</v>
      </c>
      <c r="AJ6533" s="43" t="str">
        <f>_xll.BInterpol('Base IPCA'!$C$3:$C$14,'Base IPCA'!$D$3:$D$14,AH6533,"Cubic","Extrapolate=Linear","MultiX=Average","Skip=True","Sort=True")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5">AH6533+1</f>
        <v>#REF!</v>
      </c>
      <c r="AI6534" s="43" t="str">
        <f>_xll.BInterpol('Base IPCA'!$C$3:$C$14,'Base IPCA'!$E$3:$E$14,AH6534,"Cubic","Extrapolate=Linear","MultiX=Average","Skip=True","Sort=True")</f>
        <v>#N/A Invalid Parameter: Interpolation value</v>
      </c>
      <c r="AJ6534" s="43" t="str">
        <f>_xll.BInterpol('Base IPCA'!$C$3:$C$14,'Base IPCA'!$D$3:$D$14,AH6534,"Cubic","Extrapolate=Linear","MultiX=Average","Skip=True","Sort=True")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5"/>
        <v>#REF!</v>
      </c>
      <c r="AI6535" s="43" t="str">
        <f>_xll.BInterpol('Base IPCA'!$C$3:$C$14,'Base IPCA'!$E$3:$E$14,AH6535,"Cubic","Extrapolate=Linear","MultiX=Average","Skip=True","Sort=True")</f>
        <v>#N/A Invalid Parameter: Interpolation value</v>
      </c>
      <c r="AJ6535" s="43" t="str">
        <f>_xll.BInterpol('Base IPCA'!$C$3:$C$14,'Base IPCA'!$D$3:$D$14,AH6535,"Cubic","Extrapolate=Linear","MultiX=Average","Skip=True","Sort=True")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5"/>
        <v>#REF!</v>
      </c>
      <c r="AI6536" s="43" t="str">
        <f>_xll.BInterpol('Base IPCA'!$C$3:$C$14,'Base IPCA'!$E$3:$E$14,AH6536,"Cubic","Extrapolate=Linear","MultiX=Average","Skip=True","Sort=True")</f>
        <v>#N/A Invalid Parameter: Interpolation value</v>
      </c>
      <c r="AJ6536" s="43" t="str">
        <f>_xll.BInterpol('Base IPCA'!$C$3:$C$14,'Base IPCA'!$D$3:$D$14,AH6536,"Cubic","Extrapolate=Linear","MultiX=Average","Skip=True","Sort=True")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5"/>
        <v>#REF!</v>
      </c>
      <c r="AI6537" s="43" t="str">
        <f>_xll.BInterpol('Base IPCA'!$C$3:$C$14,'Base IPCA'!$E$3:$E$14,AH6537,"Cubic","Extrapolate=Linear","MultiX=Average","Skip=True","Sort=True")</f>
        <v>#N/A Invalid Parameter: Interpolation value</v>
      </c>
      <c r="AJ6537" s="43" t="str">
        <f>_xll.BInterpol('Base IPCA'!$C$3:$C$14,'Base IPCA'!$D$3:$D$14,AH6537,"Cubic","Extrapolate=Linear","MultiX=Average","Skip=True","Sort=True")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5"/>
        <v>#REF!</v>
      </c>
      <c r="AI6538" s="43" t="str">
        <f>_xll.BInterpol('Base IPCA'!$C$3:$C$14,'Base IPCA'!$E$3:$E$14,AH6538,"Cubic","Extrapolate=Linear","MultiX=Average","Skip=True","Sort=True")</f>
        <v>#N/A Invalid Parameter: Interpolation value</v>
      </c>
      <c r="AJ6538" s="43" t="str">
        <f>_xll.BInterpol('Base IPCA'!$C$3:$C$14,'Base IPCA'!$D$3:$D$14,AH6538,"Cubic","Extrapolate=Linear","MultiX=Average","Skip=True","Sort=True")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5"/>
        <v>#REF!</v>
      </c>
      <c r="AI6539" s="43" t="str">
        <f>_xll.BInterpol('Base IPCA'!$C$3:$C$14,'Base IPCA'!$E$3:$E$14,AH6539,"Cubic","Extrapolate=Linear","MultiX=Average","Skip=True","Sort=True")</f>
        <v>#N/A Invalid Parameter: Interpolation value</v>
      </c>
      <c r="AJ6539" s="43" t="str">
        <f>_xll.BInterpol('Base IPCA'!$C$3:$C$14,'Base IPCA'!$D$3:$D$14,AH6539,"Cubic","Extrapolate=Linear","MultiX=Average","Skip=True","Sort=True")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5"/>
        <v>#REF!</v>
      </c>
      <c r="AI6540" s="43" t="str">
        <f>_xll.BInterpol('Base IPCA'!$C$3:$C$14,'Base IPCA'!$E$3:$E$14,AH6540,"Cubic","Extrapolate=Linear","MultiX=Average","Skip=True","Sort=True")</f>
        <v>#N/A Invalid Parameter: Interpolation value</v>
      </c>
      <c r="AJ6540" s="43" t="str">
        <f>_xll.BInterpol('Base IPCA'!$C$3:$C$14,'Base IPCA'!$D$3:$D$14,AH6540,"Cubic","Extrapolate=Linear","MultiX=Average","Skip=True","Sort=True")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5"/>
        <v>#REF!</v>
      </c>
      <c r="AI6541" s="43" t="str">
        <f>_xll.BInterpol('Base IPCA'!$C$3:$C$14,'Base IPCA'!$E$3:$E$14,AH6541,"Cubic","Extrapolate=Linear","MultiX=Average","Skip=True","Sort=True")</f>
        <v>#N/A Invalid Parameter: Interpolation value</v>
      </c>
      <c r="AJ6541" s="43" t="str">
        <f>_xll.BInterpol('Base IPCA'!$C$3:$C$14,'Base IPCA'!$D$3:$D$14,AH6541,"Cubic","Extrapolate=Linear","MultiX=Average","Skip=True","Sort=True")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5"/>
        <v>#REF!</v>
      </c>
      <c r="AI6542" s="43" t="str">
        <f>_xll.BInterpol('Base IPCA'!$C$3:$C$14,'Base IPCA'!$E$3:$E$14,AH6542,"Cubic","Extrapolate=Linear","MultiX=Average","Skip=True","Sort=True")</f>
        <v>#N/A Invalid Parameter: Interpolation value</v>
      </c>
      <c r="AJ6542" s="43" t="str">
        <f>_xll.BInterpol('Base IPCA'!$C$3:$C$14,'Base IPCA'!$D$3:$D$14,AH6542,"Cubic","Extrapolate=Linear","MultiX=Average","Skip=True","Sort=True")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5"/>
        <v>#REF!</v>
      </c>
      <c r="AI6543" s="43" t="str">
        <f>_xll.BInterpol('Base IPCA'!$C$3:$C$14,'Base IPCA'!$E$3:$E$14,AH6543,"Cubic","Extrapolate=Linear","MultiX=Average","Skip=True","Sort=True")</f>
        <v>#N/A Invalid Parameter: Interpolation value</v>
      </c>
      <c r="AJ6543" s="43" t="str">
        <f>_xll.BInterpol('Base IPCA'!$C$3:$C$14,'Base IPCA'!$D$3:$D$14,AH6543,"Cubic","Extrapolate=Linear","MultiX=Average","Skip=True","Sort=True")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5"/>
        <v>#REF!</v>
      </c>
      <c r="AI6544" s="43" t="str">
        <f ca="1">_xll.BInterpol('Base IPCA'!$C$3:$C$14,'Base IPCA'!$E$3:$E$14,AH6544,"Cubic","Extrapolate=Linear","MultiX=Average","Skip=True","Sort=True")</f>
        <v>#N/A Invalid Parameter: Interpolation value</v>
      </c>
      <c r="AJ6544" s="43" t="str">
        <f>_xll.BInterpol('Base IPCA'!$C$3:$C$14,'Base IPCA'!$D$3:$D$14,AH6544,"Cubic","Extrapolate=Linear","MultiX=Average","Skip=True","Sort=True")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5"/>
        <v>#REF!</v>
      </c>
      <c r="AI6545" s="43" t="str">
        <f>_xll.BInterpol('Base IPCA'!$C$3:$C$14,'Base IPCA'!$E$3:$E$14,AH6545,"Cubic","Extrapolate=Linear","MultiX=Average","Skip=True","Sort=True")</f>
        <v>#N/A Invalid Parameter: Interpolation value</v>
      </c>
      <c r="AJ6545" s="43" t="str">
        <f>_xll.BInterpol('Base IPCA'!$C$3:$C$14,'Base IPCA'!$D$3:$D$14,AH6545,"Cubic","Extrapolate=Linear","MultiX=Average","Skip=True","Sort=True")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5"/>
        <v>#REF!</v>
      </c>
      <c r="AI6546" s="43" t="str">
        <f>_xll.BInterpol('Base IPCA'!$C$3:$C$14,'Base IPCA'!$E$3:$E$14,AH6546,"Cubic","Extrapolate=Linear","MultiX=Average","Skip=True","Sort=True")</f>
        <v>#N/A Invalid Parameter: Interpolation value</v>
      </c>
      <c r="AJ6546" s="43" t="str">
        <f>_xll.BInterpol('Base IPCA'!$C$3:$C$14,'Base IPCA'!$D$3:$D$14,AH6546,"Cubic","Extrapolate=Linear","MultiX=Average","Skip=True","Sort=True")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5"/>
        <v>#REF!</v>
      </c>
      <c r="AI6547" s="43" t="str">
        <f>_xll.BInterpol('Base IPCA'!$C$3:$C$14,'Base IPCA'!$E$3:$E$14,AH6547,"Cubic","Extrapolate=Linear","MultiX=Average","Skip=True","Sort=True")</f>
        <v>#N/A Invalid Parameter: Interpolation value</v>
      </c>
      <c r="AJ6547" s="43" t="str">
        <f>_xll.BInterpol('Base IPCA'!$C$3:$C$14,'Base IPCA'!$D$3:$D$14,AH6547,"Cubic","Extrapolate=Linear","MultiX=Average","Skip=True","Sort=True")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5"/>
        <v>#REF!</v>
      </c>
      <c r="AI6548" s="43" t="str">
        <f>_xll.BInterpol('Base IPCA'!$C$3:$C$14,'Base IPCA'!$E$3:$E$14,AH6548,"Cubic","Extrapolate=Linear","MultiX=Average","Skip=True","Sort=True")</f>
        <v>#N/A Invalid Parameter: Interpolation value</v>
      </c>
      <c r="AJ6548" s="43" t="str">
        <f>_xll.BInterpol('Base IPCA'!$C$3:$C$14,'Base IPCA'!$D$3:$D$14,AH6548,"Cubic","Extrapolate=Linear","MultiX=Average","Skip=True","Sort=True")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5"/>
        <v>#REF!</v>
      </c>
      <c r="AI6549" s="43" t="str">
        <f>_xll.BInterpol('Base IPCA'!$C$3:$C$14,'Base IPCA'!$E$3:$E$14,AH6549,"Cubic","Extrapolate=Linear","MultiX=Average","Skip=True","Sort=True")</f>
        <v>#N/A Invalid Parameter: Interpolation value</v>
      </c>
      <c r="AJ6549" s="43" t="str">
        <f>_xll.BInterpol('Base IPCA'!$C$3:$C$14,'Base IPCA'!$D$3:$D$14,AH6549,"Cubic","Extrapolate=Linear","MultiX=Average","Skip=True","Sort=True")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5"/>
        <v>#REF!</v>
      </c>
      <c r="AI6550" s="43" t="str">
        <f>_xll.BInterpol('Base IPCA'!$C$3:$C$14,'Base IPCA'!$E$3:$E$14,AH6550,"Cubic","Extrapolate=Linear","MultiX=Average","Skip=True","Sort=True")</f>
        <v>#N/A Invalid Parameter: Interpolation value</v>
      </c>
      <c r="AJ6550" s="43" t="str">
        <f>_xll.BInterpol('Base IPCA'!$C$3:$C$14,'Base IPCA'!$D$3:$D$14,AH6550,"Cubic","Extrapolate=Linear","MultiX=Average","Skip=True","Sort=True")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5"/>
        <v>#REF!</v>
      </c>
      <c r="AI6551" s="43" t="str">
        <f>_xll.BInterpol('Base IPCA'!$C$3:$C$14,'Base IPCA'!$E$3:$E$14,AH6551,"Cubic","Extrapolate=Linear","MultiX=Average","Skip=True","Sort=True")</f>
        <v>#N/A Invalid Parameter: Interpolation value</v>
      </c>
      <c r="AJ6551" s="43" t="str">
        <f>_xll.BInterpol('Base IPCA'!$C$3:$C$14,'Base IPCA'!$D$3:$D$14,AH6551,"Cubic","Extrapolate=Linear","MultiX=Average","Skip=True","Sort=True")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5"/>
        <v>#REF!</v>
      </c>
      <c r="AI6552" s="43" t="str">
        <f>_xll.BInterpol('Base IPCA'!$C$3:$C$14,'Base IPCA'!$E$3:$E$14,AH6552,"Cubic","Extrapolate=Linear","MultiX=Average","Skip=True","Sort=True")</f>
        <v>#N/A Invalid Parameter: Interpolation value</v>
      </c>
      <c r="AJ6552" s="43" t="str">
        <f>_xll.BInterpol('Base IPCA'!$C$3:$C$14,'Base IPCA'!$D$3:$D$14,AH6552,"Cubic","Extrapolate=Linear","MultiX=Average","Skip=True","Sort=True")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5"/>
        <v>#REF!</v>
      </c>
      <c r="AI6553" s="43" t="str">
        <f>_xll.BInterpol('Base IPCA'!$C$3:$C$14,'Base IPCA'!$E$3:$E$14,AH6553,"Cubic","Extrapolate=Linear","MultiX=Average","Skip=True","Sort=True")</f>
        <v>#N/A Invalid Parameter: Interpolation value</v>
      </c>
      <c r="AJ6553" s="43" t="str">
        <f>_xll.BInterpol('Base IPCA'!$C$3:$C$14,'Base IPCA'!$D$3:$D$14,AH6553,"Cubic","Extrapolate=Linear","MultiX=Average","Skip=True","Sort=True")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5"/>
        <v>#REF!</v>
      </c>
      <c r="AI6554" s="43" t="str">
        <f>_xll.BInterpol('Base IPCA'!$C$3:$C$14,'Base IPCA'!$E$3:$E$14,AH6554,"Cubic","Extrapolate=Linear","MultiX=Average","Skip=True","Sort=True")</f>
        <v>#N/A Invalid Parameter: Interpolation value</v>
      </c>
      <c r="AJ6554" s="43" t="str">
        <f>_xll.BInterpol('Base IPCA'!$C$3:$C$14,'Base IPCA'!$D$3:$D$14,AH6554,"Cubic","Extrapolate=Linear","MultiX=Average","Skip=True","Sort=True")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5"/>
        <v>#REF!</v>
      </c>
      <c r="AI6555" s="43" t="str">
        <f>_xll.BInterpol('Base IPCA'!$C$3:$C$14,'Base IPCA'!$E$3:$E$14,AH6555,"Cubic","Extrapolate=Linear","MultiX=Average","Skip=True","Sort=True")</f>
        <v>#N/A Invalid Parameter: Interpolation value</v>
      </c>
      <c r="AJ6555" s="43" t="str">
        <f>_xll.BInterpol('Base IPCA'!$C$3:$C$14,'Base IPCA'!$D$3:$D$14,AH6555,"Cubic","Extrapolate=Linear","MultiX=Average","Skip=True","Sort=True")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5"/>
        <v>#REF!</v>
      </c>
      <c r="AI6556" s="43" t="str">
        <f>_xll.BInterpol('Base IPCA'!$C$3:$C$14,'Base IPCA'!$E$3:$E$14,AH6556,"Cubic","Extrapolate=Linear","MultiX=Average","Skip=True","Sort=True")</f>
        <v>#N/A Invalid Parameter: Interpolation value</v>
      </c>
      <c r="AJ6556" s="43" t="str">
        <f>_xll.BInterpol('Base IPCA'!$C$3:$C$14,'Base IPCA'!$D$3:$D$14,AH6556,"Cubic","Extrapolate=Linear","MultiX=Average","Skip=True","Sort=True")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5"/>
        <v>#REF!</v>
      </c>
      <c r="AI6557" s="43" t="str">
        <f>_xll.BInterpol('Base IPCA'!$C$3:$C$14,'Base IPCA'!$E$3:$E$14,AH6557,"Cubic","Extrapolate=Linear","MultiX=Average","Skip=True","Sort=True")</f>
        <v>#N/A Invalid Parameter: Interpolation value</v>
      </c>
      <c r="AJ6557" s="43" t="str">
        <f>_xll.BInterpol('Base IPCA'!$C$3:$C$14,'Base IPCA'!$D$3:$D$14,AH6557,"Cubic","Extrapolate=Linear","MultiX=Average","Skip=True","Sort=True")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5"/>
        <v>#REF!</v>
      </c>
      <c r="AI6558" s="43" t="str">
        <f ca="1">_xll.BInterpol('Base IPCA'!$C$3:$C$14,'Base IPCA'!$E$3:$E$14,AH6558,"Cubic","Extrapolate=Linear","MultiX=Average","Skip=True","Sort=True")</f>
        <v>#N/A Invalid Parameter: Interpolation value</v>
      </c>
      <c r="AJ6558" s="43" t="str">
        <f>_xll.BInterpol('Base IPCA'!$C$3:$C$14,'Base IPCA'!$D$3:$D$14,AH6558,"Cubic","Extrapolate=Linear","MultiX=Average","Skip=True","Sort=True")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5"/>
        <v>#REF!</v>
      </c>
      <c r="AI6559" s="43" t="str">
        <f>_xll.BInterpol('Base IPCA'!$C$3:$C$14,'Base IPCA'!$E$3:$E$14,AH6559,"Cubic","Extrapolate=Linear","MultiX=Average","Skip=True","Sort=True")</f>
        <v>#N/A Invalid Parameter: Interpolation value</v>
      </c>
      <c r="AJ6559" s="43" t="str">
        <f>_xll.BInterpol('Base IPCA'!$C$3:$C$14,'Base IPCA'!$D$3:$D$14,AH6559,"Cubic","Extrapolate=Linear","MultiX=Average","Skip=True","Sort=True")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5"/>
        <v>#REF!</v>
      </c>
      <c r="AI6560" s="43" t="str">
        <f>_xll.BInterpol('Base IPCA'!$C$3:$C$14,'Base IPCA'!$E$3:$E$14,AH6560,"Cubic","Extrapolate=Linear","MultiX=Average","Skip=True","Sort=True")</f>
        <v>#N/A Invalid Parameter: Interpolation value</v>
      </c>
      <c r="AJ6560" s="43" t="str">
        <f>_xll.BInterpol('Base IPCA'!$C$3:$C$14,'Base IPCA'!$D$3:$D$14,AH6560,"Cubic","Extrapolate=Linear","MultiX=Average","Skip=True","Sort=True")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5"/>
        <v>#REF!</v>
      </c>
      <c r="AI6561" s="43" t="str">
        <f>_xll.BInterpol('Base IPCA'!$C$3:$C$14,'Base IPCA'!$E$3:$E$14,AH6561,"Cubic","Extrapolate=Linear","MultiX=Average","Skip=True","Sort=True")</f>
        <v>#N/A Invalid Parameter: Interpolation value</v>
      </c>
      <c r="AJ6561" s="43" t="str">
        <f>_xll.BInterpol('Base IPCA'!$C$3:$C$14,'Base IPCA'!$D$3:$D$14,AH6561,"Cubic","Extrapolate=Linear","MultiX=Average","Skip=True","Sort=True")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5"/>
        <v>#REF!</v>
      </c>
      <c r="AI6562" s="43" t="str">
        <f>_xll.BInterpol('Base IPCA'!$C$3:$C$14,'Base IPCA'!$E$3:$E$14,AH6562,"Cubic","Extrapolate=Linear","MultiX=Average","Skip=True","Sort=True")</f>
        <v>#N/A Invalid Parameter: Interpolation value</v>
      </c>
      <c r="AJ6562" s="43" t="str">
        <f>_xll.BInterpol('Base IPCA'!$C$3:$C$14,'Base IPCA'!$D$3:$D$14,AH6562,"Cubic","Extrapolate=Linear","MultiX=Average","Skip=True","Sort=True")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5"/>
        <v>#REF!</v>
      </c>
      <c r="AI6563" s="43" t="str">
        <f>_xll.BInterpol('Base IPCA'!$C$3:$C$14,'Base IPCA'!$E$3:$E$14,AH6563,"Cubic","Extrapolate=Linear","MultiX=Average","Skip=True","Sort=True")</f>
        <v>#N/A Invalid Parameter: Interpolation value</v>
      </c>
      <c r="AJ6563" s="43" t="str">
        <f>_xll.BInterpol('Base IPCA'!$C$3:$C$14,'Base IPCA'!$D$3:$D$14,AH6563,"Cubic","Extrapolate=Linear","MultiX=Average","Skip=True","Sort=True")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5"/>
        <v>#REF!</v>
      </c>
      <c r="AI6564" s="43" t="str">
        <f>_xll.BInterpol('Base IPCA'!$C$3:$C$14,'Base IPCA'!$E$3:$E$14,AH6564,"Cubic","Extrapolate=Linear","MultiX=Average","Skip=True","Sort=True")</f>
        <v>#N/A Invalid Parameter: Interpolation value</v>
      </c>
      <c r="AJ6564" s="43" t="str">
        <f>_xll.BInterpol('Base IPCA'!$C$3:$C$14,'Base IPCA'!$D$3:$D$14,AH6564,"Cubic","Extrapolate=Linear","MultiX=Average","Skip=True","Sort=True")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5"/>
        <v>#REF!</v>
      </c>
      <c r="AI6565" s="43" t="str">
        <f>_xll.BInterpol('Base IPCA'!$C$3:$C$14,'Base IPCA'!$E$3:$E$14,AH6565,"Cubic","Extrapolate=Linear","MultiX=Average","Skip=True","Sort=True")</f>
        <v>#N/A Invalid Parameter: Interpolation value</v>
      </c>
      <c r="AJ6565" s="43" t="str">
        <f>_xll.BInterpol('Base IPCA'!$C$3:$C$14,'Base IPCA'!$D$3:$D$14,AH6565,"Cubic","Extrapolate=Linear","MultiX=Average","Skip=True","Sort=True")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5"/>
        <v>#REF!</v>
      </c>
      <c r="AI6566" s="43" t="str">
        <f>_xll.BInterpol('Base IPCA'!$C$3:$C$14,'Base IPCA'!$E$3:$E$14,AH6566,"Cubic","Extrapolate=Linear","MultiX=Average","Skip=True","Sort=True")</f>
        <v>#N/A Invalid Parameter: Interpolation value</v>
      </c>
      <c r="AJ6566" s="43" t="str">
        <f>_xll.BInterpol('Base IPCA'!$C$3:$C$14,'Base IPCA'!$D$3:$D$14,AH6566,"Cubic","Extrapolate=Linear","MultiX=Average","Skip=True","Sort=True")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5"/>
        <v>#REF!</v>
      </c>
      <c r="AI6567" s="43" t="str">
        <f>_xll.BInterpol('Base IPCA'!$C$3:$C$14,'Base IPCA'!$E$3:$E$14,AH6567,"Cubic","Extrapolate=Linear","MultiX=Average","Skip=True","Sort=True")</f>
        <v>#N/A Invalid Parameter: Interpolation value</v>
      </c>
      <c r="AJ6567" s="43" t="str">
        <f>_xll.BInterpol('Base IPCA'!$C$3:$C$14,'Base IPCA'!$D$3:$D$14,AH6567,"Cubic","Extrapolate=Linear","MultiX=Average","Skip=True","Sort=True")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5"/>
        <v>#REF!</v>
      </c>
      <c r="AI6568" s="43" t="str">
        <f>_xll.BInterpol('Base IPCA'!$C$3:$C$14,'Base IPCA'!$E$3:$E$14,AH6568,"Cubic","Extrapolate=Linear","MultiX=Average","Skip=True","Sort=True")</f>
        <v>#N/A Invalid Parameter: Interpolation value</v>
      </c>
      <c r="AJ6568" s="43" t="str">
        <f>_xll.BInterpol('Base IPCA'!$C$3:$C$14,'Base IPCA'!$D$3:$D$14,AH6568,"Cubic","Extrapolate=Linear","MultiX=Average","Skip=True","Sort=True")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5"/>
        <v>#REF!</v>
      </c>
      <c r="AI6569" s="43" t="str">
        <f>_xll.BInterpol('Base IPCA'!$C$3:$C$14,'Base IPCA'!$E$3:$E$14,AH6569,"Cubic","Extrapolate=Linear","MultiX=Average","Skip=True","Sort=True")</f>
        <v>#N/A Invalid Parameter: Interpolation value</v>
      </c>
      <c r="AJ6569" s="43" t="str">
        <f>_xll.BInterpol('Base IPCA'!$C$3:$C$14,'Base IPCA'!$D$3:$D$14,AH6569,"Cubic","Extrapolate=Linear","MultiX=Average","Skip=True","Sort=True")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5"/>
        <v>#REF!</v>
      </c>
      <c r="AI6570" s="43" t="str">
        <f>_xll.BInterpol('Base IPCA'!$C$3:$C$14,'Base IPCA'!$E$3:$E$14,AH6570,"Cubic","Extrapolate=Linear","MultiX=Average","Skip=True","Sort=True")</f>
        <v>#N/A Invalid Parameter: Interpolation value</v>
      </c>
      <c r="AJ6570" s="43" t="str">
        <f>_xll.BInterpol('Base IPCA'!$C$3:$C$14,'Base IPCA'!$D$3:$D$14,AH6570,"Cubic","Extrapolate=Linear","MultiX=Average","Skip=True","Sort=True")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5"/>
        <v>#REF!</v>
      </c>
      <c r="AI6571" s="43" t="str">
        <f>_xll.BInterpol('Base IPCA'!$C$3:$C$14,'Base IPCA'!$E$3:$E$14,AH6571,"Cubic","Extrapolate=Linear","MultiX=Average","Skip=True","Sort=True")</f>
        <v>#N/A Invalid Parameter: Interpolation value</v>
      </c>
      <c r="AJ6571" s="43" t="str">
        <f>_xll.BInterpol('Base IPCA'!$C$3:$C$14,'Base IPCA'!$D$3:$D$14,AH6571,"Cubic","Extrapolate=Linear","MultiX=Average","Skip=True","Sort=True")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5"/>
        <v>#REF!</v>
      </c>
      <c r="AI6572" s="43" t="str">
        <f>_xll.BInterpol('Base IPCA'!$C$3:$C$14,'Base IPCA'!$E$3:$E$14,AH6572,"Cubic","Extrapolate=Linear","MultiX=Average","Skip=True","Sort=True")</f>
        <v>#N/A Invalid Parameter: Interpolation value</v>
      </c>
      <c r="AJ6572" s="43" t="str">
        <f ca="1">_xll.BInterpol('Base IPCA'!$C$3:$C$14,'Base IPCA'!$D$3:$D$14,AH6572,"Cubic","Extrapolate=Linear","MultiX=Average","Skip=True","Sort=True")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5"/>
        <v>#REF!</v>
      </c>
      <c r="AI6573" s="43" t="str">
        <f>_xll.BInterpol('Base IPCA'!$C$3:$C$14,'Base IPCA'!$E$3:$E$14,AH6573,"Cubic","Extrapolate=Linear","MultiX=Average","Skip=True","Sort=True")</f>
        <v>#N/A Invalid Parameter: Interpolation value</v>
      </c>
      <c r="AJ6573" s="43" t="str">
        <f>_xll.BInterpol('Base IPCA'!$C$3:$C$14,'Base IPCA'!$D$3:$D$14,AH6573,"Cubic","Extrapolate=Linear","MultiX=Average","Skip=True","Sort=True")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5"/>
        <v>#REF!</v>
      </c>
      <c r="AI6574" s="43" t="str">
        <f>_xll.BInterpol('Base IPCA'!$C$3:$C$14,'Base IPCA'!$E$3:$E$14,AH6574,"Cubic","Extrapolate=Linear","MultiX=Average","Skip=True","Sort=True")</f>
        <v>#N/A Invalid Parameter: Interpolation value</v>
      </c>
      <c r="AJ6574" s="43" t="str">
        <f>_xll.BInterpol('Base IPCA'!$C$3:$C$14,'Base IPCA'!$D$3:$D$14,AH6574,"Cubic","Extrapolate=Linear","MultiX=Average","Skip=True","Sort=True")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5"/>
        <v>#REF!</v>
      </c>
      <c r="AI6575" s="43" t="str">
        <f>_xll.BInterpol('Base IPCA'!$C$3:$C$14,'Base IPCA'!$E$3:$E$14,AH6575,"Cubic","Extrapolate=Linear","MultiX=Average","Skip=True","Sort=True")</f>
        <v>#N/A Invalid Parameter: Interpolation value</v>
      </c>
      <c r="AJ6575" s="43" t="str">
        <f>_xll.BInterpol('Base IPCA'!$C$3:$C$14,'Base IPCA'!$D$3:$D$14,AH6575,"Cubic","Extrapolate=Linear","MultiX=Average","Skip=True","Sort=True")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5"/>
        <v>#REF!</v>
      </c>
      <c r="AI6576" s="43" t="str">
        <f>_xll.BInterpol('Base IPCA'!$C$3:$C$14,'Base IPCA'!$E$3:$E$14,AH6576,"Cubic","Extrapolate=Linear","MultiX=Average","Skip=True","Sort=True")</f>
        <v>#N/A Invalid Parameter: Interpolation value</v>
      </c>
      <c r="AJ6576" s="43" t="str">
        <f>_xll.BInterpol('Base IPCA'!$C$3:$C$14,'Base IPCA'!$D$3:$D$14,AH6576,"Cubic","Extrapolate=Linear","MultiX=Average","Skip=True","Sort=True")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5"/>
        <v>#REF!</v>
      </c>
      <c r="AI6577" s="43" t="str">
        <f>_xll.BInterpol('Base IPCA'!$C$3:$C$14,'Base IPCA'!$E$3:$E$14,AH6577,"Cubic","Extrapolate=Linear","MultiX=Average","Skip=True","Sort=True")</f>
        <v>#N/A Invalid Parameter: Interpolation value</v>
      </c>
      <c r="AJ6577" s="43" t="str">
        <f>_xll.BInterpol('Base IPCA'!$C$3:$C$14,'Base IPCA'!$D$3:$D$14,AH6577,"Cubic","Extrapolate=Linear","MultiX=Average","Skip=True","Sort=True")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5"/>
        <v>#REF!</v>
      </c>
      <c r="AI6578" s="43" t="str">
        <f>_xll.BInterpol('Base IPCA'!$C$3:$C$14,'Base IPCA'!$E$3:$E$14,AH6578,"Cubic","Extrapolate=Linear","MultiX=Average","Skip=True","Sort=True")</f>
        <v>#N/A Invalid Parameter: Interpolation value</v>
      </c>
      <c r="AJ6578" s="43" t="str">
        <f>_xll.BInterpol('Base IPCA'!$C$3:$C$14,'Base IPCA'!$D$3:$D$14,AH6578,"Cubic","Extrapolate=Linear","MultiX=Average","Skip=True","Sort=True")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5"/>
        <v>#REF!</v>
      </c>
      <c r="AI6579" s="43" t="str">
        <f>_xll.BInterpol('Base IPCA'!$C$3:$C$14,'Base IPCA'!$E$3:$E$14,AH6579,"Cubic","Extrapolate=Linear","MultiX=Average","Skip=True","Sort=True")</f>
        <v>#N/A Invalid Parameter: Interpolation value</v>
      </c>
      <c r="AJ6579" s="43" t="str">
        <f>_xll.BInterpol('Base IPCA'!$C$3:$C$14,'Base IPCA'!$D$3:$D$14,AH6579,"Cubic","Extrapolate=Linear","MultiX=Average","Skip=True","Sort=True")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5"/>
        <v>#REF!</v>
      </c>
      <c r="AI6580" s="43" t="str">
        <f>_xll.BInterpol('Base IPCA'!$C$3:$C$14,'Base IPCA'!$E$3:$E$14,AH6580,"Cubic","Extrapolate=Linear","MultiX=Average","Skip=True","Sort=True")</f>
        <v>#N/A Invalid Parameter: Interpolation value</v>
      </c>
      <c r="AJ6580" s="43" t="str">
        <f>_xll.BInterpol('Base IPCA'!$C$3:$C$14,'Base IPCA'!$D$3:$D$14,AH6580,"Cubic","Extrapolate=Linear","MultiX=Average","Skip=True","Sort=True")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5"/>
        <v>#REF!</v>
      </c>
      <c r="AI6581" s="43" t="str">
        <f>_xll.BInterpol('Base IPCA'!$C$3:$C$14,'Base IPCA'!$E$3:$E$14,AH6581,"Cubic","Extrapolate=Linear","MultiX=Average","Skip=True","Sort=True")</f>
        <v>#N/A Invalid Parameter: Interpolation value</v>
      </c>
      <c r="AJ6581" s="43" t="str">
        <f>_xll.BInterpol('Base IPCA'!$C$3:$C$14,'Base IPCA'!$D$3:$D$14,AH6581,"Cubic","Extrapolate=Linear","MultiX=Average","Skip=True","Sort=True")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5"/>
        <v>#REF!</v>
      </c>
      <c r="AI6582" s="43" t="str">
        <f>_xll.BInterpol('Base IPCA'!$C$3:$C$14,'Base IPCA'!$E$3:$E$14,AH6582,"Cubic","Extrapolate=Linear","MultiX=Average","Skip=True","Sort=True")</f>
        <v>#N/A Invalid Parameter: Interpolation value</v>
      </c>
      <c r="AJ6582" s="43" t="str">
        <f>_xll.BInterpol('Base IPCA'!$C$3:$C$14,'Base IPCA'!$D$3:$D$14,AH6582,"Cubic","Extrapolate=Linear","MultiX=Average","Skip=True","Sort=True")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5"/>
        <v>#REF!</v>
      </c>
      <c r="AI6583" s="43" t="str">
        <f>_xll.BInterpol('Base IPCA'!$C$3:$C$14,'Base IPCA'!$E$3:$E$14,AH6583,"Cubic","Extrapolate=Linear","MultiX=Average","Skip=True","Sort=True")</f>
        <v>#N/A Invalid Parameter: Interpolation value</v>
      </c>
      <c r="AJ6583" s="43" t="str">
        <f>_xll.BInterpol('Base IPCA'!$C$3:$C$14,'Base IPCA'!$D$3:$D$14,AH6583,"Cubic","Extrapolate=Linear","MultiX=Average","Skip=True","Sort=True")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5"/>
        <v>#REF!</v>
      </c>
      <c r="AI6584" s="43" t="str">
        <f>_xll.BInterpol('Base IPCA'!$C$3:$C$14,'Base IPCA'!$E$3:$E$14,AH6584,"Cubic","Extrapolate=Linear","MultiX=Average","Skip=True","Sort=True")</f>
        <v>#N/A Invalid Parameter: Interpolation value</v>
      </c>
      <c r="AJ6584" s="43" t="str">
        <f>_xll.BInterpol('Base IPCA'!$C$3:$C$14,'Base IPCA'!$D$3:$D$14,AH6584,"Cubic","Extrapolate=Linear","MultiX=Average","Skip=True","Sort=True")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5"/>
        <v>#REF!</v>
      </c>
      <c r="AI6585" s="43" t="str">
        <f>_xll.BInterpol('Base IPCA'!$C$3:$C$14,'Base IPCA'!$E$3:$E$14,AH6585,"Cubic","Extrapolate=Linear","MultiX=Average","Skip=True","Sort=True")</f>
        <v>#N/A Invalid Parameter: Interpolation value</v>
      </c>
      <c r="AJ6585" s="43" t="str">
        <f>_xll.BInterpol('Base IPCA'!$C$3:$C$14,'Base IPCA'!$D$3:$D$14,AH6585,"Cubic","Extrapolate=Linear","MultiX=Average","Skip=True","Sort=True")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5"/>
        <v>#REF!</v>
      </c>
      <c r="AI6586" s="43" t="str">
        <f>_xll.BInterpol('Base IPCA'!$C$3:$C$14,'Base IPCA'!$E$3:$E$14,AH6586,"Cubic","Extrapolate=Linear","MultiX=Average","Skip=True","Sort=True")</f>
        <v>#N/A Invalid Parameter: Interpolation value</v>
      </c>
      <c r="AJ6586" s="43" t="str">
        <f>_xll.BInterpol('Base IPCA'!$C$3:$C$14,'Base IPCA'!$D$3:$D$14,AH6586,"Cubic","Extrapolate=Linear","MultiX=Average","Skip=True","Sort=True")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5"/>
        <v>#REF!</v>
      </c>
      <c r="AI6587" s="43" t="str">
        <f>_xll.BInterpol('Base IPCA'!$C$3:$C$14,'Base IPCA'!$E$3:$E$14,AH6587,"Cubic","Extrapolate=Linear","MultiX=Average","Skip=True","Sort=True")</f>
        <v>#N/A Invalid Parameter: Interpolation value</v>
      </c>
      <c r="AJ6587" s="43" t="str">
        <f>_xll.BInterpol('Base IPCA'!$C$3:$C$14,'Base IPCA'!$D$3:$D$14,AH6587,"Cubic","Extrapolate=Linear","MultiX=Average","Skip=True","Sort=True")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5"/>
        <v>#REF!</v>
      </c>
      <c r="AI6588" s="43" t="str">
        <f>_xll.BInterpol('Base IPCA'!$C$3:$C$14,'Base IPCA'!$E$3:$E$14,AH6588,"Cubic","Extrapolate=Linear","MultiX=Average","Skip=True","Sort=True")</f>
        <v>#N/A Invalid Parameter: Interpolation value</v>
      </c>
      <c r="AJ6588" s="43" t="str">
        <f>_xll.BInterpol('Base IPCA'!$C$3:$C$14,'Base IPCA'!$D$3:$D$14,AH6588,"Cubic","Extrapolate=Linear","MultiX=Average","Skip=True","Sort=True")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5"/>
        <v>#REF!</v>
      </c>
      <c r="AI6589" s="43" t="str">
        <f>_xll.BInterpol('Base IPCA'!$C$3:$C$14,'Base IPCA'!$E$3:$E$14,AH6589,"Cubic","Extrapolate=Linear","MultiX=Average","Skip=True","Sort=True")</f>
        <v>#N/A Invalid Parameter: Interpolation value</v>
      </c>
      <c r="AJ6589" s="43" t="str">
        <f>_xll.BInterpol('Base IPCA'!$C$3:$C$14,'Base IPCA'!$D$3:$D$14,AH6589,"Cubic","Extrapolate=Linear","MultiX=Average","Skip=True","Sort=True")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5"/>
        <v>#REF!</v>
      </c>
      <c r="AI6590" s="43" t="str">
        <f>_xll.BInterpol('Base IPCA'!$C$3:$C$14,'Base IPCA'!$E$3:$E$14,AH6590,"Cubic","Extrapolate=Linear","MultiX=Average","Skip=True","Sort=True")</f>
        <v>#N/A Invalid Parameter: Interpolation value</v>
      </c>
      <c r="AJ6590" s="43" t="str">
        <f>_xll.BInterpol('Base IPCA'!$C$3:$C$14,'Base IPCA'!$D$3:$D$14,AH6590,"Cubic","Extrapolate=Linear","MultiX=Average","Skip=True","Sort=True")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5"/>
        <v>#REF!</v>
      </c>
      <c r="AI6591" s="43" t="str">
        <f>_xll.BInterpol('Base IPCA'!$C$3:$C$14,'Base IPCA'!$E$3:$E$14,AH6591,"Cubic","Extrapolate=Linear","MultiX=Average","Skip=True","Sort=True")</f>
        <v>#N/A Invalid Parameter: Interpolation value</v>
      </c>
      <c r="AJ6591" s="43" t="str">
        <f>_xll.BInterpol('Base IPCA'!$C$3:$C$14,'Base IPCA'!$D$3:$D$14,AH6591,"Cubic","Extrapolate=Linear","MultiX=Average","Skip=True","Sort=True")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5"/>
        <v>#REF!</v>
      </c>
      <c r="AI6592" s="43" t="str">
        <f>_xll.BInterpol('Base IPCA'!$C$3:$C$14,'Base IPCA'!$E$3:$E$14,AH6592,"Cubic","Extrapolate=Linear","MultiX=Average","Skip=True","Sort=True")</f>
        <v>#N/A Invalid Parameter: Interpolation value</v>
      </c>
      <c r="AJ6592" s="43" t="str">
        <f>_xll.BInterpol('Base IPCA'!$C$3:$C$14,'Base IPCA'!$D$3:$D$14,AH6592,"Cubic","Extrapolate=Linear","MultiX=Average","Skip=True","Sort=True")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5"/>
        <v>#REF!</v>
      </c>
      <c r="AI6593" s="43" t="str">
        <f>_xll.BInterpol('Base IPCA'!$C$3:$C$14,'Base IPCA'!$E$3:$E$14,AH6593,"Cubic","Extrapolate=Linear","MultiX=Average","Skip=True","Sort=True")</f>
        <v>#N/A Invalid Parameter: Interpolation value</v>
      </c>
      <c r="AJ6593" s="43" t="str">
        <f>_xll.BInterpol('Base IPCA'!$C$3:$C$14,'Base IPCA'!$D$3:$D$14,AH6593,"Cubic","Extrapolate=Linear","MultiX=Average","Skip=True","Sort=True")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5"/>
        <v>#REF!</v>
      </c>
      <c r="AI6594" s="43" t="str">
        <f>_xll.BInterpol('Base IPCA'!$C$3:$C$14,'Base IPCA'!$E$3:$E$14,AH6594,"Cubic","Extrapolate=Linear","MultiX=Average","Skip=True","Sort=True")</f>
        <v>#N/A Invalid Parameter: Interpolation value</v>
      </c>
      <c r="AJ6594" s="43" t="str">
        <f>_xll.BInterpol('Base IPCA'!$C$3:$C$14,'Base IPCA'!$D$3:$D$14,AH6594,"Cubic","Extrapolate=Linear","MultiX=Average","Skip=True","Sort=True")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5"/>
        <v>#REF!</v>
      </c>
      <c r="AI6595" s="43" t="str">
        <f>_xll.BInterpol('Base IPCA'!$C$3:$C$14,'Base IPCA'!$E$3:$E$14,AH6595,"Cubic","Extrapolate=Linear","MultiX=Average","Skip=True","Sort=True")</f>
        <v>#N/A Invalid Parameter: Interpolation value</v>
      </c>
      <c r="AJ6595" s="43" t="str">
        <f>_xll.BInterpol('Base IPCA'!$C$3:$C$14,'Base IPCA'!$D$3:$D$14,AH6595,"Cubic","Extrapolate=Linear","MultiX=Average","Skip=True","Sort=True")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5"/>
        <v>#REF!</v>
      </c>
      <c r="AI6596" s="43" t="str">
        <f>_xll.BInterpol('Base IPCA'!$C$3:$C$14,'Base IPCA'!$E$3:$E$14,AH6596,"Cubic","Extrapolate=Linear","MultiX=Average","Skip=True","Sort=True")</f>
        <v>#N/A Invalid Parameter: Interpolation value</v>
      </c>
      <c r="AJ6596" s="43" t="str">
        <f>_xll.BInterpol('Base IPCA'!$C$3:$C$14,'Base IPCA'!$D$3:$D$14,AH6596,"Cubic","Extrapolate=Linear","MultiX=Average","Skip=True","Sort=True")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5"/>
        <v>#REF!</v>
      </c>
      <c r="AI6597" s="43" t="str">
        <f>_xll.BInterpol('Base IPCA'!$C$3:$C$14,'Base IPCA'!$E$3:$E$14,AH6597,"Cubic","Extrapolate=Linear","MultiX=Average","Skip=True","Sort=True")</f>
        <v>#N/A Invalid Parameter: Interpolation value</v>
      </c>
      <c r="AJ6597" s="43" t="str">
        <f>_xll.BInterpol('Base IPCA'!$C$3:$C$14,'Base IPCA'!$D$3:$D$14,AH6597,"Cubic","Extrapolate=Linear","MultiX=Average","Skip=True","Sort=True")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6">AH6597+1</f>
        <v>#REF!</v>
      </c>
      <c r="AI6598" s="43" t="str">
        <f>_xll.BInterpol('Base IPCA'!$C$3:$C$14,'Base IPCA'!$E$3:$E$14,AH6598,"Cubic","Extrapolate=Linear","MultiX=Average","Skip=True","Sort=True")</f>
        <v>#N/A Invalid Parameter: Interpolation value</v>
      </c>
      <c r="AJ6598" s="43" t="str">
        <f>_xll.BInterpol('Base IPCA'!$C$3:$C$14,'Base IPCA'!$D$3:$D$14,AH6598,"Cubic","Extrapolate=Linear","MultiX=Average","Skip=True","Sort=True")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6"/>
        <v>#REF!</v>
      </c>
      <c r="AI6599" s="43" t="str">
        <f>_xll.BInterpol('Base IPCA'!$C$3:$C$14,'Base IPCA'!$E$3:$E$14,AH6599,"Cubic","Extrapolate=Linear","MultiX=Average","Skip=True","Sort=True")</f>
        <v>#N/A Invalid Parameter: Interpolation value</v>
      </c>
      <c r="AJ6599" s="43" t="str">
        <f>_xll.BInterpol('Base IPCA'!$C$3:$C$14,'Base IPCA'!$D$3:$D$14,AH6599,"Cubic","Extrapolate=Linear","MultiX=Average","Skip=True","Sort=True")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6"/>
        <v>#REF!</v>
      </c>
      <c r="AI6600" s="43" t="str">
        <f>_xll.BInterpol('Base IPCA'!$C$3:$C$14,'Base IPCA'!$E$3:$E$14,AH6600,"Cubic","Extrapolate=Linear","MultiX=Average","Skip=True","Sort=True")</f>
        <v>#N/A Invalid Parameter: Interpolation value</v>
      </c>
      <c r="AJ6600" s="43" t="str">
        <f>_xll.BInterpol('Base IPCA'!$C$3:$C$14,'Base IPCA'!$D$3:$D$14,AH6600,"Cubic","Extrapolate=Linear","MultiX=Average","Skip=True","Sort=True")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6"/>
        <v>#REF!</v>
      </c>
      <c r="AI6601" s="43" t="str">
        <f>_xll.BInterpol('Base IPCA'!$C$3:$C$14,'Base IPCA'!$E$3:$E$14,AH6601,"Cubic","Extrapolate=Linear","MultiX=Average","Skip=True","Sort=True")</f>
        <v>#N/A Invalid Parameter: Interpolation value</v>
      </c>
      <c r="AJ6601" s="43" t="str">
        <f>_xll.BInterpol('Base IPCA'!$C$3:$C$14,'Base IPCA'!$D$3:$D$14,AH6601,"Cubic","Extrapolate=Linear","MultiX=Average","Skip=True","Sort=True")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6"/>
        <v>#REF!</v>
      </c>
      <c r="AI6602" s="43" t="str">
        <f>_xll.BInterpol('Base IPCA'!$C$3:$C$14,'Base IPCA'!$E$3:$E$14,AH6602,"Cubic","Extrapolate=Linear","MultiX=Average","Skip=True","Sort=True")</f>
        <v>#N/A Invalid Parameter: Interpolation value</v>
      </c>
      <c r="AJ6602" s="43" t="str">
        <f>_xll.BInterpol('Base IPCA'!$C$3:$C$14,'Base IPCA'!$D$3:$D$14,AH6602,"Cubic","Extrapolate=Linear","MultiX=Average","Skip=True","Sort=True")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6"/>
        <v>#REF!</v>
      </c>
      <c r="AI6603" s="43" t="str">
        <f>_xll.BInterpol('Base IPCA'!$C$3:$C$14,'Base IPCA'!$E$3:$E$14,AH6603,"Cubic","Extrapolate=Linear","MultiX=Average","Skip=True","Sort=True")</f>
        <v>#N/A Invalid Parameter: Interpolation value</v>
      </c>
      <c r="AJ6603" s="43" t="str">
        <f>_xll.BInterpol('Base IPCA'!$C$3:$C$14,'Base IPCA'!$D$3:$D$14,AH6603,"Cubic","Extrapolate=Linear","MultiX=Average","Skip=True","Sort=True")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6"/>
        <v>#REF!</v>
      </c>
      <c r="AI6604" s="43" t="str">
        <f>_xll.BInterpol('Base IPCA'!$C$3:$C$14,'Base IPCA'!$E$3:$E$14,AH6604,"Cubic","Extrapolate=Linear","MultiX=Average","Skip=True","Sort=True")</f>
        <v>#N/A Invalid Parameter: Interpolation value</v>
      </c>
      <c r="AJ6604" s="43" t="str">
        <f>_xll.BInterpol('Base IPCA'!$C$3:$C$14,'Base IPCA'!$D$3:$D$14,AH6604,"Cubic","Extrapolate=Linear","MultiX=Average","Skip=True","Sort=True")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6"/>
        <v>#REF!</v>
      </c>
      <c r="AI6605" s="43" t="str">
        <f>_xll.BInterpol('Base IPCA'!$C$3:$C$14,'Base IPCA'!$E$3:$E$14,AH6605,"Cubic","Extrapolate=Linear","MultiX=Average","Skip=True","Sort=True")</f>
        <v>#N/A Invalid Parameter: Interpolation value</v>
      </c>
      <c r="AJ6605" s="43" t="str">
        <f>_xll.BInterpol('Base IPCA'!$C$3:$C$14,'Base IPCA'!$D$3:$D$14,AH6605,"Cubic","Extrapolate=Linear","MultiX=Average","Skip=True","Sort=True")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6"/>
        <v>#REF!</v>
      </c>
      <c r="AI6606" s="43" t="str">
        <f>_xll.BInterpol('Base IPCA'!$C$3:$C$14,'Base IPCA'!$E$3:$E$14,AH6606,"Cubic","Extrapolate=Linear","MultiX=Average","Skip=True","Sort=True")</f>
        <v>#N/A Invalid Parameter: Interpolation value</v>
      </c>
      <c r="AJ6606" s="43" t="str">
        <f>_xll.BInterpol('Base IPCA'!$C$3:$C$14,'Base IPCA'!$D$3:$D$14,AH6606,"Cubic","Extrapolate=Linear","MultiX=Average","Skip=True","Sort=True")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6"/>
        <v>#REF!</v>
      </c>
      <c r="AI6607" s="43" t="str">
        <f>_xll.BInterpol('Base IPCA'!$C$3:$C$14,'Base IPCA'!$E$3:$E$14,AH6607,"Cubic","Extrapolate=Linear","MultiX=Average","Skip=True","Sort=True")</f>
        <v>#N/A Invalid Parameter: Interpolation value</v>
      </c>
      <c r="AJ6607" s="43" t="str">
        <f>_xll.BInterpol('Base IPCA'!$C$3:$C$14,'Base IPCA'!$D$3:$D$14,AH6607,"Cubic","Extrapolate=Linear","MultiX=Average","Skip=True","Sort=True")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6"/>
        <v>#REF!</v>
      </c>
      <c r="AI6608" s="43" t="str">
        <f>_xll.BInterpol('Base IPCA'!$C$3:$C$14,'Base IPCA'!$E$3:$E$14,AH6608,"Cubic","Extrapolate=Linear","MultiX=Average","Skip=True","Sort=True")</f>
        <v>#N/A Invalid Parameter: Interpolation value</v>
      </c>
      <c r="AJ6608" s="43" t="str">
        <f>_xll.BInterpol('Base IPCA'!$C$3:$C$14,'Base IPCA'!$D$3:$D$14,AH6608,"Cubic","Extrapolate=Linear","MultiX=Average","Skip=True","Sort=True")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6"/>
        <v>#REF!</v>
      </c>
      <c r="AI6609" s="43" t="str">
        <f>_xll.BInterpol('Base IPCA'!$C$3:$C$14,'Base IPCA'!$E$3:$E$14,AH6609,"Cubic","Extrapolate=Linear","MultiX=Average","Skip=True","Sort=True")</f>
        <v>#N/A Invalid Parameter: Interpolation value</v>
      </c>
      <c r="AJ6609" s="43" t="str">
        <f>_xll.BInterpol('Base IPCA'!$C$3:$C$14,'Base IPCA'!$D$3:$D$14,AH6609,"Cubic","Extrapolate=Linear","MultiX=Average","Skip=True","Sort=True")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6"/>
        <v>#REF!</v>
      </c>
      <c r="AI6610" s="43" t="str">
        <f>_xll.BInterpol('Base IPCA'!$C$3:$C$14,'Base IPCA'!$E$3:$E$14,AH6610,"Cubic","Extrapolate=Linear","MultiX=Average","Skip=True","Sort=True")</f>
        <v>#N/A Invalid Parameter: Interpolation value</v>
      </c>
      <c r="AJ6610" s="43" t="str">
        <f>_xll.BInterpol('Base IPCA'!$C$3:$C$14,'Base IPCA'!$D$3:$D$14,AH6610,"Cubic","Extrapolate=Linear","MultiX=Average","Skip=True","Sort=True")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6"/>
        <v>#REF!</v>
      </c>
      <c r="AI6611" s="43" t="str">
        <f>_xll.BInterpol('Base IPCA'!$C$3:$C$14,'Base IPCA'!$E$3:$E$14,AH6611,"Cubic","Extrapolate=Linear","MultiX=Average","Skip=True","Sort=True")</f>
        <v>#N/A Invalid Parameter: Interpolation value</v>
      </c>
      <c r="AJ6611" s="43" t="str">
        <f>_xll.BInterpol('Base IPCA'!$C$3:$C$14,'Base IPCA'!$D$3:$D$14,AH6611,"Cubic","Extrapolate=Linear","MultiX=Average","Skip=True","Sort=True")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6"/>
        <v>#REF!</v>
      </c>
      <c r="AI6612" s="43" t="str">
        <f>_xll.BInterpol('Base IPCA'!$C$3:$C$14,'Base IPCA'!$E$3:$E$14,AH6612,"Cubic","Extrapolate=Linear","MultiX=Average","Skip=True","Sort=True")</f>
        <v>#N/A Invalid Parameter: Interpolation value</v>
      </c>
      <c r="AJ6612" s="43" t="str">
        <f>_xll.BInterpol('Base IPCA'!$C$3:$C$14,'Base IPCA'!$D$3:$D$14,AH6612,"Cubic","Extrapolate=Linear","MultiX=Average","Skip=True","Sort=True")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6"/>
        <v>#REF!</v>
      </c>
      <c r="AI6613" s="43" t="str">
        <f>_xll.BInterpol('Base IPCA'!$C$3:$C$14,'Base IPCA'!$E$3:$E$14,AH6613,"Cubic","Extrapolate=Linear","MultiX=Average","Skip=True","Sort=True")</f>
        <v>#N/A Invalid Parameter: Interpolation value</v>
      </c>
      <c r="AJ6613" s="43" t="str">
        <f>_xll.BInterpol('Base IPCA'!$C$3:$C$14,'Base IPCA'!$D$3:$D$14,AH6613,"Cubic","Extrapolate=Linear","MultiX=Average","Skip=True","Sort=True")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6"/>
        <v>#REF!</v>
      </c>
      <c r="AI6614" s="43" t="str">
        <f>_xll.BInterpol('Base IPCA'!$C$3:$C$14,'Base IPCA'!$E$3:$E$14,AH6614,"Cubic","Extrapolate=Linear","MultiX=Average","Skip=True","Sort=True")</f>
        <v>#N/A Invalid Parameter: Interpolation value</v>
      </c>
      <c r="AJ6614" s="43" t="str">
        <f>_xll.BInterpol('Base IPCA'!$C$3:$C$14,'Base IPCA'!$D$3:$D$14,AH6614,"Cubic","Extrapolate=Linear","MultiX=Average","Skip=True","Sort=True")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6"/>
        <v>#REF!</v>
      </c>
      <c r="AI6615" s="43" t="str">
        <f ca="1">_xll.BInterpol('Base IPCA'!$C$3:$C$14,'Base IPCA'!$E$3:$E$14,AH6615,"Cubic","Extrapolate=Linear","MultiX=Average","Skip=True","Sort=True")</f>
        <v>#N/A Invalid Parameter: Interpolation value</v>
      </c>
      <c r="AJ6615" s="43" t="str">
        <f>_xll.BInterpol('Base IPCA'!$C$3:$C$14,'Base IPCA'!$D$3:$D$14,AH6615,"Cubic","Extrapolate=Linear","MultiX=Average","Skip=True","Sort=True")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6"/>
        <v>#REF!</v>
      </c>
      <c r="AI6616" s="43" t="str">
        <f>_xll.BInterpol('Base IPCA'!$C$3:$C$14,'Base IPCA'!$E$3:$E$14,AH6616,"Cubic","Extrapolate=Linear","MultiX=Average","Skip=True","Sort=True")</f>
        <v>#N/A Invalid Parameter: Interpolation value</v>
      </c>
      <c r="AJ6616" s="43" t="str">
        <f>_xll.BInterpol('Base IPCA'!$C$3:$C$14,'Base IPCA'!$D$3:$D$14,AH6616,"Cubic","Extrapolate=Linear","MultiX=Average","Skip=True","Sort=True")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6"/>
        <v>#REF!</v>
      </c>
      <c r="AI6617" s="43" t="str">
        <f>_xll.BInterpol('Base IPCA'!$C$3:$C$14,'Base IPCA'!$E$3:$E$14,AH6617,"Cubic","Extrapolate=Linear","MultiX=Average","Skip=True","Sort=True")</f>
        <v>#N/A Invalid Parameter: Interpolation value</v>
      </c>
      <c r="AJ6617" s="43" t="str">
        <f>_xll.BInterpol('Base IPCA'!$C$3:$C$14,'Base IPCA'!$D$3:$D$14,AH6617,"Cubic","Extrapolate=Linear","MultiX=Average","Skip=True","Sort=True")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6"/>
        <v>#REF!</v>
      </c>
      <c r="AI6618" s="43" t="str">
        <f>_xll.BInterpol('Base IPCA'!$C$3:$C$14,'Base IPCA'!$E$3:$E$14,AH6618,"Cubic","Extrapolate=Linear","MultiX=Average","Skip=True","Sort=True")</f>
        <v>#N/A Invalid Parameter: Interpolation value</v>
      </c>
      <c r="AJ6618" s="43" t="str">
        <f>_xll.BInterpol('Base IPCA'!$C$3:$C$14,'Base IPCA'!$D$3:$D$14,AH6618,"Cubic","Extrapolate=Linear","MultiX=Average","Skip=True","Sort=True")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6"/>
        <v>#REF!</v>
      </c>
      <c r="AI6619" s="43" t="str">
        <f>_xll.BInterpol('Base IPCA'!$C$3:$C$14,'Base IPCA'!$E$3:$E$14,AH6619,"Cubic","Extrapolate=Linear","MultiX=Average","Skip=True","Sort=True")</f>
        <v>#N/A Invalid Parameter: Interpolation value</v>
      </c>
      <c r="AJ6619" s="43" t="str">
        <f>_xll.BInterpol('Base IPCA'!$C$3:$C$14,'Base IPCA'!$D$3:$D$14,AH6619,"Cubic","Extrapolate=Linear","MultiX=Average","Skip=True","Sort=True")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6"/>
        <v>#REF!</v>
      </c>
      <c r="AI6620" s="43" t="str">
        <f>_xll.BInterpol('Base IPCA'!$C$3:$C$14,'Base IPCA'!$E$3:$E$14,AH6620,"Cubic","Extrapolate=Linear","MultiX=Average","Skip=True","Sort=True")</f>
        <v>#N/A Invalid Parameter: Interpolation value</v>
      </c>
      <c r="AJ6620" s="43" t="str">
        <f>_xll.BInterpol('Base IPCA'!$C$3:$C$14,'Base IPCA'!$D$3:$D$14,AH6620,"Cubic","Extrapolate=Linear","MultiX=Average","Skip=True","Sort=True")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6"/>
        <v>#REF!</v>
      </c>
      <c r="AI6621" s="43" t="str">
        <f>_xll.BInterpol('Base IPCA'!$C$3:$C$14,'Base IPCA'!$E$3:$E$14,AH6621,"Cubic","Extrapolate=Linear","MultiX=Average","Skip=True","Sort=True")</f>
        <v>#N/A Invalid Parameter: Interpolation value</v>
      </c>
      <c r="AJ6621" s="43" t="str">
        <f>_xll.BInterpol('Base IPCA'!$C$3:$C$14,'Base IPCA'!$D$3:$D$14,AH6621,"Cubic","Extrapolate=Linear","MultiX=Average","Skip=True","Sort=True")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6"/>
        <v>#REF!</v>
      </c>
      <c r="AI6622" s="43" t="str">
        <f>_xll.BInterpol('Base IPCA'!$C$3:$C$14,'Base IPCA'!$E$3:$E$14,AH6622,"Cubic","Extrapolate=Linear","MultiX=Average","Skip=True","Sort=True")</f>
        <v>#N/A Invalid Parameter: Interpolation value</v>
      </c>
      <c r="AJ6622" s="43" t="str">
        <f>_xll.BInterpol('Base IPCA'!$C$3:$C$14,'Base IPCA'!$D$3:$D$14,AH6622,"Cubic","Extrapolate=Linear","MultiX=Average","Skip=True","Sort=True")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6"/>
        <v>#REF!</v>
      </c>
      <c r="AI6623" s="43" t="str">
        <f>_xll.BInterpol('Base IPCA'!$C$3:$C$14,'Base IPCA'!$E$3:$E$14,AH6623,"Cubic","Extrapolate=Linear","MultiX=Average","Skip=True","Sort=True")</f>
        <v>#N/A Invalid Parameter: Interpolation value</v>
      </c>
      <c r="AJ6623" s="43" t="str">
        <f>_xll.BInterpol('Base IPCA'!$C$3:$C$14,'Base IPCA'!$D$3:$D$14,AH6623,"Cubic","Extrapolate=Linear","MultiX=Average","Skip=True","Sort=True")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6"/>
        <v>#REF!</v>
      </c>
      <c r="AI6624" s="43" t="str">
        <f>_xll.BInterpol('Base IPCA'!$C$3:$C$14,'Base IPCA'!$E$3:$E$14,AH6624,"Cubic","Extrapolate=Linear","MultiX=Average","Skip=True","Sort=True")</f>
        <v>#N/A Invalid Parameter: Interpolation value</v>
      </c>
      <c r="AJ6624" s="43" t="str">
        <f>_xll.BInterpol('Base IPCA'!$C$3:$C$14,'Base IPCA'!$D$3:$D$14,AH6624,"Cubic","Extrapolate=Linear","MultiX=Average","Skip=True","Sort=True")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6"/>
        <v>#REF!</v>
      </c>
      <c r="AI6625" s="43" t="str">
        <f>_xll.BInterpol('Base IPCA'!$C$3:$C$14,'Base IPCA'!$E$3:$E$14,AH6625,"Cubic","Extrapolate=Linear","MultiX=Average","Skip=True","Sort=True")</f>
        <v>#N/A Invalid Parameter: Interpolation value</v>
      </c>
      <c r="AJ6625" s="43" t="str">
        <f>_xll.BInterpol('Base IPCA'!$C$3:$C$14,'Base IPCA'!$D$3:$D$14,AH6625,"Cubic","Extrapolate=Linear","MultiX=Average","Skip=True","Sort=True")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6"/>
        <v>#REF!</v>
      </c>
      <c r="AI6626" s="43" t="str">
        <f>_xll.BInterpol('Base IPCA'!$C$3:$C$14,'Base IPCA'!$E$3:$E$14,AH6626,"Cubic","Extrapolate=Linear","MultiX=Average","Skip=True","Sort=True")</f>
        <v>#N/A Invalid Parameter: Interpolation value</v>
      </c>
      <c r="AJ6626" s="43" t="str">
        <f>_xll.BInterpol('Base IPCA'!$C$3:$C$14,'Base IPCA'!$D$3:$D$14,AH6626,"Cubic","Extrapolate=Linear","MultiX=Average","Skip=True","Sort=True")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6"/>
        <v>#REF!</v>
      </c>
      <c r="AI6627" s="43" t="str">
        <f>_xll.BInterpol('Base IPCA'!$C$3:$C$14,'Base IPCA'!$E$3:$E$14,AH6627,"Cubic","Extrapolate=Linear","MultiX=Average","Skip=True","Sort=True")</f>
        <v>#N/A Invalid Parameter: Interpolation value</v>
      </c>
      <c r="AJ6627" s="43" t="str">
        <f>_xll.BInterpol('Base IPCA'!$C$3:$C$14,'Base IPCA'!$D$3:$D$14,AH6627,"Cubic","Extrapolate=Linear","MultiX=Average","Skip=True","Sort=True")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6"/>
        <v>#REF!</v>
      </c>
      <c r="AI6628" s="43" t="str">
        <f>_xll.BInterpol('Base IPCA'!$C$3:$C$14,'Base IPCA'!$E$3:$E$14,AH6628,"Cubic","Extrapolate=Linear","MultiX=Average","Skip=True","Sort=True")</f>
        <v>#N/A Invalid Parameter: Interpolation value</v>
      </c>
      <c r="AJ6628" s="43" t="str">
        <f>_xll.BInterpol('Base IPCA'!$C$3:$C$14,'Base IPCA'!$D$3:$D$14,AH6628,"Cubic","Extrapolate=Linear","MultiX=Average","Skip=True","Sort=True")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6"/>
        <v>#REF!</v>
      </c>
      <c r="AI6629" s="43" t="str">
        <f>_xll.BInterpol('Base IPCA'!$C$3:$C$14,'Base IPCA'!$E$3:$E$14,AH6629,"Cubic","Extrapolate=Linear","MultiX=Average","Skip=True","Sort=True")</f>
        <v>#N/A Invalid Parameter: Interpolation value</v>
      </c>
      <c r="AJ6629" s="43" t="str">
        <f ca="1">_xll.BInterpol('Base IPCA'!$C$3:$C$14,'Base IPCA'!$D$3:$D$14,AH6629,"Cubic","Extrapolate=Linear","MultiX=Average","Skip=True","Sort=True")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6"/>
        <v>#REF!</v>
      </c>
      <c r="AI6630" s="43" t="str">
        <f>_xll.BInterpol('Base IPCA'!$C$3:$C$14,'Base IPCA'!$E$3:$E$14,AH6630,"Cubic","Extrapolate=Linear","MultiX=Average","Skip=True","Sort=True")</f>
        <v>#N/A Invalid Parameter: Interpolation value</v>
      </c>
      <c r="AJ6630" s="43" t="str">
        <f>_xll.BInterpol('Base IPCA'!$C$3:$C$14,'Base IPCA'!$D$3:$D$14,AH6630,"Cubic","Extrapolate=Linear","MultiX=Average","Skip=True","Sort=True")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6"/>
        <v>#REF!</v>
      </c>
      <c r="AI6631" s="43" t="str">
        <f>_xll.BInterpol('Base IPCA'!$C$3:$C$14,'Base IPCA'!$E$3:$E$14,AH6631,"Cubic","Extrapolate=Linear","MultiX=Average","Skip=True","Sort=True")</f>
        <v>#N/A Invalid Parameter: Interpolation value</v>
      </c>
      <c r="AJ6631" s="43" t="str">
        <f>_xll.BInterpol('Base IPCA'!$C$3:$C$14,'Base IPCA'!$D$3:$D$14,AH6631,"Cubic","Extrapolate=Linear","MultiX=Average","Skip=True","Sort=True")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6"/>
        <v>#REF!</v>
      </c>
      <c r="AI6632" s="43" t="str">
        <f>_xll.BInterpol('Base IPCA'!$C$3:$C$14,'Base IPCA'!$E$3:$E$14,AH6632,"Cubic","Extrapolate=Linear","MultiX=Average","Skip=True","Sort=True")</f>
        <v>#N/A Invalid Parameter: Interpolation value</v>
      </c>
      <c r="AJ6632" s="43" t="str">
        <f>_xll.BInterpol('Base IPCA'!$C$3:$C$14,'Base IPCA'!$D$3:$D$14,AH6632,"Cubic","Extrapolate=Linear","MultiX=Average","Skip=True","Sort=True")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6"/>
        <v>#REF!</v>
      </c>
      <c r="AI6633" s="43" t="str">
        <f>_xll.BInterpol('Base IPCA'!$C$3:$C$14,'Base IPCA'!$E$3:$E$14,AH6633,"Cubic","Extrapolate=Linear","MultiX=Average","Skip=True","Sort=True")</f>
        <v>#N/A Invalid Parameter: Interpolation value</v>
      </c>
      <c r="AJ6633" s="43" t="str">
        <f>_xll.BInterpol('Base IPCA'!$C$3:$C$14,'Base IPCA'!$D$3:$D$14,AH6633,"Cubic","Extrapolate=Linear","MultiX=Average","Skip=True","Sort=True")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6"/>
        <v>#REF!</v>
      </c>
      <c r="AI6634" s="43" t="str">
        <f>_xll.BInterpol('Base IPCA'!$C$3:$C$14,'Base IPCA'!$E$3:$E$14,AH6634,"Cubic","Extrapolate=Linear","MultiX=Average","Skip=True","Sort=True")</f>
        <v>#N/A Invalid Parameter: Interpolation value</v>
      </c>
      <c r="AJ6634" s="43" t="str">
        <f>_xll.BInterpol('Base IPCA'!$C$3:$C$14,'Base IPCA'!$D$3:$D$14,AH6634,"Cubic","Extrapolate=Linear","MultiX=Average","Skip=True","Sort=True")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6"/>
        <v>#REF!</v>
      </c>
      <c r="AI6635" s="43" t="str">
        <f>_xll.BInterpol('Base IPCA'!$C$3:$C$14,'Base IPCA'!$E$3:$E$14,AH6635,"Cubic","Extrapolate=Linear","MultiX=Average","Skip=True","Sort=True")</f>
        <v>#N/A Invalid Parameter: Interpolation value</v>
      </c>
      <c r="AJ6635" s="43" t="str">
        <f>_xll.BInterpol('Base IPCA'!$C$3:$C$14,'Base IPCA'!$D$3:$D$14,AH6635,"Cubic","Extrapolate=Linear","MultiX=Average","Skip=True","Sort=True")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6"/>
        <v>#REF!</v>
      </c>
      <c r="AI6636" s="43" t="str">
        <f>_xll.BInterpol('Base IPCA'!$C$3:$C$14,'Base IPCA'!$E$3:$E$14,AH6636,"Cubic","Extrapolate=Linear","MultiX=Average","Skip=True","Sort=True")</f>
        <v>#N/A Invalid Parameter: Interpolation value</v>
      </c>
      <c r="AJ6636" s="43" t="str">
        <f>_xll.BInterpol('Base IPCA'!$C$3:$C$14,'Base IPCA'!$D$3:$D$14,AH6636,"Cubic","Extrapolate=Linear","MultiX=Average","Skip=True","Sort=True")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6"/>
        <v>#REF!</v>
      </c>
      <c r="AI6637" s="43" t="str">
        <f>_xll.BInterpol('Base IPCA'!$C$3:$C$14,'Base IPCA'!$E$3:$E$14,AH6637,"Cubic","Extrapolate=Linear","MultiX=Average","Skip=True","Sort=True")</f>
        <v>#N/A Invalid Parameter: Interpolation value</v>
      </c>
      <c r="AJ6637" s="43" t="str">
        <f>_xll.BInterpol('Base IPCA'!$C$3:$C$14,'Base IPCA'!$D$3:$D$14,AH6637,"Cubic","Extrapolate=Linear","MultiX=Average","Skip=True","Sort=True")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6"/>
        <v>#REF!</v>
      </c>
      <c r="AI6638" s="43" t="str">
        <f>_xll.BInterpol('Base IPCA'!$C$3:$C$14,'Base IPCA'!$E$3:$E$14,AH6638,"Cubic","Extrapolate=Linear","MultiX=Average","Skip=True","Sort=True")</f>
        <v>#N/A Invalid Parameter: Interpolation value</v>
      </c>
      <c r="AJ6638" s="43" t="str">
        <f>_xll.BInterpol('Base IPCA'!$C$3:$C$14,'Base IPCA'!$D$3:$D$14,AH6638,"Cubic","Extrapolate=Linear","MultiX=Average","Skip=True","Sort=True")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6"/>
        <v>#REF!</v>
      </c>
      <c r="AI6639" s="43" t="str">
        <f>_xll.BInterpol('Base IPCA'!$C$3:$C$14,'Base IPCA'!$E$3:$E$14,AH6639,"Cubic","Extrapolate=Linear","MultiX=Average","Skip=True","Sort=True")</f>
        <v>#N/A Invalid Parameter: Interpolation value</v>
      </c>
      <c r="AJ6639" s="43" t="str">
        <f>_xll.BInterpol('Base IPCA'!$C$3:$C$14,'Base IPCA'!$D$3:$D$14,AH6639,"Cubic","Extrapolate=Linear","MultiX=Average","Skip=True","Sort=True")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6"/>
        <v>#REF!</v>
      </c>
      <c r="AI6640" s="43" t="str">
        <f>_xll.BInterpol('Base IPCA'!$C$3:$C$14,'Base IPCA'!$E$3:$E$14,AH6640,"Cubic","Extrapolate=Linear","MultiX=Average","Skip=True","Sort=True")</f>
        <v>#N/A Invalid Parameter: Interpolation value</v>
      </c>
      <c r="AJ6640" s="43" t="str">
        <f>_xll.BInterpol('Base IPCA'!$C$3:$C$14,'Base IPCA'!$D$3:$D$14,AH6640,"Cubic","Extrapolate=Linear","MultiX=Average","Skip=True","Sort=True")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6"/>
        <v>#REF!</v>
      </c>
      <c r="AI6641" s="43" t="str">
        <f>_xll.BInterpol('Base IPCA'!$C$3:$C$14,'Base IPCA'!$E$3:$E$14,AH6641,"Cubic","Extrapolate=Linear","MultiX=Average","Skip=True","Sort=True")</f>
        <v>#N/A Invalid Parameter: Interpolation value</v>
      </c>
      <c r="AJ6641" s="43" t="str">
        <f>_xll.BInterpol('Base IPCA'!$C$3:$C$14,'Base IPCA'!$D$3:$D$14,AH6641,"Cubic","Extrapolate=Linear","MultiX=Average","Skip=True","Sort=True")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6"/>
        <v>#REF!</v>
      </c>
      <c r="AI6642" s="43" t="str">
        <f>_xll.BInterpol('Base IPCA'!$C$3:$C$14,'Base IPCA'!$E$3:$E$14,AH6642,"Cubic","Extrapolate=Linear","MultiX=Average","Skip=True","Sort=True")</f>
        <v>#N/A Invalid Parameter: Interpolation value</v>
      </c>
      <c r="AJ6642" s="43" t="str">
        <f>_xll.BInterpol('Base IPCA'!$C$3:$C$14,'Base IPCA'!$D$3:$D$14,AH6642,"Cubic","Extrapolate=Linear","MultiX=Average","Skip=True","Sort=True")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6"/>
        <v>#REF!</v>
      </c>
      <c r="AI6643" s="43" t="str">
        <f>_xll.BInterpol('Base IPCA'!$C$3:$C$14,'Base IPCA'!$E$3:$E$14,AH6643,"Cubic","Extrapolate=Linear","MultiX=Average","Skip=True","Sort=True")</f>
        <v>#N/A Invalid Parameter: Interpolation value</v>
      </c>
      <c r="AJ6643" s="43" t="str">
        <f>_xll.BInterpol('Base IPCA'!$C$3:$C$14,'Base IPCA'!$D$3:$D$14,AH6643,"Cubic","Extrapolate=Linear","MultiX=Average","Skip=True","Sort=True")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6"/>
        <v>#REF!</v>
      </c>
      <c r="AI6644" s="43" t="str">
        <f>_xll.BInterpol('Base IPCA'!$C$3:$C$14,'Base IPCA'!$E$3:$E$14,AH6644,"Cubic","Extrapolate=Linear","MultiX=Average","Skip=True","Sort=True")</f>
        <v>#N/A Invalid Parameter: Interpolation value</v>
      </c>
      <c r="AJ6644" s="43" t="str">
        <f>_xll.BInterpol('Base IPCA'!$C$3:$C$14,'Base IPCA'!$D$3:$D$14,AH6644,"Cubic","Extrapolate=Linear","MultiX=Average","Skip=True","Sort=True")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6"/>
        <v>#REF!</v>
      </c>
      <c r="AI6645" s="43" t="str">
        <f>_xll.BInterpol('Base IPCA'!$C$3:$C$14,'Base IPCA'!$E$3:$E$14,AH6645,"Cubic","Extrapolate=Linear","MultiX=Average","Skip=True","Sort=True")</f>
        <v>#N/A Invalid Parameter: Interpolation value</v>
      </c>
      <c r="AJ6645" s="43" t="str">
        <f>_xll.BInterpol('Base IPCA'!$C$3:$C$14,'Base IPCA'!$D$3:$D$14,AH6645,"Cubic","Extrapolate=Linear","MultiX=Average","Skip=True","Sort=True")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6"/>
        <v>#REF!</v>
      </c>
      <c r="AI6646" s="43" t="str">
        <f>_xll.BInterpol('Base IPCA'!$C$3:$C$14,'Base IPCA'!$E$3:$E$14,AH6646,"Cubic","Extrapolate=Linear","MultiX=Average","Skip=True","Sort=True")</f>
        <v>#N/A Invalid Parameter: Interpolation value</v>
      </c>
      <c r="AJ6646" s="43" t="str">
        <f>_xll.BInterpol('Base IPCA'!$C$3:$C$14,'Base IPCA'!$D$3:$D$14,AH6646,"Cubic","Extrapolate=Linear","MultiX=Average","Skip=True","Sort=True")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6"/>
        <v>#REF!</v>
      </c>
      <c r="AI6647" s="43" t="str">
        <f>_xll.BInterpol('Base IPCA'!$C$3:$C$14,'Base IPCA'!$E$3:$E$14,AH6647,"Cubic","Extrapolate=Linear","MultiX=Average","Skip=True","Sort=True")</f>
        <v>#N/A Invalid Parameter: Interpolation value</v>
      </c>
      <c r="AJ6647" s="43" t="str">
        <f>_xll.BInterpol('Base IPCA'!$C$3:$C$14,'Base IPCA'!$D$3:$D$14,AH6647,"Cubic","Extrapolate=Linear","MultiX=Average","Skip=True","Sort=True")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6"/>
        <v>#REF!</v>
      </c>
      <c r="AI6648" s="43" t="str">
        <f>_xll.BInterpol('Base IPCA'!$C$3:$C$14,'Base IPCA'!$E$3:$E$14,AH6648,"Cubic","Extrapolate=Linear","MultiX=Average","Skip=True","Sort=True")</f>
        <v>#N/A Invalid Parameter: Interpolation value</v>
      </c>
      <c r="AJ6648" s="43" t="str">
        <f>_xll.BInterpol('Base IPCA'!$C$3:$C$14,'Base IPCA'!$D$3:$D$14,AH6648,"Cubic","Extrapolate=Linear","MultiX=Average","Skip=True","Sort=True")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6"/>
        <v>#REF!</v>
      </c>
      <c r="AI6649" s="43" t="str">
        <f>_xll.BInterpol('Base IPCA'!$C$3:$C$14,'Base IPCA'!$E$3:$E$14,AH6649,"Cubic","Extrapolate=Linear","MultiX=Average","Skip=True","Sort=True")</f>
        <v>#N/A Invalid Parameter: Interpolation value</v>
      </c>
      <c r="AJ6649" s="43" t="str">
        <f>_xll.BInterpol('Base IPCA'!$C$3:$C$14,'Base IPCA'!$D$3:$D$14,AH6649,"Cubic","Extrapolate=Linear","MultiX=Average","Skip=True","Sort=True")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6"/>
        <v>#REF!</v>
      </c>
      <c r="AI6650" s="43" t="str">
        <f>_xll.BInterpol('Base IPCA'!$C$3:$C$14,'Base IPCA'!$E$3:$E$14,AH6650,"Cubic","Extrapolate=Linear","MultiX=Average","Skip=True","Sort=True")</f>
        <v>#N/A Invalid Parameter: Interpolation value</v>
      </c>
      <c r="AJ6650" s="43" t="str">
        <f>_xll.BInterpol('Base IPCA'!$C$3:$C$14,'Base IPCA'!$D$3:$D$14,AH6650,"Cubic","Extrapolate=Linear","MultiX=Average","Skip=True","Sort=True")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6"/>
        <v>#REF!</v>
      </c>
      <c r="AI6651" s="43" t="str">
        <f>_xll.BInterpol('Base IPCA'!$C$3:$C$14,'Base IPCA'!$E$3:$E$14,AH6651,"Cubic","Extrapolate=Linear","MultiX=Average","Skip=True","Sort=True")</f>
        <v>#N/A Invalid Parameter: Interpolation value</v>
      </c>
      <c r="AJ6651" s="43" t="str">
        <f>_xll.BInterpol('Base IPCA'!$C$3:$C$14,'Base IPCA'!$D$3:$D$14,AH6651,"Cubic","Extrapolate=Linear","MultiX=Average","Skip=True","Sort=True")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6"/>
        <v>#REF!</v>
      </c>
      <c r="AI6652" s="43" t="str">
        <f>_xll.BInterpol('Base IPCA'!$C$3:$C$14,'Base IPCA'!$E$3:$E$14,AH6652,"Cubic","Extrapolate=Linear","MultiX=Average","Skip=True","Sort=True")</f>
        <v>#N/A Invalid Parameter: Interpolation value</v>
      </c>
      <c r="AJ6652" s="43" t="str">
        <f>_xll.BInterpol('Base IPCA'!$C$3:$C$14,'Base IPCA'!$D$3:$D$14,AH6652,"Cubic","Extrapolate=Linear","MultiX=Average","Skip=True","Sort=True")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6"/>
        <v>#REF!</v>
      </c>
      <c r="AI6653" s="43" t="str">
        <f>_xll.BInterpol('Base IPCA'!$C$3:$C$14,'Base IPCA'!$E$3:$E$14,AH6653,"Cubic","Extrapolate=Linear","MultiX=Average","Skip=True","Sort=True")</f>
        <v>#N/A Invalid Parameter: Interpolation value</v>
      </c>
      <c r="AJ6653" s="43" t="str">
        <f>_xll.BInterpol('Base IPCA'!$C$3:$C$14,'Base IPCA'!$D$3:$D$14,AH6653,"Cubic","Extrapolate=Linear","MultiX=Average","Skip=True","Sort=True")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6"/>
        <v>#REF!</v>
      </c>
      <c r="AI6654" s="43" t="str">
        <f>_xll.BInterpol('Base IPCA'!$C$3:$C$14,'Base IPCA'!$E$3:$E$14,AH6654,"Cubic","Extrapolate=Linear","MultiX=Average","Skip=True","Sort=True")</f>
        <v>#N/A Invalid Parameter: Interpolation value</v>
      </c>
      <c r="AJ6654" s="43" t="str">
        <f>_xll.BInterpol('Base IPCA'!$C$3:$C$14,'Base IPCA'!$D$3:$D$14,AH6654,"Cubic","Extrapolate=Linear","MultiX=Average","Skip=True","Sort=True")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6"/>
        <v>#REF!</v>
      </c>
      <c r="AI6655" s="43" t="str">
        <f>_xll.BInterpol('Base IPCA'!$C$3:$C$14,'Base IPCA'!$E$3:$E$14,AH6655,"Cubic","Extrapolate=Linear","MultiX=Average","Skip=True","Sort=True")</f>
        <v>#N/A Invalid Parameter: Interpolation value</v>
      </c>
      <c r="AJ6655" s="43" t="str">
        <f>_xll.BInterpol('Base IPCA'!$C$3:$C$14,'Base IPCA'!$D$3:$D$14,AH6655,"Cubic","Extrapolate=Linear","MultiX=Average","Skip=True","Sort=True")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6"/>
        <v>#REF!</v>
      </c>
      <c r="AI6656" s="43" t="str">
        <f>_xll.BInterpol('Base IPCA'!$C$3:$C$14,'Base IPCA'!$E$3:$E$14,AH6656,"Cubic","Extrapolate=Linear","MultiX=Average","Skip=True","Sort=True")</f>
        <v>#N/A Invalid Parameter: Interpolation value</v>
      </c>
      <c r="AJ6656" s="43" t="str">
        <f>_xll.BInterpol('Base IPCA'!$C$3:$C$14,'Base IPCA'!$D$3:$D$14,AH6656,"Cubic","Extrapolate=Linear","MultiX=Average","Skip=True","Sort=True")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6"/>
        <v>#REF!</v>
      </c>
      <c r="AI6657" s="43" t="str">
        <f>_xll.BInterpol('Base IPCA'!$C$3:$C$14,'Base IPCA'!$E$3:$E$14,AH6657,"Cubic","Extrapolate=Linear","MultiX=Average","Skip=True","Sort=True")</f>
        <v>#N/A Invalid Parameter: Interpolation value</v>
      </c>
      <c r="AJ6657" s="43" t="str">
        <f>_xll.BInterpol('Base IPCA'!$C$3:$C$14,'Base IPCA'!$D$3:$D$14,AH6657,"Cubic","Extrapolate=Linear","MultiX=Average","Skip=True","Sort=True")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6"/>
        <v>#REF!</v>
      </c>
      <c r="AI6658" s="43" t="str">
        <f>_xll.BInterpol('Base IPCA'!$C$3:$C$14,'Base IPCA'!$E$3:$E$14,AH6658,"Cubic","Extrapolate=Linear","MultiX=Average","Skip=True","Sort=True")</f>
        <v>#N/A Invalid Parameter: Interpolation value</v>
      </c>
      <c r="AJ6658" s="43" t="str">
        <f>_xll.BInterpol('Base IPCA'!$C$3:$C$14,'Base IPCA'!$D$3:$D$14,AH6658,"Cubic","Extrapolate=Linear","MultiX=Average","Skip=True","Sort=True")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6"/>
        <v>#REF!</v>
      </c>
      <c r="AI6659" s="43" t="str">
        <f>_xll.BInterpol('Base IPCA'!$C$3:$C$14,'Base IPCA'!$E$3:$E$14,AH6659,"Cubic","Extrapolate=Linear","MultiX=Average","Skip=True","Sort=True")</f>
        <v>#N/A Invalid Parameter: Interpolation value</v>
      </c>
      <c r="AJ6659" s="43" t="str">
        <f>_xll.BInterpol('Base IPCA'!$C$3:$C$14,'Base IPCA'!$D$3:$D$14,AH6659,"Cubic","Extrapolate=Linear","MultiX=Average","Skip=True","Sort=True")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6"/>
        <v>#REF!</v>
      </c>
      <c r="AI6660" s="43" t="str">
        <f>_xll.BInterpol('Base IPCA'!$C$3:$C$14,'Base IPCA'!$E$3:$E$14,AH6660,"Cubic","Extrapolate=Linear","MultiX=Average","Skip=True","Sort=True")</f>
        <v>#N/A Invalid Parameter: Interpolation value</v>
      </c>
      <c r="AJ6660" s="43" t="str">
        <f>_xll.BInterpol('Base IPCA'!$C$3:$C$14,'Base IPCA'!$D$3:$D$14,AH6660,"Cubic","Extrapolate=Linear","MultiX=Average","Skip=True","Sort=True")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6"/>
        <v>#REF!</v>
      </c>
      <c r="AI6661" s="43" t="str">
        <f>_xll.BInterpol('Base IPCA'!$C$3:$C$14,'Base IPCA'!$E$3:$E$14,AH6661,"Cubic","Extrapolate=Linear","MultiX=Average","Skip=True","Sort=True")</f>
        <v>#N/A Invalid Parameter: Interpolation value</v>
      </c>
      <c r="AJ6661" s="43" t="str">
        <f>_xll.BInterpol('Base IPCA'!$C$3:$C$14,'Base IPCA'!$D$3:$D$14,AH6661,"Cubic","Extrapolate=Linear","MultiX=Average","Skip=True","Sort=True")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7">AH6661+1</f>
        <v>#REF!</v>
      </c>
      <c r="AI6662" s="43" t="str">
        <f>_xll.BInterpol('Base IPCA'!$C$3:$C$14,'Base IPCA'!$E$3:$E$14,AH6662,"Cubic","Extrapolate=Linear","MultiX=Average","Skip=True","Sort=True")</f>
        <v>#N/A Invalid Parameter: Interpolation value</v>
      </c>
      <c r="AJ6662" s="43" t="str">
        <f>_xll.BInterpol('Base IPCA'!$C$3:$C$14,'Base IPCA'!$D$3:$D$14,AH6662,"Cubic","Extrapolate=Linear","MultiX=Average","Skip=True","Sort=True")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7"/>
        <v>#REF!</v>
      </c>
      <c r="AI6663" s="43" t="str">
        <f>_xll.BInterpol('Base IPCA'!$C$3:$C$14,'Base IPCA'!$E$3:$E$14,AH6663,"Cubic","Extrapolate=Linear","MultiX=Average","Skip=True","Sort=True")</f>
        <v>#N/A Invalid Parameter: Interpolation value</v>
      </c>
      <c r="AJ6663" s="43" t="str">
        <f>_xll.BInterpol('Base IPCA'!$C$3:$C$14,'Base IPCA'!$D$3:$D$14,AH6663,"Cubic","Extrapolate=Linear","MultiX=Average","Skip=True","Sort=True")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7"/>
        <v>#REF!</v>
      </c>
      <c r="AI6664" s="43" t="str">
        <f ca="1">_xll.BInterpol('Base IPCA'!$C$3:$C$14,'Base IPCA'!$E$3:$E$14,AH6664,"Cubic","Extrapolate=Linear","MultiX=Average","Skip=True","Sort=True")</f>
        <v>#N/A Invalid Parameter: Interpolation value</v>
      </c>
      <c r="AJ6664" s="43" t="str">
        <f>_xll.BInterpol('Base IPCA'!$C$3:$C$14,'Base IPCA'!$D$3:$D$14,AH6664,"Cubic","Extrapolate=Linear","MultiX=Average","Skip=True","Sort=True")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7"/>
        <v>#REF!</v>
      </c>
      <c r="AI6665" s="43" t="str">
        <f>_xll.BInterpol('Base IPCA'!$C$3:$C$14,'Base IPCA'!$E$3:$E$14,AH6665,"Cubic","Extrapolate=Linear","MultiX=Average","Skip=True","Sort=True")</f>
        <v>#N/A Invalid Parameter: Interpolation value</v>
      </c>
      <c r="AJ6665" s="43" t="str">
        <f>_xll.BInterpol('Base IPCA'!$C$3:$C$14,'Base IPCA'!$D$3:$D$14,AH6665,"Cubic","Extrapolate=Linear","MultiX=Average","Skip=True","Sort=True")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7"/>
        <v>#REF!</v>
      </c>
      <c r="AI6666" s="43" t="str">
        <f>_xll.BInterpol('Base IPCA'!$C$3:$C$14,'Base IPCA'!$E$3:$E$14,AH6666,"Cubic","Extrapolate=Linear","MultiX=Average","Skip=True","Sort=True")</f>
        <v>#N/A Invalid Parameter: Interpolation value</v>
      </c>
      <c r="AJ6666" s="43" t="str">
        <f>_xll.BInterpol('Base IPCA'!$C$3:$C$14,'Base IPCA'!$D$3:$D$14,AH6666,"Cubic","Extrapolate=Linear","MultiX=Average","Skip=True","Sort=True")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7"/>
        <v>#REF!</v>
      </c>
      <c r="AI6667" s="43" t="str">
        <f>_xll.BInterpol('Base IPCA'!$C$3:$C$14,'Base IPCA'!$E$3:$E$14,AH6667,"Cubic","Extrapolate=Linear","MultiX=Average","Skip=True","Sort=True")</f>
        <v>#N/A Invalid Parameter: Interpolation value</v>
      </c>
      <c r="AJ6667" s="43" t="str">
        <f>_xll.BInterpol('Base IPCA'!$C$3:$C$14,'Base IPCA'!$D$3:$D$14,AH6667,"Cubic","Extrapolate=Linear","MultiX=Average","Skip=True","Sort=True")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7"/>
        <v>#REF!</v>
      </c>
      <c r="AI6668" s="43" t="str">
        <f>_xll.BInterpol('Base IPCA'!$C$3:$C$14,'Base IPCA'!$E$3:$E$14,AH6668,"Cubic","Extrapolate=Linear","MultiX=Average","Skip=True","Sort=True")</f>
        <v>#N/A Invalid Parameter: Interpolation value</v>
      </c>
      <c r="AJ6668" s="43" t="str">
        <f>_xll.BInterpol('Base IPCA'!$C$3:$C$14,'Base IPCA'!$D$3:$D$14,AH6668,"Cubic","Extrapolate=Linear","MultiX=Average","Skip=True","Sort=True")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7"/>
        <v>#REF!</v>
      </c>
      <c r="AI6669" s="43" t="str">
        <f>_xll.BInterpol('Base IPCA'!$C$3:$C$14,'Base IPCA'!$E$3:$E$14,AH6669,"Cubic","Extrapolate=Linear","MultiX=Average","Skip=True","Sort=True")</f>
        <v>#N/A Invalid Parameter: Interpolation value</v>
      </c>
      <c r="AJ6669" s="43" t="str">
        <f>_xll.BInterpol('Base IPCA'!$C$3:$C$14,'Base IPCA'!$D$3:$D$14,AH6669,"Cubic","Extrapolate=Linear","MultiX=Average","Skip=True","Sort=True")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7"/>
        <v>#REF!</v>
      </c>
      <c r="AI6670" s="43" t="str">
        <f>_xll.BInterpol('Base IPCA'!$C$3:$C$14,'Base IPCA'!$E$3:$E$14,AH6670,"Cubic","Extrapolate=Linear","MultiX=Average","Skip=True","Sort=True")</f>
        <v>#N/A Invalid Parameter: Interpolation value</v>
      </c>
      <c r="AJ6670" s="43" t="str">
        <f>_xll.BInterpol('Base IPCA'!$C$3:$C$14,'Base IPCA'!$D$3:$D$14,AH6670,"Cubic","Extrapolate=Linear","MultiX=Average","Skip=True","Sort=True")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7"/>
        <v>#REF!</v>
      </c>
      <c r="AI6671" s="43" t="str">
        <f>_xll.BInterpol('Base IPCA'!$C$3:$C$14,'Base IPCA'!$E$3:$E$14,AH6671,"Cubic","Extrapolate=Linear","MultiX=Average","Skip=True","Sort=True")</f>
        <v>#N/A Invalid Parameter: Interpolation value</v>
      </c>
      <c r="AJ6671" s="43" t="str">
        <f>_xll.BInterpol('Base IPCA'!$C$3:$C$14,'Base IPCA'!$D$3:$D$14,AH6671,"Cubic","Extrapolate=Linear","MultiX=Average","Skip=True","Sort=True")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7"/>
        <v>#REF!</v>
      </c>
      <c r="AI6672" s="43" t="str">
        <f>_xll.BInterpol('Base IPCA'!$C$3:$C$14,'Base IPCA'!$E$3:$E$14,AH6672,"Cubic","Extrapolate=Linear","MultiX=Average","Skip=True","Sort=True")</f>
        <v>#N/A Invalid Parameter: Interpolation value</v>
      </c>
      <c r="AJ6672" s="43" t="str">
        <f>_xll.BInterpol('Base IPCA'!$C$3:$C$14,'Base IPCA'!$D$3:$D$14,AH6672,"Cubic","Extrapolate=Linear","MultiX=Average","Skip=True","Sort=True")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7"/>
        <v>#REF!</v>
      </c>
      <c r="AI6673" s="43" t="str">
        <f>_xll.BInterpol('Base IPCA'!$C$3:$C$14,'Base IPCA'!$E$3:$E$14,AH6673,"Cubic","Extrapolate=Linear","MultiX=Average","Skip=True","Sort=True")</f>
        <v>#N/A Invalid Parameter: Interpolation value</v>
      </c>
      <c r="AJ6673" s="43" t="str">
        <f>_xll.BInterpol('Base IPCA'!$C$3:$C$14,'Base IPCA'!$D$3:$D$14,AH6673,"Cubic","Extrapolate=Linear","MultiX=Average","Skip=True","Sort=True")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7"/>
        <v>#REF!</v>
      </c>
      <c r="AI6674" s="43" t="str">
        <f>_xll.BInterpol('Base IPCA'!$C$3:$C$14,'Base IPCA'!$E$3:$E$14,AH6674,"Cubic","Extrapolate=Linear","MultiX=Average","Skip=True","Sort=True")</f>
        <v>#N/A Invalid Parameter: Interpolation value</v>
      </c>
      <c r="AJ6674" s="43" t="str">
        <f>_xll.BInterpol('Base IPCA'!$C$3:$C$14,'Base IPCA'!$D$3:$D$14,AH6674,"Cubic","Extrapolate=Linear","MultiX=Average","Skip=True","Sort=True")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7"/>
        <v>#REF!</v>
      </c>
      <c r="AI6675" s="43" t="str">
        <f>_xll.BInterpol('Base IPCA'!$C$3:$C$14,'Base IPCA'!$E$3:$E$14,AH6675,"Cubic","Extrapolate=Linear","MultiX=Average","Skip=True","Sort=True")</f>
        <v>#N/A Invalid Parameter: Interpolation value</v>
      </c>
      <c r="AJ6675" s="43" t="str">
        <f>_xll.BInterpol('Base IPCA'!$C$3:$C$14,'Base IPCA'!$D$3:$D$14,AH6675,"Cubic","Extrapolate=Linear","MultiX=Average","Skip=True","Sort=True")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7"/>
        <v>#REF!</v>
      </c>
      <c r="AI6676" s="43" t="str">
        <f>_xll.BInterpol('Base IPCA'!$C$3:$C$14,'Base IPCA'!$E$3:$E$14,AH6676,"Cubic","Extrapolate=Linear","MultiX=Average","Skip=True","Sort=True")</f>
        <v>#N/A Invalid Parameter: Interpolation value</v>
      </c>
      <c r="AJ6676" s="43" t="str">
        <f>_xll.BInterpol('Base IPCA'!$C$3:$C$14,'Base IPCA'!$D$3:$D$14,AH6676,"Cubic","Extrapolate=Linear","MultiX=Average","Skip=True","Sort=True")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7"/>
        <v>#REF!</v>
      </c>
      <c r="AI6677" s="43" t="str">
        <f>_xll.BInterpol('Base IPCA'!$C$3:$C$14,'Base IPCA'!$E$3:$E$14,AH6677,"Cubic","Extrapolate=Linear","MultiX=Average","Skip=True","Sort=True")</f>
        <v>#N/A Invalid Parameter: Interpolation value</v>
      </c>
      <c r="AJ6677" s="43" t="str">
        <f>_xll.BInterpol('Base IPCA'!$C$3:$C$14,'Base IPCA'!$D$3:$D$14,AH6677,"Cubic","Extrapolate=Linear","MultiX=Average","Skip=True","Sort=True")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7"/>
        <v>#REF!</v>
      </c>
      <c r="AI6678" s="43" t="str">
        <f>_xll.BInterpol('Base IPCA'!$C$3:$C$14,'Base IPCA'!$E$3:$E$14,AH6678,"Cubic","Extrapolate=Linear","MultiX=Average","Skip=True","Sort=True")</f>
        <v>#N/A Invalid Parameter: Interpolation value</v>
      </c>
      <c r="AJ6678" s="43" t="str">
        <f>_xll.BInterpol('Base IPCA'!$C$3:$C$14,'Base IPCA'!$D$3:$D$14,AH6678,"Cubic","Extrapolate=Linear","MultiX=Average","Skip=True","Sort=True")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7"/>
        <v>#REF!</v>
      </c>
      <c r="AI6679" s="43" t="str">
        <f>_xll.BInterpol('Base IPCA'!$C$3:$C$14,'Base IPCA'!$E$3:$E$14,AH6679,"Cubic","Extrapolate=Linear","MultiX=Average","Skip=True","Sort=True")</f>
        <v>#N/A Invalid Parameter: Interpolation value</v>
      </c>
      <c r="AJ6679" s="43" t="str">
        <f>_xll.BInterpol('Base IPCA'!$C$3:$C$14,'Base IPCA'!$D$3:$D$14,AH6679,"Cubic","Extrapolate=Linear","MultiX=Average","Skip=True","Sort=True")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7"/>
        <v>#REF!</v>
      </c>
      <c r="AI6680" s="43" t="str">
        <f>_xll.BInterpol('Base IPCA'!$C$3:$C$14,'Base IPCA'!$E$3:$E$14,AH6680,"Cubic","Extrapolate=Linear","MultiX=Average","Skip=True","Sort=True")</f>
        <v>#N/A Invalid Parameter: Interpolation value</v>
      </c>
      <c r="AJ6680" s="43" t="str">
        <f>_xll.BInterpol('Base IPCA'!$C$3:$C$14,'Base IPCA'!$D$3:$D$14,AH6680,"Cubic","Extrapolate=Linear","MultiX=Average","Skip=True","Sort=True")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7"/>
        <v>#REF!</v>
      </c>
      <c r="AI6681" s="43" t="str">
        <f>_xll.BInterpol('Base IPCA'!$C$3:$C$14,'Base IPCA'!$E$3:$E$14,AH6681,"Cubic","Extrapolate=Linear","MultiX=Average","Skip=True","Sort=True")</f>
        <v>#N/A Invalid Parameter: Interpolation value</v>
      </c>
      <c r="AJ6681" s="43" t="str">
        <f>_xll.BInterpol('Base IPCA'!$C$3:$C$14,'Base IPCA'!$D$3:$D$14,AH6681,"Cubic","Extrapolate=Linear","MultiX=Average","Skip=True","Sort=True")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7"/>
        <v>#REF!</v>
      </c>
      <c r="AI6682" s="43" t="str">
        <f>_xll.BInterpol('Base IPCA'!$C$3:$C$14,'Base IPCA'!$E$3:$E$14,AH6682,"Cubic","Extrapolate=Linear","MultiX=Average","Skip=True","Sort=True")</f>
        <v>#N/A Invalid Parameter: Interpolation value</v>
      </c>
      <c r="AJ6682" s="43" t="str">
        <f>_xll.BInterpol('Base IPCA'!$C$3:$C$14,'Base IPCA'!$D$3:$D$14,AH6682,"Cubic","Extrapolate=Linear","MultiX=Average","Skip=True","Sort=True")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7"/>
        <v>#REF!</v>
      </c>
      <c r="AI6683" s="43" t="str">
        <f>_xll.BInterpol('Base IPCA'!$C$3:$C$14,'Base IPCA'!$E$3:$E$14,AH6683,"Cubic","Extrapolate=Linear","MultiX=Average","Skip=True","Sort=True")</f>
        <v>#N/A Invalid Parameter: Interpolation value</v>
      </c>
      <c r="AJ6683" s="43" t="str">
        <f>_xll.BInterpol('Base IPCA'!$C$3:$C$14,'Base IPCA'!$D$3:$D$14,AH6683,"Cubic","Extrapolate=Linear","MultiX=Average","Skip=True","Sort=True")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7"/>
        <v>#REF!</v>
      </c>
      <c r="AI6684" s="43" t="str">
        <f>_xll.BInterpol('Base IPCA'!$C$3:$C$14,'Base IPCA'!$E$3:$E$14,AH6684,"Cubic","Extrapolate=Linear","MultiX=Average","Skip=True","Sort=True")</f>
        <v>#N/A Invalid Parameter: Interpolation value</v>
      </c>
      <c r="AJ6684" s="43" t="str">
        <f>_xll.BInterpol('Base IPCA'!$C$3:$C$14,'Base IPCA'!$D$3:$D$14,AH6684,"Cubic","Extrapolate=Linear","MultiX=Average","Skip=True","Sort=True")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7"/>
        <v>#REF!</v>
      </c>
      <c r="AI6685" s="43" t="str">
        <f>_xll.BInterpol('Base IPCA'!$C$3:$C$14,'Base IPCA'!$E$3:$E$14,AH6685,"Cubic","Extrapolate=Linear","MultiX=Average","Skip=True","Sort=True")</f>
        <v>#N/A Invalid Parameter: Interpolation value</v>
      </c>
      <c r="AJ6685" s="43" t="str">
        <f ca="1">_xll.BInterpol('Base IPCA'!$C$3:$C$14,'Base IPCA'!$D$3:$D$14,AH6685,"Cubic","Extrapolate=Linear","MultiX=Average","Skip=True","Sort=True")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7"/>
        <v>#REF!</v>
      </c>
      <c r="AI6686" s="43" t="str">
        <f>_xll.BInterpol('Base IPCA'!$C$3:$C$14,'Base IPCA'!$E$3:$E$14,AH6686,"Cubic","Extrapolate=Linear","MultiX=Average","Skip=True","Sort=True")</f>
        <v>#N/A Invalid Parameter: Interpolation value</v>
      </c>
      <c r="AJ6686" s="43" t="str">
        <f>_xll.BInterpol('Base IPCA'!$C$3:$C$14,'Base IPCA'!$D$3:$D$14,AH6686,"Cubic","Extrapolate=Linear","MultiX=Average","Skip=True","Sort=True")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7"/>
        <v>#REF!</v>
      </c>
      <c r="AI6687" s="43" t="str">
        <f>_xll.BInterpol('Base IPCA'!$C$3:$C$14,'Base IPCA'!$E$3:$E$14,AH6687,"Cubic","Extrapolate=Linear","MultiX=Average","Skip=True","Sort=True")</f>
        <v>#N/A Invalid Parameter: Interpolation value</v>
      </c>
      <c r="AJ6687" s="43" t="str">
        <f>_xll.BInterpol('Base IPCA'!$C$3:$C$14,'Base IPCA'!$D$3:$D$14,AH6687,"Cubic","Extrapolate=Linear","MultiX=Average","Skip=True","Sort=True")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7"/>
        <v>#REF!</v>
      </c>
      <c r="AI6688" s="43" t="str">
        <f>_xll.BInterpol('Base IPCA'!$C$3:$C$14,'Base IPCA'!$E$3:$E$14,AH6688,"Cubic","Extrapolate=Linear","MultiX=Average","Skip=True","Sort=True")</f>
        <v>#N/A Invalid Parameter: Interpolation value</v>
      </c>
      <c r="AJ6688" s="43" t="str">
        <f>_xll.BInterpol('Base IPCA'!$C$3:$C$14,'Base IPCA'!$D$3:$D$14,AH6688,"Cubic","Extrapolate=Linear","MultiX=Average","Skip=True","Sort=True")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7"/>
        <v>#REF!</v>
      </c>
      <c r="AI6689" s="43" t="str">
        <f>_xll.BInterpol('Base IPCA'!$C$3:$C$14,'Base IPCA'!$E$3:$E$14,AH6689,"Cubic","Extrapolate=Linear","MultiX=Average","Skip=True","Sort=True")</f>
        <v>#N/A Invalid Parameter: Interpolation value</v>
      </c>
      <c r="AJ6689" s="43" t="str">
        <f>_xll.BInterpol('Base IPCA'!$C$3:$C$14,'Base IPCA'!$D$3:$D$14,AH6689,"Cubic","Extrapolate=Linear","MultiX=Average","Skip=True","Sort=True")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7"/>
        <v>#REF!</v>
      </c>
      <c r="AI6690" s="43" t="str">
        <f>_xll.BInterpol('Base IPCA'!$C$3:$C$14,'Base IPCA'!$E$3:$E$14,AH6690,"Cubic","Extrapolate=Linear","MultiX=Average","Skip=True","Sort=True")</f>
        <v>#N/A Invalid Parameter: Interpolation value</v>
      </c>
      <c r="AJ6690" s="43" t="str">
        <f>_xll.BInterpol('Base IPCA'!$C$3:$C$14,'Base IPCA'!$D$3:$D$14,AH6690,"Cubic","Extrapolate=Linear","MultiX=Average","Skip=True","Sort=True")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7"/>
        <v>#REF!</v>
      </c>
      <c r="AI6691" s="43" t="str">
        <f>_xll.BInterpol('Base IPCA'!$C$3:$C$14,'Base IPCA'!$E$3:$E$14,AH6691,"Cubic","Extrapolate=Linear","MultiX=Average","Skip=True","Sort=True")</f>
        <v>#N/A Invalid Parameter: Interpolation value</v>
      </c>
      <c r="AJ6691" s="43" t="str">
        <f>_xll.BInterpol('Base IPCA'!$C$3:$C$14,'Base IPCA'!$D$3:$D$14,AH6691,"Cubic","Extrapolate=Linear","MultiX=Average","Skip=True","Sort=True")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7"/>
        <v>#REF!</v>
      </c>
      <c r="AI6692" s="43" t="str">
        <f>_xll.BInterpol('Base IPCA'!$C$3:$C$14,'Base IPCA'!$E$3:$E$14,AH6692,"Cubic","Extrapolate=Linear","MultiX=Average","Skip=True","Sort=True")</f>
        <v>#N/A Invalid Parameter: Interpolation value</v>
      </c>
      <c r="AJ6692" s="43" t="str">
        <f>_xll.BInterpol('Base IPCA'!$C$3:$C$14,'Base IPCA'!$D$3:$D$14,AH6692,"Cubic","Extrapolate=Linear","MultiX=Average","Skip=True","Sort=True")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7"/>
        <v>#REF!</v>
      </c>
      <c r="AI6693" s="43" t="str">
        <f>_xll.BInterpol('Base IPCA'!$C$3:$C$14,'Base IPCA'!$E$3:$E$14,AH6693,"Cubic","Extrapolate=Linear","MultiX=Average","Skip=True","Sort=True")</f>
        <v>#N/A Invalid Parameter: Interpolation value</v>
      </c>
      <c r="AJ6693" s="43" t="str">
        <f>_xll.BInterpol('Base IPCA'!$C$3:$C$14,'Base IPCA'!$D$3:$D$14,AH6693,"Cubic","Extrapolate=Linear","MultiX=Average","Skip=True","Sort=True")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7"/>
        <v>#REF!</v>
      </c>
      <c r="AI6694" s="43" t="str">
        <f>_xll.BInterpol('Base IPCA'!$C$3:$C$14,'Base IPCA'!$E$3:$E$14,AH6694,"Cubic","Extrapolate=Linear","MultiX=Average","Skip=True","Sort=True")</f>
        <v>#N/A Invalid Parameter: Interpolation value</v>
      </c>
      <c r="AJ6694" s="43" t="str">
        <f>_xll.BInterpol('Base IPCA'!$C$3:$C$14,'Base IPCA'!$D$3:$D$14,AH6694,"Cubic","Extrapolate=Linear","MultiX=Average","Skip=True","Sort=True")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7"/>
        <v>#REF!</v>
      </c>
      <c r="AI6695" s="43" t="str">
        <f>_xll.BInterpol('Base IPCA'!$C$3:$C$14,'Base IPCA'!$E$3:$E$14,AH6695,"Cubic","Extrapolate=Linear","MultiX=Average","Skip=True","Sort=True")</f>
        <v>#N/A Invalid Parameter: Interpolation value</v>
      </c>
      <c r="AJ6695" s="43" t="str">
        <f>_xll.BInterpol('Base IPCA'!$C$3:$C$14,'Base IPCA'!$D$3:$D$14,AH6695,"Cubic","Extrapolate=Linear","MultiX=Average","Skip=True","Sort=True")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7"/>
        <v>#REF!</v>
      </c>
      <c r="AI6696" s="43" t="str">
        <f>_xll.BInterpol('Base IPCA'!$C$3:$C$14,'Base IPCA'!$E$3:$E$14,AH6696,"Cubic","Extrapolate=Linear","MultiX=Average","Skip=True","Sort=True")</f>
        <v>#N/A Invalid Parameter: Interpolation value</v>
      </c>
      <c r="AJ6696" s="43" t="str">
        <f>_xll.BInterpol('Base IPCA'!$C$3:$C$14,'Base IPCA'!$D$3:$D$14,AH6696,"Cubic","Extrapolate=Linear","MultiX=Average","Skip=True","Sort=True")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7"/>
        <v>#REF!</v>
      </c>
      <c r="AI6697" s="43" t="str">
        <f>_xll.BInterpol('Base IPCA'!$C$3:$C$14,'Base IPCA'!$E$3:$E$14,AH6697,"Cubic","Extrapolate=Linear","MultiX=Average","Skip=True","Sort=True")</f>
        <v>#N/A Invalid Parameter: Interpolation value</v>
      </c>
      <c r="AJ6697" s="43" t="str">
        <f>_xll.BInterpol('Base IPCA'!$C$3:$C$14,'Base IPCA'!$D$3:$D$14,AH6697,"Cubic","Extrapolate=Linear","MultiX=Average","Skip=True","Sort=True")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7"/>
        <v>#REF!</v>
      </c>
      <c r="AI6698" s="43" t="str">
        <f>_xll.BInterpol('Base IPCA'!$C$3:$C$14,'Base IPCA'!$E$3:$E$14,AH6698,"Cubic","Extrapolate=Linear","MultiX=Average","Skip=True","Sort=True")</f>
        <v>#N/A Invalid Parameter: Interpolation value</v>
      </c>
      <c r="AJ6698" s="43" t="str">
        <f>_xll.BInterpol('Base IPCA'!$C$3:$C$14,'Base IPCA'!$D$3:$D$14,AH6698,"Cubic","Extrapolate=Linear","MultiX=Average","Skip=True","Sort=True")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7"/>
        <v>#REF!</v>
      </c>
      <c r="AI6699" s="43" t="str">
        <f>_xll.BInterpol('Base IPCA'!$C$3:$C$14,'Base IPCA'!$E$3:$E$14,AH6699,"Cubic","Extrapolate=Linear","MultiX=Average","Skip=True","Sort=True")</f>
        <v>#N/A Invalid Parameter: Interpolation value</v>
      </c>
      <c r="AJ6699" s="43" t="str">
        <f>_xll.BInterpol('Base IPCA'!$C$3:$C$14,'Base IPCA'!$D$3:$D$14,AH6699,"Cubic","Extrapolate=Linear","MultiX=Average","Skip=True","Sort=True")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7"/>
        <v>#REF!</v>
      </c>
      <c r="AI6700" s="43" t="str">
        <f>_xll.BInterpol('Base IPCA'!$C$3:$C$14,'Base IPCA'!$E$3:$E$14,AH6700,"Cubic","Extrapolate=Linear","MultiX=Average","Skip=True","Sort=True")</f>
        <v>#N/A Invalid Parameter: Interpolation value</v>
      </c>
      <c r="AJ6700" s="43" t="str">
        <f>_xll.BInterpol('Base IPCA'!$C$3:$C$14,'Base IPCA'!$D$3:$D$14,AH6700,"Cubic","Extrapolate=Linear","MultiX=Average","Skip=True","Sort=True")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7"/>
        <v>#REF!</v>
      </c>
      <c r="AI6701" s="43" t="str">
        <f>_xll.BInterpol('Base IPCA'!$C$3:$C$14,'Base IPCA'!$E$3:$E$14,AH6701,"Cubic","Extrapolate=Linear","MultiX=Average","Skip=True","Sort=True")</f>
        <v>#N/A Invalid Parameter: Interpolation value</v>
      </c>
      <c r="AJ6701" s="43" t="str">
        <f>_xll.BInterpol('Base IPCA'!$C$3:$C$14,'Base IPCA'!$D$3:$D$14,AH6701,"Cubic","Extrapolate=Linear","MultiX=Average","Skip=True","Sort=True")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7"/>
        <v>#REF!</v>
      </c>
      <c r="AI6702" s="43" t="str">
        <f>_xll.BInterpol('Base IPCA'!$C$3:$C$14,'Base IPCA'!$E$3:$E$14,AH6702,"Cubic","Extrapolate=Linear","MultiX=Average","Skip=True","Sort=True")</f>
        <v>#N/A Invalid Parameter: Interpolation value</v>
      </c>
      <c r="AJ6702" s="43" t="str">
        <f>_xll.BInterpol('Base IPCA'!$C$3:$C$14,'Base IPCA'!$D$3:$D$14,AH6702,"Cubic","Extrapolate=Linear","MultiX=Average","Skip=True","Sort=True")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7"/>
        <v>#REF!</v>
      </c>
      <c r="AI6703" s="43" t="str">
        <f>_xll.BInterpol('Base IPCA'!$C$3:$C$14,'Base IPCA'!$E$3:$E$14,AH6703,"Cubic","Extrapolate=Linear","MultiX=Average","Skip=True","Sort=True")</f>
        <v>#N/A Invalid Parameter: Interpolation value</v>
      </c>
      <c r="AJ6703" s="43" t="str">
        <f>_xll.BInterpol('Base IPCA'!$C$3:$C$14,'Base IPCA'!$D$3:$D$14,AH6703,"Cubic","Extrapolate=Linear","MultiX=Average","Skip=True","Sort=True")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7"/>
        <v>#REF!</v>
      </c>
      <c r="AI6704" s="43" t="str">
        <f>_xll.BInterpol('Base IPCA'!$C$3:$C$14,'Base IPCA'!$E$3:$E$14,AH6704,"Cubic","Extrapolate=Linear","MultiX=Average","Skip=True","Sort=True")</f>
        <v>#N/A Invalid Parameter: Interpolation value</v>
      </c>
      <c r="AJ6704" s="43" t="str">
        <f>_xll.BInterpol('Base IPCA'!$C$3:$C$14,'Base IPCA'!$D$3:$D$14,AH6704,"Cubic","Extrapolate=Linear","MultiX=Average","Skip=True","Sort=True")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7"/>
        <v>#REF!</v>
      </c>
      <c r="AI6705" s="43" t="str">
        <f>_xll.BInterpol('Base IPCA'!$C$3:$C$14,'Base IPCA'!$E$3:$E$14,AH6705,"Cubic","Extrapolate=Linear","MultiX=Average","Skip=True","Sort=True")</f>
        <v>#N/A Invalid Parameter: Interpolation value</v>
      </c>
      <c r="AJ6705" s="43" t="str">
        <f>_xll.BInterpol('Base IPCA'!$C$3:$C$14,'Base IPCA'!$D$3:$D$14,AH6705,"Cubic","Extrapolate=Linear","MultiX=Average","Skip=True","Sort=True")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7"/>
        <v>#REF!</v>
      </c>
      <c r="AI6706" s="43" t="str">
        <f>_xll.BInterpol('Base IPCA'!$C$3:$C$14,'Base IPCA'!$E$3:$E$14,AH6706,"Cubic","Extrapolate=Linear","MultiX=Average","Skip=True","Sort=True")</f>
        <v>#N/A Invalid Parameter: Interpolation value</v>
      </c>
      <c r="AJ6706" s="43" t="str">
        <f>_xll.BInterpol('Base IPCA'!$C$3:$C$14,'Base IPCA'!$D$3:$D$14,AH6706,"Cubic","Extrapolate=Linear","MultiX=Average","Skip=True","Sort=True")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7"/>
        <v>#REF!</v>
      </c>
      <c r="AI6707" s="43" t="str">
        <f>_xll.BInterpol('Base IPCA'!$C$3:$C$14,'Base IPCA'!$E$3:$E$14,AH6707,"Cubic","Extrapolate=Linear","MultiX=Average","Skip=True","Sort=True")</f>
        <v>#N/A Invalid Parameter: Interpolation value</v>
      </c>
      <c r="AJ6707" s="43" t="str">
        <f>_xll.BInterpol('Base IPCA'!$C$3:$C$14,'Base IPCA'!$D$3:$D$14,AH6707,"Cubic","Extrapolate=Linear","MultiX=Average","Skip=True","Sort=True")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7"/>
        <v>#REF!</v>
      </c>
      <c r="AI6708" s="43" t="str">
        <f>_xll.BInterpol('Base IPCA'!$C$3:$C$14,'Base IPCA'!$E$3:$E$14,AH6708,"Cubic","Extrapolate=Linear","MultiX=Average","Skip=True","Sort=True")</f>
        <v>#N/A Invalid Parameter: Interpolation value</v>
      </c>
      <c r="AJ6708" s="43" t="str">
        <f>_xll.BInterpol('Base IPCA'!$C$3:$C$14,'Base IPCA'!$D$3:$D$14,AH6708,"Cubic","Extrapolate=Linear","MultiX=Average","Skip=True","Sort=True")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7"/>
        <v>#REF!</v>
      </c>
      <c r="AI6709" s="43" t="str">
        <f>_xll.BInterpol('Base IPCA'!$C$3:$C$14,'Base IPCA'!$E$3:$E$14,AH6709,"Cubic","Extrapolate=Linear","MultiX=Average","Skip=True","Sort=True")</f>
        <v>#N/A Invalid Parameter: Interpolation value</v>
      </c>
      <c r="AJ6709" s="43" t="str">
        <f>_xll.BInterpol('Base IPCA'!$C$3:$C$14,'Base IPCA'!$D$3:$D$14,AH6709,"Cubic","Extrapolate=Linear","MultiX=Average","Skip=True","Sort=True")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7"/>
        <v>#REF!</v>
      </c>
      <c r="AI6710" s="43" t="str">
        <f>_xll.BInterpol('Base IPCA'!$C$3:$C$14,'Base IPCA'!$E$3:$E$14,AH6710,"Cubic","Extrapolate=Linear","MultiX=Average","Skip=True","Sort=True")</f>
        <v>#N/A Invalid Parameter: Interpolation value</v>
      </c>
      <c r="AJ6710" s="43" t="str">
        <f>_xll.BInterpol('Base IPCA'!$C$3:$C$14,'Base IPCA'!$D$3:$D$14,AH6710,"Cubic","Extrapolate=Linear","MultiX=Average","Skip=True","Sort=True")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7"/>
        <v>#REF!</v>
      </c>
      <c r="AI6711" s="43" t="str">
        <f>_xll.BInterpol('Base IPCA'!$C$3:$C$14,'Base IPCA'!$E$3:$E$14,AH6711,"Cubic","Extrapolate=Linear","MultiX=Average","Skip=True","Sort=True")</f>
        <v>#N/A Invalid Parameter: Interpolation value</v>
      </c>
      <c r="AJ6711" s="43" t="str">
        <f>_xll.BInterpol('Base IPCA'!$C$3:$C$14,'Base IPCA'!$D$3:$D$14,AH6711,"Cubic","Extrapolate=Linear","MultiX=Average","Skip=True","Sort=True")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7"/>
        <v>#REF!</v>
      </c>
      <c r="AI6712" s="43" t="str">
        <f>_xll.BInterpol('Base IPCA'!$C$3:$C$14,'Base IPCA'!$E$3:$E$14,AH6712,"Cubic","Extrapolate=Linear","MultiX=Average","Skip=True","Sort=True")</f>
        <v>#N/A Invalid Parameter: Interpolation value</v>
      </c>
      <c r="AJ6712" s="43" t="str">
        <f>_xll.BInterpol('Base IPCA'!$C$3:$C$14,'Base IPCA'!$D$3:$D$14,AH6712,"Cubic","Extrapolate=Linear","MultiX=Average","Skip=True","Sort=True")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7"/>
        <v>#REF!</v>
      </c>
      <c r="AI6713" s="43" t="str">
        <f>_xll.BInterpol('Base IPCA'!$C$3:$C$14,'Base IPCA'!$E$3:$E$14,AH6713,"Cubic","Extrapolate=Linear","MultiX=Average","Skip=True","Sort=True")</f>
        <v>#N/A Invalid Parameter: Interpolation value</v>
      </c>
      <c r="AJ6713" s="43" t="str">
        <f>_xll.BInterpol('Base IPCA'!$C$3:$C$14,'Base IPCA'!$D$3:$D$14,AH6713,"Cubic","Extrapolate=Linear","MultiX=Average","Skip=True","Sort=True")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7"/>
        <v>#REF!</v>
      </c>
      <c r="AI6714" s="43" t="str">
        <f>_xll.BInterpol('Base IPCA'!$C$3:$C$14,'Base IPCA'!$E$3:$E$14,AH6714,"Cubic","Extrapolate=Linear","MultiX=Average","Skip=True","Sort=True")</f>
        <v>#N/A Invalid Parameter: Interpolation value</v>
      </c>
      <c r="AJ6714" s="43" t="str">
        <f>_xll.BInterpol('Base IPCA'!$C$3:$C$14,'Base IPCA'!$D$3:$D$14,AH6714,"Cubic","Extrapolate=Linear","MultiX=Average","Skip=True","Sort=True")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7"/>
        <v>#REF!</v>
      </c>
      <c r="AI6715" s="43" t="str">
        <f>_xll.BInterpol('Base IPCA'!$C$3:$C$14,'Base IPCA'!$E$3:$E$14,AH6715,"Cubic","Extrapolate=Linear","MultiX=Average","Skip=True","Sort=True")</f>
        <v>#N/A Invalid Parameter: Interpolation value</v>
      </c>
      <c r="AJ6715" s="43" t="str">
        <f>_xll.BInterpol('Base IPCA'!$C$3:$C$14,'Base IPCA'!$D$3:$D$14,AH6715,"Cubic","Extrapolate=Linear","MultiX=Average","Skip=True","Sort=True")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7"/>
        <v>#REF!</v>
      </c>
      <c r="AI6716" s="43" t="str">
        <f>_xll.BInterpol('Base IPCA'!$C$3:$C$14,'Base IPCA'!$E$3:$E$14,AH6716,"Cubic","Extrapolate=Linear","MultiX=Average","Skip=True","Sort=True")</f>
        <v>#N/A Invalid Parameter: Interpolation value</v>
      </c>
      <c r="AJ6716" s="43" t="str">
        <f>_xll.BInterpol('Base IPCA'!$C$3:$C$14,'Base IPCA'!$D$3:$D$14,AH6716,"Cubic","Extrapolate=Linear","MultiX=Average","Skip=True","Sort=True")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7"/>
        <v>#REF!</v>
      </c>
      <c r="AI6717" s="43" t="str">
        <f>_xll.BInterpol('Base IPCA'!$C$3:$C$14,'Base IPCA'!$E$3:$E$14,AH6717,"Cubic","Extrapolate=Linear","MultiX=Average","Skip=True","Sort=True")</f>
        <v>#N/A Invalid Parameter: Interpolation value</v>
      </c>
      <c r="AJ6717" s="43" t="str">
        <f>_xll.BInterpol('Base IPCA'!$C$3:$C$14,'Base IPCA'!$D$3:$D$14,AH6717,"Cubic","Extrapolate=Linear","MultiX=Average","Skip=True","Sort=True")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7"/>
        <v>#REF!</v>
      </c>
      <c r="AI6718" s="43" t="str">
        <f>_xll.BInterpol('Base IPCA'!$C$3:$C$14,'Base IPCA'!$E$3:$E$14,AH6718,"Cubic","Extrapolate=Linear","MultiX=Average","Skip=True","Sort=True")</f>
        <v>#N/A Invalid Parameter: Interpolation value</v>
      </c>
      <c r="AJ6718" s="43" t="str">
        <f>_xll.BInterpol('Base IPCA'!$C$3:$C$14,'Base IPCA'!$D$3:$D$14,AH6718,"Cubic","Extrapolate=Linear","MultiX=Average","Skip=True","Sort=True")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7"/>
        <v>#REF!</v>
      </c>
      <c r="AI6719" s="43" t="str">
        <f>_xll.BInterpol('Base IPCA'!$C$3:$C$14,'Base IPCA'!$E$3:$E$14,AH6719,"Cubic","Extrapolate=Linear","MultiX=Average","Skip=True","Sort=True")</f>
        <v>#N/A Invalid Parameter: Interpolation value</v>
      </c>
      <c r="AJ6719" s="43" t="str">
        <f>_xll.BInterpol('Base IPCA'!$C$3:$C$14,'Base IPCA'!$D$3:$D$14,AH6719,"Cubic","Extrapolate=Linear","MultiX=Average","Skip=True","Sort=True")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7"/>
        <v>#REF!</v>
      </c>
      <c r="AI6720" s="43" t="str">
        <f>_xll.BInterpol('Base IPCA'!$C$3:$C$14,'Base IPCA'!$E$3:$E$14,AH6720,"Cubic","Extrapolate=Linear","MultiX=Average","Skip=True","Sort=True")</f>
        <v>#N/A Invalid Parameter: Interpolation value</v>
      </c>
      <c r="AJ6720" s="43" t="str">
        <f>_xll.BInterpol('Base IPCA'!$C$3:$C$14,'Base IPCA'!$D$3:$D$14,AH6720,"Cubic","Extrapolate=Linear","MultiX=Average","Skip=True","Sort=True")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7"/>
        <v>#REF!</v>
      </c>
      <c r="AI6721" s="43" t="str">
        <f>_xll.BInterpol('Base IPCA'!$C$3:$C$14,'Base IPCA'!$E$3:$E$14,AH6721,"Cubic","Extrapolate=Linear","MultiX=Average","Skip=True","Sort=True")</f>
        <v>#N/A Invalid Parameter: Interpolation value</v>
      </c>
      <c r="AJ6721" s="43" t="str">
        <f>_xll.BInterpol('Base IPCA'!$C$3:$C$14,'Base IPCA'!$D$3:$D$14,AH6721,"Cubic","Extrapolate=Linear","MultiX=Average","Skip=True","Sort=True")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7"/>
        <v>#REF!</v>
      </c>
      <c r="AI6722" s="43" t="str">
        <f>_xll.BInterpol('Base IPCA'!$C$3:$C$14,'Base IPCA'!$E$3:$E$14,AH6722,"Cubic","Extrapolate=Linear","MultiX=Average","Skip=True","Sort=True")</f>
        <v>#N/A Invalid Parameter: Interpolation value</v>
      </c>
      <c r="AJ6722" s="43" t="str">
        <f>_xll.BInterpol('Base IPCA'!$C$3:$C$14,'Base IPCA'!$D$3:$D$14,AH6722,"Cubic","Extrapolate=Linear","MultiX=Average","Skip=True","Sort=True")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7"/>
        <v>#REF!</v>
      </c>
      <c r="AI6723" s="43" t="str">
        <f>_xll.BInterpol('Base IPCA'!$C$3:$C$14,'Base IPCA'!$E$3:$E$14,AH6723,"Cubic","Extrapolate=Linear","MultiX=Average","Skip=True","Sort=True")</f>
        <v>#N/A Invalid Parameter: Interpolation value</v>
      </c>
      <c r="AJ6723" s="43" t="str">
        <f>_xll.BInterpol('Base IPCA'!$C$3:$C$14,'Base IPCA'!$D$3:$D$14,AH6723,"Cubic","Extrapolate=Linear","MultiX=Average","Skip=True","Sort=True")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7"/>
        <v>#REF!</v>
      </c>
      <c r="AI6724" s="43" t="str">
        <f>_xll.BInterpol('Base IPCA'!$C$3:$C$14,'Base IPCA'!$E$3:$E$14,AH6724,"Cubic","Extrapolate=Linear","MultiX=Average","Skip=True","Sort=True")</f>
        <v>#N/A Invalid Parameter: Interpolation value</v>
      </c>
      <c r="AJ6724" s="43" t="str">
        <f>_xll.BInterpol('Base IPCA'!$C$3:$C$14,'Base IPCA'!$D$3:$D$14,AH6724,"Cubic","Extrapolate=Linear","MultiX=Average","Skip=True","Sort=True")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7"/>
        <v>#REF!</v>
      </c>
      <c r="AI6725" s="43" t="str">
        <f>_xll.BInterpol('Base IPCA'!$C$3:$C$14,'Base IPCA'!$E$3:$E$14,AH6725,"Cubic","Extrapolate=Linear","MultiX=Average","Skip=True","Sort=True")</f>
        <v>#N/A Invalid Parameter: Interpolation value</v>
      </c>
      <c r="AJ6725" s="43" t="str">
        <f>_xll.BInterpol('Base IPCA'!$C$3:$C$14,'Base IPCA'!$D$3:$D$14,AH6725,"Cubic","Extrapolate=Linear","MultiX=Average","Skip=True","Sort=True")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8">AH6725+1</f>
        <v>#REF!</v>
      </c>
      <c r="AI6726" s="43" t="str">
        <f>_xll.BInterpol('Base IPCA'!$C$3:$C$14,'Base IPCA'!$E$3:$E$14,AH6726,"Cubic","Extrapolate=Linear","MultiX=Average","Skip=True","Sort=True")</f>
        <v>#N/A Invalid Parameter: Interpolation value</v>
      </c>
      <c r="AJ6726" s="43" t="str">
        <f>_xll.BInterpol('Base IPCA'!$C$3:$C$14,'Base IPCA'!$D$3:$D$14,AH6726,"Cubic","Extrapolate=Linear","MultiX=Average","Skip=True","Sort=True")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8"/>
        <v>#REF!</v>
      </c>
      <c r="AI6727" s="43" t="str">
        <f>_xll.BInterpol('Base IPCA'!$C$3:$C$14,'Base IPCA'!$E$3:$E$14,AH6727,"Cubic","Extrapolate=Linear","MultiX=Average","Skip=True","Sort=True")</f>
        <v>#N/A Invalid Parameter: Interpolation value</v>
      </c>
      <c r="AJ6727" s="43" t="str">
        <f>_xll.BInterpol('Base IPCA'!$C$3:$C$14,'Base IPCA'!$D$3:$D$14,AH6727,"Cubic","Extrapolate=Linear","MultiX=Average","Skip=True","Sort=True")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8"/>
        <v>#REF!</v>
      </c>
      <c r="AI6728" s="43" t="str">
        <f>_xll.BInterpol('Base IPCA'!$C$3:$C$14,'Base IPCA'!$E$3:$E$14,AH6728,"Cubic","Extrapolate=Linear","MultiX=Average","Skip=True","Sort=True")</f>
        <v>#N/A Invalid Parameter: Interpolation value</v>
      </c>
      <c r="AJ6728" s="43" t="str">
        <f>_xll.BInterpol('Base IPCA'!$C$3:$C$14,'Base IPCA'!$D$3:$D$14,AH6728,"Cubic","Extrapolate=Linear","MultiX=Average","Skip=True","Sort=True")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8"/>
        <v>#REF!</v>
      </c>
      <c r="AI6729" s="43" t="str">
        <f>_xll.BInterpol('Base IPCA'!$C$3:$C$14,'Base IPCA'!$E$3:$E$14,AH6729,"Cubic","Extrapolate=Linear","MultiX=Average","Skip=True","Sort=True")</f>
        <v>#N/A Invalid Parameter: Interpolation value</v>
      </c>
      <c r="AJ6729" s="43" t="str">
        <f>_xll.BInterpol('Base IPCA'!$C$3:$C$14,'Base IPCA'!$D$3:$D$14,AH6729,"Cubic","Extrapolate=Linear","MultiX=Average","Skip=True","Sort=True")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8"/>
        <v>#REF!</v>
      </c>
      <c r="AI6730" s="43" t="str">
        <f>_xll.BInterpol('Base IPCA'!$C$3:$C$14,'Base IPCA'!$E$3:$E$14,AH6730,"Cubic","Extrapolate=Linear","MultiX=Average","Skip=True","Sort=True")</f>
        <v>#N/A Invalid Parameter: Interpolation value</v>
      </c>
      <c r="AJ6730" s="43" t="str">
        <f>_xll.BInterpol('Base IPCA'!$C$3:$C$14,'Base IPCA'!$D$3:$D$14,AH6730,"Cubic","Extrapolate=Linear","MultiX=Average","Skip=True","Sort=True")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8"/>
        <v>#REF!</v>
      </c>
      <c r="AI6731" s="43" t="str">
        <f>_xll.BInterpol('Base IPCA'!$C$3:$C$14,'Base IPCA'!$E$3:$E$14,AH6731,"Cubic","Extrapolate=Linear","MultiX=Average","Skip=True","Sort=True")</f>
        <v>#N/A Invalid Parameter: Interpolation value</v>
      </c>
      <c r="AJ6731" s="43" t="str">
        <f>_xll.BInterpol('Base IPCA'!$C$3:$C$14,'Base IPCA'!$D$3:$D$14,AH6731,"Cubic","Extrapolate=Linear","MultiX=Average","Skip=True","Sort=True")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8"/>
        <v>#REF!</v>
      </c>
      <c r="AI6732" s="43" t="str">
        <f>_xll.BInterpol('Base IPCA'!$C$3:$C$14,'Base IPCA'!$E$3:$E$14,AH6732,"Cubic","Extrapolate=Linear","MultiX=Average","Skip=True","Sort=True")</f>
        <v>#N/A Invalid Parameter: Interpolation value</v>
      </c>
      <c r="AJ6732" s="43" t="str">
        <f>_xll.BInterpol('Base IPCA'!$C$3:$C$14,'Base IPCA'!$D$3:$D$14,AH6732,"Cubic","Extrapolate=Linear","MultiX=Average","Skip=True","Sort=True")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8"/>
        <v>#REF!</v>
      </c>
      <c r="AI6733" s="43" t="str">
        <f>_xll.BInterpol('Base IPCA'!$C$3:$C$14,'Base IPCA'!$E$3:$E$14,AH6733,"Cubic","Extrapolate=Linear","MultiX=Average","Skip=True","Sort=True")</f>
        <v>#N/A Invalid Parameter: Interpolation value</v>
      </c>
      <c r="AJ6733" s="43" t="str">
        <f>_xll.BInterpol('Base IPCA'!$C$3:$C$14,'Base IPCA'!$D$3:$D$14,AH6733,"Cubic","Extrapolate=Linear","MultiX=Average","Skip=True","Sort=True")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8"/>
        <v>#REF!</v>
      </c>
      <c r="AI6734" s="43" t="str">
        <f>_xll.BInterpol('Base IPCA'!$C$3:$C$14,'Base IPCA'!$E$3:$E$14,AH6734,"Cubic","Extrapolate=Linear","MultiX=Average","Skip=True","Sort=True")</f>
        <v>#N/A Invalid Parameter: Interpolation value</v>
      </c>
      <c r="AJ6734" s="43" t="str">
        <f>_xll.BInterpol('Base IPCA'!$C$3:$C$14,'Base IPCA'!$D$3:$D$14,AH6734,"Cubic","Extrapolate=Linear","MultiX=Average","Skip=True","Sort=True")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8"/>
        <v>#REF!</v>
      </c>
      <c r="AI6735" s="43" t="str">
        <f>_xll.BInterpol('Base IPCA'!$C$3:$C$14,'Base IPCA'!$E$3:$E$14,AH6735,"Cubic","Extrapolate=Linear","MultiX=Average","Skip=True","Sort=True")</f>
        <v>#N/A Invalid Parameter: Interpolation value</v>
      </c>
      <c r="AJ6735" s="43" t="str">
        <f>_xll.BInterpol('Base IPCA'!$C$3:$C$14,'Base IPCA'!$D$3:$D$14,AH6735,"Cubic","Extrapolate=Linear","MultiX=Average","Skip=True","Sort=True")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8"/>
        <v>#REF!</v>
      </c>
      <c r="AI6736" s="43" t="str">
        <f>_xll.BInterpol('Base IPCA'!$C$3:$C$14,'Base IPCA'!$E$3:$E$14,AH6736,"Cubic","Extrapolate=Linear","MultiX=Average","Skip=True","Sort=True")</f>
        <v>#N/A Invalid Parameter: Interpolation value</v>
      </c>
      <c r="AJ6736" s="43" t="str">
        <f>_xll.BInterpol('Base IPCA'!$C$3:$C$14,'Base IPCA'!$D$3:$D$14,AH6736,"Cubic","Extrapolate=Linear","MultiX=Average","Skip=True","Sort=True")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8"/>
        <v>#REF!</v>
      </c>
      <c r="AI6737" s="43" t="str">
        <f>_xll.BInterpol('Base IPCA'!$C$3:$C$14,'Base IPCA'!$E$3:$E$14,AH6737,"Cubic","Extrapolate=Linear","MultiX=Average","Skip=True","Sort=True")</f>
        <v>#N/A Invalid Parameter: Interpolation value</v>
      </c>
      <c r="AJ6737" s="43" t="str">
        <f>_xll.BInterpol('Base IPCA'!$C$3:$C$14,'Base IPCA'!$D$3:$D$14,AH6737,"Cubic","Extrapolate=Linear","MultiX=Average","Skip=True","Sort=True")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8"/>
        <v>#REF!</v>
      </c>
      <c r="AI6738" s="43" t="str">
        <f>_xll.BInterpol('Base IPCA'!$C$3:$C$14,'Base IPCA'!$E$3:$E$14,AH6738,"Cubic","Extrapolate=Linear","MultiX=Average","Skip=True","Sort=True")</f>
        <v>#N/A Invalid Parameter: Interpolation value</v>
      </c>
      <c r="AJ6738" s="43" t="str">
        <f>_xll.BInterpol('Base IPCA'!$C$3:$C$14,'Base IPCA'!$D$3:$D$14,AH6738,"Cubic","Extrapolate=Linear","MultiX=Average","Skip=True","Sort=True")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8"/>
        <v>#REF!</v>
      </c>
      <c r="AI6739" s="43" t="str">
        <f>_xll.BInterpol('Base IPCA'!$C$3:$C$14,'Base IPCA'!$E$3:$E$14,AH6739,"Cubic","Extrapolate=Linear","MultiX=Average","Skip=True","Sort=True")</f>
        <v>#N/A Invalid Parameter: Interpolation value</v>
      </c>
      <c r="AJ6739" s="43" t="str">
        <f>_xll.BInterpol('Base IPCA'!$C$3:$C$14,'Base IPCA'!$D$3:$D$14,AH6739,"Cubic","Extrapolate=Linear","MultiX=Average","Skip=True","Sort=True")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8"/>
        <v>#REF!</v>
      </c>
      <c r="AI6740" s="43" t="str">
        <f>_xll.BInterpol('Base IPCA'!$C$3:$C$14,'Base IPCA'!$E$3:$E$14,AH6740,"Cubic","Extrapolate=Linear","MultiX=Average","Skip=True","Sort=True")</f>
        <v>#N/A Invalid Parameter: Interpolation value</v>
      </c>
      <c r="AJ6740" s="43" t="str">
        <f>_xll.BInterpol('Base IPCA'!$C$3:$C$14,'Base IPCA'!$D$3:$D$14,AH6740,"Cubic","Extrapolate=Linear","MultiX=Average","Skip=True","Sort=True")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8"/>
        <v>#REF!</v>
      </c>
      <c r="AI6741" s="43" t="str">
        <f>_xll.BInterpol('Base IPCA'!$C$3:$C$14,'Base IPCA'!$E$3:$E$14,AH6741,"Cubic","Extrapolate=Linear","MultiX=Average","Skip=True","Sort=True")</f>
        <v>#N/A Invalid Parameter: Interpolation value</v>
      </c>
      <c r="AJ6741" s="43" t="str">
        <f>_xll.BInterpol('Base IPCA'!$C$3:$C$14,'Base IPCA'!$D$3:$D$14,AH6741,"Cubic","Extrapolate=Linear","MultiX=Average","Skip=True","Sort=True")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8"/>
        <v>#REF!</v>
      </c>
      <c r="AI6742" s="43" t="str">
        <f>_xll.BInterpol('Base IPCA'!$C$3:$C$14,'Base IPCA'!$E$3:$E$14,AH6742,"Cubic","Extrapolate=Linear","MultiX=Average","Skip=True","Sort=True")</f>
        <v>#N/A Invalid Parameter: Interpolation value</v>
      </c>
      <c r="AJ6742" s="43" t="str">
        <f>_xll.BInterpol('Base IPCA'!$C$3:$C$14,'Base IPCA'!$D$3:$D$14,AH6742,"Cubic","Extrapolate=Linear","MultiX=Average","Skip=True","Sort=True")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8"/>
        <v>#REF!</v>
      </c>
      <c r="AI6743" s="43" t="str">
        <f>_xll.BInterpol('Base IPCA'!$C$3:$C$14,'Base IPCA'!$E$3:$E$14,AH6743,"Cubic","Extrapolate=Linear","MultiX=Average","Skip=True","Sort=True")</f>
        <v>#N/A Invalid Parameter: Interpolation value</v>
      </c>
      <c r="AJ6743" s="43" t="str">
        <f>_xll.BInterpol('Base IPCA'!$C$3:$C$14,'Base IPCA'!$D$3:$D$14,AH6743,"Cubic","Extrapolate=Linear","MultiX=Average","Skip=True","Sort=True")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8"/>
        <v>#REF!</v>
      </c>
      <c r="AI6744" s="43" t="str">
        <f>_xll.BInterpol('Base IPCA'!$C$3:$C$14,'Base IPCA'!$E$3:$E$14,AH6744,"Cubic","Extrapolate=Linear","MultiX=Average","Skip=True","Sort=True")</f>
        <v>#N/A Invalid Parameter: Interpolation value</v>
      </c>
      <c r="AJ6744" s="43" t="str">
        <f>_xll.BInterpol('Base IPCA'!$C$3:$C$14,'Base IPCA'!$D$3:$D$14,AH6744,"Cubic","Extrapolate=Linear","MultiX=Average","Skip=True","Sort=True")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8"/>
        <v>#REF!</v>
      </c>
      <c r="AI6745" s="43" t="str">
        <f>_xll.BInterpol('Base IPCA'!$C$3:$C$14,'Base IPCA'!$E$3:$E$14,AH6745,"Cubic","Extrapolate=Linear","MultiX=Average","Skip=True","Sort=True")</f>
        <v>#N/A Invalid Parameter: Interpolation value</v>
      </c>
      <c r="AJ6745" s="43" t="str">
        <f>_xll.BInterpol('Base IPCA'!$C$3:$C$14,'Base IPCA'!$D$3:$D$14,AH6745,"Cubic","Extrapolate=Linear","MultiX=Average","Skip=True","Sort=True")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8"/>
        <v>#REF!</v>
      </c>
      <c r="AI6746" s="43" t="str">
        <f>_xll.BInterpol('Base IPCA'!$C$3:$C$14,'Base IPCA'!$E$3:$E$14,AH6746,"Cubic","Extrapolate=Linear","MultiX=Average","Skip=True","Sort=True")</f>
        <v>#N/A Invalid Parameter: Interpolation value</v>
      </c>
      <c r="AJ6746" s="43" t="str">
        <f>_xll.BInterpol('Base IPCA'!$C$3:$C$14,'Base IPCA'!$D$3:$D$14,AH6746,"Cubic","Extrapolate=Linear","MultiX=Average","Skip=True","Sort=True")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8"/>
        <v>#REF!</v>
      </c>
      <c r="AI6747" s="43" t="str">
        <f>_xll.BInterpol('Base IPCA'!$C$3:$C$14,'Base IPCA'!$E$3:$E$14,AH6747,"Cubic","Extrapolate=Linear","MultiX=Average","Skip=True","Sort=True")</f>
        <v>#N/A Invalid Parameter: Interpolation value</v>
      </c>
      <c r="AJ6747" s="43" t="str">
        <f>_xll.BInterpol('Base IPCA'!$C$3:$C$14,'Base IPCA'!$D$3:$D$14,AH6747,"Cubic","Extrapolate=Linear","MultiX=Average","Skip=True","Sort=True")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8"/>
        <v>#REF!</v>
      </c>
      <c r="AI6748" s="43" t="str">
        <f>_xll.BInterpol('Base IPCA'!$C$3:$C$14,'Base IPCA'!$E$3:$E$14,AH6748,"Cubic","Extrapolate=Linear","MultiX=Average","Skip=True","Sort=True")</f>
        <v>#N/A Invalid Parameter: Interpolation value</v>
      </c>
      <c r="AJ6748" s="43" t="str">
        <f>_xll.BInterpol('Base IPCA'!$C$3:$C$14,'Base IPCA'!$D$3:$D$14,AH6748,"Cubic","Extrapolate=Linear","MultiX=Average","Skip=True","Sort=True")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8"/>
        <v>#REF!</v>
      </c>
      <c r="AI6749" s="43" t="str">
        <f>_xll.BInterpol('Base IPCA'!$C$3:$C$14,'Base IPCA'!$E$3:$E$14,AH6749,"Cubic","Extrapolate=Linear","MultiX=Average","Skip=True","Sort=True")</f>
        <v>#N/A Invalid Parameter: Interpolation value</v>
      </c>
      <c r="AJ6749" s="43" t="str">
        <f ca="1">_xll.BInterpol('Base IPCA'!$C$3:$C$14,'Base IPCA'!$D$3:$D$14,AH6749,"Cubic","Extrapolate=Linear","MultiX=Average","Skip=True","Sort=True")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8"/>
        <v>#REF!</v>
      </c>
      <c r="AI6750" s="43" t="str">
        <f>_xll.BInterpol('Base IPCA'!$C$3:$C$14,'Base IPCA'!$E$3:$E$14,AH6750,"Cubic","Extrapolate=Linear","MultiX=Average","Skip=True","Sort=True")</f>
        <v>#N/A Invalid Parameter: Interpolation value</v>
      </c>
      <c r="AJ6750" s="43" t="str">
        <f>_xll.BInterpol('Base IPCA'!$C$3:$C$14,'Base IPCA'!$D$3:$D$14,AH6750,"Cubic","Extrapolate=Linear","MultiX=Average","Skip=True","Sort=True")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8"/>
        <v>#REF!</v>
      </c>
      <c r="AI6751" s="43" t="str">
        <f>_xll.BInterpol('Base IPCA'!$C$3:$C$14,'Base IPCA'!$E$3:$E$14,AH6751,"Cubic","Extrapolate=Linear","MultiX=Average","Skip=True","Sort=True")</f>
        <v>#N/A Invalid Parameter: Interpolation value</v>
      </c>
      <c r="AJ6751" s="43" t="str">
        <f>_xll.BInterpol('Base IPCA'!$C$3:$C$14,'Base IPCA'!$D$3:$D$14,AH6751,"Cubic","Extrapolate=Linear","MultiX=Average","Skip=True","Sort=True")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8"/>
        <v>#REF!</v>
      </c>
      <c r="AI6752" s="43" t="str">
        <f>_xll.BInterpol('Base IPCA'!$C$3:$C$14,'Base IPCA'!$E$3:$E$14,AH6752,"Cubic","Extrapolate=Linear","MultiX=Average","Skip=True","Sort=True")</f>
        <v>#N/A Invalid Parameter: Interpolation value</v>
      </c>
      <c r="AJ6752" s="43" t="str">
        <f>_xll.BInterpol('Base IPCA'!$C$3:$C$14,'Base IPCA'!$D$3:$D$14,AH6752,"Cubic","Extrapolate=Linear","MultiX=Average","Skip=True","Sort=True")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8"/>
        <v>#REF!</v>
      </c>
      <c r="AI6753" s="43" t="str">
        <f>_xll.BInterpol('Base IPCA'!$C$3:$C$14,'Base IPCA'!$E$3:$E$14,AH6753,"Cubic","Extrapolate=Linear","MultiX=Average","Skip=True","Sort=True")</f>
        <v>#N/A Invalid Parameter: Interpolation value</v>
      </c>
      <c r="AJ6753" s="43" t="str">
        <f>_xll.BInterpol('Base IPCA'!$C$3:$C$14,'Base IPCA'!$D$3:$D$14,AH6753,"Cubic","Extrapolate=Linear","MultiX=Average","Skip=True","Sort=True")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8"/>
        <v>#REF!</v>
      </c>
      <c r="AI6754" s="43" t="str">
        <f>_xll.BInterpol('Base IPCA'!$C$3:$C$14,'Base IPCA'!$E$3:$E$14,AH6754,"Cubic","Extrapolate=Linear","MultiX=Average","Skip=True","Sort=True")</f>
        <v>#N/A Invalid Parameter: Interpolation value</v>
      </c>
      <c r="AJ6754" s="43" t="str">
        <f>_xll.BInterpol('Base IPCA'!$C$3:$C$14,'Base IPCA'!$D$3:$D$14,AH6754,"Cubic","Extrapolate=Linear","MultiX=Average","Skip=True","Sort=True")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8"/>
        <v>#REF!</v>
      </c>
      <c r="AI6755" s="43" t="str">
        <f>_xll.BInterpol('Base IPCA'!$C$3:$C$14,'Base IPCA'!$E$3:$E$14,AH6755,"Cubic","Extrapolate=Linear","MultiX=Average","Skip=True","Sort=True")</f>
        <v>#N/A Invalid Parameter: Interpolation value</v>
      </c>
      <c r="AJ6755" s="43" t="str">
        <f>_xll.BInterpol('Base IPCA'!$C$3:$C$14,'Base IPCA'!$D$3:$D$14,AH6755,"Cubic","Extrapolate=Linear","MultiX=Average","Skip=True","Sort=True")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8"/>
        <v>#REF!</v>
      </c>
      <c r="AI6756" s="43" t="str">
        <f>_xll.BInterpol('Base IPCA'!$C$3:$C$14,'Base IPCA'!$E$3:$E$14,AH6756,"Cubic","Extrapolate=Linear","MultiX=Average","Skip=True","Sort=True")</f>
        <v>#N/A Invalid Parameter: Interpolation value</v>
      </c>
      <c r="AJ6756" s="43" t="str">
        <f>_xll.BInterpol('Base IPCA'!$C$3:$C$14,'Base IPCA'!$D$3:$D$14,AH6756,"Cubic","Extrapolate=Linear","MultiX=Average","Skip=True","Sort=True")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8"/>
        <v>#REF!</v>
      </c>
      <c r="AI6757" s="43" t="str">
        <f>_xll.BInterpol('Base IPCA'!$C$3:$C$14,'Base IPCA'!$E$3:$E$14,AH6757,"Cubic","Extrapolate=Linear","MultiX=Average","Skip=True","Sort=True")</f>
        <v>#N/A Invalid Parameter: Interpolation value</v>
      </c>
      <c r="AJ6757" s="43" t="str">
        <f>_xll.BInterpol('Base IPCA'!$C$3:$C$14,'Base IPCA'!$D$3:$D$14,AH6757,"Cubic","Extrapolate=Linear","MultiX=Average","Skip=True","Sort=True")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8"/>
        <v>#REF!</v>
      </c>
      <c r="AI6758" s="43" t="str">
        <f>_xll.BInterpol('Base IPCA'!$C$3:$C$14,'Base IPCA'!$E$3:$E$14,AH6758,"Cubic","Extrapolate=Linear","MultiX=Average","Skip=True","Sort=True")</f>
        <v>#N/A Invalid Parameter: Interpolation value</v>
      </c>
      <c r="AJ6758" s="43" t="str">
        <f>_xll.BInterpol('Base IPCA'!$C$3:$C$14,'Base IPCA'!$D$3:$D$14,AH6758,"Cubic","Extrapolate=Linear","MultiX=Average","Skip=True","Sort=True")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8"/>
        <v>#REF!</v>
      </c>
      <c r="AI6759" s="43" t="str">
        <f>_xll.BInterpol('Base IPCA'!$C$3:$C$14,'Base IPCA'!$E$3:$E$14,AH6759,"Cubic","Extrapolate=Linear","MultiX=Average","Skip=True","Sort=True")</f>
        <v>#N/A Invalid Parameter: Interpolation value</v>
      </c>
      <c r="AJ6759" s="43" t="str">
        <f>_xll.BInterpol('Base IPCA'!$C$3:$C$14,'Base IPCA'!$D$3:$D$14,AH6759,"Cubic","Extrapolate=Linear","MultiX=Average","Skip=True","Sort=True")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8"/>
        <v>#REF!</v>
      </c>
      <c r="AI6760" s="43" t="str">
        <f>_xll.BInterpol('Base IPCA'!$C$3:$C$14,'Base IPCA'!$E$3:$E$14,AH6760,"Cubic","Extrapolate=Linear","MultiX=Average","Skip=True","Sort=True")</f>
        <v>#N/A Invalid Parameter: Interpolation value</v>
      </c>
      <c r="AJ6760" s="43" t="str">
        <f>_xll.BInterpol('Base IPCA'!$C$3:$C$14,'Base IPCA'!$D$3:$D$14,AH6760,"Cubic","Extrapolate=Linear","MultiX=Average","Skip=True","Sort=True")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8"/>
        <v>#REF!</v>
      </c>
      <c r="AI6761" s="43" t="str">
        <f>_xll.BInterpol('Base IPCA'!$C$3:$C$14,'Base IPCA'!$E$3:$E$14,AH6761,"Cubic","Extrapolate=Linear","MultiX=Average","Skip=True","Sort=True")</f>
        <v>#N/A Invalid Parameter: Interpolation value</v>
      </c>
      <c r="AJ6761" s="43" t="str">
        <f>_xll.BInterpol('Base IPCA'!$C$3:$C$14,'Base IPCA'!$D$3:$D$14,AH6761,"Cubic","Extrapolate=Linear","MultiX=Average","Skip=True","Sort=True")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8"/>
        <v>#REF!</v>
      </c>
      <c r="AI6762" s="43" t="str">
        <f>_xll.BInterpol('Base IPCA'!$C$3:$C$14,'Base IPCA'!$E$3:$E$14,AH6762,"Cubic","Extrapolate=Linear","MultiX=Average","Skip=True","Sort=True")</f>
        <v>#N/A Invalid Parameter: Interpolation value</v>
      </c>
      <c r="AJ6762" s="43" t="str">
        <f>_xll.BInterpol('Base IPCA'!$C$3:$C$14,'Base IPCA'!$D$3:$D$14,AH6762,"Cubic","Extrapolate=Linear","MultiX=Average","Skip=True","Sort=True")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8"/>
        <v>#REF!</v>
      </c>
      <c r="AI6763" s="43" t="str">
        <f>_xll.BInterpol('Base IPCA'!$C$3:$C$14,'Base IPCA'!$E$3:$E$14,AH6763,"Cubic","Extrapolate=Linear","MultiX=Average","Skip=True","Sort=True")</f>
        <v>#N/A Invalid Parameter: Interpolation value</v>
      </c>
      <c r="AJ6763" s="43" t="str">
        <f>_xll.BInterpol('Base IPCA'!$C$3:$C$14,'Base IPCA'!$D$3:$D$14,AH6763,"Cubic","Extrapolate=Linear","MultiX=Average","Skip=True","Sort=True")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8"/>
        <v>#REF!</v>
      </c>
      <c r="AI6764" s="43" t="str">
        <f>_xll.BInterpol('Base IPCA'!$C$3:$C$14,'Base IPCA'!$E$3:$E$14,AH6764,"Cubic","Extrapolate=Linear","MultiX=Average","Skip=True","Sort=True")</f>
        <v>#N/A Invalid Parameter: Interpolation value</v>
      </c>
      <c r="AJ6764" s="43" t="str">
        <f>_xll.BInterpol('Base IPCA'!$C$3:$C$14,'Base IPCA'!$D$3:$D$14,AH6764,"Cubic","Extrapolate=Linear","MultiX=Average","Skip=True","Sort=True")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8"/>
        <v>#REF!</v>
      </c>
      <c r="AI6765" s="43" t="str">
        <f>_xll.BInterpol('Base IPCA'!$C$3:$C$14,'Base IPCA'!$E$3:$E$14,AH6765,"Cubic","Extrapolate=Linear","MultiX=Average","Skip=True","Sort=True")</f>
        <v>#N/A Invalid Parameter: Interpolation value</v>
      </c>
      <c r="AJ6765" s="43" t="str">
        <f>_xll.BInterpol('Base IPCA'!$C$3:$C$14,'Base IPCA'!$D$3:$D$14,AH6765,"Cubic","Extrapolate=Linear","MultiX=Average","Skip=True","Sort=True")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8"/>
        <v>#REF!</v>
      </c>
      <c r="AI6766" s="43" t="str">
        <f>_xll.BInterpol('Base IPCA'!$C$3:$C$14,'Base IPCA'!$E$3:$E$14,AH6766,"Cubic","Extrapolate=Linear","MultiX=Average","Skip=True","Sort=True")</f>
        <v>#N/A Invalid Parameter: Interpolation value</v>
      </c>
      <c r="AJ6766" s="43" t="str">
        <f>_xll.BInterpol('Base IPCA'!$C$3:$C$14,'Base IPCA'!$D$3:$D$14,AH6766,"Cubic","Extrapolate=Linear","MultiX=Average","Skip=True","Sort=True")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8"/>
        <v>#REF!</v>
      </c>
      <c r="AI6767" s="43" t="str">
        <f>_xll.BInterpol('Base IPCA'!$C$3:$C$14,'Base IPCA'!$E$3:$E$14,AH6767,"Cubic","Extrapolate=Linear","MultiX=Average","Skip=True","Sort=True")</f>
        <v>#N/A Invalid Parameter: Interpolation value</v>
      </c>
      <c r="AJ6767" s="43" t="str">
        <f>_xll.BInterpol('Base IPCA'!$C$3:$C$14,'Base IPCA'!$D$3:$D$14,AH6767,"Cubic","Extrapolate=Linear","MultiX=Average","Skip=True","Sort=True")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8"/>
        <v>#REF!</v>
      </c>
      <c r="AI6768" s="43" t="str">
        <f>_xll.BInterpol('Base IPCA'!$C$3:$C$14,'Base IPCA'!$E$3:$E$14,AH6768,"Cubic","Extrapolate=Linear","MultiX=Average","Skip=True","Sort=True")</f>
        <v>#N/A Invalid Parameter: Interpolation value</v>
      </c>
      <c r="AJ6768" s="43" t="str">
        <f>_xll.BInterpol('Base IPCA'!$C$3:$C$14,'Base IPCA'!$D$3:$D$14,AH6768,"Cubic","Extrapolate=Linear","MultiX=Average","Skip=True","Sort=True")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8"/>
        <v>#REF!</v>
      </c>
      <c r="AI6769" s="43" t="str">
        <f>_xll.BInterpol('Base IPCA'!$C$3:$C$14,'Base IPCA'!$E$3:$E$14,AH6769,"Cubic","Extrapolate=Linear","MultiX=Average","Skip=True","Sort=True")</f>
        <v>#N/A Invalid Parameter: Interpolation value</v>
      </c>
      <c r="AJ6769" s="43" t="str">
        <f>_xll.BInterpol('Base IPCA'!$C$3:$C$14,'Base IPCA'!$D$3:$D$14,AH6769,"Cubic","Extrapolate=Linear","MultiX=Average","Skip=True","Sort=True")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8"/>
        <v>#REF!</v>
      </c>
      <c r="AI6770" s="43" t="str">
        <f>_xll.BInterpol('Base IPCA'!$C$3:$C$14,'Base IPCA'!$E$3:$E$14,AH6770,"Cubic","Extrapolate=Linear","MultiX=Average","Skip=True","Sort=True")</f>
        <v>#N/A Invalid Parameter: Interpolation value</v>
      </c>
      <c r="AJ6770" s="43" t="str">
        <f>_xll.BInterpol('Base IPCA'!$C$3:$C$14,'Base IPCA'!$D$3:$D$14,AH6770,"Cubic","Extrapolate=Linear","MultiX=Average","Skip=True","Sort=True")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8"/>
        <v>#REF!</v>
      </c>
      <c r="AI6771" s="43" t="str">
        <f>_xll.BInterpol('Base IPCA'!$C$3:$C$14,'Base IPCA'!$E$3:$E$14,AH6771,"Cubic","Extrapolate=Linear","MultiX=Average","Skip=True","Sort=True")</f>
        <v>#N/A Invalid Parameter: Interpolation value</v>
      </c>
      <c r="AJ6771" s="43" t="str">
        <f>_xll.BInterpol('Base IPCA'!$C$3:$C$14,'Base IPCA'!$D$3:$D$14,AH6771,"Cubic","Extrapolate=Linear","MultiX=Average","Skip=True","Sort=True")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8"/>
        <v>#REF!</v>
      </c>
      <c r="AI6772" s="43" t="str">
        <f>_xll.BInterpol('Base IPCA'!$C$3:$C$14,'Base IPCA'!$E$3:$E$14,AH6772,"Cubic","Extrapolate=Linear","MultiX=Average","Skip=True","Sort=True")</f>
        <v>#N/A Invalid Parameter: Interpolation value</v>
      </c>
      <c r="AJ6772" s="43" t="str">
        <f>_xll.BInterpol('Base IPCA'!$C$3:$C$14,'Base IPCA'!$D$3:$D$14,AH6772,"Cubic","Extrapolate=Linear","MultiX=Average","Skip=True","Sort=True")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8"/>
        <v>#REF!</v>
      </c>
      <c r="AI6773" s="43" t="str">
        <f>_xll.BInterpol('Base IPCA'!$C$3:$C$14,'Base IPCA'!$E$3:$E$14,AH6773,"Cubic","Extrapolate=Linear","MultiX=Average","Skip=True","Sort=True")</f>
        <v>#N/A Invalid Parameter: Interpolation value</v>
      </c>
      <c r="AJ6773" s="43" t="str">
        <f>_xll.BInterpol('Base IPCA'!$C$3:$C$14,'Base IPCA'!$D$3:$D$14,AH6773,"Cubic","Extrapolate=Linear","MultiX=Average","Skip=True","Sort=True")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8"/>
        <v>#REF!</v>
      </c>
      <c r="AI6774" s="43" t="str">
        <f>_xll.BInterpol('Base IPCA'!$C$3:$C$14,'Base IPCA'!$E$3:$E$14,AH6774,"Cubic","Extrapolate=Linear","MultiX=Average","Skip=True","Sort=True")</f>
        <v>#N/A Invalid Parameter: Interpolation value</v>
      </c>
      <c r="AJ6774" s="43" t="str">
        <f>_xll.BInterpol('Base IPCA'!$C$3:$C$14,'Base IPCA'!$D$3:$D$14,AH6774,"Cubic","Extrapolate=Linear","MultiX=Average","Skip=True","Sort=True")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8"/>
        <v>#REF!</v>
      </c>
      <c r="AI6775" s="43" t="str">
        <f>_xll.BInterpol('Base IPCA'!$C$3:$C$14,'Base IPCA'!$E$3:$E$14,AH6775,"Cubic","Extrapolate=Linear","MultiX=Average","Skip=True","Sort=True")</f>
        <v>#N/A Invalid Parameter: Interpolation value</v>
      </c>
      <c r="AJ6775" s="43" t="str">
        <f>_xll.BInterpol('Base IPCA'!$C$3:$C$14,'Base IPCA'!$D$3:$D$14,AH6775,"Cubic","Extrapolate=Linear","MultiX=Average","Skip=True","Sort=True")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8"/>
        <v>#REF!</v>
      </c>
      <c r="AI6776" s="43" t="str">
        <f>_xll.BInterpol('Base IPCA'!$C$3:$C$14,'Base IPCA'!$E$3:$E$14,AH6776,"Cubic","Extrapolate=Linear","MultiX=Average","Skip=True","Sort=True")</f>
        <v>#N/A Invalid Parameter: Interpolation value</v>
      </c>
      <c r="AJ6776" s="43" t="str">
        <f>_xll.BInterpol('Base IPCA'!$C$3:$C$14,'Base IPCA'!$D$3:$D$14,AH6776,"Cubic","Extrapolate=Linear","MultiX=Average","Skip=True","Sort=True")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8"/>
        <v>#REF!</v>
      </c>
      <c r="AI6777" s="43" t="str">
        <f>_xll.BInterpol('Base IPCA'!$C$3:$C$14,'Base IPCA'!$E$3:$E$14,AH6777,"Cubic","Extrapolate=Linear","MultiX=Average","Skip=True","Sort=True")</f>
        <v>#N/A Invalid Parameter: Interpolation value</v>
      </c>
      <c r="AJ6777" s="43" t="str">
        <f>_xll.BInterpol('Base IPCA'!$C$3:$C$14,'Base IPCA'!$D$3:$D$14,AH6777,"Cubic","Extrapolate=Linear","MultiX=Average","Skip=True","Sort=True")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8"/>
        <v>#REF!</v>
      </c>
      <c r="AI6778" s="43" t="str">
        <f>_xll.BInterpol('Base IPCA'!$C$3:$C$14,'Base IPCA'!$E$3:$E$14,AH6778,"Cubic","Extrapolate=Linear","MultiX=Average","Skip=True","Sort=True")</f>
        <v>#N/A Invalid Parameter: Interpolation value</v>
      </c>
      <c r="AJ6778" s="43" t="str">
        <f>_xll.BInterpol('Base IPCA'!$C$3:$C$14,'Base IPCA'!$D$3:$D$14,AH6778,"Cubic","Extrapolate=Linear","MultiX=Average","Skip=True","Sort=True")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8"/>
        <v>#REF!</v>
      </c>
      <c r="AI6779" s="43" t="str">
        <f>_xll.BInterpol('Base IPCA'!$C$3:$C$14,'Base IPCA'!$E$3:$E$14,AH6779,"Cubic","Extrapolate=Linear","MultiX=Average","Skip=True","Sort=True")</f>
        <v>#N/A Invalid Parameter: Interpolation value</v>
      </c>
      <c r="AJ6779" s="43" t="str">
        <f>_xll.BInterpol('Base IPCA'!$C$3:$C$14,'Base IPCA'!$D$3:$D$14,AH6779,"Cubic","Extrapolate=Linear","MultiX=Average","Skip=True","Sort=True")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8"/>
        <v>#REF!</v>
      </c>
      <c r="AI6780" s="43" t="str">
        <f>_xll.BInterpol('Base IPCA'!$C$3:$C$14,'Base IPCA'!$E$3:$E$14,AH6780,"Cubic","Extrapolate=Linear","MultiX=Average","Skip=True","Sort=True")</f>
        <v>#N/A Invalid Parameter: Interpolation value</v>
      </c>
      <c r="AJ6780" s="43" t="str">
        <f>_xll.BInterpol('Base IPCA'!$C$3:$C$14,'Base IPCA'!$D$3:$D$14,AH6780,"Cubic","Extrapolate=Linear","MultiX=Average","Skip=True","Sort=True")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8"/>
        <v>#REF!</v>
      </c>
      <c r="AI6781" s="43" t="str">
        <f>_xll.BInterpol('Base IPCA'!$C$3:$C$14,'Base IPCA'!$E$3:$E$14,AH6781,"Cubic","Extrapolate=Linear","MultiX=Average","Skip=True","Sort=True")</f>
        <v>#N/A Invalid Parameter: Interpolation value</v>
      </c>
      <c r="AJ6781" s="43" t="str">
        <f>_xll.BInterpol('Base IPCA'!$C$3:$C$14,'Base IPCA'!$D$3:$D$14,AH6781,"Cubic","Extrapolate=Linear","MultiX=Average","Skip=True","Sort=True")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8"/>
        <v>#REF!</v>
      </c>
      <c r="AI6782" s="43" t="str">
        <f>_xll.BInterpol('Base IPCA'!$C$3:$C$14,'Base IPCA'!$E$3:$E$14,AH6782,"Cubic","Extrapolate=Linear","MultiX=Average","Skip=True","Sort=True")</f>
        <v>#N/A Invalid Parameter: Interpolation value</v>
      </c>
      <c r="AJ6782" s="43" t="str">
        <f>_xll.BInterpol('Base IPCA'!$C$3:$C$14,'Base IPCA'!$D$3:$D$14,AH6782,"Cubic","Extrapolate=Linear","MultiX=Average","Skip=True","Sort=True")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8"/>
        <v>#REF!</v>
      </c>
      <c r="AI6783" s="43" t="str">
        <f>_xll.BInterpol('Base IPCA'!$C$3:$C$14,'Base IPCA'!$E$3:$E$14,AH6783,"Cubic","Extrapolate=Linear","MultiX=Average","Skip=True","Sort=True")</f>
        <v>#N/A Invalid Parameter: Interpolation value</v>
      </c>
      <c r="AJ6783" s="43" t="str">
        <f>_xll.BInterpol('Base IPCA'!$C$3:$C$14,'Base IPCA'!$D$3:$D$14,AH6783,"Cubic","Extrapolate=Linear","MultiX=Average","Skip=True","Sort=True")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8"/>
        <v>#REF!</v>
      </c>
      <c r="AI6784" s="43" t="str">
        <f>_xll.BInterpol('Base IPCA'!$C$3:$C$14,'Base IPCA'!$E$3:$E$14,AH6784,"Cubic","Extrapolate=Linear","MultiX=Average","Skip=True","Sort=True")</f>
        <v>#N/A Invalid Parameter: Interpolation value</v>
      </c>
      <c r="AJ6784" s="43" t="str">
        <f>_xll.BInterpol('Base IPCA'!$C$3:$C$14,'Base IPCA'!$D$3:$D$14,AH6784,"Cubic","Extrapolate=Linear","MultiX=Average","Skip=True","Sort=True")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8"/>
        <v>#REF!</v>
      </c>
      <c r="AI6785" s="43" t="str">
        <f>_xll.BInterpol('Base IPCA'!$C$3:$C$14,'Base IPCA'!$E$3:$E$14,AH6785,"Cubic","Extrapolate=Linear","MultiX=Average","Skip=True","Sort=True")</f>
        <v>#N/A Invalid Parameter: Interpolation value</v>
      </c>
      <c r="AJ6785" s="43" t="str">
        <f>_xll.BInterpol('Base IPCA'!$C$3:$C$14,'Base IPCA'!$D$3:$D$14,AH6785,"Cubic","Extrapolate=Linear","MultiX=Average","Skip=True","Sort=True")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8"/>
        <v>#REF!</v>
      </c>
      <c r="AI6786" s="43" t="str">
        <f>_xll.BInterpol('Base IPCA'!$C$3:$C$14,'Base IPCA'!$E$3:$E$14,AH6786,"Cubic","Extrapolate=Linear","MultiX=Average","Skip=True","Sort=True")</f>
        <v>#N/A Invalid Parameter: Interpolation value</v>
      </c>
      <c r="AJ6786" s="43" t="str">
        <f>_xll.BInterpol('Base IPCA'!$C$3:$C$14,'Base IPCA'!$D$3:$D$14,AH6786,"Cubic","Extrapolate=Linear","MultiX=Average","Skip=True","Sort=True")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8"/>
        <v>#REF!</v>
      </c>
      <c r="AI6787" s="43" t="str">
        <f>_xll.BInterpol('Base IPCA'!$C$3:$C$14,'Base IPCA'!$E$3:$E$14,AH6787,"Cubic","Extrapolate=Linear","MultiX=Average","Skip=True","Sort=True")</f>
        <v>#N/A Invalid Parameter: Interpolation value</v>
      </c>
      <c r="AJ6787" s="43" t="str">
        <f>_xll.BInterpol('Base IPCA'!$C$3:$C$14,'Base IPCA'!$D$3:$D$14,AH6787,"Cubic","Extrapolate=Linear","MultiX=Average","Skip=True","Sort=True")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8"/>
        <v>#REF!</v>
      </c>
      <c r="AI6788" s="43" t="str">
        <f>_xll.BInterpol('Base IPCA'!$C$3:$C$14,'Base IPCA'!$E$3:$E$14,AH6788,"Cubic","Extrapolate=Linear","MultiX=Average","Skip=True","Sort=True")</f>
        <v>#N/A Invalid Parameter: Interpolation value</v>
      </c>
      <c r="AJ6788" s="43" t="str">
        <f>_xll.BInterpol('Base IPCA'!$C$3:$C$14,'Base IPCA'!$D$3:$D$14,AH6788,"Cubic","Extrapolate=Linear","MultiX=Average","Skip=True","Sort=True")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8"/>
        <v>#REF!</v>
      </c>
      <c r="AI6789" s="43" t="str">
        <f>_xll.BInterpol('Base IPCA'!$C$3:$C$14,'Base IPCA'!$E$3:$E$14,AH6789,"Cubic","Extrapolate=Linear","MultiX=Average","Skip=True","Sort=True")</f>
        <v>#N/A Invalid Parameter: Interpolation value</v>
      </c>
      <c r="AJ6789" s="43" t="str">
        <f>_xll.BInterpol('Base IPCA'!$C$3:$C$14,'Base IPCA'!$D$3:$D$14,AH6789,"Cubic","Extrapolate=Linear","MultiX=Average","Skip=True","Sort=True")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199">AH6789+1</f>
        <v>#REF!</v>
      </c>
      <c r="AI6790" s="43" t="str">
        <f>_xll.BInterpol('Base IPCA'!$C$3:$C$14,'Base IPCA'!$E$3:$E$14,AH6790,"Cubic","Extrapolate=Linear","MultiX=Average","Skip=True","Sort=True")</f>
        <v>#N/A Invalid Parameter: Interpolation value</v>
      </c>
      <c r="AJ6790" s="43" t="str">
        <f>_xll.BInterpol('Base IPCA'!$C$3:$C$14,'Base IPCA'!$D$3:$D$14,AH6790,"Cubic","Extrapolate=Linear","MultiX=Average","Skip=True","Sort=True")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199"/>
        <v>#REF!</v>
      </c>
      <c r="AI6791" s="43" t="str">
        <f>_xll.BInterpol('Base IPCA'!$C$3:$C$14,'Base IPCA'!$E$3:$E$14,AH6791,"Cubic","Extrapolate=Linear","MultiX=Average","Skip=True","Sort=True")</f>
        <v>#N/A Invalid Parameter: Interpolation value</v>
      </c>
      <c r="AJ6791" s="43" t="str">
        <f>_xll.BInterpol('Base IPCA'!$C$3:$C$14,'Base IPCA'!$D$3:$D$14,AH6791,"Cubic","Extrapolate=Linear","MultiX=Average","Skip=True","Sort=True")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199"/>
        <v>#REF!</v>
      </c>
      <c r="AI6792" s="43" t="str">
        <f>_xll.BInterpol('Base IPCA'!$C$3:$C$14,'Base IPCA'!$E$3:$E$14,AH6792,"Cubic","Extrapolate=Linear","MultiX=Average","Skip=True","Sort=True")</f>
        <v>#N/A Invalid Parameter: Interpolation value</v>
      </c>
      <c r="AJ6792" s="43" t="str">
        <f>_xll.BInterpol('Base IPCA'!$C$3:$C$14,'Base IPCA'!$D$3:$D$14,AH6792,"Cubic","Extrapolate=Linear","MultiX=Average","Skip=True","Sort=True")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199"/>
        <v>#REF!</v>
      </c>
      <c r="AI6793" s="43" t="str">
        <f>_xll.BInterpol('Base IPCA'!$C$3:$C$14,'Base IPCA'!$E$3:$E$14,AH6793,"Cubic","Extrapolate=Linear","MultiX=Average","Skip=True","Sort=True")</f>
        <v>#N/A Invalid Parameter: Interpolation value</v>
      </c>
      <c r="AJ6793" s="43" t="str">
        <f>_xll.BInterpol('Base IPCA'!$C$3:$C$14,'Base IPCA'!$D$3:$D$14,AH6793,"Cubic","Extrapolate=Linear","MultiX=Average","Skip=True","Sort=True")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199"/>
        <v>#REF!</v>
      </c>
      <c r="AI6794" s="43" t="str">
        <f>_xll.BInterpol('Base IPCA'!$C$3:$C$14,'Base IPCA'!$E$3:$E$14,AH6794,"Cubic","Extrapolate=Linear","MultiX=Average","Skip=True","Sort=True")</f>
        <v>#N/A Invalid Parameter: Interpolation value</v>
      </c>
      <c r="AJ6794" s="43" t="str">
        <f>_xll.BInterpol('Base IPCA'!$C$3:$C$14,'Base IPCA'!$D$3:$D$14,AH6794,"Cubic","Extrapolate=Linear","MultiX=Average","Skip=True","Sort=True")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199"/>
        <v>#REF!</v>
      </c>
      <c r="AI6795" s="43" t="str">
        <f>_xll.BInterpol('Base IPCA'!$C$3:$C$14,'Base IPCA'!$E$3:$E$14,AH6795,"Cubic","Extrapolate=Linear","MultiX=Average","Skip=True","Sort=True")</f>
        <v>#N/A Invalid Parameter: Interpolation value</v>
      </c>
      <c r="AJ6795" s="43" t="str">
        <f ca="1">_xll.BInterpol('Base IPCA'!$C$3:$C$14,'Base IPCA'!$D$3:$D$14,AH6795,"Cubic","Extrapolate=Linear","MultiX=Average","Skip=True","Sort=True")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199"/>
        <v>#REF!</v>
      </c>
      <c r="AI6796" s="43" t="str">
        <f>_xll.BInterpol('Base IPCA'!$C$3:$C$14,'Base IPCA'!$E$3:$E$14,AH6796,"Cubic","Extrapolate=Linear","MultiX=Average","Skip=True","Sort=True")</f>
        <v>#N/A Invalid Parameter: Interpolation value</v>
      </c>
      <c r="AJ6796" s="43" t="str">
        <f>_xll.BInterpol('Base IPCA'!$C$3:$C$14,'Base IPCA'!$D$3:$D$14,AH6796,"Cubic","Extrapolate=Linear","MultiX=Average","Skip=True","Sort=True")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199"/>
        <v>#REF!</v>
      </c>
      <c r="AI6797" s="43" t="str">
        <f>_xll.BInterpol('Base IPCA'!$C$3:$C$14,'Base IPCA'!$E$3:$E$14,AH6797,"Cubic","Extrapolate=Linear","MultiX=Average","Skip=True","Sort=True")</f>
        <v>#N/A Invalid Parameter: Interpolation value</v>
      </c>
      <c r="AJ6797" s="43" t="str">
        <f>_xll.BInterpol('Base IPCA'!$C$3:$C$14,'Base IPCA'!$D$3:$D$14,AH6797,"Cubic","Extrapolate=Linear","MultiX=Average","Skip=True","Sort=True")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199"/>
        <v>#REF!</v>
      </c>
      <c r="AI6798" s="43" t="str">
        <f>_xll.BInterpol('Base IPCA'!$C$3:$C$14,'Base IPCA'!$E$3:$E$14,AH6798,"Cubic","Extrapolate=Linear","MultiX=Average","Skip=True","Sort=True")</f>
        <v>#N/A Invalid Parameter: Interpolation value</v>
      </c>
      <c r="AJ6798" s="43" t="str">
        <f>_xll.BInterpol('Base IPCA'!$C$3:$C$14,'Base IPCA'!$D$3:$D$14,AH6798,"Cubic","Extrapolate=Linear","MultiX=Average","Skip=True","Sort=True")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199"/>
        <v>#REF!</v>
      </c>
      <c r="AI6799" s="43" t="str">
        <f>_xll.BInterpol('Base IPCA'!$C$3:$C$14,'Base IPCA'!$E$3:$E$14,AH6799,"Cubic","Extrapolate=Linear","MultiX=Average","Skip=True","Sort=True")</f>
        <v>#N/A Invalid Parameter: Interpolation value</v>
      </c>
      <c r="AJ6799" s="43" t="str">
        <f>_xll.BInterpol('Base IPCA'!$C$3:$C$14,'Base IPCA'!$D$3:$D$14,AH6799,"Cubic","Extrapolate=Linear","MultiX=Average","Skip=True","Sort=True")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199"/>
        <v>#REF!</v>
      </c>
      <c r="AI6800" s="43" t="str">
        <f>_xll.BInterpol('Base IPCA'!$C$3:$C$14,'Base IPCA'!$E$3:$E$14,AH6800,"Cubic","Extrapolate=Linear","MultiX=Average","Skip=True","Sort=True")</f>
        <v>#N/A Invalid Parameter: Interpolation value</v>
      </c>
      <c r="AJ6800" s="43" t="str">
        <f>_xll.BInterpol('Base IPCA'!$C$3:$C$14,'Base IPCA'!$D$3:$D$14,AH6800,"Cubic","Extrapolate=Linear","MultiX=Average","Skip=True","Sort=True")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199"/>
        <v>#REF!</v>
      </c>
      <c r="AI6801" s="43" t="str">
        <f>_xll.BInterpol('Base IPCA'!$C$3:$C$14,'Base IPCA'!$E$3:$E$14,AH6801,"Cubic","Extrapolate=Linear","MultiX=Average","Skip=True","Sort=True")</f>
        <v>#N/A Invalid Parameter: Interpolation value</v>
      </c>
      <c r="AJ6801" s="43" t="str">
        <f>_xll.BInterpol('Base IPCA'!$C$3:$C$14,'Base IPCA'!$D$3:$D$14,AH6801,"Cubic","Extrapolate=Linear","MultiX=Average","Skip=True","Sort=True")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199"/>
        <v>#REF!</v>
      </c>
      <c r="AI6802" s="43" t="str">
        <f>_xll.BInterpol('Base IPCA'!$C$3:$C$14,'Base IPCA'!$E$3:$E$14,AH6802,"Cubic","Extrapolate=Linear","MultiX=Average","Skip=True","Sort=True")</f>
        <v>#N/A Invalid Parameter: Interpolation value</v>
      </c>
      <c r="AJ6802" s="43" t="str">
        <f>_xll.BInterpol('Base IPCA'!$C$3:$C$14,'Base IPCA'!$D$3:$D$14,AH6802,"Cubic","Extrapolate=Linear","MultiX=Average","Skip=True","Sort=True")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199"/>
        <v>#REF!</v>
      </c>
      <c r="AI6803" s="43" t="str">
        <f>_xll.BInterpol('Base IPCA'!$C$3:$C$14,'Base IPCA'!$E$3:$E$14,AH6803,"Cubic","Extrapolate=Linear","MultiX=Average","Skip=True","Sort=True")</f>
        <v>#N/A Invalid Parameter: Interpolation value</v>
      </c>
      <c r="AJ6803" s="43" t="str">
        <f>_xll.BInterpol('Base IPCA'!$C$3:$C$14,'Base IPCA'!$D$3:$D$14,AH6803,"Cubic","Extrapolate=Linear","MultiX=Average","Skip=True","Sort=True")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199"/>
        <v>#REF!</v>
      </c>
      <c r="AI6804" s="43" t="str">
        <f>_xll.BInterpol('Base IPCA'!$C$3:$C$14,'Base IPCA'!$E$3:$E$14,AH6804,"Cubic","Extrapolate=Linear","MultiX=Average","Skip=True","Sort=True")</f>
        <v>#N/A Invalid Parameter: Interpolation value</v>
      </c>
      <c r="AJ6804" s="43" t="str">
        <f>_xll.BInterpol('Base IPCA'!$C$3:$C$14,'Base IPCA'!$D$3:$D$14,AH6804,"Cubic","Extrapolate=Linear","MultiX=Average","Skip=True","Sort=True")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199"/>
        <v>#REF!</v>
      </c>
      <c r="AI6805" s="43" t="str">
        <f>_xll.BInterpol('Base IPCA'!$C$3:$C$14,'Base IPCA'!$E$3:$E$14,AH6805,"Cubic","Extrapolate=Linear","MultiX=Average","Skip=True","Sort=True")</f>
        <v>#N/A Invalid Parameter: Interpolation value</v>
      </c>
      <c r="AJ6805" s="43" t="str">
        <f>_xll.BInterpol('Base IPCA'!$C$3:$C$14,'Base IPCA'!$D$3:$D$14,AH6805,"Cubic","Extrapolate=Linear","MultiX=Average","Skip=True","Sort=True")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199"/>
        <v>#REF!</v>
      </c>
      <c r="AI6806" s="43" t="str">
        <f>_xll.BInterpol('Base IPCA'!$C$3:$C$14,'Base IPCA'!$E$3:$E$14,AH6806,"Cubic","Extrapolate=Linear","MultiX=Average","Skip=True","Sort=True")</f>
        <v>#N/A Invalid Parameter: Interpolation value</v>
      </c>
      <c r="AJ6806" s="43" t="str">
        <f>_xll.BInterpol('Base IPCA'!$C$3:$C$14,'Base IPCA'!$D$3:$D$14,AH6806,"Cubic","Extrapolate=Linear","MultiX=Average","Skip=True","Sort=True")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199"/>
        <v>#REF!</v>
      </c>
      <c r="AI6807" s="43" t="str">
        <f>_xll.BInterpol('Base IPCA'!$C$3:$C$14,'Base IPCA'!$E$3:$E$14,AH6807,"Cubic","Extrapolate=Linear","MultiX=Average","Skip=True","Sort=True")</f>
        <v>#N/A Invalid Parameter: Interpolation value</v>
      </c>
      <c r="AJ6807" s="43" t="str">
        <f>_xll.BInterpol('Base IPCA'!$C$3:$C$14,'Base IPCA'!$D$3:$D$14,AH6807,"Cubic","Extrapolate=Linear","MultiX=Average","Skip=True","Sort=True")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199"/>
        <v>#REF!</v>
      </c>
      <c r="AI6808" s="43" t="str">
        <f>_xll.BInterpol('Base IPCA'!$C$3:$C$14,'Base IPCA'!$E$3:$E$14,AH6808,"Cubic","Extrapolate=Linear","MultiX=Average","Skip=True","Sort=True")</f>
        <v>#N/A Invalid Parameter: Interpolation value</v>
      </c>
      <c r="AJ6808" s="43" t="str">
        <f>_xll.BInterpol('Base IPCA'!$C$3:$C$14,'Base IPCA'!$D$3:$D$14,AH6808,"Cubic","Extrapolate=Linear","MultiX=Average","Skip=True","Sort=True")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199"/>
        <v>#REF!</v>
      </c>
      <c r="AI6809" s="43" t="str">
        <f>_xll.BInterpol('Base IPCA'!$C$3:$C$14,'Base IPCA'!$E$3:$E$14,AH6809,"Cubic","Extrapolate=Linear","MultiX=Average","Skip=True","Sort=True")</f>
        <v>#N/A Invalid Parameter: Interpolation value</v>
      </c>
      <c r="AJ6809" s="43" t="str">
        <f>_xll.BInterpol('Base IPCA'!$C$3:$C$14,'Base IPCA'!$D$3:$D$14,AH6809,"Cubic","Extrapolate=Linear","MultiX=Average","Skip=True","Sort=True")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199"/>
        <v>#REF!</v>
      </c>
      <c r="AI6810" s="43" t="str">
        <f>_xll.BInterpol('Base IPCA'!$C$3:$C$14,'Base IPCA'!$E$3:$E$14,AH6810,"Cubic","Extrapolate=Linear","MultiX=Average","Skip=True","Sort=True")</f>
        <v>#N/A Invalid Parameter: Interpolation value</v>
      </c>
      <c r="AJ6810" s="43" t="str">
        <f>_xll.BInterpol('Base IPCA'!$C$3:$C$14,'Base IPCA'!$D$3:$D$14,AH6810,"Cubic","Extrapolate=Linear","MultiX=Average","Skip=True","Sort=True")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199"/>
        <v>#REF!</v>
      </c>
      <c r="AI6811" s="43" t="str">
        <f>_xll.BInterpol('Base IPCA'!$C$3:$C$14,'Base IPCA'!$E$3:$E$14,AH6811,"Cubic","Extrapolate=Linear","MultiX=Average","Skip=True","Sort=True")</f>
        <v>#N/A Invalid Parameter: Interpolation value</v>
      </c>
      <c r="AJ6811" s="43" t="str">
        <f>_xll.BInterpol('Base IPCA'!$C$3:$C$14,'Base IPCA'!$D$3:$D$14,AH6811,"Cubic","Extrapolate=Linear","MultiX=Average","Skip=True","Sort=True")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199"/>
        <v>#REF!</v>
      </c>
      <c r="AI6812" s="43" t="str">
        <f>_xll.BInterpol('Base IPCA'!$C$3:$C$14,'Base IPCA'!$E$3:$E$14,AH6812,"Cubic","Extrapolate=Linear","MultiX=Average","Skip=True","Sort=True")</f>
        <v>#N/A Invalid Parameter: Interpolation value</v>
      </c>
      <c r="AJ6812" s="43" t="str">
        <f>_xll.BInterpol('Base IPCA'!$C$3:$C$14,'Base IPCA'!$D$3:$D$14,AH6812,"Cubic","Extrapolate=Linear","MultiX=Average","Skip=True","Sort=True")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199"/>
        <v>#REF!</v>
      </c>
      <c r="AI6813" s="43" t="str">
        <f>_xll.BInterpol('Base IPCA'!$C$3:$C$14,'Base IPCA'!$E$3:$E$14,AH6813,"Cubic","Extrapolate=Linear","MultiX=Average","Skip=True","Sort=True")</f>
        <v>#N/A Invalid Parameter: Interpolation value</v>
      </c>
      <c r="AJ6813" s="43" t="str">
        <f>_xll.BInterpol('Base IPCA'!$C$3:$C$14,'Base IPCA'!$D$3:$D$14,AH6813,"Cubic","Extrapolate=Linear","MultiX=Average","Skip=True","Sort=True")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199"/>
        <v>#REF!</v>
      </c>
      <c r="AI6814" s="43" t="str">
        <f>_xll.BInterpol('Base IPCA'!$C$3:$C$14,'Base IPCA'!$E$3:$E$14,AH6814,"Cubic","Extrapolate=Linear","MultiX=Average","Skip=True","Sort=True")</f>
        <v>#N/A Invalid Parameter: Interpolation value</v>
      </c>
      <c r="AJ6814" s="43" t="str">
        <f>_xll.BInterpol('Base IPCA'!$C$3:$C$14,'Base IPCA'!$D$3:$D$14,AH6814,"Cubic","Extrapolate=Linear","MultiX=Average","Skip=True","Sort=True")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199"/>
        <v>#REF!</v>
      </c>
      <c r="AI6815" s="43" t="str">
        <f>_xll.BInterpol('Base IPCA'!$C$3:$C$14,'Base IPCA'!$E$3:$E$14,AH6815,"Cubic","Extrapolate=Linear","MultiX=Average","Skip=True","Sort=True")</f>
        <v>#N/A Invalid Parameter: Interpolation value</v>
      </c>
      <c r="AJ6815" s="43" t="str">
        <f>_xll.BInterpol('Base IPCA'!$C$3:$C$14,'Base IPCA'!$D$3:$D$14,AH6815,"Cubic","Extrapolate=Linear","MultiX=Average","Skip=True","Sort=True")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199"/>
        <v>#REF!</v>
      </c>
      <c r="AI6816" s="43" t="str">
        <f>_xll.BInterpol('Base IPCA'!$C$3:$C$14,'Base IPCA'!$E$3:$E$14,AH6816,"Cubic","Extrapolate=Linear","MultiX=Average","Skip=True","Sort=True")</f>
        <v>#N/A Invalid Parameter: Interpolation value</v>
      </c>
      <c r="AJ6816" s="43" t="str">
        <f>_xll.BInterpol('Base IPCA'!$C$3:$C$14,'Base IPCA'!$D$3:$D$14,AH6816,"Cubic","Extrapolate=Linear","MultiX=Average","Skip=True","Sort=True")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199"/>
        <v>#REF!</v>
      </c>
      <c r="AI6817" s="43" t="str">
        <f>_xll.BInterpol('Base IPCA'!$C$3:$C$14,'Base IPCA'!$E$3:$E$14,AH6817,"Cubic","Extrapolate=Linear","MultiX=Average","Skip=True","Sort=True")</f>
        <v>#N/A Invalid Parameter: Interpolation value</v>
      </c>
      <c r="AJ6817" s="43" t="str">
        <f>_xll.BInterpol('Base IPCA'!$C$3:$C$14,'Base IPCA'!$D$3:$D$14,AH6817,"Cubic","Extrapolate=Linear","MultiX=Average","Skip=True","Sort=True")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199"/>
        <v>#REF!</v>
      </c>
      <c r="AI6818" s="43" t="str">
        <f>_xll.BInterpol('Base IPCA'!$C$3:$C$14,'Base IPCA'!$E$3:$E$14,AH6818,"Cubic","Extrapolate=Linear","MultiX=Average","Skip=True","Sort=True")</f>
        <v>#N/A Invalid Parameter: Interpolation value</v>
      </c>
      <c r="AJ6818" s="43" t="str">
        <f>_xll.BInterpol('Base IPCA'!$C$3:$C$14,'Base IPCA'!$D$3:$D$14,AH6818,"Cubic","Extrapolate=Linear","MultiX=Average","Skip=True","Sort=True")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199"/>
        <v>#REF!</v>
      </c>
      <c r="AI6819" s="43" t="str">
        <f>_xll.BInterpol('Base IPCA'!$C$3:$C$14,'Base IPCA'!$E$3:$E$14,AH6819,"Cubic","Extrapolate=Linear","MultiX=Average","Skip=True","Sort=True")</f>
        <v>#N/A Invalid Parameter: Interpolation value</v>
      </c>
      <c r="AJ6819" s="43" t="str">
        <f>_xll.BInterpol('Base IPCA'!$C$3:$C$14,'Base IPCA'!$D$3:$D$14,AH6819,"Cubic","Extrapolate=Linear","MultiX=Average","Skip=True","Sort=True")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199"/>
        <v>#REF!</v>
      </c>
      <c r="AI6820" s="43" t="str">
        <f>_xll.BInterpol('Base IPCA'!$C$3:$C$14,'Base IPCA'!$E$3:$E$14,AH6820,"Cubic","Extrapolate=Linear","MultiX=Average","Skip=True","Sort=True")</f>
        <v>#N/A Invalid Parameter: Interpolation value</v>
      </c>
      <c r="AJ6820" s="43" t="str">
        <f>_xll.BInterpol('Base IPCA'!$C$3:$C$14,'Base IPCA'!$D$3:$D$14,AH6820,"Cubic","Extrapolate=Linear","MultiX=Average","Skip=True","Sort=True")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199"/>
        <v>#REF!</v>
      </c>
      <c r="AI6821" s="43" t="str">
        <f>_xll.BInterpol('Base IPCA'!$C$3:$C$14,'Base IPCA'!$E$3:$E$14,AH6821,"Cubic","Extrapolate=Linear","MultiX=Average","Skip=True","Sort=True")</f>
        <v>#N/A Invalid Parameter: Interpolation value</v>
      </c>
      <c r="AJ6821" s="43" t="str">
        <f>_xll.BInterpol('Base IPCA'!$C$3:$C$14,'Base IPCA'!$D$3:$D$14,AH6821,"Cubic","Extrapolate=Linear","MultiX=Average","Skip=True","Sort=True")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199"/>
        <v>#REF!</v>
      </c>
      <c r="AI6822" s="43" t="str">
        <f>_xll.BInterpol('Base IPCA'!$C$3:$C$14,'Base IPCA'!$E$3:$E$14,AH6822,"Cubic","Extrapolate=Linear","MultiX=Average","Skip=True","Sort=True")</f>
        <v>#N/A Invalid Parameter: Interpolation value</v>
      </c>
      <c r="AJ6822" s="43" t="str">
        <f>_xll.BInterpol('Base IPCA'!$C$3:$C$14,'Base IPCA'!$D$3:$D$14,AH6822,"Cubic","Extrapolate=Linear","MultiX=Average","Skip=True","Sort=True")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199"/>
        <v>#REF!</v>
      </c>
      <c r="AI6823" s="43" t="str">
        <f>_xll.BInterpol('Base IPCA'!$C$3:$C$14,'Base IPCA'!$E$3:$E$14,AH6823,"Cubic","Extrapolate=Linear","MultiX=Average","Skip=True","Sort=True")</f>
        <v>#N/A Invalid Parameter: Interpolation value</v>
      </c>
      <c r="AJ6823" s="43" t="str">
        <f>_xll.BInterpol('Base IPCA'!$C$3:$C$14,'Base IPCA'!$D$3:$D$14,AH6823,"Cubic","Extrapolate=Linear","MultiX=Average","Skip=True","Sort=True")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199"/>
        <v>#REF!</v>
      </c>
      <c r="AI6824" s="43" t="str">
        <f>_xll.BInterpol('Base IPCA'!$C$3:$C$14,'Base IPCA'!$E$3:$E$14,AH6824,"Cubic","Extrapolate=Linear","MultiX=Average","Skip=True","Sort=True")</f>
        <v>#N/A Invalid Parameter: Interpolation value</v>
      </c>
      <c r="AJ6824" s="43" t="str">
        <f>_xll.BInterpol('Base IPCA'!$C$3:$C$14,'Base IPCA'!$D$3:$D$14,AH6824,"Cubic","Extrapolate=Linear","MultiX=Average","Skip=True","Sort=True")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199"/>
        <v>#REF!</v>
      </c>
      <c r="AI6825" s="43" t="str">
        <f>_xll.BInterpol('Base IPCA'!$C$3:$C$14,'Base IPCA'!$E$3:$E$14,AH6825,"Cubic","Extrapolate=Linear","MultiX=Average","Skip=True","Sort=True")</f>
        <v>#N/A Invalid Parameter: Interpolation value</v>
      </c>
      <c r="AJ6825" s="43" t="str">
        <f>_xll.BInterpol('Base IPCA'!$C$3:$C$14,'Base IPCA'!$D$3:$D$14,AH6825,"Cubic","Extrapolate=Linear","MultiX=Average","Skip=True","Sort=True")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199"/>
        <v>#REF!</v>
      </c>
      <c r="AI6826" s="43" t="str">
        <f>_xll.BInterpol('Base IPCA'!$C$3:$C$14,'Base IPCA'!$E$3:$E$14,AH6826,"Cubic","Extrapolate=Linear","MultiX=Average","Skip=True","Sort=True")</f>
        <v>#N/A Invalid Parameter: Interpolation value</v>
      </c>
      <c r="AJ6826" s="43" t="str">
        <f>_xll.BInterpol('Base IPCA'!$C$3:$C$14,'Base IPCA'!$D$3:$D$14,AH6826,"Cubic","Extrapolate=Linear","MultiX=Average","Skip=True","Sort=True")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199"/>
        <v>#REF!</v>
      </c>
      <c r="AI6827" s="43" t="str">
        <f>_xll.BInterpol('Base IPCA'!$C$3:$C$14,'Base IPCA'!$E$3:$E$14,AH6827,"Cubic","Extrapolate=Linear","MultiX=Average","Skip=True","Sort=True")</f>
        <v>#N/A Invalid Parameter: Interpolation value</v>
      </c>
      <c r="AJ6827" s="43" t="str">
        <f>_xll.BInterpol('Base IPCA'!$C$3:$C$14,'Base IPCA'!$D$3:$D$14,AH6827,"Cubic","Extrapolate=Linear","MultiX=Average","Skip=True","Sort=True")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199"/>
        <v>#REF!</v>
      </c>
      <c r="AI6828" s="43" t="str">
        <f>_xll.BInterpol('Base IPCA'!$C$3:$C$14,'Base IPCA'!$E$3:$E$14,AH6828,"Cubic","Extrapolate=Linear","MultiX=Average","Skip=True","Sort=True")</f>
        <v>#N/A Invalid Parameter: Interpolation value</v>
      </c>
      <c r="AJ6828" s="43" t="str">
        <f>_xll.BInterpol('Base IPCA'!$C$3:$C$14,'Base IPCA'!$D$3:$D$14,AH6828,"Cubic","Extrapolate=Linear","MultiX=Average","Skip=True","Sort=True")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199"/>
        <v>#REF!</v>
      </c>
      <c r="AI6829" s="43" t="str">
        <f>_xll.BInterpol('Base IPCA'!$C$3:$C$14,'Base IPCA'!$E$3:$E$14,AH6829,"Cubic","Extrapolate=Linear","MultiX=Average","Skip=True","Sort=True")</f>
        <v>#N/A Invalid Parameter: Interpolation value</v>
      </c>
      <c r="AJ6829" s="43" t="str">
        <f>_xll.BInterpol('Base IPCA'!$C$3:$C$14,'Base IPCA'!$D$3:$D$14,AH6829,"Cubic","Extrapolate=Linear","MultiX=Average","Skip=True","Sort=True")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199"/>
        <v>#REF!</v>
      </c>
      <c r="AI6830" s="43" t="str">
        <f>_xll.BInterpol('Base IPCA'!$C$3:$C$14,'Base IPCA'!$E$3:$E$14,AH6830,"Cubic","Extrapolate=Linear","MultiX=Average","Skip=True","Sort=True")</f>
        <v>#N/A Invalid Parameter: Interpolation value</v>
      </c>
      <c r="AJ6830" s="43" t="str">
        <f>_xll.BInterpol('Base IPCA'!$C$3:$C$14,'Base IPCA'!$D$3:$D$14,AH6830,"Cubic","Extrapolate=Linear","MultiX=Average","Skip=True","Sort=True")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199"/>
        <v>#REF!</v>
      </c>
      <c r="AI6831" s="43" t="str">
        <f>_xll.BInterpol('Base IPCA'!$C$3:$C$14,'Base IPCA'!$E$3:$E$14,AH6831,"Cubic","Extrapolate=Linear","MultiX=Average","Skip=True","Sort=True")</f>
        <v>#N/A Invalid Parameter: Interpolation value</v>
      </c>
      <c r="AJ6831" s="43" t="str">
        <f>_xll.BInterpol('Base IPCA'!$C$3:$C$14,'Base IPCA'!$D$3:$D$14,AH6831,"Cubic","Extrapolate=Linear","MultiX=Average","Skip=True","Sort=True")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199"/>
        <v>#REF!</v>
      </c>
      <c r="AI6832" s="43" t="str">
        <f>_xll.BInterpol('Base IPCA'!$C$3:$C$14,'Base IPCA'!$E$3:$E$14,AH6832,"Cubic","Extrapolate=Linear","MultiX=Average","Skip=True","Sort=True")</f>
        <v>#N/A Invalid Parameter: Interpolation value</v>
      </c>
      <c r="AJ6832" s="43" t="str">
        <f>_xll.BInterpol('Base IPCA'!$C$3:$C$14,'Base IPCA'!$D$3:$D$14,AH6832,"Cubic","Extrapolate=Linear","MultiX=Average","Skip=True","Sort=True")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199"/>
        <v>#REF!</v>
      </c>
      <c r="AI6833" s="43" t="str">
        <f>_xll.BInterpol('Base IPCA'!$C$3:$C$14,'Base IPCA'!$E$3:$E$14,AH6833,"Cubic","Extrapolate=Linear","MultiX=Average","Skip=True","Sort=True")</f>
        <v>#N/A Invalid Parameter: Interpolation value</v>
      </c>
      <c r="AJ6833" s="43" t="str">
        <f>_xll.BInterpol('Base IPCA'!$C$3:$C$14,'Base IPCA'!$D$3:$D$14,AH6833,"Cubic","Extrapolate=Linear","MultiX=Average","Skip=True","Sort=True")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199"/>
        <v>#REF!</v>
      </c>
      <c r="AI6834" s="43" t="str">
        <f>_xll.BInterpol('Base IPCA'!$C$3:$C$14,'Base IPCA'!$E$3:$E$14,AH6834,"Cubic","Extrapolate=Linear","MultiX=Average","Skip=True","Sort=True")</f>
        <v>#N/A Invalid Parameter: Interpolation value</v>
      </c>
      <c r="AJ6834" s="43" t="str">
        <f>_xll.BInterpol('Base IPCA'!$C$3:$C$14,'Base IPCA'!$D$3:$D$14,AH6834,"Cubic","Extrapolate=Linear","MultiX=Average","Skip=True","Sort=True")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199"/>
        <v>#REF!</v>
      </c>
      <c r="AI6835" s="43" t="str">
        <f>_xll.BInterpol('Base IPCA'!$C$3:$C$14,'Base IPCA'!$E$3:$E$14,AH6835,"Cubic","Extrapolate=Linear","MultiX=Average","Skip=True","Sort=True")</f>
        <v>#N/A Invalid Parameter: Interpolation value</v>
      </c>
      <c r="AJ6835" s="43" t="str">
        <f>_xll.BInterpol('Base IPCA'!$C$3:$C$14,'Base IPCA'!$D$3:$D$14,AH6835,"Cubic","Extrapolate=Linear","MultiX=Average","Skip=True","Sort=True")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199"/>
        <v>#REF!</v>
      </c>
      <c r="AI6836" s="43" t="str">
        <f>_xll.BInterpol('Base IPCA'!$C$3:$C$14,'Base IPCA'!$E$3:$E$14,AH6836,"Cubic","Extrapolate=Linear","MultiX=Average","Skip=True","Sort=True")</f>
        <v>#N/A Invalid Parameter: Interpolation value</v>
      </c>
      <c r="AJ6836" s="43" t="str">
        <f>_xll.BInterpol('Base IPCA'!$C$3:$C$14,'Base IPCA'!$D$3:$D$14,AH6836,"Cubic","Extrapolate=Linear","MultiX=Average","Skip=True","Sort=True")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199"/>
        <v>#REF!</v>
      </c>
      <c r="AI6837" s="43" t="str">
        <f>_xll.BInterpol('Base IPCA'!$C$3:$C$14,'Base IPCA'!$E$3:$E$14,AH6837,"Cubic","Extrapolate=Linear","MultiX=Average","Skip=True","Sort=True")</f>
        <v>#N/A Invalid Parameter: Interpolation value</v>
      </c>
      <c r="AJ6837" s="43" t="str">
        <f>_xll.BInterpol('Base IPCA'!$C$3:$C$14,'Base IPCA'!$D$3:$D$14,AH6837,"Cubic","Extrapolate=Linear","MultiX=Average","Skip=True","Sort=True")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199"/>
        <v>#REF!</v>
      </c>
      <c r="AI6838" s="43" t="str">
        <f>_xll.BInterpol('Base IPCA'!$C$3:$C$14,'Base IPCA'!$E$3:$E$14,AH6838,"Cubic","Extrapolate=Linear","MultiX=Average","Skip=True","Sort=True")</f>
        <v>#N/A Invalid Parameter: Interpolation value</v>
      </c>
      <c r="AJ6838" s="43" t="str">
        <f>_xll.BInterpol('Base IPCA'!$C$3:$C$14,'Base IPCA'!$D$3:$D$14,AH6838,"Cubic","Extrapolate=Linear","MultiX=Average","Skip=True","Sort=True")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199"/>
        <v>#REF!</v>
      </c>
      <c r="AI6839" s="43" t="str">
        <f>_xll.BInterpol('Base IPCA'!$C$3:$C$14,'Base IPCA'!$E$3:$E$14,AH6839,"Cubic","Extrapolate=Linear","MultiX=Average","Skip=True","Sort=True")</f>
        <v>#N/A Invalid Parameter: Interpolation value</v>
      </c>
      <c r="AJ6839" s="43" t="str">
        <f>_xll.BInterpol('Base IPCA'!$C$3:$C$14,'Base IPCA'!$D$3:$D$14,AH6839,"Cubic","Extrapolate=Linear","MultiX=Average","Skip=True","Sort=True")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199"/>
        <v>#REF!</v>
      </c>
      <c r="AI6840" s="43" t="str">
        <f>_xll.BInterpol('Base IPCA'!$C$3:$C$14,'Base IPCA'!$E$3:$E$14,AH6840,"Cubic","Extrapolate=Linear","MultiX=Average","Skip=True","Sort=True")</f>
        <v>#N/A Invalid Parameter: Interpolation value</v>
      </c>
      <c r="AJ6840" s="43" t="str">
        <f>_xll.BInterpol('Base IPCA'!$C$3:$C$14,'Base IPCA'!$D$3:$D$14,AH6840,"Cubic","Extrapolate=Linear","MultiX=Average","Skip=True","Sort=True")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199"/>
        <v>#REF!</v>
      </c>
      <c r="AI6841" s="43" t="str">
        <f>_xll.BInterpol('Base IPCA'!$C$3:$C$14,'Base IPCA'!$E$3:$E$14,AH6841,"Cubic","Extrapolate=Linear","MultiX=Average","Skip=True","Sort=True")</f>
        <v>#N/A Invalid Parameter: Interpolation value</v>
      </c>
      <c r="AJ6841" s="43" t="str">
        <f>_xll.BInterpol('Base IPCA'!$C$3:$C$14,'Base IPCA'!$D$3:$D$14,AH6841,"Cubic","Extrapolate=Linear","MultiX=Average","Skip=True","Sort=True")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199"/>
        <v>#REF!</v>
      </c>
      <c r="AI6842" s="43" t="str">
        <f>_xll.BInterpol('Base IPCA'!$C$3:$C$14,'Base IPCA'!$E$3:$E$14,AH6842,"Cubic","Extrapolate=Linear","MultiX=Average","Skip=True","Sort=True")</f>
        <v>#N/A Invalid Parameter: Interpolation value</v>
      </c>
      <c r="AJ6842" s="43" t="str">
        <f>_xll.BInterpol('Base IPCA'!$C$3:$C$14,'Base IPCA'!$D$3:$D$14,AH6842,"Cubic","Extrapolate=Linear","MultiX=Average","Skip=True","Sort=True")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199"/>
        <v>#REF!</v>
      </c>
      <c r="AI6843" s="43" t="str">
        <f>_xll.BInterpol('Base IPCA'!$C$3:$C$14,'Base IPCA'!$E$3:$E$14,AH6843,"Cubic","Extrapolate=Linear","MultiX=Average","Skip=True","Sort=True")</f>
        <v>#N/A Invalid Parameter: Interpolation value</v>
      </c>
      <c r="AJ6843" s="43" t="str">
        <f>_xll.BInterpol('Base IPCA'!$C$3:$C$14,'Base IPCA'!$D$3:$D$14,AH6843,"Cubic","Extrapolate=Linear","MultiX=Average","Skip=True","Sort=True")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199"/>
        <v>#REF!</v>
      </c>
      <c r="AI6844" s="43" t="str">
        <f>_xll.BInterpol('Base IPCA'!$C$3:$C$14,'Base IPCA'!$E$3:$E$14,AH6844,"Cubic","Extrapolate=Linear","MultiX=Average","Skip=True","Sort=True")</f>
        <v>#N/A Invalid Parameter: Interpolation value</v>
      </c>
      <c r="AJ6844" s="43" t="str">
        <f>_xll.BInterpol('Base IPCA'!$C$3:$C$14,'Base IPCA'!$D$3:$D$14,AH6844,"Cubic","Extrapolate=Linear","MultiX=Average","Skip=True","Sort=True")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199"/>
        <v>#REF!</v>
      </c>
      <c r="AI6845" s="43" t="str">
        <f>_xll.BInterpol('Base IPCA'!$C$3:$C$14,'Base IPCA'!$E$3:$E$14,AH6845,"Cubic","Extrapolate=Linear","MultiX=Average","Skip=True","Sort=True")</f>
        <v>#N/A Invalid Parameter: Interpolation value</v>
      </c>
      <c r="AJ6845" s="43" t="str">
        <f>_xll.BInterpol('Base IPCA'!$C$3:$C$14,'Base IPCA'!$D$3:$D$14,AH6845,"Cubic","Extrapolate=Linear","MultiX=Average","Skip=True","Sort=True")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199"/>
        <v>#REF!</v>
      </c>
      <c r="AI6846" s="43" t="str">
        <f>_xll.BInterpol('Base IPCA'!$C$3:$C$14,'Base IPCA'!$E$3:$E$14,AH6846,"Cubic","Extrapolate=Linear","MultiX=Average","Skip=True","Sort=True")</f>
        <v>#N/A Invalid Parameter: Interpolation value</v>
      </c>
      <c r="AJ6846" s="43" t="str">
        <f>_xll.BInterpol('Base IPCA'!$C$3:$C$14,'Base IPCA'!$D$3:$D$14,AH6846,"Cubic","Extrapolate=Linear","MultiX=Average","Skip=True","Sort=True")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199"/>
        <v>#REF!</v>
      </c>
      <c r="AI6847" s="43" t="str">
        <f>_xll.BInterpol('Base IPCA'!$C$3:$C$14,'Base IPCA'!$E$3:$E$14,AH6847,"Cubic","Extrapolate=Linear","MultiX=Average","Skip=True","Sort=True")</f>
        <v>#N/A Invalid Parameter: Interpolation value</v>
      </c>
      <c r="AJ6847" s="43" t="str">
        <f>_xll.BInterpol('Base IPCA'!$C$3:$C$14,'Base IPCA'!$D$3:$D$14,AH6847,"Cubic","Extrapolate=Linear","MultiX=Average","Skip=True","Sort=True")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199"/>
        <v>#REF!</v>
      </c>
      <c r="AI6848" s="43" t="str">
        <f>_xll.BInterpol('Base IPCA'!$C$3:$C$14,'Base IPCA'!$E$3:$E$14,AH6848,"Cubic","Extrapolate=Linear","MultiX=Average","Skip=True","Sort=True")</f>
        <v>#N/A Invalid Parameter: Interpolation value</v>
      </c>
      <c r="AJ6848" s="43" t="str">
        <f>_xll.BInterpol('Base IPCA'!$C$3:$C$14,'Base IPCA'!$D$3:$D$14,AH6848,"Cubic","Extrapolate=Linear","MultiX=Average","Skip=True","Sort=True")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199"/>
        <v>#REF!</v>
      </c>
      <c r="AI6849" s="43" t="str">
        <f>_xll.BInterpol('Base IPCA'!$C$3:$C$14,'Base IPCA'!$E$3:$E$14,AH6849,"Cubic","Extrapolate=Linear","MultiX=Average","Skip=True","Sort=True")</f>
        <v>#N/A Invalid Parameter: Interpolation value</v>
      </c>
      <c r="AJ6849" s="43" t="str">
        <f>_xll.BInterpol('Base IPCA'!$C$3:$C$14,'Base IPCA'!$D$3:$D$14,AH6849,"Cubic","Extrapolate=Linear","MultiX=Average","Skip=True","Sort=True")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199"/>
        <v>#REF!</v>
      </c>
      <c r="AI6850" s="43" t="str">
        <f>_xll.BInterpol('Base IPCA'!$C$3:$C$14,'Base IPCA'!$E$3:$E$14,AH6850,"Cubic","Extrapolate=Linear","MultiX=Average","Skip=True","Sort=True")</f>
        <v>#N/A Invalid Parameter: Interpolation value</v>
      </c>
      <c r="AJ6850" s="43" t="str">
        <f>_xll.BInterpol('Base IPCA'!$C$3:$C$14,'Base IPCA'!$D$3:$D$14,AH6850,"Cubic","Extrapolate=Linear","MultiX=Average","Skip=True","Sort=True")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199"/>
        <v>#REF!</v>
      </c>
      <c r="AI6851" s="43" t="str">
        <f>_xll.BInterpol('Base IPCA'!$C$3:$C$14,'Base IPCA'!$E$3:$E$14,AH6851,"Cubic","Extrapolate=Linear","MultiX=Average","Skip=True","Sort=True")</f>
        <v>#N/A Invalid Parameter: Interpolation value</v>
      </c>
      <c r="AJ6851" s="43" t="str">
        <f>_xll.BInterpol('Base IPCA'!$C$3:$C$14,'Base IPCA'!$D$3:$D$14,AH6851,"Cubic","Extrapolate=Linear","MultiX=Average","Skip=True","Sort=True")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199"/>
        <v>#REF!</v>
      </c>
      <c r="AI6852" s="43" t="str">
        <f>_xll.BInterpol('Base IPCA'!$C$3:$C$14,'Base IPCA'!$E$3:$E$14,AH6852,"Cubic","Extrapolate=Linear","MultiX=Average","Skip=True","Sort=True")</f>
        <v>#N/A Invalid Parameter: Interpolation value</v>
      </c>
      <c r="AJ6852" s="43" t="str">
        <f>_xll.BInterpol('Base IPCA'!$C$3:$C$14,'Base IPCA'!$D$3:$D$14,AH6852,"Cubic","Extrapolate=Linear","MultiX=Average","Skip=True","Sort=True")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199"/>
        <v>#REF!</v>
      </c>
      <c r="AI6853" s="43" t="str">
        <f>_xll.BInterpol('Base IPCA'!$C$3:$C$14,'Base IPCA'!$E$3:$E$14,AH6853,"Cubic","Extrapolate=Linear","MultiX=Average","Skip=True","Sort=True")</f>
        <v>#N/A Invalid Parameter: Interpolation value</v>
      </c>
      <c r="AJ6853" s="43" t="str">
        <f>_xll.BInterpol('Base IPCA'!$C$3:$C$14,'Base IPCA'!$D$3:$D$14,AH6853,"Cubic","Extrapolate=Linear","MultiX=Average","Skip=True","Sort=True")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0">AH6853+1</f>
        <v>#REF!</v>
      </c>
      <c r="AI6854" s="43" t="str">
        <f>_xll.BInterpol('Base IPCA'!$C$3:$C$14,'Base IPCA'!$E$3:$E$14,AH6854,"Cubic","Extrapolate=Linear","MultiX=Average","Skip=True","Sort=True")</f>
        <v>#N/A Invalid Parameter: Interpolation value</v>
      </c>
      <c r="AJ6854" s="43" t="str">
        <f>_xll.BInterpol('Base IPCA'!$C$3:$C$14,'Base IPCA'!$D$3:$D$14,AH6854,"Cubic","Extrapolate=Linear","MultiX=Average","Skip=True","Sort=True")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0"/>
        <v>#REF!</v>
      </c>
      <c r="AI6855" s="43" t="str">
        <f>_xll.BInterpol('Base IPCA'!$C$3:$C$14,'Base IPCA'!$E$3:$E$14,AH6855,"Cubic","Extrapolate=Linear","MultiX=Average","Skip=True","Sort=True")</f>
        <v>#N/A Invalid Parameter: Interpolation value</v>
      </c>
      <c r="AJ6855" s="43" t="str">
        <f>_xll.BInterpol('Base IPCA'!$C$3:$C$14,'Base IPCA'!$D$3:$D$14,AH6855,"Cubic","Extrapolate=Linear","MultiX=Average","Skip=True","Sort=True")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0"/>
        <v>#REF!</v>
      </c>
      <c r="AI6856" s="43" t="str">
        <f>_xll.BInterpol('Base IPCA'!$C$3:$C$14,'Base IPCA'!$E$3:$E$14,AH6856,"Cubic","Extrapolate=Linear","MultiX=Average","Skip=True","Sort=True")</f>
        <v>#N/A Invalid Parameter: Interpolation value</v>
      </c>
      <c r="AJ6856" s="43" t="str">
        <f>_xll.BInterpol('Base IPCA'!$C$3:$C$14,'Base IPCA'!$D$3:$D$14,AH6856,"Cubic","Extrapolate=Linear","MultiX=Average","Skip=True","Sort=True")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0"/>
        <v>#REF!</v>
      </c>
      <c r="AI6857" s="43" t="str">
        <f>_xll.BInterpol('Base IPCA'!$C$3:$C$14,'Base IPCA'!$E$3:$E$14,AH6857,"Cubic","Extrapolate=Linear","MultiX=Average","Skip=True","Sort=True")</f>
        <v>#N/A Invalid Parameter: Interpolation value</v>
      </c>
      <c r="AJ6857" s="43" t="str">
        <f>_xll.BInterpol('Base IPCA'!$C$3:$C$14,'Base IPCA'!$D$3:$D$14,AH6857,"Cubic","Extrapolate=Linear","MultiX=Average","Skip=True","Sort=True")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0"/>
        <v>#REF!</v>
      </c>
      <c r="AI6858" s="43" t="str">
        <f>_xll.BInterpol('Base IPCA'!$C$3:$C$14,'Base IPCA'!$E$3:$E$14,AH6858,"Cubic","Extrapolate=Linear","MultiX=Average","Skip=True","Sort=True")</f>
        <v>#N/A Invalid Parameter: Interpolation value</v>
      </c>
      <c r="AJ6858" s="43" t="str">
        <f>_xll.BInterpol('Base IPCA'!$C$3:$C$14,'Base IPCA'!$D$3:$D$14,AH6858,"Cubic","Extrapolate=Linear","MultiX=Average","Skip=True","Sort=True")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0"/>
        <v>#REF!</v>
      </c>
      <c r="AI6859" s="43" t="str">
        <f>_xll.BInterpol('Base IPCA'!$C$3:$C$14,'Base IPCA'!$E$3:$E$14,AH6859,"Cubic","Extrapolate=Linear","MultiX=Average","Skip=True","Sort=True")</f>
        <v>#N/A Invalid Parameter: Interpolation value</v>
      </c>
      <c r="AJ6859" s="43" t="str">
        <f>_xll.BInterpol('Base IPCA'!$C$3:$C$14,'Base IPCA'!$D$3:$D$14,AH6859,"Cubic","Extrapolate=Linear","MultiX=Average","Skip=True","Sort=True")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0"/>
        <v>#REF!</v>
      </c>
      <c r="AI6860" s="43" t="str">
        <f>_xll.BInterpol('Base IPCA'!$C$3:$C$14,'Base IPCA'!$E$3:$E$14,AH6860,"Cubic","Extrapolate=Linear","MultiX=Average","Skip=True","Sort=True")</f>
        <v>#N/A Invalid Parameter: Interpolation value</v>
      </c>
      <c r="AJ6860" s="43" t="str">
        <f>_xll.BInterpol('Base IPCA'!$C$3:$C$14,'Base IPCA'!$D$3:$D$14,AH6860,"Cubic","Extrapolate=Linear","MultiX=Average","Skip=True","Sort=True")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0"/>
        <v>#REF!</v>
      </c>
      <c r="AI6861" s="43" t="str">
        <f>_xll.BInterpol('Base IPCA'!$C$3:$C$14,'Base IPCA'!$E$3:$E$14,AH6861,"Cubic","Extrapolate=Linear","MultiX=Average","Skip=True","Sort=True")</f>
        <v>#N/A Invalid Parameter: Interpolation value</v>
      </c>
      <c r="AJ6861" s="43" t="str">
        <f>_xll.BInterpol('Base IPCA'!$C$3:$C$14,'Base IPCA'!$D$3:$D$14,AH6861,"Cubic","Extrapolate=Linear","MultiX=Average","Skip=True","Sort=True")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0"/>
        <v>#REF!</v>
      </c>
      <c r="AI6862" s="43" t="str">
        <f>_xll.BInterpol('Base IPCA'!$C$3:$C$14,'Base IPCA'!$E$3:$E$14,AH6862,"Cubic","Extrapolate=Linear","MultiX=Average","Skip=True","Sort=True")</f>
        <v>#N/A Invalid Parameter: Interpolation value</v>
      </c>
      <c r="AJ6862" s="43" t="str">
        <f>_xll.BInterpol('Base IPCA'!$C$3:$C$14,'Base IPCA'!$D$3:$D$14,AH6862,"Cubic","Extrapolate=Linear","MultiX=Average","Skip=True","Sort=True")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0"/>
        <v>#REF!</v>
      </c>
      <c r="AI6863" s="43" t="str">
        <f>_xll.BInterpol('Base IPCA'!$C$3:$C$14,'Base IPCA'!$E$3:$E$14,AH6863,"Cubic","Extrapolate=Linear","MultiX=Average","Skip=True","Sort=True")</f>
        <v>#N/A Invalid Parameter: Interpolation value</v>
      </c>
      <c r="AJ6863" s="43" t="str">
        <f>_xll.BInterpol('Base IPCA'!$C$3:$C$14,'Base IPCA'!$D$3:$D$14,AH6863,"Cubic","Extrapolate=Linear","MultiX=Average","Skip=True","Sort=True")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0"/>
        <v>#REF!</v>
      </c>
      <c r="AI6864" s="43" t="str">
        <f>_xll.BInterpol('Base IPCA'!$C$3:$C$14,'Base IPCA'!$E$3:$E$14,AH6864,"Cubic","Extrapolate=Linear","MultiX=Average","Skip=True","Sort=True")</f>
        <v>#N/A Invalid Parameter: Interpolation value</v>
      </c>
      <c r="AJ6864" s="43" t="str">
        <f>_xll.BInterpol('Base IPCA'!$C$3:$C$14,'Base IPCA'!$D$3:$D$14,AH6864,"Cubic","Extrapolate=Linear","MultiX=Average","Skip=True","Sort=True")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0"/>
        <v>#REF!</v>
      </c>
      <c r="AI6865" s="43" t="str">
        <f>_xll.BInterpol('Base IPCA'!$C$3:$C$14,'Base IPCA'!$E$3:$E$14,AH6865,"Cubic","Extrapolate=Linear","MultiX=Average","Skip=True","Sort=True")</f>
        <v>#N/A Invalid Parameter: Interpolation value</v>
      </c>
      <c r="AJ6865" s="43" t="str">
        <f>_xll.BInterpol('Base IPCA'!$C$3:$C$14,'Base IPCA'!$D$3:$D$14,AH6865,"Cubic","Extrapolate=Linear","MultiX=Average","Skip=True","Sort=True")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0"/>
        <v>#REF!</v>
      </c>
      <c r="AI6866" s="43" t="str">
        <f>_xll.BInterpol('Base IPCA'!$C$3:$C$14,'Base IPCA'!$E$3:$E$14,AH6866,"Cubic","Extrapolate=Linear","MultiX=Average","Skip=True","Sort=True")</f>
        <v>#N/A Invalid Parameter: Interpolation value</v>
      </c>
      <c r="AJ6866" s="43" t="str">
        <f>_xll.BInterpol('Base IPCA'!$C$3:$C$14,'Base IPCA'!$D$3:$D$14,AH6866,"Cubic","Extrapolate=Linear","MultiX=Average","Skip=True","Sort=True")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0"/>
        <v>#REF!</v>
      </c>
      <c r="AI6867" s="43" t="str">
        <f>_xll.BInterpol('Base IPCA'!$C$3:$C$14,'Base IPCA'!$E$3:$E$14,AH6867,"Cubic","Extrapolate=Linear","MultiX=Average","Skip=True","Sort=True")</f>
        <v>#N/A Invalid Parameter: Interpolation value</v>
      </c>
      <c r="AJ6867" s="43" t="str">
        <f>_xll.BInterpol('Base IPCA'!$C$3:$C$14,'Base IPCA'!$D$3:$D$14,AH6867,"Cubic","Extrapolate=Linear","MultiX=Average","Skip=True","Sort=True")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0"/>
        <v>#REF!</v>
      </c>
      <c r="AI6868" s="43" t="str">
        <f>_xll.BInterpol('Base IPCA'!$C$3:$C$14,'Base IPCA'!$E$3:$E$14,AH6868,"Cubic","Extrapolate=Linear","MultiX=Average","Skip=True","Sort=True")</f>
        <v>#N/A Invalid Parameter: Interpolation value</v>
      </c>
      <c r="AJ6868" s="43" t="str">
        <f>_xll.BInterpol('Base IPCA'!$C$3:$C$14,'Base IPCA'!$D$3:$D$14,AH6868,"Cubic","Extrapolate=Linear","MultiX=Average","Skip=True","Sort=True")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0"/>
        <v>#REF!</v>
      </c>
      <c r="AI6869" s="43" t="str">
        <f>_xll.BInterpol('Base IPCA'!$C$3:$C$14,'Base IPCA'!$E$3:$E$14,AH6869,"Cubic","Extrapolate=Linear","MultiX=Average","Skip=True","Sort=True")</f>
        <v>#N/A Invalid Parameter: Interpolation value</v>
      </c>
      <c r="AJ6869" s="43" t="str">
        <f>_xll.BInterpol('Base IPCA'!$C$3:$C$14,'Base IPCA'!$D$3:$D$14,AH6869,"Cubic","Extrapolate=Linear","MultiX=Average","Skip=True","Sort=True")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0"/>
        <v>#REF!</v>
      </c>
      <c r="AI6870" s="43" t="str">
        <f>_xll.BInterpol('Base IPCA'!$C$3:$C$14,'Base IPCA'!$E$3:$E$14,AH6870,"Cubic","Extrapolate=Linear","MultiX=Average","Skip=True","Sort=True")</f>
        <v>#N/A Invalid Parameter: Interpolation value</v>
      </c>
      <c r="AJ6870" s="43" t="str">
        <f>_xll.BInterpol('Base IPCA'!$C$3:$C$14,'Base IPCA'!$D$3:$D$14,AH6870,"Cubic","Extrapolate=Linear","MultiX=Average","Skip=True","Sort=True")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0"/>
        <v>#REF!</v>
      </c>
      <c r="AI6871" s="43" t="str">
        <f ca="1">_xll.BInterpol('Base IPCA'!$C$3:$C$14,'Base IPCA'!$E$3:$E$14,AH6871,"Cubic","Extrapolate=Linear","MultiX=Average","Skip=True","Sort=True")</f>
        <v>#N/A Invalid Parameter: Interpolation value</v>
      </c>
      <c r="AJ6871" s="43" t="str">
        <f>_xll.BInterpol('Base IPCA'!$C$3:$C$14,'Base IPCA'!$D$3:$D$14,AH6871,"Cubic","Extrapolate=Linear","MultiX=Average","Skip=True","Sort=True")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0"/>
        <v>#REF!</v>
      </c>
      <c r="AI6872" s="43" t="str">
        <f>_xll.BInterpol('Base IPCA'!$C$3:$C$14,'Base IPCA'!$E$3:$E$14,AH6872,"Cubic","Extrapolate=Linear","MultiX=Average","Skip=True","Sort=True")</f>
        <v>#N/A Invalid Parameter: Interpolation value</v>
      </c>
      <c r="AJ6872" s="43" t="str">
        <f>_xll.BInterpol('Base IPCA'!$C$3:$C$14,'Base IPCA'!$D$3:$D$14,AH6872,"Cubic","Extrapolate=Linear","MultiX=Average","Skip=True","Sort=True")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0"/>
        <v>#REF!</v>
      </c>
      <c r="AI6873" s="43" t="str">
        <f>_xll.BInterpol('Base IPCA'!$C$3:$C$14,'Base IPCA'!$E$3:$E$14,AH6873,"Cubic","Extrapolate=Linear","MultiX=Average","Skip=True","Sort=True")</f>
        <v>#N/A Invalid Parameter: Interpolation value</v>
      </c>
      <c r="AJ6873" s="43" t="str">
        <f>_xll.BInterpol('Base IPCA'!$C$3:$C$14,'Base IPCA'!$D$3:$D$14,AH6873,"Cubic","Extrapolate=Linear","MultiX=Average","Skip=True","Sort=True")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0"/>
        <v>#REF!</v>
      </c>
      <c r="AI6874" s="43" t="str">
        <f>_xll.BInterpol('Base IPCA'!$C$3:$C$14,'Base IPCA'!$E$3:$E$14,AH6874,"Cubic","Extrapolate=Linear","MultiX=Average","Skip=True","Sort=True")</f>
        <v>#N/A Invalid Parameter: Interpolation value</v>
      </c>
      <c r="AJ6874" s="43" t="str">
        <f>_xll.BInterpol('Base IPCA'!$C$3:$C$14,'Base IPCA'!$D$3:$D$14,AH6874,"Cubic","Extrapolate=Linear","MultiX=Average","Skip=True","Sort=True")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0"/>
        <v>#REF!</v>
      </c>
      <c r="AI6875" s="43" t="str">
        <f>_xll.BInterpol('Base IPCA'!$C$3:$C$14,'Base IPCA'!$E$3:$E$14,AH6875,"Cubic","Extrapolate=Linear","MultiX=Average","Skip=True","Sort=True")</f>
        <v>#N/A Invalid Parameter: Interpolation value</v>
      </c>
      <c r="AJ6875" s="43" t="str">
        <f>_xll.BInterpol('Base IPCA'!$C$3:$C$14,'Base IPCA'!$D$3:$D$14,AH6875,"Cubic","Extrapolate=Linear","MultiX=Average","Skip=True","Sort=True")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0"/>
        <v>#REF!</v>
      </c>
      <c r="AI6876" s="43" t="str">
        <f>_xll.BInterpol('Base IPCA'!$C$3:$C$14,'Base IPCA'!$E$3:$E$14,AH6876,"Cubic","Extrapolate=Linear","MultiX=Average","Skip=True","Sort=True")</f>
        <v>#N/A Invalid Parameter: Interpolation value</v>
      </c>
      <c r="AJ6876" s="43" t="str">
        <f>_xll.BInterpol('Base IPCA'!$C$3:$C$14,'Base IPCA'!$D$3:$D$14,AH6876,"Cubic","Extrapolate=Linear","MultiX=Average","Skip=True","Sort=True")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0"/>
        <v>#REF!</v>
      </c>
      <c r="AI6877" s="43" t="str">
        <f>_xll.BInterpol('Base IPCA'!$C$3:$C$14,'Base IPCA'!$E$3:$E$14,AH6877,"Cubic","Extrapolate=Linear","MultiX=Average","Skip=True","Sort=True")</f>
        <v>#N/A Invalid Parameter: Interpolation value</v>
      </c>
      <c r="AJ6877" s="43" t="str">
        <f>_xll.BInterpol('Base IPCA'!$C$3:$C$14,'Base IPCA'!$D$3:$D$14,AH6877,"Cubic","Extrapolate=Linear","MultiX=Average","Skip=True","Sort=True")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0"/>
        <v>#REF!</v>
      </c>
      <c r="AI6878" s="43" t="str">
        <f>_xll.BInterpol('Base IPCA'!$C$3:$C$14,'Base IPCA'!$E$3:$E$14,AH6878,"Cubic","Extrapolate=Linear","MultiX=Average","Skip=True","Sort=True")</f>
        <v>#N/A Invalid Parameter: Interpolation value</v>
      </c>
      <c r="AJ6878" s="43" t="str">
        <f>_xll.BInterpol('Base IPCA'!$C$3:$C$14,'Base IPCA'!$D$3:$D$14,AH6878,"Cubic","Extrapolate=Linear","MultiX=Average","Skip=True","Sort=True")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0"/>
        <v>#REF!</v>
      </c>
      <c r="AI6879" s="43" t="str">
        <f>_xll.BInterpol('Base IPCA'!$C$3:$C$14,'Base IPCA'!$E$3:$E$14,AH6879,"Cubic","Extrapolate=Linear","MultiX=Average","Skip=True","Sort=True")</f>
        <v>#N/A Invalid Parameter: Interpolation value</v>
      </c>
      <c r="AJ6879" s="43" t="str">
        <f>_xll.BInterpol('Base IPCA'!$C$3:$C$14,'Base IPCA'!$D$3:$D$14,AH6879,"Cubic","Extrapolate=Linear","MultiX=Average","Skip=True","Sort=True")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0"/>
        <v>#REF!</v>
      </c>
      <c r="AI6880" s="43" t="str">
        <f>_xll.BInterpol('Base IPCA'!$C$3:$C$14,'Base IPCA'!$E$3:$E$14,AH6880,"Cubic","Extrapolate=Linear","MultiX=Average","Skip=True","Sort=True")</f>
        <v>#N/A Invalid Parameter: Interpolation value</v>
      </c>
      <c r="AJ6880" s="43" t="str">
        <f>_xll.BInterpol('Base IPCA'!$C$3:$C$14,'Base IPCA'!$D$3:$D$14,AH6880,"Cubic","Extrapolate=Linear","MultiX=Average","Skip=True","Sort=True")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0"/>
        <v>#REF!</v>
      </c>
      <c r="AI6881" s="43" t="str">
        <f>_xll.BInterpol('Base IPCA'!$C$3:$C$14,'Base IPCA'!$E$3:$E$14,AH6881,"Cubic","Extrapolate=Linear","MultiX=Average","Skip=True","Sort=True")</f>
        <v>#N/A Invalid Parameter: Interpolation value</v>
      </c>
      <c r="AJ6881" s="43" t="str">
        <f>_xll.BInterpol('Base IPCA'!$C$3:$C$14,'Base IPCA'!$D$3:$D$14,AH6881,"Cubic","Extrapolate=Linear","MultiX=Average","Skip=True","Sort=True")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0"/>
        <v>#REF!</v>
      </c>
      <c r="AI6882" s="43" t="str">
        <f>_xll.BInterpol('Base IPCA'!$C$3:$C$14,'Base IPCA'!$E$3:$E$14,AH6882,"Cubic","Extrapolate=Linear","MultiX=Average","Skip=True","Sort=True")</f>
        <v>#N/A Invalid Parameter: Interpolation value</v>
      </c>
      <c r="AJ6882" s="43" t="str">
        <f>_xll.BInterpol('Base IPCA'!$C$3:$C$14,'Base IPCA'!$D$3:$D$14,AH6882,"Cubic","Extrapolate=Linear","MultiX=Average","Skip=True","Sort=True")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0"/>
        <v>#REF!</v>
      </c>
      <c r="AI6883" s="43" t="str">
        <f>_xll.BInterpol('Base IPCA'!$C$3:$C$14,'Base IPCA'!$E$3:$E$14,AH6883,"Cubic","Extrapolate=Linear","MultiX=Average","Skip=True","Sort=True")</f>
        <v>#N/A Invalid Parameter: Interpolation value</v>
      </c>
      <c r="AJ6883" s="43" t="str">
        <f>_xll.BInterpol('Base IPCA'!$C$3:$C$14,'Base IPCA'!$D$3:$D$14,AH6883,"Cubic","Extrapolate=Linear","MultiX=Average","Skip=True","Sort=True")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0"/>
        <v>#REF!</v>
      </c>
      <c r="AI6884" s="43" t="str">
        <f>_xll.BInterpol('Base IPCA'!$C$3:$C$14,'Base IPCA'!$E$3:$E$14,AH6884,"Cubic","Extrapolate=Linear","MultiX=Average","Skip=True","Sort=True")</f>
        <v>#N/A Invalid Parameter: Interpolation value</v>
      </c>
      <c r="AJ6884" s="43" t="str">
        <f>_xll.BInterpol('Base IPCA'!$C$3:$C$14,'Base IPCA'!$D$3:$D$14,AH6884,"Cubic","Extrapolate=Linear","MultiX=Average","Skip=True","Sort=True")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0"/>
        <v>#REF!</v>
      </c>
      <c r="AI6885" s="43" t="str">
        <f>_xll.BInterpol('Base IPCA'!$C$3:$C$14,'Base IPCA'!$E$3:$E$14,AH6885,"Cubic","Extrapolate=Linear","MultiX=Average","Skip=True","Sort=True")</f>
        <v>#N/A Invalid Parameter: Interpolation value</v>
      </c>
      <c r="AJ6885" s="43" t="str">
        <f>_xll.BInterpol('Base IPCA'!$C$3:$C$14,'Base IPCA'!$D$3:$D$14,AH6885,"Cubic","Extrapolate=Linear","MultiX=Average","Skip=True","Sort=True")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0"/>
        <v>#REF!</v>
      </c>
      <c r="AI6886" s="43" t="str">
        <f>_xll.BInterpol('Base IPCA'!$C$3:$C$14,'Base IPCA'!$E$3:$E$14,AH6886,"Cubic","Extrapolate=Linear","MultiX=Average","Skip=True","Sort=True")</f>
        <v>#N/A Invalid Parameter: Interpolation value</v>
      </c>
      <c r="AJ6886" s="43" t="str">
        <f>_xll.BInterpol('Base IPCA'!$C$3:$C$14,'Base IPCA'!$D$3:$D$14,AH6886,"Cubic","Extrapolate=Linear","MultiX=Average","Skip=True","Sort=True")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0"/>
        <v>#REF!</v>
      </c>
      <c r="AI6887" s="43" t="str">
        <f>_xll.BInterpol('Base IPCA'!$C$3:$C$14,'Base IPCA'!$E$3:$E$14,AH6887,"Cubic","Extrapolate=Linear","MultiX=Average","Skip=True","Sort=True")</f>
        <v>#N/A Invalid Parameter: Interpolation value</v>
      </c>
      <c r="AJ6887" s="43" t="str">
        <f>_xll.BInterpol('Base IPCA'!$C$3:$C$14,'Base IPCA'!$D$3:$D$14,AH6887,"Cubic","Extrapolate=Linear","MultiX=Average","Skip=True","Sort=True")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0"/>
        <v>#REF!</v>
      </c>
      <c r="AI6888" s="43" t="str">
        <f>_xll.BInterpol('Base IPCA'!$C$3:$C$14,'Base IPCA'!$E$3:$E$14,AH6888,"Cubic","Extrapolate=Linear","MultiX=Average","Skip=True","Sort=True")</f>
        <v>#N/A Invalid Parameter: Interpolation value</v>
      </c>
      <c r="AJ6888" s="43" t="str">
        <f>_xll.BInterpol('Base IPCA'!$C$3:$C$14,'Base IPCA'!$D$3:$D$14,AH6888,"Cubic","Extrapolate=Linear","MultiX=Average","Skip=True","Sort=True")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0"/>
        <v>#REF!</v>
      </c>
      <c r="AI6889" s="43" t="str">
        <f>_xll.BInterpol('Base IPCA'!$C$3:$C$14,'Base IPCA'!$E$3:$E$14,AH6889,"Cubic","Extrapolate=Linear","MultiX=Average","Skip=True","Sort=True")</f>
        <v>#N/A Invalid Parameter: Interpolation value</v>
      </c>
      <c r="AJ6889" s="43" t="str">
        <f>_xll.BInterpol('Base IPCA'!$C$3:$C$14,'Base IPCA'!$D$3:$D$14,AH6889,"Cubic","Extrapolate=Linear","MultiX=Average","Skip=True","Sort=True")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0"/>
        <v>#REF!</v>
      </c>
      <c r="AI6890" s="43" t="str">
        <f>_xll.BInterpol('Base IPCA'!$C$3:$C$14,'Base IPCA'!$E$3:$E$14,AH6890,"Cubic","Extrapolate=Linear","MultiX=Average","Skip=True","Sort=True")</f>
        <v>#N/A Invalid Parameter: Interpolation value</v>
      </c>
      <c r="AJ6890" s="43" t="str">
        <f>_xll.BInterpol('Base IPCA'!$C$3:$C$14,'Base IPCA'!$D$3:$D$14,AH6890,"Cubic","Extrapolate=Linear","MultiX=Average","Skip=True","Sort=True")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0"/>
        <v>#REF!</v>
      </c>
      <c r="AI6891" s="43" t="str">
        <f>_xll.BInterpol('Base IPCA'!$C$3:$C$14,'Base IPCA'!$E$3:$E$14,AH6891,"Cubic","Extrapolate=Linear","MultiX=Average","Skip=True","Sort=True")</f>
        <v>#N/A Invalid Parameter: Interpolation value</v>
      </c>
      <c r="AJ6891" s="43" t="str">
        <f>_xll.BInterpol('Base IPCA'!$C$3:$C$14,'Base IPCA'!$D$3:$D$14,AH6891,"Cubic","Extrapolate=Linear","MultiX=Average","Skip=True","Sort=True")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0"/>
        <v>#REF!</v>
      </c>
      <c r="AI6892" s="43" t="str">
        <f>_xll.BInterpol('Base IPCA'!$C$3:$C$14,'Base IPCA'!$E$3:$E$14,AH6892,"Cubic","Extrapolate=Linear","MultiX=Average","Skip=True","Sort=True")</f>
        <v>#N/A Invalid Parameter: Interpolation value</v>
      </c>
      <c r="AJ6892" s="43" t="str">
        <f>_xll.BInterpol('Base IPCA'!$C$3:$C$14,'Base IPCA'!$D$3:$D$14,AH6892,"Cubic","Extrapolate=Linear","MultiX=Average","Skip=True","Sort=True")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0"/>
        <v>#REF!</v>
      </c>
      <c r="AI6893" s="43" t="str">
        <f>_xll.BInterpol('Base IPCA'!$C$3:$C$14,'Base IPCA'!$E$3:$E$14,AH6893,"Cubic","Extrapolate=Linear","MultiX=Average","Skip=True","Sort=True")</f>
        <v>#N/A Invalid Parameter: Interpolation value</v>
      </c>
      <c r="AJ6893" s="43" t="str">
        <f>_xll.BInterpol('Base IPCA'!$C$3:$C$14,'Base IPCA'!$D$3:$D$14,AH6893,"Cubic","Extrapolate=Linear","MultiX=Average","Skip=True","Sort=True")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0"/>
        <v>#REF!</v>
      </c>
      <c r="AI6894" s="43" t="str">
        <f>_xll.BInterpol('Base IPCA'!$C$3:$C$14,'Base IPCA'!$E$3:$E$14,AH6894,"Cubic","Extrapolate=Linear","MultiX=Average","Skip=True","Sort=True")</f>
        <v>#N/A Invalid Parameter: Interpolation value</v>
      </c>
      <c r="AJ6894" s="43" t="str">
        <f>_xll.BInterpol('Base IPCA'!$C$3:$C$14,'Base IPCA'!$D$3:$D$14,AH6894,"Cubic","Extrapolate=Linear","MultiX=Average","Skip=True","Sort=True")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0"/>
        <v>#REF!</v>
      </c>
      <c r="AI6895" s="43" t="str">
        <f>_xll.BInterpol('Base IPCA'!$C$3:$C$14,'Base IPCA'!$E$3:$E$14,AH6895,"Cubic","Extrapolate=Linear","MultiX=Average","Skip=True","Sort=True")</f>
        <v>#N/A Invalid Parameter: Interpolation value</v>
      </c>
      <c r="AJ6895" s="43" t="str">
        <f>_xll.BInterpol('Base IPCA'!$C$3:$C$14,'Base IPCA'!$D$3:$D$14,AH6895,"Cubic","Extrapolate=Linear","MultiX=Average","Skip=True","Sort=True")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0"/>
        <v>#REF!</v>
      </c>
      <c r="AI6896" s="43" t="str">
        <f>_xll.BInterpol('Base IPCA'!$C$3:$C$14,'Base IPCA'!$E$3:$E$14,AH6896,"Cubic","Extrapolate=Linear","MultiX=Average","Skip=True","Sort=True")</f>
        <v>#N/A Invalid Parameter: Interpolation value</v>
      </c>
      <c r="AJ6896" s="43" t="str">
        <f>_xll.BInterpol('Base IPCA'!$C$3:$C$14,'Base IPCA'!$D$3:$D$14,AH6896,"Cubic","Extrapolate=Linear","MultiX=Average","Skip=True","Sort=True")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0"/>
        <v>#REF!</v>
      </c>
      <c r="AI6897" s="43" t="str">
        <f>_xll.BInterpol('Base IPCA'!$C$3:$C$14,'Base IPCA'!$E$3:$E$14,AH6897,"Cubic","Extrapolate=Linear","MultiX=Average","Skip=True","Sort=True")</f>
        <v>#N/A Invalid Parameter: Interpolation value</v>
      </c>
      <c r="AJ6897" s="43" t="str">
        <f>_xll.BInterpol('Base IPCA'!$C$3:$C$14,'Base IPCA'!$D$3:$D$14,AH6897,"Cubic","Extrapolate=Linear","MultiX=Average","Skip=True","Sort=True")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0"/>
        <v>#REF!</v>
      </c>
      <c r="AI6898" s="43" t="str">
        <f>_xll.BInterpol('Base IPCA'!$C$3:$C$14,'Base IPCA'!$E$3:$E$14,AH6898,"Cubic","Extrapolate=Linear","MultiX=Average","Skip=True","Sort=True")</f>
        <v>#N/A Invalid Parameter: Interpolation value</v>
      </c>
      <c r="AJ6898" s="43" t="str">
        <f>_xll.BInterpol('Base IPCA'!$C$3:$C$14,'Base IPCA'!$D$3:$D$14,AH6898,"Cubic","Extrapolate=Linear","MultiX=Average","Skip=True","Sort=True")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0"/>
        <v>#REF!</v>
      </c>
      <c r="AI6899" s="43" t="str">
        <f>_xll.BInterpol('Base IPCA'!$C$3:$C$14,'Base IPCA'!$E$3:$E$14,AH6899,"Cubic","Extrapolate=Linear","MultiX=Average","Skip=True","Sort=True")</f>
        <v>#N/A Invalid Parameter: Interpolation value</v>
      </c>
      <c r="AJ6899" s="43" t="str">
        <f>_xll.BInterpol('Base IPCA'!$C$3:$C$14,'Base IPCA'!$D$3:$D$14,AH6899,"Cubic","Extrapolate=Linear","MultiX=Average","Skip=True","Sort=True")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0"/>
        <v>#REF!</v>
      </c>
      <c r="AI6900" s="43" t="str">
        <f>_xll.BInterpol('Base IPCA'!$C$3:$C$14,'Base IPCA'!$E$3:$E$14,AH6900,"Cubic","Extrapolate=Linear","MultiX=Average","Skip=True","Sort=True")</f>
        <v>#N/A Invalid Parameter: Interpolation value</v>
      </c>
      <c r="AJ6900" s="43" t="str">
        <f>_xll.BInterpol('Base IPCA'!$C$3:$C$14,'Base IPCA'!$D$3:$D$14,AH6900,"Cubic","Extrapolate=Linear","MultiX=Average","Skip=True","Sort=True")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0"/>
        <v>#REF!</v>
      </c>
      <c r="AI6901" s="43" t="str">
        <f>_xll.BInterpol('Base IPCA'!$C$3:$C$14,'Base IPCA'!$E$3:$E$14,AH6901,"Cubic","Extrapolate=Linear","MultiX=Average","Skip=True","Sort=True")</f>
        <v>#N/A Invalid Parameter: Interpolation value</v>
      </c>
      <c r="AJ6901" s="43" t="str">
        <f>_xll.BInterpol('Base IPCA'!$C$3:$C$14,'Base IPCA'!$D$3:$D$14,AH6901,"Cubic","Extrapolate=Linear","MultiX=Average","Skip=True","Sort=True")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0"/>
        <v>#REF!</v>
      </c>
      <c r="AI6902" s="43" t="str">
        <f>_xll.BInterpol('Base IPCA'!$C$3:$C$14,'Base IPCA'!$E$3:$E$14,AH6902,"Cubic","Extrapolate=Linear","MultiX=Average","Skip=True","Sort=True")</f>
        <v>#N/A Invalid Parameter: Interpolation value</v>
      </c>
      <c r="AJ6902" s="43" t="str">
        <f>_xll.BInterpol('Base IPCA'!$C$3:$C$14,'Base IPCA'!$D$3:$D$14,AH6902,"Cubic","Extrapolate=Linear","MultiX=Average","Skip=True","Sort=True")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0"/>
        <v>#REF!</v>
      </c>
      <c r="AI6903" s="43" t="str">
        <f>_xll.BInterpol('Base IPCA'!$C$3:$C$14,'Base IPCA'!$E$3:$E$14,AH6903,"Cubic","Extrapolate=Linear","MultiX=Average","Skip=True","Sort=True")</f>
        <v>#N/A Invalid Parameter: Interpolation value</v>
      </c>
      <c r="AJ6903" s="43" t="str">
        <f>_xll.BInterpol('Base IPCA'!$C$3:$C$14,'Base IPCA'!$D$3:$D$14,AH6903,"Cubic","Extrapolate=Linear","MultiX=Average","Skip=True","Sort=True")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0"/>
        <v>#REF!</v>
      </c>
      <c r="AI6904" s="43" t="str">
        <f>_xll.BInterpol('Base IPCA'!$C$3:$C$14,'Base IPCA'!$E$3:$E$14,AH6904,"Cubic","Extrapolate=Linear","MultiX=Average","Skip=True","Sort=True")</f>
        <v>#N/A Invalid Parameter: Interpolation value</v>
      </c>
      <c r="AJ6904" s="43" t="str">
        <f>_xll.BInterpol('Base IPCA'!$C$3:$C$14,'Base IPCA'!$D$3:$D$14,AH6904,"Cubic","Extrapolate=Linear","MultiX=Average","Skip=True","Sort=True")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0"/>
        <v>#REF!</v>
      </c>
      <c r="AI6905" s="43" t="str">
        <f>_xll.BInterpol('Base IPCA'!$C$3:$C$14,'Base IPCA'!$E$3:$E$14,AH6905,"Cubic","Extrapolate=Linear","MultiX=Average","Skip=True","Sort=True")</f>
        <v>#N/A Invalid Parameter: Interpolation value</v>
      </c>
      <c r="AJ6905" s="43" t="str">
        <f>_xll.BInterpol('Base IPCA'!$C$3:$C$14,'Base IPCA'!$D$3:$D$14,AH6905,"Cubic","Extrapolate=Linear","MultiX=Average","Skip=True","Sort=True")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0"/>
        <v>#REF!</v>
      </c>
      <c r="AI6906" s="43" t="str">
        <f>_xll.BInterpol('Base IPCA'!$C$3:$C$14,'Base IPCA'!$E$3:$E$14,AH6906,"Cubic","Extrapolate=Linear","MultiX=Average","Skip=True","Sort=True")</f>
        <v>#N/A Invalid Parameter: Interpolation value</v>
      </c>
      <c r="AJ6906" s="43" t="str">
        <f>_xll.BInterpol('Base IPCA'!$C$3:$C$14,'Base IPCA'!$D$3:$D$14,AH6906,"Cubic","Extrapolate=Linear","MultiX=Average","Skip=True","Sort=True")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0"/>
        <v>#REF!</v>
      </c>
      <c r="AI6907" s="43" t="str">
        <f>_xll.BInterpol('Base IPCA'!$C$3:$C$14,'Base IPCA'!$E$3:$E$14,AH6907,"Cubic","Extrapolate=Linear","MultiX=Average","Skip=True","Sort=True")</f>
        <v>#N/A Invalid Parameter: Interpolation value</v>
      </c>
      <c r="AJ6907" s="43" t="str">
        <f>_xll.BInterpol('Base IPCA'!$C$3:$C$14,'Base IPCA'!$D$3:$D$14,AH6907,"Cubic","Extrapolate=Linear","MultiX=Average","Skip=True","Sort=True")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0"/>
        <v>#REF!</v>
      </c>
      <c r="AI6908" s="43" t="str">
        <f>_xll.BInterpol('Base IPCA'!$C$3:$C$14,'Base IPCA'!$E$3:$E$14,AH6908,"Cubic","Extrapolate=Linear","MultiX=Average","Skip=True","Sort=True")</f>
        <v>#N/A Invalid Parameter: Interpolation value</v>
      </c>
      <c r="AJ6908" s="43" t="str">
        <f>_xll.BInterpol('Base IPCA'!$C$3:$C$14,'Base IPCA'!$D$3:$D$14,AH6908,"Cubic","Extrapolate=Linear","MultiX=Average","Skip=True","Sort=True")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0"/>
        <v>#REF!</v>
      </c>
      <c r="AI6909" s="43" t="str">
        <f>_xll.BInterpol('Base IPCA'!$C$3:$C$14,'Base IPCA'!$E$3:$E$14,AH6909,"Cubic","Extrapolate=Linear","MultiX=Average","Skip=True","Sort=True")</f>
        <v>#N/A Invalid Parameter: Interpolation value</v>
      </c>
      <c r="AJ6909" s="43" t="str">
        <f>_xll.BInterpol('Base IPCA'!$C$3:$C$14,'Base IPCA'!$D$3:$D$14,AH6909,"Cubic","Extrapolate=Linear","MultiX=Average","Skip=True","Sort=True")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0"/>
        <v>#REF!</v>
      </c>
      <c r="AI6910" s="43" t="str">
        <f>_xll.BInterpol('Base IPCA'!$C$3:$C$14,'Base IPCA'!$E$3:$E$14,AH6910,"Cubic","Extrapolate=Linear","MultiX=Average","Skip=True","Sort=True")</f>
        <v>#N/A Invalid Parameter: Interpolation value</v>
      </c>
      <c r="AJ6910" s="43" t="str">
        <f>_xll.BInterpol('Base IPCA'!$C$3:$C$14,'Base IPCA'!$D$3:$D$14,AH6910,"Cubic","Extrapolate=Linear","MultiX=Average","Skip=True","Sort=True")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0"/>
        <v>#REF!</v>
      </c>
      <c r="AI6911" s="43" t="str">
        <f>_xll.BInterpol('Base IPCA'!$C$3:$C$14,'Base IPCA'!$E$3:$E$14,AH6911,"Cubic","Extrapolate=Linear","MultiX=Average","Skip=True","Sort=True")</f>
        <v>#N/A Invalid Parameter: Interpolation value</v>
      </c>
      <c r="AJ6911" s="43" t="str">
        <f>_xll.BInterpol('Base IPCA'!$C$3:$C$14,'Base IPCA'!$D$3:$D$14,AH6911,"Cubic","Extrapolate=Linear","MultiX=Average","Skip=True","Sort=True")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0"/>
        <v>#REF!</v>
      </c>
      <c r="AI6912" s="43" t="str">
        <f>_xll.BInterpol('Base IPCA'!$C$3:$C$14,'Base IPCA'!$E$3:$E$14,AH6912,"Cubic","Extrapolate=Linear","MultiX=Average","Skip=True","Sort=True")</f>
        <v>#N/A Invalid Parameter: Interpolation value</v>
      </c>
      <c r="AJ6912" s="43" t="str">
        <f>_xll.BInterpol('Base IPCA'!$C$3:$C$14,'Base IPCA'!$D$3:$D$14,AH6912,"Cubic","Extrapolate=Linear","MultiX=Average","Skip=True","Sort=True")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0"/>
        <v>#REF!</v>
      </c>
      <c r="AI6913" s="43" t="str">
        <f>_xll.BInterpol('Base IPCA'!$C$3:$C$14,'Base IPCA'!$E$3:$E$14,AH6913,"Cubic","Extrapolate=Linear","MultiX=Average","Skip=True","Sort=True")</f>
        <v>#N/A Invalid Parameter: Interpolation value</v>
      </c>
      <c r="AJ6913" s="43" t="str">
        <f>_xll.BInterpol('Base IPCA'!$C$3:$C$14,'Base IPCA'!$D$3:$D$14,AH6913,"Cubic","Extrapolate=Linear","MultiX=Average","Skip=True","Sort=True")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0"/>
        <v>#REF!</v>
      </c>
      <c r="AI6914" s="43" t="str">
        <f>_xll.BInterpol('Base IPCA'!$C$3:$C$14,'Base IPCA'!$E$3:$E$14,AH6914,"Cubic","Extrapolate=Linear","MultiX=Average","Skip=True","Sort=True")</f>
        <v>#N/A Invalid Parameter: Interpolation value</v>
      </c>
      <c r="AJ6914" s="43" t="str">
        <f>_xll.BInterpol('Base IPCA'!$C$3:$C$14,'Base IPCA'!$D$3:$D$14,AH6914,"Cubic","Extrapolate=Linear","MultiX=Average","Skip=True","Sort=True")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0"/>
        <v>#REF!</v>
      </c>
      <c r="AI6915" s="43" t="str">
        <f>_xll.BInterpol('Base IPCA'!$C$3:$C$14,'Base IPCA'!$E$3:$E$14,AH6915,"Cubic","Extrapolate=Linear","MultiX=Average","Skip=True","Sort=True")</f>
        <v>#N/A Invalid Parameter: Interpolation value</v>
      </c>
      <c r="AJ6915" s="43" t="str">
        <f>_xll.BInterpol('Base IPCA'!$C$3:$C$14,'Base IPCA'!$D$3:$D$14,AH6915,"Cubic","Extrapolate=Linear","MultiX=Average","Skip=True","Sort=True")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0"/>
        <v>#REF!</v>
      </c>
      <c r="AI6916" s="43" t="str">
        <f>_xll.BInterpol('Base IPCA'!$C$3:$C$14,'Base IPCA'!$E$3:$E$14,AH6916,"Cubic","Extrapolate=Linear","MultiX=Average","Skip=True","Sort=True")</f>
        <v>#N/A Invalid Parameter: Interpolation value</v>
      </c>
      <c r="AJ6916" s="43" t="str">
        <f>_xll.BInterpol('Base IPCA'!$C$3:$C$14,'Base IPCA'!$D$3:$D$14,AH6916,"Cubic","Extrapolate=Linear","MultiX=Average","Skip=True","Sort=True")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0"/>
        <v>#REF!</v>
      </c>
      <c r="AI6917" s="43" t="str">
        <f>_xll.BInterpol('Base IPCA'!$C$3:$C$14,'Base IPCA'!$E$3:$E$14,AH6917,"Cubic","Extrapolate=Linear","MultiX=Average","Skip=True","Sort=True")</f>
        <v>#N/A Invalid Parameter: Interpolation value</v>
      </c>
      <c r="AJ6917" s="43" t="str">
        <f>_xll.BInterpol('Base IPCA'!$C$3:$C$14,'Base IPCA'!$D$3:$D$14,AH6917,"Cubic","Extrapolate=Linear","MultiX=Average","Skip=True","Sort=True")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1">AH6917+1</f>
        <v>#REF!</v>
      </c>
      <c r="AI6918" s="43" t="str">
        <f>_xll.BInterpol('Base IPCA'!$C$3:$C$14,'Base IPCA'!$E$3:$E$14,AH6918,"Cubic","Extrapolate=Linear","MultiX=Average","Skip=True","Sort=True")</f>
        <v>#N/A Invalid Parameter: Interpolation value</v>
      </c>
      <c r="AJ6918" s="43" t="str">
        <f>_xll.BInterpol('Base IPCA'!$C$3:$C$14,'Base IPCA'!$D$3:$D$14,AH6918,"Cubic","Extrapolate=Linear","MultiX=Average","Skip=True","Sort=True")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1"/>
        <v>#REF!</v>
      </c>
      <c r="AI6919" s="43" t="str">
        <f>_xll.BInterpol('Base IPCA'!$C$3:$C$14,'Base IPCA'!$E$3:$E$14,AH6919,"Cubic","Extrapolate=Linear","MultiX=Average","Skip=True","Sort=True")</f>
        <v>#N/A Invalid Parameter: Interpolation value</v>
      </c>
      <c r="AJ6919" s="43" t="str">
        <f>_xll.BInterpol('Base IPCA'!$C$3:$C$14,'Base IPCA'!$D$3:$D$14,AH6919,"Cubic","Extrapolate=Linear","MultiX=Average","Skip=True","Sort=True")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1"/>
        <v>#REF!</v>
      </c>
      <c r="AI6920" s="43" t="str">
        <f>_xll.BInterpol('Base IPCA'!$C$3:$C$14,'Base IPCA'!$E$3:$E$14,AH6920,"Cubic","Extrapolate=Linear","MultiX=Average","Skip=True","Sort=True")</f>
        <v>#N/A Invalid Parameter: Interpolation value</v>
      </c>
      <c r="AJ6920" s="43" t="str">
        <f>_xll.BInterpol('Base IPCA'!$C$3:$C$14,'Base IPCA'!$D$3:$D$14,AH6920,"Cubic","Extrapolate=Linear","MultiX=Average","Skip=True","Sort=True")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1"/>
        <v>#REF!</v>
      </c>
      <c r="AI6921" s="43" t="str">
        <f>_xll.BInterpol('Base IPCA'!$C$3:$C$14,'Base IPCA'!$E$3:$E$14,AH6921,"Cubic","Extrapolate=Linear","MultiX=Average","Skip=True","Sort=True")</f>
        <v>#N/A Invalid Parameter: Interpolation value</v>
      </c>
      <c r="AJ6921" s="43" t="str">
        <f>_xll.BInterpol('Base IPCA'!$C$3:$C$14,'Base IPCA'!$D$3:$D$14,AH6921,"Cubic","Extrapolate=Linear","MultiX=Average","Skip=True","Sort=True")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1"/>
        <v>#REF!</v>
      </c>
      <c r="AI6922" s="43" t="str">
        <f>_xll.BInterpol('Base IPCA'!$C$3:$C$14,'Base IPCA'!$E$3:$E$14,AH6922,"Cubic","Extrapolate=Linear","MultiX=Average","Skip=True","Sort=True")</f>
        <v>#N/A Invalid Parameter: Interpolation value</v>
      </c>
      <c r="AJ6922" s="43" t="str">
        <f>_xll.BInterpol('Base IPCA'!$C$3:$C$14,'Base IPCA'!$D$3:$D$14,AH6922,"Cubic","Extrapolate=Linear","MultiX=Average","Skip=True","Sort=True")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1"/>
        <v>#REF!</v>
      </c>
      <c r="AI6923" s="43" t="str">
        <f>_xll.BInterpol('Base IPCA'!$C$3:$C$14,'Base IPCA'!$E$3:$E$14,AH6923,"Cubic","Extrapolate=Linear","MultiX=Average","Skip=True","Sort=True")</f>
        <v>#N/A Invalid Parameter: Interpolation value</v>
      </c>
      <c r="AJ6923" s="43" t="str">
        <f>_xll.BInterpol('Base IPCA'!$C$3:$C$14,'Base IPCA'!$D$3:$D$14,AH6923,"Cubic","Extrapolate=Linear","MultiX=Average","Skip=True","Sort=True")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1"/>
        <v>#REF!</v>
      </c>
      <c r="AI6924" s="43" t="str">
        <f>_xll.BInterpol('Base IPCA'!$C$3:$C$14,'Base IPCA'!$E$3:$E$14,AH6924,"Cubic","Extrapolate=Linear","MultiX=Average","Skip=True","Sort=True")</f>
        <v>#N/A Invalid Parameter: Interpolation value</v>
      </c>
      <c r="AJ6924" s="43" t="str">
        <f>_xll.BInterpol('Base IPCA'!$C$3:$C$14,'Base IPCA'!$D$3:$D$14,AH6924,"Cubic","Extrapolate=Linear","MultiX=Average","Skip=True","Sort=True")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1"/>
        <v>#REF!</v>
      </c>
      <c r="AI6925" s="43" t="str">
        <f>_xll.BInterpol('Base IPCA'!$C$3:$C$14,'Base IPCA'!$E$3:$E$14,AH6925,"Cubic","Extrapolate=Linear","MultiX=Average","Skip=True","Sort=True")</f>
        <v>#N/A Invalid Parameter: Interpolation value</v>
      </c>
      <c r="AJ6925" s="43" t="str">
        <f>_xll.BInterpol('Base IPCA'!$C$3:$C$14,'Base IPCA'!$D$3:$D$14,AH6925,"Cubic","Extrapolate=Linear","MultiX=Average","Skip=True","Sort=True")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1"/>
        <v>#REF!</v>
      </c>
      <c r="AI6926" s="43" t="str">
        <f>_xll.BInterpol('Base IPCA'!$C$3:$C$14,'Base IPCA'!$E$3:$E$14,AH6926,"Cubic","Extrapolate=Linear","MultiX=Average","Skip=True","Sort=True")</f>
        <v>#N/A Invalid Parameter: Interpolation value</v>
      </c>
      <c r="AJ6926" s="43" t="str">
        <f>_xll.BInterpol('Base IPCA'!$C$3:$C$14,'Base IPCA'!$D$3:$D$14,AH6926,"Cubic","Extrapolate=Linear","MultiX=Average","Skip=True","Sort=True")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1"/>
        <v>#REF!</v>
      </c>
      <c r="AI6927" s="43" t="str">
        <f>_xll.BInterpol('Base IPCA'!$C$3:$C$14,'Base IPCA'!$E$3:$E$14,AH6927,"Cubic","Extrapolate=Linear","MultiX=Average","Skip=True","Sort=True")</f>
        <v>#N/A Invalid Parameter: Interpolation value</v>
      </c>
      <c r="AJ6927" s="43" t="str">
        <f>_xll.BInterpol('Base IPCA'!$C$3:$C$14,'Base IPCA'!$D$3:$D$14,AH6927,"Cubic","Extrapolate=Linear","MultiX=Average","Skip=True","Sort=True")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1"/>
        <v>#REF!</v>
      </c>
      <c r="AI6928" s="43" t="str">
        <f>_xll.BInterpol('Base IPCA'!$C$3:$C$14,'Base IPCA'!$E$3:$E$14,AH6928,"Cubic","Extrapolate=Linear","MultiX=Average","Skip=True","Sort=True")</f>
        <v>#N/A Invalid Parameter: Interpolation value</v>
      </c>
      <c r="AJ6928" s="43" t="str">
        <f>_xll.BInterpol('Base IPCA'!$C$3:$C$14,'Base IPCA'!$D$3:$D$14,AH6928,"Cubic","Extrapolate=Linear","MultiX=Average","Skip=True","Sort=True")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1"/>
        <v>#REF!</v>
      </c>
      <c r="AI6929" s="43" t="str">
        <f>_xll.BInterpol('Base IPCA'!$C$3:$C$14,'Base IPCA'!$E$3:$E$14,AH6929,"Cubic","Extrapolate=Linear","MultiX=Average","Skip=True","Sort=True")</f>
        <v>#N/A Invalid Parameter: Interpolation value</v>
      </c>
      <c r="AJ6929" s="43" t="str">
        <f>_xll.BInterpol('Base IPCA'!$C$3:$C$14,'Base IPCA'!$D$3:$D$14,AH6929,"Cubic","Extrapolate=Linear","MultiX=Average","Skip=True","Sort=True")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1"/>
        <v>#REF!</v>
      </c>
      <c r="AI6930" s="43" t="str">
        <f>_xll.BInterpol('Base IPCA'!$C$3:$C$14,'Base IPCA'!$E$3:$E$14,AH6930,"Cubic","Extrapolate=Linear","MultiX=Average","Skip=True","Sort=True")</f>
        <v>#N/A Invalid Parameter: Interpolation value</v>
      </c>
      <c r="AJ6930" s="43" t="str">
        <f>_xll.BInterpol('Base IPCA'!$C$3:$C$14,'Base IPCA'!$D$3:$D$14,AH6930,"Cubic","Extrapolate=Linear","MultiX=Average","Skip=True","Sort=True")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1"/>
        <v>#REF!</v>
      </c>
      <c r="AI6931" s="43" t="str">
        <f>_xll.BInterpol('Base IPCA'!$C$3:$C$14,'Base IPCA'!$E$3:$E$14,AH6931,"Cubic","Extrapolate=Linear","MultiX=Average","Skip=True","Sort=True")</f>
        <v>#N/A Invalid Parameter: Interpolation value</v>
      </c>
      <c r="AJ6931" s="43" t="str">
        <f>_xll.BInterpol('Base IPCA'!$C$3:$C$14,'Base IPCA'!$D$3:$D$14,AH6931,"Cubic","Extrapolate=Linear","MultiX=Average","Skip=True","Sort=True")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1"/>
        <v>#REF!</v>
      </c>
      <c r="AI6932" s="43" t="str">
        <f>_xll.BInterpol('Base IPCA'!$C$3:$C$14,'Base IPCA'!$E$3:$E$14,AH6932,"Cubic","Extrapolate=Linear","MultiX=Average","Skip=True","Sort=True")</f>
        <v>#N/A Invalid Parameter: Interpolation value</v>
      </c>
      <c r="AJ6932" s="43" t="str">
        <f>_xll.BInterpol('Base IPCA'!$C$3:$C$14,'Base IPCA'!$D$3:$D$14,AH6932,"Cubic","Extrapolate=Linear","MultiX=Average","Skip=True","Sort=True")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1"/>
        <v>#REF!</v>
      </c>
      <c r="AI6933" s="43" t="str">
        <f>_xll.BInterpol('Base IPCA'!$C$3:$C$14,'Base IPCA'!$E$3:$E$14,AH6933,"Cubic","Extrapolate=Linear","MultiX=Average","Skip=True","Sort=True")</f>
        <v>#N/A Invalid Parameter: Interpolation value</v>
      </c>
      <c r="AJ6933" s="43" t="str">
        <f>_xll.BInterpol('Base IPCA'!$C$3:$C$14,'Base IPCA'!$D$3:$D$14,AH6933,"Cubic","Extrapolate=Linear","MultiX=Average","Skip=True","Sort=True")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1"/>
        <v>#REF!</v>
      </c>
      <c r="AI6934" s="43" t="str">
        <f>_xll.BInterpol('Base IPCA'!$C$3:$C$14,'Base IPCA'!$E$3:$E$14,AH6934,"Cubic","Extrapolate=Linear","MultiX=Average","Skip=True","Sort=True")</f>
        <v>#N/A Invalid Parameter: Interpolation value</v>
      </c>
      <c r="AJ6934" s="43" t="str">
        <f>_xll.BInterpol('Base IPCA'!$C$3:$C$14,'Base IPCA'!$D$3:$D$14,AH6934,"Cubic","Extrapolate=Linear","MultiX=Average","Skip=True","Sort=True")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1"/>
        <v>#REF!</v>
      </c>
      <c r="AI6935" s="43" t="str">
        <f>_xll.BInterpol('Base IPCA'!$C$3:$C$14,'Base IPCA'!$E$3:$E$14,AH6935,"Cubic","Extrapolate=Linear","MultiX=Average","Skip=True","Sort=True")</f>
        <v>#N/A Invalid Parameter: Interpolation value</v>
      </c>
      <c r="AJ6935" s="43" t="str">
        <f>_xll.BInterpol('Base IPCA'!$C$3:$C$14,'Base IPCA'!$D$3:$D$14,AH6935,"Cubic","Extrapolate=Linear","MultiX=Average","Skip=True","Sort=True")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1"/>
        <v>#REF!</v>
      </c>
      <c r="AI6936" s="43" t="str">
        <f>_xll.BInterpol('Base IPCA'!$C$3:$C$14,'Base IPCA'!$E$3:$E$14,AH6936,"Cubic","Extrapolate=Linear","MultiX=Average","Skip=True","Sort=True")</f>
        <v>#N/A Invalid Parameter: Interpolation value</v>
      </c>
      <c r="AJ6936" s="43" t="str">
        <f>_xll.BInterpol('Base IPCA'!$C$3:$C$14,'Base IPCA'!$D$3:$D$14,AH6936,"Cubic","Extrapolate=Linear","MultiX=Average","Skip=True","Sort=True")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1"/>
        <v>#REF!</v>
      </c>
      <c r="AI6937" s="43" t="str">
        <f>_xll.BInterpol('Base IPCA'!$C$3:$C$14,'Base IPCA'!$E$3:$E$14,AH6937,"Cubic","Extrapolate=Linear","MultiX=Average","Skip=True","Sort=True")</f>
        <v>#N/A Invalid Parameter: Interpolation value</v>
      </c>
      <c r="AJ6937" s="43" t="str">
        <f>_xll.BInterpol('Base IPCA'!$C$3:$C$14,'Base IPCA'!$D$3:$D$14,AH6937,"Cubic","Extrapolate=Linear","MultiX=Average","Skip=True","Sort=True")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1"/>
        <v>#REF!</v>
      </c>
      <c r="AI6938" s="43" t="str">
        <f>_xll.BInterpol('Base IPCA'!$C$3:$C$14,'Base IPCA'!$E$3:$E$14,AH6938,"Cubic","Extrapolate=Linear","MultiX=Average","Skip=True","Sort=True")</f>
        <v>#N/A Invalid Parameter: Interpolation value</v>
      </c>
      <c r="AJ6938" s="43" t="str">
        <f>_xll.BInterpol('Base IPCA'!$C$3:$C$14,'Base IPCA'!$D$3:$D$14,AH6938,"Cubic","Extrapolate=Linear","MultiX=Average","Skip=True","Sort=True")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1"/>
        <v>#REF!</v>
      </c>
      <c r="AI6939" s="43" t="str">
        <f>_xll.BInterpol('Base IPCA'!$C$3:$C$14,'Base IPCA'!$E$3:$E$14,AH6939,"Cubic","Extrapolate=Linear","MultiX=Average","Skip=True","Sort=True")</f>
        <v>#N/A Invalid Parameter: Interpolation value</v>
      </c>
      <c r="AJ6939" s="43" t="str">
        <f>_xll.BInterpol('Base IPCA'!$C$3:$C$14,'Base IPCA'!$D$3:$D$14,AH6939,"Cubic","Extrapolate=Linear","MultiX=Average","Skip=True","Sort=True")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1"/>
        <v>#REF!</v>
      </c>
      <c r="AI6940" s="43" t="str">
        <f>_xll.BInterpol('Base IPCA'!$C$3:$C$14,'Base IPCA'!$E$3:$E$14,AH6940,"Cubic","Extrapolate=Linear","MultiX=Average","Skip=True","Sort=True")</f>
        <v>#N/A Invalid Parameter: Interpolation value</v>
      </c>
      <c r="AJ6940" s="43" t="str">
        <f>_xll.BInterpol('Base IPCA'!$C$3:$C$14,'Base IPCA'!$D$3:$D$14,AH6940,"Cubic","Extrapolate=Linear","MultiX=Average","Skip=True","Sort=True")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1"/>
        <v>#REF!</v>
      </c>
      <c r="AI6941" s="43" t="str">
        <f>_xll.BInterpol('Base IPCA'!$C$3:$C$14,'Base IPCA'!$E$3:$E$14,AH6941,"Cubic","Extrapolate=Linear","MultiX=Average","Skip=True","Sort=True")</f>
        <v>#N/A Invalid Parameter: Interpolation value</v>
      </c>
      <c r="AJ6941" s="43" t="str">
        <f>_xll.BInterpol('Base IPCA'!$C$3:$C$14,'Base IPCA'!$D$3:$D$14,AH6941,"Cubic","Extrapolate=Linear","MultiX=Average","Skip=True","Sort=True")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1"/>
        <v>#REF!</v>
      </c>
      <c r="AI6942" s="43" t="str">
        <f>_xll.BInterpol('Base IPCA'!$C$3:$C$14,'Base IPCA'!$E$3:$E$14,AH6942,"Cubic","Extrapolate=Linear","MultiX=Average","Skip=True","Sort=True")</f>
        <v>#N/A Invalid Parameter: Interpolation value</v>
      </c>
      <c r="AJ6942" s="43" t="str">
        <f>_xll.BInterpol('Base IPCA'!$C$3:$C$14,'Base IPCA'!$D$3:$D$14,AH6942,"Cubic","Extrapolate=Linear","MultiX=Average","Skip=True","Sort=True")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1"/>
        <v>#REF!</v>
      </c>
      <c r="AI6943" s="43" t="str">
        <f>_xll.BInterpol('Base IPCA'!$C$3:$C$14,'Base IPCA'!$E$3:$E$14,AH6943,"Cubic","Extrapolate=Linear","MultiX=Average","Skip=True","Sort=True")</f>
        <v>#N/A Invalid Parameter: Interpolation value</v>
      </c>
      <c r="AJ6943" s="43" t="str">
        <f>_xll.BInterpol('Base IPCA'!$C$3:$C$14,'Base IPCA'!$D$3:$D$14,AH6943,"Cubic","Extrapolate=Linear","MultiX=Average","Skip=True","Sort=True")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1"/>
        <v>#REF!</v>
      </c>
      <c r="AI6944" s="43" t="str">
        <f>_xll.BInterpol('Base IPCA'!$C$3:$C$14,'Base IPCA'!$E$3:$E$14,AH6944,"Cubic","Extrapolate=Linear","MultiX=Average","Skip=True","Sort=True")</f>
        <v>#N/A Invalid Parameter: Interpolation value</v>
      </c>
      <c r="AJ6944" s="43" t="str">
        <f>_xll.BInterpol('Base IPCA'!$C$3:$C$14,'Base IPCA'!$D$3:$D$14,AH6944,"Cubic","Extrapolate=Linear","MultiX=Average","Skip=True","Sort=True")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1"/>
        <v>#REF!</v>
      </c>
      <c r="AI6945" s="43" t="str">
        <f>_xll.BInterpol('Base IPCA'!$C$3:$C$14,'Base IPCA'!$E$3:$E$14,AH6945,"Cubic","Extrapolate=Linear","MultiX=Average","Skip=True","Sort=True")</f>
        <v>#N/A Invalid Parameter: Interpolation value</v>
      </c>
      <c r="AJ6945" s="43" t="str">
        <f>_xll.BInterpol('Base IPCA'!$C$3:$C$14,'Base IPCA'!$D$3:$D$14,AH6945,"Cubic","Extrapolate=Linear","MultiX=Average","Skip=True","Sort=True")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1"/>
        <v>#REF!</v>
      </c>
      <c r="AI6946" s="43" t="str">
        <f>_xll.BInterpol('Base IPCA'!$C$3:$C$14,'Base IPCA'!$E$3:$E$14,AH6946,"Cubic","Extrapolate=Linear","MultiX=Average","Skip=True","Sort=True")</f>
        <v>#N/A Invalid Parameter: Interpolation value</v>
      </c>
      <c r="AJ6946" s="43" t="str">
        <f>_xll.BInterpol('Base IPCA'!$C$3:$C$14,'Base IPCA'!$D$3:$D$14,AH6946,"Cubic","Extrapolate=Linear","MultiX=Average","Skip=True","Sort=True")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1"/>
        <v>#REF!</v>
      </c>
      <c r="AI6947" s="43" t="str">
        <f>_xll.BInterpol('Base IPCA'!$C$3:$C$14,'Base IPCA'!$E$3:$E$14,AH6947,"Cubic","Extrapolate=Linear","MultiX=Average","Skip=True","Sort=True")</f>
        <v>#N/A Invalid Parameter: Interpolation value</v>
      </c>
      <c r="AJ6947" s="43" t="str">
        <f>_xll.BInterpol('Base IPCA'!$C$3:$C$14,'Base IPCA'!$D$3:$D$14,AH6947,"Cubic","Extrapolate=Linear","MultiX=Average","Skip=True","Sort=True")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1"/>
        <v>#REF!</v>
      </c>
      <c r="AI6948" s="43" t="str">
        <f>_xll.BInterpol('Base IPCA'!$C$3:$C$14,'Base IPCA'!$E$3:$E$14,AH6948,"Cubic","Extrapolate=Linear","MultiX=Average","Skip=True","Sort=True")</f>
        <v>#N/A Invalid Parameter: Interpolation value</v>
      </c>
      <c r="AJ6948" s="43" t="str">
        <f>_xll.BInterpol('Base IPCA'!$C$3:$C$14,'Base IPCA'!$D$3:$D$14,AH6948,"Cubic","Extrapolate=Linear","MultiX=Average","Skip=True","Sort=True")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1"/>
        <v>#REF!</v>
      </c>
      <c r="AI6949" s="43" t="str">
        <f>_xll.BInterpol('Base IPCA'!$C$3:$C$14,'Base IPCA'!$E$3:$E$14,AH6949,"Cubic","Extrapolate=Linear","MultiX=Average","Skip=True","Sort=True")</f>
        <v>#N/A Invalid Parameter: Interpolation value</v>
      </c>
      <c r="AJ6949" s="43" t="str">
        <f>_xll.BInterpol('Base IPCA'!$C$3:$C$14,'Base IPCA'!$D$3:$D$14,AH6949,"Cubic","Extrapolate=Linear","MultiX=Average","Skip=True","Sort=True")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1"/>
        <v>#REF!</v>
      </c>
      <c r="AI6950" s="43" t="str">
        <f>_xll.BInterpol('Base IPCA'!$C$3:$C$14,'Base IPCA'!$E$3:$E$14,AH6950,"Cubic","Extrapolate=Linear","MultiX=Average","Skip=True","Sort=True")</f>
        <v>#N/A Invalid Parameter: Interpolation value</v>
      </c>
      <c r="AJ6950" s="43" t="str">
        <f>_xll.BInterpol('Base IPCA'!$C$3:$C$14,'Base IPCA'!$D$3:$D$14,AH6950,"Cubic","Extrapolate=Linear","MultiX=Average","Skip=True","Sort=True")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1"/>
        <v>#REF!</v>
      </c>
      <c r="AI6951" s="43" t="str">
        <f>_xll.BInterpol('Base IPCA'!$C$3:$C$14,'Base IPCA'!$E$3:$E$14,AH6951,"Cubic","Extrapolate=Linear","MultiX=Average","Skip=True","Sort=True")</f>
        <v>#N/A Invalid Parameter: Interpolation value</v>
      </c>
      <c r="AJ6951" s="43" t="str">
        <f>_xll.BInterpol('Base IPCA'!$C$3:$C$14,'Base IPCA'!$D$3:$D$14,AH6951,"Cubic","Extrapolate=Linear","MultiX=Average","Skip=True","Sort=True")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1"/>
        <v>#REF!</v>
      </c>
      <c r="AI6952" s="43" t="str">
        <f>_xll.BInterpol('Base IPCA'!$C$3:$C$14,'Base IPCA'!$E$3:$E$14,AH6952,"Cubic","Extrapolate=Linear","MultiX=Average","Skip=True","Sort=True")</f>
        <v>#N/A Invalid Parameter: Interpolation value</v>
      </c>
      <c r="AJ6952" s="43" t="str">
        <f>_xll.BInterpol('Base IPCA'!$C$3:$C$14,'Base IPCA'!$D$3:$D$14,AH6952,"Cubic","Extrapolate=Linear","MultiX=Average","Skip=True","Sort=True")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1"/>
        <v>#REF!</v>
      </c>
      <c r="AI6953" s="43" t="str">
        <f>_xll.BInterpol('Base IPCA'!$C$3:$C$14,'Base IPCA'!$E$3:$E$14,AH6953,"Cubic","Extrapolate=Linear","MultiX=Average","Skip=True","Sort=True")</f>
        <v>#N/A Invalid Parameter: Interpolation value</v>
      </c>
      <c r="AJ6953" s="43" t="str">
        <f>_xll.BInterpol('Base IPCA'!$C$3:$C$14,'Base IPCA'!$D$3:$D$14,AH6953,"Cubic","Extrapolate=Linear","MultiX=Average","Skip=True","Sort=True")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1"/>
        <v>#REF!</v>
      </c>
      <c r="AI6954" s="43" t="str">
        <f>_xll.BInterpol('Base IPCA'!$C$3:$C$14,'Base IPCA'!$E$3:$E$14,AH6954,"Cubic","Extrapolate=Linear","MultiX=Average","Skip=True","Sort=True")</f>
        <v>#N/A Invalid Parameter: Interpolation value</v>
      </c>
      <c r="AJ6954" s="43" t="str">
        <f>_xll.BInterpol('Base IPCA'!$C$3:$C$14,'Base IPCA'!$D$3:$D$14,AH6954,"Cubic","Extrapolate=Linear","MultiX=Average","Skip=True","Sort=True")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1"/>
        <v>#REF!</v>
      </c>
      <c r="AI6955" s="43" t="str">
        <f>_xll.BInterpol('Base IPCA'!$C$3:$C$14,'Base IPCA'!$E$3:$E$14,AH6955,"Cubic","Extrapolate=Linear","MultiX=Average","Skip=True","Sort=True")</f>
        <v>#N/A Invalid Parameter: Interpolation value</v>
      </c>
      <c r="AJ6955" s="43" t="str">
        <f>_xll.BInterpol('Base IPCA'!$C$3:$C$14,'Base IPCA'!$D$3:$D$14,AH6955,"Cubic","Extrapolate=Linear","MultiX=Average","Skip=True","Sort=True")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1"/>
        <v>#REF!</v>
      </c>
      <c r="AI6956" s="43" t="str">
        <f>_xll.BInterpol('Base IPCA'!$C$3:$C$14,'Base IPCA'!$E$3:$E$14,AH6956,"Cubic","Extrapolate=Linear","MultiX=Average","Skip=True","Sort=True")</f>
        <v>#N/A Invalid Parameter: Interpolation value</v>
      </c>
      <c r="AJ6956" s="43" t="str">
        <f ca="1">_xll.BInterpol('Base IPCA'!$C$3:$C$14,'Base IPCA'!$D$3:$D$14,AH6956,"Cubic","Extrapolate=Linear","MultiX=Average","Skip=True","Sort=True")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1"/>
        <v>#REF!</v>
      </c>
      <c r="AI6957" s="43" t="str">
        <f>_xll.BInterpol('Base IPCA'!$C$3:$C$14,'Base IPCA'!$E$3:$E$14,AH6957,"Cubic","Extrapolate=Linear","MultiX=Average","Skip=True","Sort=True")</f>
        <v>#N/A Invalid Parameter: Interpolation value</v>
      </c>
      <c r="AJ6957" s="43" t="str">
        <f>_xll.BInterpol('Base IPCA'!$C$3:$C$14,'Base IPCA'!$D$3:$D$14,AH6957,"Cubic","Extrapolate=Linear","MultiX=Average","Skip=True","Sort=True")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1"/>
        <v>#REF!</v>
      </c>
      <c r="AI6958" s="43" t="str">
        <f>_xll.BInterpol('Base IPCA'!$C$3:$C$14,'Base IPCA'!$E$3:$E$14,AH6958,"Cubic","Extrapolate=Linear","MultiX=Average","Skip=True","Sort=True")</f>
        <v>#N/A Invalid Parameter: Interpolation value</v>
      </c>
      <c r="AJ6958" s="43" t="str">
        <f>_xll.BInterpol('Base IPCA'!$C$3:$C$14,'Base IPCA'!$D$3:$D$14,AH6958,"Cubic","Extrapolate=Linear","MultiX=Average","Skip=True","Sort=True")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1"/>
        <v>#REF!</v>
      </c>
      <c r="AI6959" s="43" t="str">
        <f>_xll.BInterpol('Base IPCA'!$C$3:$C$14,'Base IPCA'!$E$3:$E$14,AH6959,"Cubic","Extrapolate=Linear","MultiX=Average","Skip=True","Sort=True")</f>
        <v>#N/A Invalid Parameter: Interpolation value</v>
      </c>
      <c r="AJ6959" s="43" t="str">
        <f>_xll.BInterpol('Base IPCA'!$C$3:$C$14,'Base IPCA'!$D$3:$D$14,AH6959,"Cubic","Extrapolate=Linear","MultiX=Average","Skip=True","Sort=True")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1"/>
        <v>#REF!</v>
      </c>
      <c r="AI6960" s="43" t="str">
        <f>_xll.BInterpol('Base IPCA'!$C$3:$C$14,'Base IPCA'!$E$3:$E$14,AH6960,"Cubic","Extrapolate=Linear","MultiX=Average","Skip=True","Sort=True")</f>
        <v>#N/A Invalid Parameter: Interpolation value</v>
      </c>
      <c r="AJ6960" s="43" t="str">
        <f>_xll.BInterpol('Base IPCA'!$C$3:$C$14,'Base IPCA'!$D$3:$D$14,AH6960,"Cubic","Extrapolate=Linear","MultiX=Average","Skip=True","Sort=True")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1"/>
        <v>#REF!</v>
      </c>
      <c r="AI6961" s="43" t="str">
        <f>_xll.BInterpol('Base IPCA'!$C$3:$C$14,'Base IPCA'!$E$3:$E$14,AH6961,"Cubic","Extrapolate=Linear","MultiX=Average","Skip=True","Sort=True")</f>
        <v>#N/A Invalid Parameter: Interpolation value</v>
      </c>
      <c r="AJ6961" s="43" t="str">
        <f>_xll.BInterpol('Base IPCA'!$C$3:$C$14,'Base IPCA'!$D$3:$D$14,AH6961,"Cubic","Extrapolate=Linear","MultiX=Average","Skip=True","Sort=True")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1"/>
        <v>#REF!</v>
      </c>
      <c r="AI6962" s="43" t="str">
        <f>_xll.BInterpol('Base IPCA'!$C$3:$C$14,'Base IPCA'!$E$3:$E$14,AH6962,"Cubic","Extrapolate=Linear","MultiX=Average","Skip=True","Sort=True")</f>
        <v>#N/A Invalid Parameter: Interpolation value</v>
      </c>
      <c r="AJ6962" s="43" t="str">
        <f>_xll.BInterpol('Base IPCA'!$C$3:$C$14,'Base IPCA'!$D$3:$D$14,AH6962,"Cubic","Extrapolate=Linear","MultiX=Average","Skip=True","Sort=True")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1"/>
        <v>#REF!</v>
      </c>
      <c r="AI6963" s="43" t="str">
        <f>_xll.BInterpol('Base IPCA'!$C$3:$C$14,'Base IPCA'!$E$3:$E$14,AH6963,"Cubic","Extrapolate=Linear","MultiX=Average","Skip=True","Sort=True")</f>
        <v>#N/A Invalid Parameter: Interpolation value</v>
      </c>
      <c r="AJ6963" s="43" t="str">
        <f>_xll.BInterpol('Base IPCA'!$C$3:$C$14,'Base IPCA'!$D$3:$D$14,AH6963,"Cubic","Extrapolate=Linear","MultiX=Average","Skip=True","Sort=True")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1"/>
        <v>#REF!</v>
      </c>
      <c r="AI6964" s="43" t="str">
        <f>_xll.BInterpol('Base IPCA'!$C$3:$C$14,'Base IPCA'!$E$3:$E$14,AH6964,"Cubic","Extrapolate=Linear","MultiX=Average","Skip=True","Sort=True")</f>
        <v>#N/A Invalid Parameter: Interpolation value</v>
      </c>
      <c r="AJ6964" s="43" t="str">
        <f>_xll.BInterpol('Base IPCA'!$C$3:$C$14,'Base IPCA'!$D$3:$D$14,AH6964,"Cubic","Extrapolate=Linear","MultiX=Average","Skip=True","Sort=True")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1"/>
        <v>#REF!</v>
      </c>
      <c r="AI6965" s="43" t="str">
        <f>_xll.BInterpol('Base IPCA'!$C$3:$C$14,'Base IPCA'!$E$3:$E$14,AH6965,"Cubic","Extrapolate=Linear","MultiX=Average","Skip=True","Sort=True")</f>
        <v>#N/A Invalid Parameter: Interpolation value</v>
      </c>
      <c r="AJ6965" s="43" t="str">
        <f>_xll.BInterpol('Base IPCA'!$C$3:$C$14,'Base IPCA'!$D$3:$D$14,AH6965,"Cubic","Extrapolate=Linear","MultiX=Average","Skip=True","Sort=True")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1"/>
        <v>#REF!</v>
      </c>
      <c r="AI6966" s="43" t="str">
        <f>_xll.BInterpol('Base IPCA'!$C$3:$C$14,'Base IPCA'!$E$3:$E$14,AH6966,"Cubic","Extrapolate=Linear","MultiX=Average","Skip=True","Sort=True")</f>
        <v>#N/A Invalid Parameter: Interpolation value</v>
      </c>
      <c r="AJ6966" s="43" t="str">
        <f>_xll.BInterpol('Base IPCA'!$C$3:$C$14,'Base IPCA'!$D$3:$D$14,AH6966,"Cubic","Extrapolate=Linear","MultiX=Average","Skip=True","Sort=True")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1"/>
        <v>#REF!</v>
      </c>
      <c r="AI6967" s="43" t="str">
        <f>_xll.BInterpol('Base IPCA'!$C$3:$C$14,'Base IPCA'!$E$3:$E$14,AH6967,"Cubic","Extrapolate=Linear","MultiX=Average","Skip=True","Sort=True")</f>
        <v>#N/A Invalid Parameter: Interpolation value</v>
      </c>
      <c r="AJ6967" s="43" t="str">
        <f>_xll.BInterpol('Base IPCA'!$C$3:$C$14,'Base IPCA'!$D$3:$D$14,AH6967,"Cubic","Extrapolate=Linear","MultiX=Average","Skip=True","Sort=True")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1"/>
        <v>#REF!</v>
      </c>
      <c r="AI6968" s="43" t="str">
        <f>_xll.BInterpol('Base IPCA'!$C$3:$C$14,'Base IPCA'!$E$3:$E$14,AH6968,"Cubic","Extrapolate=Linear","MultiX=Average","Skip=True","Sort=True")</f>
        <v>#N/A Invalid Parameter: Interpolation value</v>
      </c>
      <c r="AJ6968" s="43" t="str">
        <f>_xll.BInterpol('Base IPCA'!$C$3:$C$14,'Base IPCA'!$D$3:$D$14,AH6968,"Cubic","Extrapolate=Linear","MultiX=Average","Skip=True","Sort=True")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1"/>
        <v>#REF!</v>
      </c>
      <c r="AI6969" s="43" t="str">
        <f>_xll.BInterpol('Base IPCA'!$C$3:$C$14,'Base IPCA'!$E$3:$E$14,AH6969,"Cubic","Extrapolate=Linear","MultiX=Average","Skip=True","Sort=True")</f>
        <v>#N/A Invalid Parameter: Interpolation value</v>
      </c>
      <c r="AJ6969" s="43" t="str">
        <f>_xll.BInterpol('Base IPCA'!$C$3:$C$14,'Base IPCA'!$D$3:$D$14,AH6969,"Cubic","Extrapolate=Linear","MultiX=Average","Skip=True","Sort=True")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1"/>
        <v>#REF!</v>
      </c>
      <c r="AI6970" s="43" t="str">
        <f>_xll.BInterpol('Base IPCA'!$C$3:$C$14,'Base IPCA'!$E$3:$E$14,AH6970,"Cubic","Extrapolate=Linear","MultiX=Average","Skip=True","Sort=True")</f>
        <v>#N/A Invalid Parameter: Interpolation value</v>
      </c>
      <c r="AJ6970" s="43" t="str">
        <f>_xll.BInterpol('Base IPCA'!$C$3:$C$14,'Base IPCA'!$D$3:$D$14,AH6970,"Cubic","Extrapolate=Linear","MultiX=Average","Skip=True","Sort=True")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1"/>
        <v>#REF!</v>
      </c>
      <c r="AI6971" s="43" t="str">
        <f>_xll.BInterpol('Base IPCA'!$C$3:$C$14,'Base IPCA'!$E$3:$E$14,AH6971,"Cubic","Extrapolate=Linear","MultiX=Average","Skip=True","Sort=True")</f>
        <v>#N/A Invalid Parameter: Interpolation value</v>
      </c>
      <c r="AJ6971" s="43" t="str">
        <f>_xll.BInterpol('Base IPCA'!$C$3:$C$14,'Base IPCA'!$D$3:$D$14,AH6971,"Cubic","Extrapolate=Linear","MultiX=Average","Skip=True","Sort=True")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1"/>
        <v>#REF!</v>
      </c>
      <c r="AI6972" s="43" t="str">
        <f>_xll.BInterpol('Base IPCA'!$C$3:$C$14,'Base IPCA'!$E$3:$E$14,AH6972,"Cubic","Extrapolate=Linear","MultiX=Average","Skip=True","Sort=True")</f>
        <v>#N/A Invalid Parameter: Interpolation value</v>
      </c>
      <c r="AJ6972" s="43" t="str">
        <f>_xll.BInterpol('Base IPCA'!$C$3:$C$14,'Base IPCA'!$D$3:$D$14,AH6972,"Cubic","Extrapolate=Linear","MultiX=Average","Skip=True","Sort=True")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1"/>
        <v>#REF!</v>
      </c>
      <c r="AI6973" s="43" t="str">
        <f>_xll.BInterpol('Base IPCA'!$C$3:$C$14,'Base IPCA'!$E$3:$E$14,AH6973,"Cubic","Extrapolate=Linear","MultiX=Average","Skip=True","Sort=True")</f>
        <v>#N/A Invalid Parameter: Interpolation value</v>
      </c>
      <c r="AJ6973" s="43" t="str">
        <f>_xll.BInterpol('Base IPCA'!$C$3:$C$14,'Base IPCA'!$D$3:$D$14,AH6973,"Cubic","Extrapolate=Linear","MultiX=Average","Skip=True","Sort=True")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1"/>
        <v>#REF!</v>
      </c>
      <c r="AI6974" s="43" t="str">
        <f>_xll.BInterpol('Base IPCA'!$C$3:$C$14,'Base IPCA'!$E$3:$E$14,AH6974,"Cubic","Extrapolate=Linear","MultiX=Average","Skip=True","Sort=True")</f>
        <v>#N/A Invalid Parameter: Interpolation value</v>
      </c>
      <c r="AJ6974" s="43" t="str">
        <f>_xll.BInterpol('Base IPCA'!$C$3:$C$14,'Base IPCA'!$D$3:$D$14,AH6974,"Cubic","Extrapolate=Linear","MultiX=Average","Skip=True","Sort=True")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1"/>
        <v>#REF!</v>
      </c>
      <c r="AI6975" s="43" t="str">
        <f>_xll.BInterpol('Base IPCA'!$C$3:$C$14,'Base IPCA'!$E$3:$E$14,AH6975,"Cubic","Extrapolate=Linear","MultiX=Average","Skip=True","Sort=True")</f>
        <v>#N/A Invalid Parameter: Interpolation value</v>
      </c>
      <c r="AJ6975" s="43" t="str">
        <f>_xll.BInterpol('Base IPCA'!$C$3:$C$14,'Base IPCA'!$D$3:$D$14,AH6975,"Cubic","Extrapolate=Linear","MultiX=Average","Skip=True","Sort=True")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1"/>
        <v>#REF!</v>
      </c>
      <c r="AI6976" s="43" t="str">
        <f>_xll.BInterpol('Base IPCA'!$C$3:$C$14,'Base IPCA'!$E$3:$E$14,AH6976,"Cubic","Extrapolate=Linear","MultiX=Average","Skip=True","Sort=True")</f>
        <v>#N/A Invalid Parameter: Interpolation value</v>
      </c>
      <c r="AJ6976" s="43" t="str">
        <f>_xll.BInterpol('Base IPCA'!$C$3:$C$14,'Base IPCA'!$D$3:$D$14,AH6976,"Cubic","Extrapolate=Linear","MultiX=Average","Skip=True","Sort=True")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1"/>
        <v>#REF!</v>
      </c>
      <c r="AI6977" s="43" t="str">
        <f>_xll.BInterpol('Base IPCA'!$C$3:$C$14,'Base IPCA'!$E$3:$E$14,AH6977,"Cubic","Extrapolate=Linear","MultiX=Average","Skip=True","Sort=True")</f>
        <v>#N/A Invalid Parameter: Interpolation value</v>
      </c>
      <c r="AJ6977" s="43" t="str">
        <f>_xll.BInterpol('Base IPCA'!$C$3:$C$14,'Base IPCA'!$D$3:$D$14,AH6977,"Cubic","Extrapolate=Linear","MultiX=Average","Skip=True","Sort=True")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1"/>
        <v>#REF!</v>
      </c>
      <c r="AI6978" s="43" t="str">
        <f>_xll.BInterpol('Base IPCA'!$C$3:$C$14,'Base IPCA'!$E$3:$E$14,AH6978,"Cubic","Extrapolate=Linear","MultiX=Average","Skip=True","Sort=True")</f>
        <v>#N/A Invalid Parameter: Interpolation value</v>
      </c>
      <c r="AJ6978" s="43" t="str">
        <f>_xll.BInterpol('Base IPCA'!$C$3:$C$14,'Base IPCA'!$D$3:$D$14,AH6978,"Cubic","Extrapolate=Linear","MultiX=Average","Skip=True","Sort=True")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1"/>
        <v>#REF!</v>
      </c>
      <c r="AI6979" s="43" t="str">
        <f>_xll.BInterpol('Base IPCA'!$C$3:$C$14,'Base IPCA'!$E$3:$E$14,AH6979,"Cubic","Extrapolate=Linear","MultiX=Average","Skip=True","Sort=True")</f>
        <v>#N/A Invalid Parameter: Interpolation value</v>
      </c>
      <c r="AJ6979" s="43" t="str">
        <f>_xll.BInterpol('Base IPCA'!$C$3:$C$14,'Base IPCA'!$D$3:$D$14,AH6979,"Cubic","Extrapolate=Linear","MultiX=Average","Skip=True","Sort=True")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1"/>
        <v>#REF!</v>
      </c>
      <c r="AI6980" s="43" t="str">
        <f>_xll.BInterpol('Base IPCA'!$C$3:$C$14,'Base IPCA'!$E$3:$E$14,AH6980,"Cubic","Extrapolate=Linear","MultiX=Average","Skip=True","Sort=True")</f>
        <v>#N/A Invalid Parameter: Interpolation value</v>
      </c>
      <c r="AJ6980" s="43" t="str">
        <f>_xll.BInterpol('Base IPCA'!$C$3:$C$14,'Base IPCA'!$D$3:$D$14,AH6980,"Cubic","Extrapolate=Linear","MultiX=Average","Skip=True","Sort=True")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1"/>
        <v>#REF!</v>
      </c>
      <c r="AI6981" s="43" t="str">
        <f>_xll.BInterpol('Base IPCA'!$C$3:$C$14,'Base IPCA'!$E$3:$E$14,AH6981,"Cubic","Extrapolate=Linear","MultiX=Average","Skip=True","Sort=True")</f>
        <v>#N/A Invalid Parameter: Interpolation value</v>
      </c>
      <c r="AJ6981" s="43" t="str">
        <f>_xll.BInterpol('Base IPCA'!$C$3:$C$14,'Base IPCA'!$D$3:$D$14,AH6981,"Cubic","Extrapolate=Linear","MultiX=Average","Skip=True","Sort=True")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2">AH6981+1</f>
        <v>#REF!</v>
      </c>
      <c r="AI6982" s="43" t="str">
        <f>_xll.BInterpol('Base IPCA'!$C$3:$C$14,'Base IPCA'!$E$3:$E$14,AH6982,"Cubic","Extrapolate=Linear","MultiX=Average","Skip=True","Sort=True")</f>
        <v>#N/A Invalid Parameter: Interpolation value</v>
      </c>
      <c r="AJ6982" s="43" t="str">
        <f>_xll.BInterpol('Base IPCA'!$C$3:$C$14,'Base IPCA'!$D$3:$D$14,AH6982,"Cubic","Extrapolate=Linear","MultiX=Average","Skip=True","Sort=True")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2"/>
        <v>#REF!</v>
      </c>
      <c r="AI6983" s="43" t="str">
        <f>_xll.BInterpol('Base IPCA'!$C$3:$C$14,'Base IPCA'!$E$3:$E$14,AH6983,"Cubic","Extrapolate=Linear","MultiX=Average","Skip=True","Sort=True")</f>
        <v>#N/A Invalid Parameter: Interpolation value</v>
      </c>
      <c r="AJ6983" s="43" t="str">
        <f>_xll.BInterpol('Base IPCA'!$C$3:$C$14,'Base IPCA'!$D$3:$D$14,AH6983,"Cubic","Extrapolate=Linear","MultiX=Average","Skip=True","Sort=True")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2"/>
        <v>#REF!</v>
      </c>
      <c r="AI6984" s="43" t="str">
        <f>_xll.BInterpol('Base IPCA'!$C$3:$C$14,'Base IPCA'!$E$3:$E$14,AH6984,"Cubic","Extrapolate=Linear","MultiX=Average","Skip=True","Sort=True")</f>
        <v>#N/A Invalid Parameter: Interpolation value</v>
      </c>
      <c r="AJ6984" s="43" t="str">
        <f>_xll.BInterpol('Base IPCA'!$C$3:$C$14,'Base IPCA'!$D$3:$D$14,AH6984,"Cubic","Extrapolate=Linear","MultiX=Average","Skip=True","Sort=True")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2"/>
        <v>#REF!</v>
      </c>
      <c r="AI6985" s="43" t="str">
        <f>_xll.BInterpol('Base IPCA'!$C$3:$C$14,'Base IPCA'!$E$3:$E$14,AH6985,"Cubic","Extrapolate=Linear","MultiX=Average","Skip=True","Sort=True")</f>
        <v>#N/A Invalid Parameter: Interpolation value</v>
      </c>
      <c r="AJ6985" s="43" t="str">
        <f>_xll.BInterpol('Base IPCA'!$C$3:$C$14,'Base IPCA'!$D$3:$D$14,AH6985,"Cubic","Extrapolate=Linear","MultiX=Average","Skip=True","Sort=True")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2"/>
        <v>#REF!</v>
      </c>
      <c r="AI6986" s="43" t="str">
        <f>_xll.BInterpol('Base IPCA'!$C$3:$C$14,'Base IPCA'!$E$3:$E$14,AH6986,"Cubic","Extrapolate=Linear","MultiX=Average","Skip=True","Sort=True")</f>
        <v>#N/A Invalid Parameter: Interpolation value</v>
      </c>
      <c r="AJ6986" s="43" t="str">
        <f>_xll.BInterpol('Base IPCA'!$C$3:$C$14,'Base IPCA'!$D$3:$D$14,AH6986,"Cubic","Extrapolate=Linear","MultiX=Average","Skip=True","Sort=True")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2"/>
        <v>#REF!</v>
      </c>
      <c r="AI6987" s="43" t="str">
        <f>_xll.BInterpol('Base IPCA'!$C$3:$C$14,'Base IPCA'!$E$3:$E$14,AH6987,"Cubic","Extrapolate=Linear","MultiX=Average","Skip=True","Sort=True")</f>
        <v>#N/A Invalid Parameter: Interpolation value</v>
      </c>
      <c r="AJ6987" s="43" t="str">
        <f>_xll.BInterpol('Base IPCA'!$C$3:$C$14,'Base IPCA'!$D$3:$D$14,AH6987,"Cubic","Extrapolate=Linear","MultiX=Average","Skip=True","Sort=True")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2"/>
        <v>#REF!</v>
      </c>
      <c r="AI6988" s="43" t="str">
        <f>_xll.BInterpol('Base IPCA'!$C$3:$C$14,'Base IPCA'!$E$3:$E$14,AH6988,"Cubic","Extrapolate=Linear","MultiX=Average","Skip=True","Sort=True")</f>
        <v>#N/A Invalid Parameter: Interpolation value</v>
      </c>
      <c r="AJ6988" s="43" t="str">
        <f>_xll.BInterpol('Base IPCA'!$C$3:$C$14,'Base IPCA'!$D$3:$D$14,AH6988,"Cubic","Extrapolate=Linear","MultiX=Average","Skip=True","Sort=True")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2"/>
        <v>#REF!</v>
      </c>
      <c r="AI6989" s="43" t="str">
        <f>_xll.BInterpol('Base IPCA'!$C$3:$C$14,'Base IPCA'!$E$3:$E$14,AH6989,"Cubic","Extrapolate=Linear","MultiX=Average","Skip=True","Sort=True")</f>
        <v>#N/A Invalid Parameter: Interpolation value</v>
      </c>
      <c r="AJ6989" s="43" t="str">
        <f>_xll.BInterpol('Base IPCA'!$C$3:$C$14,'Base IPCA'!$D$3:$D$14,AH6989,"Cubic","Extrapolate=Linear","MultiX=Average","Skip=True","Sort=True")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2"/>
        <v>#REF!</v>
      </c>
      <c r="AI6990" s="43" t="str">
        <f>_xll.BInterpol('Base IPCA'!$C$3:$C$14,'Base IPCA'!$E$3:$E$14,AH6990,"Cubic","Extrapolate=Linear","MultiX=Average","Skip=True","Sort=True")</f>
        <v>#N/A Invalid Parameter: Interpolation value</v>
      </c>
      <c r="AJ6990" s="43" t="str">
        <f>_xll.BInterpol('Base IPCA'!$C$3:$C$14,'Base IPCA'!$D$3:$D$14,AH6990,"Cubic","Extrapolate=Linear","MultiX=Average","Skip=True","Sort=True")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2"/>
        <v>#REF!</v>
      </c>
      <c r="AI6991" s="43" t="str">
        <f>_xll.BInterpol('Base IPCA'!$C$3:$C$14,'Base IPCA'!$E$3:$E$14,AH6991,"Cubic","Extrapolate=Linear","MultiX=Average","Skip=True","Sort=True")</f>
        <v>#N/A Invalid Parameter: Interpolation value</v>
      </c>
      <c r="AJ6991" s="43" t="str">
        <f>_xll.BInterpol('Base IPCA'!$C$3:$C$14,'Base IPCA'!$D$3:$D$14,AH6991,"Cubic","Extrapolate=Linear","MultiX=Average","Skip=True","Sort=True")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2"/>
        <v>#REF!</v>
      </c>
      <c r="AI6992" s="43" t="str">
        <f>_xll.BInterpol('Base IPCA'!$C$3:$C$14,'Base IPCA'!$E$3:$E$14,AH6992,"Cubic","Extrapolate=Linear","MultiX=Average","Skip=True","Sort=True")</f>
        <v>#N/A Invalid Parameter: Interpolation value</v>
      </c>
      <c r="AJ6992" s="43" t="str">
        <f>_xll.BInterpol('Base IPCA'!$C$3:$C$14,'Base IPCA'!$D$3:$D$14,AH6992,"Cubic","Extrapolate=Linear","MultiX=Average","Skip=True","Sort=True")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2"/>
        <v>#REF!</v>
      </c>
      <c r="AI6993" s="43" t="str">
        <f>_xll.BInterpol('Base IPCA'!$C$3:$C$14,'Base IPCA'!$E$3:$E$14,AH6993,"Cubic","Extrapolate=Linear","MultiX=Average","Skip=True","Sort=True")</f>
        <v>#N/A Invalid Parameter: Interpolation value</v>
      </c>
      <c r="AJ6993" s="43" t="str">
        <f>_xll.BInterpol('Base IPCA'!$C$3:$C$14,'Base IPCA'!$D$3:$D$14,AH6993,"Cubic","Extrapolate=Linear","MultiX=Average","Skip=True","Sort=True")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2"/>
        <v>#REF!</v>
      </c>
      <c r="AI6994" s="43" t="str">
        <f>_xll.BInterpol('Base IPCA'!$C$3:$C$14,'Base IPCA'!$E$3:$E$14,AH6994,"Cubic","Extrapolate=Linear","MultiX=Average","Skip=True","Sort=True")</f>
        <v>#N/A Invalid Parameter: Interpolation value</v>
      </c>
      <c r="AJ6994" s="43" t="str">
        <f>_xll.BInterpol('Base IPCA'!$C$3:$C$14,'Base IPCA'!$D$3:$D$14,AH6994,"Cubic","Extrapolate=Linear","MultiX=Average","Skip=True","Sort=True")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2"/>
        <v>#REF!</v>
      </c>
      <c r="AI6995" s="43" t="str">
        <f>_xll.BInterpol('Base IPCA'!$C$3:$C$14,'Base IPCA'!$E$3:$E$14,AH6995,"Cubic","Extrapolate=Linear","MultiX=Average","Skip=True","Sort=True")</f>
        <v>#N/A Invalid Parameter: Interpolation value</v>
      </c>
      <c r="AJ6995" s="43" t="str">
        <f>_xll.BInterpol('Base IPCA'!$C$3:$C$14,'Base IPCA'!$D$3:$D$14,AH6995,"Cubic","Extrapolate=Linear","MultiX=Average","Skip=True","Sort=True")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2"/>
        <v>#REF!</v>
      </c>
      <c r="AI6996" s="43" t="str">
        <f>_xll.BInterpol('Base IPCA'!$C$3:$C$14,'Base IPCA'!$E$3:$E$14,AH6996,"Cubic","Extrapolate=Linear","MultiX=Average","Skip=True","Sort=True")</f>
        <v>#N/A Invalid Parameter: Interpolation value</v>
      </c>
      <c r="AJ6996" s="43" t="str">
        <f>_xll.BInterpol('Base IPCA'!$C$3:$C$14,'Base IPCA'!$D$3:$D$14,AH6996,"Cubic","Extrapolate=Linear","MultiX=Average","Skip=True","Sort=True")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2"/>
        <v>#REF!</v>
      </c>
      <c r="AI6997" s="43" t="str">
        <f>_xll.BInterpol('Base IPCA'!$C$3:$C$14,'Base IPCA'!$E$3:$E$14,AH6997,"Cubic","Extrapolate=Linear","MultiX=Average","Skip=True","Sort=True")</f>
        <v>#N/A Invalid Parameter: Interpolation value</v>
      </c>
      <c r="AJ6997" s="43" t="str">
        <f>_xll.BInterpol('Base IPCA'!$C$3:$C$14,'Base IPCA'!$D$3:$D$14,AH6997,"Cubic","Extrapolate=Linear","MultiX=Average","Skip=True","Sort=True")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2"/>
        <v>#REF!</v>
      </c>
      <c r="AI6998" s="43" t="str">
        <f>_xll.BInterpol('Base IPCA'!$C$3:$C$14,'Base IPCA'!$E$3:$E$14,AH6998,"Cubic","Extrapolate=Linear","MultiX=Average","Skip=True","Sort=True")</f>
        <v>#N/A Invalid Parameter: Interpolation value</v>
      </c>
      <c r="AJ6998" s="43" t="str">
        <f>_xll.BInterpol('Base IPCA'!$C$3:$C$14,'Base IPCA'!$D$3:$D$14,AH6998,"Cubic","Extrapolate=Linear","MultiX=Average","Skip=True","Sort=True")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2"/>
        <v>#REF!</v>
      </c>
      <c r="AI6999" s="43" t="str">
        <f>_xll.BInterpol('Base IPCA'!$C$3:$C$14,'Base IPCA'!$E$3:$E$14,AH6999,"Cubic","Extrapolate=Linear","MultiX=Average","Skip=True","Sort=True")</f>
        <v>#N/A Invalid Parameter: Interpolation value</v>
      </c>
      <c r="AJ6999" s="43" t="str">
        <f>_xll.BInterpol('Base IPCA'!$C$3:$C$14,'Base IPCA'!$D$3:$D$14,AH6999,"Cubic","Extrapolate=Linear","MultiX=Average","Skip=True","Sort=True")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2"/>
        <v>#REF!</v>
      </c>
      <c r="AI7000" s="43" t="str">
        <f>_xll.BInterpol('Base IPCA'!$C$3:$C$14,'Base IPCA'!$E$3:$E$14,AH7000,"Cubic","Extrapolate=Linear","MultiX=Average","Skip=True","Sort=True")</f>
        <v>#N/A Invalid Parameter: Interpolation value</v>
      </c>
      <c r="AJ7000" s="43" t="str">
        <f>_xll.BInterpol('Base IPCA'!$C$3:$C$14,'Base IPCA'!$D$3:$D$14,AH7000,"Cubic","Extrapolate=Linear","MultiX=Average","Skip=True","Sort=True")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2"/>
        <v>#REF!</v>
      </c>
      <c r="AI7001" s="43" t="str">
        <f>_xll.BInterpol('Base IPCA'!$C$3:$C$14,'Base IPCA'!$E$3:$E$14,AH7001,"Cubic","Extrapolate=Linear","MultiX=Average","Skip=True","Sort=True")</f>
        <v>#N/A Invalid Parameter: Interpolation value</v>
      </c>
      <c r="AJ7001" s="43" t="str">
        <f>_xll.BInterpol('Base IPCA'!$C$3:$C$14,'Base IPCA'!$D$3:$D$14,AH7001,"Cubic","Extrapolate=Linear","MultiX=Average","Skip=True","Sort=True")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2"/>
        <v>#REF!</v>
      </c>
      <c r="AI7002" s="43" t="str">
        <f>_xll.BInterpol('Base IPCA'!$C$3:$C$14,'Base IPCA'!$E$3:$E$14,AH7002,"Cubic","Extrapolate=Linear","MultiX=Average","Skip=True","Sort=True")</f>
        <v>#N/A Invalid Parameter: Interpolation value</v>
      </c>
      <c r="AJ7002" s="43" t="str">
        <f>_xll.BInterpol('Base IPCA'!$C$3:$C$14,'Base IPCA'!$D$3:$D$14,AH7002,"Cubic","Extrapolate=Linear","MultiX=Average","Skip=True","Sort=True")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2"/>
        <v>#REF!</v>
      </c>
      <c r="AI7003" s="43" t="str">
        <f>_xll.BInterpol('Base IPCA'!$C$3:$C$14,'Base IPCA'!$E$3:$E$14,AH7003,"Cubic","Extrapolate=Linear","MultiX=Average","Skip=True","Sort=True")</f>
        <v>#N/A Invalid Parameter: Interpolation value</v>
      </c>
      <c r="AJ7003" s="43" t="str">
        <f>_xll.BInterpol('Base IPCA'!$C$3:$C$14,'Base IPCA'!$D$3:$D$14,AH7003,"Cubic","Extrapolate=Linear","MultiX=Average","Skip=True","Sort=True")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2"/>
        <v>#REF!</v>
      </c>
      <c r="AI7004" s="43" t="str">
        <f>_xll.BInterpol('Base IPCA'!$C$3:$C$14,'Base IPCA'!$E$3:$E$14,AH7004,"Cubic","Extrapolate=Linear","MultiX=Average","Skip=True","Sort=True")</f>
        <v>#N/A Invalid Parameter: Interpolation value</v>
      </c>
      <c r="AJ7004" s="43" t="str">
        <f>_xll.BInterpol('Base IPCA'!$C$3:$C$14,'Base IPCA'!$D$3:$D$14,AH7004,"Cubic","Extrapolate=Linear","MultiX=Average","Skip=True","Sort=True")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2"/>
        <v>#REF!</v>
      </c>
      <c r="AI7005" s="43" t="str">
        <f>_xll.BInterpol('Base IPCA'!$C$3:$C$14,'Base IPCA'!$E$3:$E$14,AH7005,"Cubic","Extrapolate=Linear","MultiX=Average","Skip=True","Sort=True")</f>
        <v>#N/A Invalid Parameter: Interpolation value</v>
      </c>
      <c r="AJ7005" s="43" t="str">
        <f>_xll.BInterpol('Base IPCA'!$C$3:$C$14,'Base IPCA'!$D$3:$D$14,AH7005,"Cubic","Extrapolate=Linear","MultiX=Average","Skip=True","Sort=True")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2"/>
        <v>#REF!</v>
      </c>
      <c r="AI7006" s="43" t="str">
        <f>_xll.BInterpol('Base IPCA'!$C$3:$C$14,'Base IPCA'!$E$3:$E$14,AH7006,"Cubic","Extrapolate=Linear","MultiX=Average","Skip=True","Sort=True")</f>
        <v>#N/A Invalid Parameter: Interpolation value</v>
      </c>
      <c r="AJ7006" s="43" t="str">
        <f>_xll.BInterpol('Base IPCA'!$C$3:$C$14,'Base IPCA'!$D$3:$D$14,AH7006,"Cubic","Extrapolate=Linear","MultiX=Average","Skip=True","Sort=True")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2"/>
        <v>#REF!</v>
      </c>
      <c r="AI7007" s="43" t="str">
        <f>_xll.BInterpol('Base IPCA'!$C$3:$C$14,'Base IPCA'!$E$3:$E$14,AH7007,"Cubic","Extrapolate=Linear","MultiX=Average","Skip=True","Sort=True")</f>
        <v>#N/A Invalid Parameter: Interpolation value</v>
      </c>
      <c r="AJ7007" s="43" t="str">
        <f>_xll.BInterpol('Base IPCA'!$C$3:$C$14,'Base IPCA'!$D$3:$D$14,AH7007,"Cubic","Extrapolate=Linear","MultiX=Average","Skip=True","Sort=True")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2"/>
        <v>#REF!</v>
      </c>
      <c r="AI7008" s="43" t="str">
        <f>_xll.BInterpol('Base IPCA'!$C$3:$C$14,'Base IPCA'!$E$3:$E$14,AH7008,"Cubic","Extrapolate=Linear","MultiX=Average","Skip=True","Sort=True")</f>
        <v>#N/A Invalid Parameter: Interpolation value</v>
      </c>
      <c r="AJ7008" s="43" t="str">
        <f>_xll.BInterpol('Base IPCA'!$C$3:$C$14,'Base IPCA'!$D$3:$D$14,AH7008,"Cubic","Extrapolate=Linear","MultiX=Average","Skip=True","Sort=True")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2"/>
        <v>#REF!</v>
      </c>
      <c r="AI7009" s="43" t="str">
        <f>_xll.BInterpol('Base IPCA'!$C$3:$C$14,'Base IPCA'!$E$3:$E$14,AH7009,"Cubic","Extrapolate=Linear","MultiX=Average","Skip=True","Sort=True")</f>
        <v>#N/A Invalid Parameter: Interpolation value</v>
      </c>
      <c r="AJ7009" s="43" t="str">
        <f>_xll.BInterpol('Base IPCA'!$C$3:$C$14,'Base IPCA'!$D$3:$D$14,AH7009,"Cubic","Extrapolate=Linear","MultiX=Average","Skip=True","Sort=True")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2"/>
        <v>#REF!</v>
      </c>
      <c r="AI7010" s="43" t="str">
        <f>_xll.BInterpol('Base IPCA'!$C$3:$C$14,'Base IPCA'!$E$3:$E$14,AH7010,"Cubic","Extrapolate=Linear","MultiX=Average","Skip=True","Sort=True")</f>
        <v>#N/A Invalid Parameter: Interpolation value</v>
      </c>
      <c r="AJ7010" s="43" t="str">
        <f>_xll.BInterpol('Base IPCA'!$C$3:$C$14,'Base IPCA'!$D$3:$D$14,AH7010,"Cubic","Extrapolate=Linear","MultiX=Average","Skip=True","Sort=True")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2"/>
        <v>#REF!</v>
      </c>
      <c r="AI7011" s="43" t="str">
        <f>_xll.BInterpol('Base IPCA'!$C$3:$C$14,'Base IPCA'!$E$3:$E$14,AH7011,"Cubic","Extrapolate=Linear","MultiX=Average","Skip=True","Sort=True")</f>
        <v>#N/A Invalid Parameter: Interpolation value</v>
      </c>
      <c r="AJ7011" s="43" t="str">
        <f>_xll.BInterpol('Base IPCA'!$C$3:$C$14,'Base IPCA'!$D$3:$D$14,AH7011,"Cubic","Extrapolate=Linear","MultiX=Average","Skip=True","Sort=True")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2"/>
        <v>#REF!</v>
      </c>
      <c r="AI7012" s="43" t="str">
        <f>_xll.BInterpol('Base IPCA'!$C$3:$C$14,'Base IPCA'!$E$3:$E$14,AH7012,"Cubic","Extrapolate=Linear","MultiX=Average","Skip=True","Sort=True")</f>
        <v>#N/A Invalid Parameter: Interpolation value</v>
      </c>
      <c r="AJ7012" s="43" t="str">
        <f>_xll.BInterpol('Base IPCA'!$C$3:$C$14,'Base IPCA'!$D$3:$D$14,AH7012,"Cubic","Extrapolate=Linear","MultiX=Average","Skip=True","Sort=True")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2"/>
        <v>#REF!</v>
      </c>
      <c r="AI7013" s="43" t="str">
        <f>_xll.BInterpol('Base IPCA'!$C$3:$C$14,'Base IPCA'!$E$3:$E$14,AH7013,"Cubic","Extrapolate=Linear","MultiX=Average","Skip=True","Sort=True")</f>
        <v>#N/A Invalid Parameter: Interpolation value</v>
      </c>
      <c r="AJ7013" s="43" t="str">
        <f>_xll.BInterpol('Base IPCA'!$C$3:$C$14,'Base IPCA'!$D$3:$D$14,AH7013,"Cubic","Extrapolate=Linear","MultiX=Average","Skip=True","Sort=True")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2"/>
        <v>#REF!</v>
      </c>
      <c r="AI7014" s="43" t="str">
        <f>_xll.BInterpol('Base IPCA'!$C$3:$C$14,'Base IPCA'!$E$3:$E$14,AH7014,"Cubic","Extrapolate=Linear","MultiX=Average","Skip=True","Sort=True")</f>
        <v>#N/A Invalid Parameter: Interpolation value</v>
      </c>
      <c r="AJ7014" s="43" t="str">
        <f>_xll.BInterpol('Base IPCA'!$C$3:$C$14,'Base IPCA'!$D$3:$D$14,AH7014,"Cubic","Extrapolate=Linear","MultiX=Average","Skip=True","Sort=True")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2"/>
        <v>#REF!</v>
      </c>
      <c r="AI7015" s="43" t="str">
        <f>_xll.BInterpol('Base IPCA'!$C$3:$C$14,'Base IPCA'!$E$3:$E$14,AH7015,"Cubic","Extrapolate=Linear","MultiX=Average","Skip=True","Sort=True")</f>
        <v>#N/A Invalid Parameter: Interpolation value</v>
      </c>
      <c r="AJ7015" s="43" t="str">
        <f>_xll.BInterpol('Base IPCA'!$C$3:$C$14,'Base IPCA'!$D$3:$D$14,AH7015,"Cubic","Extrapolate=Linear","MultiX=Average","Skip=True","Sort=True")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2"/>
        <v>#REF!</v>
      </c>
      <c r="AI7016" s="43" t="str">
        <f>_xll.BInterpol('Base IPCA'!$C$3:$C$14,'Base IPCA'!$E$3:$E$14,AH7016,"Cubic","Extrapolate=Linear","MultiX=Average","Skip=True","Sort=True")</f>
        <v>#N/A Invalid Parameter: Interpolation value</v>
      </c>
      <c r="AJ7016" s="43" t="str">
        <f>_xll.BInterpol('Base IPCA'!$C$3:$C$14,'Base IPCA'!$D$3:$D$14,AH7016,"Cubic","Extrapolate=Linear","MultiX=Average","Skip=True","Sort=True")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2"/>
        <v>#REF!</v>
      </c>
      <c r="AI7017" s="43" t="str">
        <f>_xll.BInterpol('Base IPCA'!$C$3:$C$14,'Base IPCA'!$E$3:$E$14,AH7017,"Cubic","Extrapolate=Linear","MultiX=Average","Skip=True","Sort=True")</f>
        <v>#N/A Invalid Parameter: Interpolation value</v>
      </c>
      <c r="AJ7017" s="43" t="str">
        <f>_xll.BInterpol('Base IPCA'!$C$3:$C$14,'Base IPCA'!$D$3:$D$14,AH7017,"Cubic","Extrapolate=Linear","MultiX=Average","Skip=True","Sort=True")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2"/>
        <v>#REF!</v>
      </c>
      <c r="AI7018" s="43" t="str">
        <f>_xll.BInterpol('Base IPCA'!$C$3:$C$14,'Base IPCA'!$E$3:$E$14,AH7018,"Cubic","Extrapolate=Linear","MultiX=Average","Skip=True","Sort=True")</f>
        <v>#N/A Invalid Parameter: Interpolation value</v>
      </c>
      <c r="AJ7018" s="43" t="str">
        <f>_xll.BInterpol('Base IPCA'!$C$3:$C$14,'Base IPCA'!$D$3:$D$14,AH7018,"Cubic","Extrapolate=Linear","MultiX=Average","Skip=True","Sort=True")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2"/>
        <v>#REF!</v>
      </c>
      <c r="AI7019" s="43" t="str">
        <f>_xll.BInterpol('Base IPCA'!$C$3:$C$14,'Base IPCA'!$E$3:$E$14,AH7019,"Cubic","Extrapolate=Linear","MultiX=Average","Skip=True","Sort=True")</f>
        <v>#N/A Invalid Parameter: Interpolation value</v>
      </c>
      <c r="AJ7019" s="43" t="str">
        <f>_xll.BInterpol('Base IPCA'!$C$3:$C$14,'Base IPCA'!$D$3:$D$14,AH7019,"Cubic","Extrapolate=Linear","MultiX=Average","Skip=True","Sort=True")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2"/>
        <v>#REF!</v>
      </c>
      <c r="AI7020" s="43" t="str">
        <f>_xll.BInterpol('Base IPCA'!$C$3:$C$14,'Base IPCA'!$E$3:$E$14,AH7020,"Cubic","Extrapolate=Linear","MultiX=Average","Skip=True","Sort=True")</f>
        <v>#N/A Invalid Parameter: Interpolation value</v>
      </c>
      <c r="AJ7020" s="43" t="str">
        <f>_xll.BInterpol('Base IPCA'!$C$3:$C$14,'Base IPCA'!$D$3:$D$14,AH7020,"Cubic","Extrapolate=Linear","MultiX=Average","Skip=True","Sort=True")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2"/>
        <v>#REF!</v>
      </c>
      <c r="AI7021" s="43" t="str">
        <f>_xll.BInterpol('Base IPCA'!$C$3:$C$14,'Base IPCA'!$E$3:$E$14,AH7021,"Cubic","Extrapolate=Linear","MultiX=Average","Skip=True","Sort=True")</f>
        <v>#N/A Invalid Parameter: Interpolation value</v>
      </c>
      <c r="AJ7021" s="43" t="str">
        <f>_xll.BInterpol('Base IPCA'!$C$3:$C$14,'Base IPCA'!$D$3:$D$14,AH7021,"Cubic","Extrapolate=Linear","MultiX=Average","Skip=True","Sort=True")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2"/>
        <v>#REF!</v>
      </c>
      <c r="AI7022" s="43" t="str">
        <f>_xll.BInterpol('Base IPCA'!$C$3:$C$14,'Base IPCA'!$E$3:$E$14,AH7022,"Cubic","Extrapolate=Linear","MultiX=Average","Skip=True","Sort=True")</f>
        <v>#N/A Invalid Parameter: Interpolation value</v>
      </c>
      <c r="AJ7022" s="43" t="str">
        <f>_xll.BInterpol('Base IPCA'!$C$3:$C$14,'Base IPCA'!$D$3:$D$14,AH7022,"Cubic","Extrapolate=Linear","MultiX=Average","Skip=True","Sort=True")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2"/>
        <v>#REF!</v>
      </c>
      <c r="AI7023" s="43" t="str">
        <f>_xll.BInterpol('Base IPCA'!$C$3:$C$14,'Base IPCA'!$E$3:$E$14,AH7023,"Cubic","Extrapolate=Linear","MultiX=Average","Skip=True","Sort=True")</f>
        <v>#N/A Invalid Parameter: Interpolation value</v>
      </c>
      <c r="AJ7023" s="43" t="str">
        <f>_xll.BInterpol('Base IPCA'!$C$3:$C$14,'Base IPCA'!$D$3:$D$14,AH7023,"Cubic","Extrapolate=Linear","MultiX=Average","Skip=True","Sort=True")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2"/>
        <v>#REF!</v>
      </c>
      <c r="AI7024" s="43" t="str">
        <f>_xll.BInterpol('Base IPCA'!$C$3:$C$14,'Base IPCA'!$E$3:$E$14,AH7024,"Cubic","Extrapolate=Linear","MultiX=Average","Skip=True","Sort=True")</f>
        <v>#N/A Invalid Parameter: Interpolation value</v>
      </c>
      <c r="AJ7024" s="43" t="str">
        <f>_xll.BInterpol('Base IPCA'!$C$3:$C$14,'Base IPCA'!$D$3:$D$14,AH7024,"Cubic","Extrapolate=Linear","MultiX=Average","Skip=True","Sort=True")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2"/>
        <v>#REF!</v>
      </c>
      <c r="AI7025" s="43" t="str">
        <f>_xll.BInterpol('Base IPCA'!$C$3:$C$14,'Base IPCA'!$E$3:$E$14,AH7025,"Cubic","Extrapolate=Linear","MultiX=Average","Skip=True","Sort=True")</f>
        <v>#N/A Invalid Parameter: Interpolation value</v>
      </c>
      <c r="AJ7025" s="43" t="str">
        <f>_xll.BInterpol('Base IPCA'!$C$3:$C$14,'Base IPCA'!$D$3:$D$14,AH7025,"Cubic","Extrapolate=Linear","MultiX=Average","Skip=True","Sort=True")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2"/>
        <v>#REF!</v>
      </c>
      <c r="AI7026" s="43" t="str">
        <f>_xll.BInterpol('Base IPCA'!$C$3:$C$14,'Base IPCA'!$E$3:$E$14,AH7026,"Cubic","Extrapolate=Linear","MultiX=Average","Skip=True","Sort=True")</f>
        <v>#N/A Invalid Parameter: Interpolation value</v>
      </c>
      <c r="AJ7026" s="43" t="str">
        <f>_xll.BInterpol('Base IPCA'!$C$3:$C$14,'Base IPCA'!$D$3:$D$14,AH7026,"Cubic","Extrapolate=Linear","MultiX=Average","Skip=True","Sort=True")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2"/>
        <v>#REF!</v>
      </c>
      <c r="AI7027" s="43" t="str">
        <f>_xll.BInterpol('Base IPCA'!$C$3:$C$14,'Base IPCA'!$E$3:$E$14,AH7027,"Cubic","Extrapolate=Linear","MultiX=Average","Skip=True","Sort=True")</f>
        <v>#N/A Invalid Parameter: Interpolation value</v>
      </c>
      <c r="AJ7027" s="43" t="str">
        <f>_xll.BInterpol('Base IPCA'!$C$3:$C$14,'Base IPCA'!$D$3:$D$14,AH7027,"Cubic","Extrapolate=Linear","MultiX=Average","Skip=True","Sort=True")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2"/>
        <v>#REF!</v>
      </c>
      <c r="AI7028" s="43" t="str">
        <f>_xll.BInterpol('Base IPCA'!$C$3:$C$14,'Base IPCA'!$E$3:$E$14,AH7028,"Cubic","Extrapolate=Linear","MultiX=Average","Skip=True","Sort=True")</f>
        <v>#N/A Invalid Parameter: Interpolation value</v>
      </c>
      <c r="AJ7028" s="43" t="str">
        <f>_xll.BInterpol('Base IPCA'!$C$3:$C$14,'Base IPCA'!$D$3:$D$14,AH7028,"Cubic","Extrapolate=Linear","MultiX=Average","Skip=True","Sort=True")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2"/>
        <v>#REF!</v>
      </c>
      <c r="AI7029" s="43" t="str">
        <f>_xll.BInterpol('Base IPCA'!$C$3:$C$14,'Base IPCA'!$E$3:$E$14,AH7029,"Cubic","Extrapolate=Linear","MultiX=Average","Skip=True","Sort=True")</f>
        <v>#N/A Invalid Parameter: Interpolation value</v>
      </c>
      <c r="AJ7029" s="43" t="str">
        <f>_xll.BInterpol('Base IPCA'!$C$3:$C$14,'Base IPCA'!$D$3:$D$14,AH7029,"Cubic","Extrapolate=Linear","MultiX=Average","Skip=True","Sort=True")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2"/>
        <v>#REF!</v>
      </c>
      <c r="AI7030" s="43" t="str">
        <f>_xll.BInterpol('Base IPCA'!$C$3:$C$14,'Base IPCA'!$E$3:$E$14,AH7030,"Cubic","Extrapolate=Linear","MultiX=Average","Skip=True","Sort=True")</f>
        <v>#N/A Invalid Parameter: Interpolation value</v>
      </c>
      <c r="AJ7030" s="43" t="str">
        <f>_xll.BInterpol('Base IPCA'!$C$3:$C$14,'Base IPCA'!$D$3:$D$14,AH7030,"Cubic","Extrapolate=Linear","MultiX=Average","Skip=True","Sort=True")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2"/>
        <v>#REF!</v>
      </c>
      <c r="AI7031" s="43" t="str">
        <f>_xll.BInterpol('Base IPCA'!$C$3:$C$14,'Base IPCA'!$E$3:$E$14,AH7031,"Cubic","Extrapolate=Linear","MultiX=Average","Skip=True","Sort=True")</f>
        <v>#N/A Invalid Parameter: Interpolation value</v>
      </c>
      <c r="AJ7031" s="43" t="str">
        <f>_xll.BInterpol('Base IPCA'!$C$3:$C$14,'Base IPCA'!$D$3:$D$14,AH7031,"Cubic","Extrapolate=Linear","MultiX=Average","Skip=True","Sort=True")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2"/>
        <v>#REF!</v>
      </c>
      <c r="AI7032" s="43" t="str">
        <f>_xll.BInterpol('Base IPCA'!$C$3:$C$14,'Base IPCA'!$E$3:$E$14,AH7032,"Cubic","Extrapolate=Linear","MultiX=Average","Skip=True","Sort=True")</f>
        <v>#N/A Invalid Parameter: Interpolation value</v>
      </c>
      <c r="AJ7032" s="43" t="str">
        <f>_xll.BInterpol('Base IPCA'!$C$3:$C$14,'Base IPCA'!$D$3:$D$14,AH7032,"Cubic","Extrapolate=Linear","MultiX=Average","Skip=True","Sort=True")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2"/>
        <v>#REF!</v>
      </c>
      <c r="AI7033" s="43" t="str">
        <f>_xll.BInterpol('Base IPCA'!$C$3:$C$14,'Base IPCA'!$E$3:$E$14,AH7033,"Cubic","Extrapolate=Linear","MultiX=Average","Skip=True","Sort=True")</f>
        <v>#N/A Invalid Parameter: Interpolation value</v>
      </c>
      <c r="AJ7033" s="43" t="str">
        <f>_xll.BInterpol('Base IPCA'!$C$3:$C$14,'Base IPCA'!$D$3:$D$14,AH7033,"Cubic","Extrapolate=Linear","MultiX=Average","Skip=True","Sort=True")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2"/>
        <v>#REF!</v>
      </c>
      <c r="AI7034" s="43" t="str">
        <f>_xll.BInterpol('Base IPCA'!$C$3:$C$14,'Base IPCA'!$E$3:$E$14,AH7034,"Cubic","Extrapolate=Linear","MultiX=Average","Skip=True","Sort=True")</f>
        <v>#N/A Invalid Parameter: Interpolation value</v>
      </c>
      <c r="AJ7034" s="43" t="str">
        <f>_xll.BInterpol('Base IPCA'!$C$3:$C$14,'Base IPCA'!$D$3:$D$14,AH7034,"Cubic","Extrapolate=Linear","MultiX=Average","Skip=True","Sort=True")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2"/>
        <v>#REF!</v>
      </c>
      <c r="AI7035" s="43" t="str">
        <f>_xll.BInterpol('Base IPCA'!$C$3:$C$14,'Base IPCA'!$E$3:$E$14,AH7035,"Cubic","Extrapolate=Linear","MultiX=Average","Skip=True","Sort=True")</f>
        <v>#N/A Invalid Parameter: Interpolation value</v>
      </c>
      <c r="AJ7035" s="43" t="str">
        <f>_xll.BInterpol('Base IPCA'!$C$3:$C$14,'Base IPCA'!$D$3:$D$14,AH7035,"Cubic","Extrapolate=Linear","MultiX=Average","Skip=True","Sort=True")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2"/>
        <v>#REF!</v>
      </c>
      <c r="AI7036" s="43" t="str">
        <f>_xll.BInterpol('Base IPCA'!$C$3:$C$14,'Base IPCA'!$E$3:$E$14,AH7036,"Cubic","Extrapolate=Linear","MultiX=Average","Skip=True","Sort=True")</f>
        <v>#N/A Invalid Parameter: Interpolation value</v>
      </c>
      <c r="AJ7036" s="43" t="str">
        <f>_xll.BInterpol('Base IPCA'!$C$3:$C$14,'Base IPCA'!$D$3:$D$14,AH7036,"Cubic","Extrapolate=Linear","MultiX=Average","Skip=True","Sort=True")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2"/>
        <v>#REF!</v>
      </c>
      <c r="AI7037" s="43" t="str">
        <f>_xll.BInterpol('Base IPCA'!$C$3:$C$14,'Base IPCA'!$E$3:$E$14,AH7037,"Cubic","Extrapolate=Linear","MultiX=Average","Skip=True","Sort=True")</f>
        <v>#N/A Invalid Parameter: Interpolation value</v>
      </c>
      <c r="AJ7037" s="43" t="str">
        <f>_xll.BInterpol('Base IPCA'!$C$3:$C$14,'Base IPCA'!$D$3:$D$14,AH7037,"Cubic","Extrapolate=Linear","MultiX=Average","Skip=True","Sort=True")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2"/>
        <v>#REF!</v>
      </c>
      <c r="AI7038" s="43" t="str">
        <f>_xll.BInterpol('Base IPCA'!$C$3:$C$14,'Base IPCA'!$E$3:$E$14,AH7038,"Cubic","Extrapolate=Linear","MultiX=Average","Skip=True","Sort=True")</f>
        <v>#N/A Invalid Parameter: Interpolation value</v>
      </c>
      <c r="AJ7038" s="43" t="str">
        <f>_xll.BInterpol('Base IPCA'!$C$3:$C$14,'Base IPCA'!$D$3:$D$14,AH7038,"Cubic","Extrapolate=Linear","MultiX=Average","Skip=True","Sort=True")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2"/>
        <v>#REF!</v>
      </c>
      <c r="AI7039" s="43" t="str">
        <f>_xll.BInterpol('Base IPCA'!$C$3:$C$14,'Base IPCA'!$E$3:$E$14,AH7039,"Cubic","Extrapolate=Linear","MultiX=Average","Skip=True","Sort=True")</f>
        <v>#N/A Invalid Parameter: Interpolation value</v>
      </c>
      <c r="AJ7039" s="43" t="str">
        <f>_xll.BInterpol('Base IPCA'!$C$3:$C$14,'Base IPCA'!$D$3:$D$14,AH7039,"Cubic","Extrapolate=Linear","MultiX=Average","Skip=True","Sort=True")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2"/>
        <v>#REF!</v>
      </c>
      <c r="AI7040" s="43" t="str">
        <f>_xll.BInterpol('Base IPCA'!$C$3:$C$14,'Base IPCA'!$E$3:$E$14,AH7040,"Cubic","Extrapolate=Linear","MultiX=Average","Skip=True","Sort=True")</f>
        <v>#N/A Invalid Parameter: Interpolation value</v>
      </c>
      <c r="AJ7040" s="43" t="str">
        <f>_xll.BInterpol('Base IPCA'!$C$3:$C$14,'Base IPCA'!$D$3:$D$14,AH7040,"Cubic","Extrapolate=Linear","MultiX=Average","Skip=True","Sort=True")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2"/>
        <v>#REF!</v>
      </c>
      <c r="AI7041" s="43" t="str">
        <f>_xll.BInterpol('Base IPCA'!$C$3:$C$14,'Base IPCA'!$E$3:$E$14,AH7041,"Cubic","Extrapolate=Linear","MultiX=Average","Skip=True","Sort=True")</f>
        <v>#N/A Invalid Parameter: Interpolation value</v>
      </c>
      <c r="AJ7041" s="43" t="str">
        <f>_xll.BInterpol('Base IPCA'!$C$3:$C$14,'Base IPCA'!$D$3:$D$14,AH7041,"Cubic","Extrapolate=Linear","MultiX=Average","Skip=True","Sort=True")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2"/>
        <v>#REF!</v>
      </c>
      <c r="AI7042" s="43" t="str">
        <f>_xll.BInterpol('Base IPCA'!$C$3:$C$14,'Base IPCA'!$E$3:$E$14,AH7042,"Cubic","Extrapolate=Linear","MultiX=Average","Skip=True","Sort=True")</f>
        <v>#N/A Invalid Parameter: Interpolation value</v>
      </c>
      <c r="AJ7042" s="43" t="str">
        <f>_xll.BInterpol('Base IPCA'!$C$3:$C$14,'Base IPCA'!$D$3:$D$14,AH7042,"Cubic","Extrapolate=Linear","MultiX=Average","Skip=True","Sort=True")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2"/>
        <v>#REF!</v>
      </c>
      <c r="AI7043" s="43" t="str">
        <f>_xll.BInterpol('Base IPCA'!$C$3:$C$14,'Base IPCA'!$E$3:$E$14,AH7043,"Cubic","Extrapolate=Linear","MultiX=Average","Skip=True","Sort=True")</f>
        <v>#N/A Invalid Parameter: Interpolation value</v>
      </c>
      <c r="AJ7043" s="43" t="str">
        <f>_xll.BInterpol('Base IPCA'!$C$3:$C$14,'Base IPCA'!$D$3:$D$14,AH7043,"Cubic","Extrapolate=Linear","MultiX=Average","Skip=True","Sort=True")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2"/>
        <v>#REF!</v>
      </c>
      <c r="AI7044" s="43" t="str">
        <f>_xll.BInterpol('Base IPCA'!$C$3:$C$14,'Base IPCA'!$E$3:$E$14,AH7044,"Cubic","Extrapolate=Linear","MultiX=Average","Skip=True","Sort=True")</f>
        <v>#N/A Invalid Parameter: Interpolation value</v>
      </c>
      <c r="AJ7044" s="43" t="str">
        <f>_xll.BInterpol('Base IPCA'!$C$3:$C$14,'Base IPCA'!$D$3:$D$14,AH7044,"Cubic","Extrapolate=Linear","MultiX=Average","Skip=True","Sort=True")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2"/>
        <v>#REF!</v>
      </c>
      <c r="AI7045" s="43" t="str">
        <f>_xll.BInterpol('Base IPCA'!$C$3:$C$14,'Base IPCA'!$E$3:$E$14,AH7045,"Cubic","Extrapolate=Linear","MultiX=Average","Skip=True","Sort=True")</f>
        <v>#N/A Invalid Parameter: Interpolation value</v>
      </c>
      <c r="AJ7045" s="43" t="str">
        <f>_xll.BInterpol('Base IPCA'!$C$3:$C$14,'Base IPCA'!$D$3:$D$14,AH7045,"Cubic","Extrapolate=Linear","MultiX=Average","Skip=True","Sort=True")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3">AH7045+1</f>
        <v>#REF!</v>
      </c>
      <c r="AI7046" s="43" t="str">
        <f>_xll.BInterpol('Base IPCA'!$C$3:$C$14,'Base IPCA'!$E$3:$E$14,AH7046,"Cubic","Extrapolate=Linear","MultiX=Average","Skip=True","Sort=True")</f>
        <v>#N/A Invalid Parameter: Interpolation value</v>
      </c>
      <c r="AJ7046" s="43" t="str">
        <f>_xll.BInterpol('Base IPCA'!$C$3:$C$14,'Base IPCA'!$D$3:$D$14,AH7046,"Cubic","Extrapolate=Linear","MultiX=Average","Skip=True","Sort=True")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3"/>
        <v>#REF!</v>
      </c>
      <c r="AI7047" s="43" t="str">
        <f>_xll.BInterpol('Base IPCA'!$C$3:$C$14,'Base IPCA'!$E$3:$E$14,AH7047,"Cubic","Extrapolate=Linear","MultiX=Average","Skip=True","Sort=True")</f>
        <v>#N/A Invalid Parameter: Interpolation value</v>
      </c>
      <c r="AJ7047" s="43" t="str">
        <f>_xll.BInterpol('Base IPCA'!$C$3:$C$14,'Base IPCA'!$D$3:$D$14,AH7047,"Cubic","Extrapolate=Linear","MultiX=Average","Skip=True","Sort=True")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3"/>
        <v>#REF!</v>
      </c>
      <c r="AI7048" s="43" t="str">
        <f>_xll.BInterpol('Base IPCA'!$C$3:$C$14,'Base IPCA'!$E$3:$E$14,AH7048,"Cubic","Extrapolate=Linear","MultiX=Average","Skip=True","Sort=True")</f>
        <v>#N/A Invalid Parameter: Interpolation value</v>
      </c>
      <c r="AJ7048" s="43" t="str">
        <f>_xll.BInterpol('Base IPCA'!$C$3:$C$14,'Base IPCA'!$D$3:$D$14,AH7048,"Cubic","Extrapolate=Linear","MultiX=Average","Skip=True","Sort=True")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3"/>
        <v>#REF!</v>
      </c>
      <c r="AI7049" s="43" t="str">
        <f>_xll.BInterpol('Base IPCA'!$C$3:$C$14,'Base IPCA'!$E$3:$E$14,AH7049,"Cubic","Extrapolate=Linear","MultiX=Average","Skip=True","Sort=True")</f>
        <v>#N/A Invalid Parameter: Interpolation value</v>
      </c>
      <c r="AJ7049" s="43" t="str">
        <f>_xll.BInterpol('Base IPCA'!$C$3:$C$14,'Base IPCA'!$D$3:$D$14,AH7049,"Cubic","Extrapolate=Linear","MultiX=Average","Skip=True","Sort=True")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3"/>
        <v>#REF!</v>
      </c>
      <c r="AI7050" s="43" t="str">
        <f>_xll.BInterpol('Base IPCA'!$C$3:$C$14,'Base IPCA'!$E$3:$E$14,AH7050,"Cubic","Extrapolate=Linear","MultiX=Average","Skip=True","Sort=True")</f>
        <v>#N/A Invalid Parameter: Interpolation value</v>
      </c>
      <c r="AJ7050" s="43" t="str">
        <f>_xll.BInterpol('Base IPCA'!$C$3:$C$14,'Base IPCA'!$D$3:$D$14,AH7050,"Cubic","Extrapolate=Linear","MultiX=Average","Skip=True","Sort=True")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3"/>
        <v>#REF!</v>
      </c>
      <c r="AI7051" s="43" t="str">
        <f>_xll.BInterpol('Base IPCA'!$C$3:$C$14,'Base IPCA'!$E$3:$E$14,AH7051,"Cubic","Extrapolate=Linear","MultiX=Average","Skip=True","Sort=True")</f>
        <v>#N/A Invalid Parameter: Interpolation value</v>
      </c>
      <c r="AJ7051" s="43" t="str">
        <f>_xll.BInterpol('Base IPCA'!$C$3:$C$14,'Base IPCA'!$D$3:$D$14,AH7051,"Cubic","Extrapolate=Linear","MultiX=Average","Skip=True","Sort=True")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3"/>
        <v>#REF!</v>
      </c>
      <c r="AI7052" s="43" t="str">
        <f>_xll.BInterpol('Base IPCA'!$C$3:$C$14,'Base IPCA'!$E$3:$E$14,AH7052,"Cubic","Extrapolate=Linear","MultiX=Average","Skip=True","Sort=True")</f>
        <v>#N/A Invalid Parameter: Interpolation value</v>
      </c>
      <c r="AJ7052" s="43" t="str">
        <f>_xll.BInterpol('Base IPCA'!$C$3:$C$14,'Base IPCA'!$D$3:$D$14,AH7052,"Cubic","Extrapolate=Linear","MultiX=Average","Skip=True","Sort=True")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3"/>
        <v>#REF!</v>
      </c>
      <c r="AI7053" s="43" t="str">
        <f>_xll.BInterpol('Base IPCA'!$C$3:$C$14,'Base IPCA'!$E$3:$E$14,AH7053,"Cubic","Extrapolate=Linear","MultiX=Average","Skip=True","Sort=True")</f>
        <v>#N/A Invalid Parameter: Interpolation value</v>
      </c>
      <c r="AJ7053" s="43" t="str">
        <f>_xll.BInterpol('Base IPCA'!$C$3:$C$14,'Base IPCA'!$D$3:$D$14,AH7053,"Cubic","Extrapolate=Linear","MultiX=Average","Skip=True","Sort=True")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3"/>
        <v>#REF!</v>
      </c>
      <c r="AI7054" s="43" t="str">
        <f>_xll.BInterpol('Base IPCA'!$C$3:$C$14,'Base IPCA'!$E$3:$E$14,AH7054,"Cubic","Extrapolate=Linear","MultiX=Average","Skip=True","Sort=True")</f>
        <v>#N/A Invalid Parameter: Interpolation value</v>
      </c>
      <c r="AJ7054" s="43" t="str">
        <f>_xll.BInterpol('Base IPCA'!$C$3:$C$14,'Base IPCA'!$D$3:$D$14,AH7054,"Cubic","Extrapolate=Linear","MultiX=Average","Skip=True","Sort=True")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3"/>
        <v>#REF!</v>
      </c>
      <c r="AI7055" s="43" t="str">
        <f>_xll.BInterpol('Base IPCA'!$C$3:$C$14,'Base IPCA'!$E$3:$E$14,AH7055,"Cubic","Extrapolate=Linear","MultiX=Average","Skip=True","Sort=True")</f>
        <v>#N/A Invalid Parameter: Interpolation value</v>
      </c>
      <c r="AJ7055" s="43" t="str">
        <f>_xll.BInterpol('Base IPCA'!$C$3:$C$14,'Base IPCA'!$D$3:$D$14,AH7055,"Cubic","Extrapolate=Linear","MultiX=Average","Skip=True","Sort=True")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3"/>
        <v>#REF!</v>
      </c>
      <c r="AI7056" s="43" t="str">
        <f>_xll.BInterpol('Base IPCA'!$C$3:$C$14,'Base IPCA'!$E$3:$E$14,AH7056,"Cubic","Extrapolate=Linear","MultiX=Average","Skip=True","Sort=True")</f>
        <v>#N/A Invalid Parameter: Interpolation value</v>
      </c>
      <c r="AJ7056" s="43" t="str">
        <f>_xll.BInterpol('Base IPCA'!$C$3:$C$14,'Base IPCA'!$D$3:$D$14,AH7056,"Cubic","Extrapolate=Linear","MultiX=Average","Skip=True","Sort=True")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3"/>
        <v>#REF!</v>
      </c>
      <c r="AI7057" s="43" t="str">
        <f>_xll.BInterpol('Base IPCA'!$C$3:$C$14,'Base IPCA'!$E$3:$E$14,AH7057,"Cubic","Extrapolate=Linear","MultiX=Average","Skip=True","Sort=True")</f>
        <v>#N/A Invalid Parameter: Interpolation value</v>
      </c>
      <c r="AJ7057" s="43" t="str">
        <f>_xll.BInterpol('Base IPCA'!$C$3:$C$14,'Base IPCA'!$D$3:$D$14,AH7057,"Cubic","Extrapolate=Linear","MultiX=Average","Skip=True","Sort=True")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3"/>
        <v>#REF!</v>
      </c>
      <c r="AI7058" s="43" t="str">
        <f>_xll.BInterpol('Base IPCA'!$C$3:$C$14,'Base IPCA'!$E$3:$E$14,AH7058,"Cubic","Extrapolate=Linear","MultiX=Average","Skip=True","Sort=True")</f>
        <v>#N/A Invalid Parameter: Interpolation value</v>
      </c>
      <c r="AJ7058" s="43" t="str">
        <f>_xll.BInterpol('Base IPCA'!$C$3:$C$14,'Base IPCA'!$D$3:$D$14,AH7058,"Cubic","Extrapolate=Linear","MultiX=Average","Skip=True","Sort=True")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3"/>
        <v>#REF!</v>
      </c>
      <c r="AI7059" s="43" t="str">
        <f>_xll.BInterpol('Base IPCA'!$C$3:$C$14,'Base IPCA'!$E$3:$E$14,AH7059,"Cubic","Extrapolate=Linear","MultiX=Average","Skip=True","Sort=True")</f>
        <v>#N/A Invalid Parameter: Interpolation value</v>
      </c>
      <c r="AJ7059" s="43" t="str">
        <f>_xll.BInterpol('Base IPCA'!$C$3:$C$14,'Base IPCA'!$D$3:$D$14,AH7059,"Cubic","Extrapolate=Linear","MultiX=Average","Skip=True","Sort=True")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3"/>
        <v>#REF!</v>
      </c>
      <c r="AI7060" s="43" t="str">
        <f>_xll.BInterpol('Base IPCA'!$C$3:$C$14,'Base IPCA'!$E$3:$E$14,AH7060,"Cubic","Extrapolate=Linear","MultiX=Average","Skip=True","Sort=True")</f>
        <v>#N/A Invalid Parameter: Interpolation value</v>
      </c>
      <c r="AJ7060" s="43" t="str">
        <f>_xll.BInterpol('Base IPCA'!$C$3:$C$14,'Base IPCA'!$D$3:$D$14,AH7060,"Cubic","Extrapolate=Linear","MultiX=Average","Skip=True","Sort=True")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3"/>
        <v>#REF!</v>
      </c>
      <c r="AI7061" s="43" t="str">
        <f>_xll.BInterpol('Base IPCA'!$C$3:$C$14,'Base IPCA'!$E$3:$E$14,AH7061,"Cubic","Extrapolate=Linear","MultiX=Average","Skip=True","Sort=True")</f>
        <v>#N/A Invalid Parameter: Interpolation value</v>
      </c>
      <c r="AJ7061" s="43" t="str">
        <f>_xll.BInterpol('Base IPCA'!$C$3:$C$14,'Base IPCA'!$D$3:$D$14,AH7061,"Cubic","Extrapolate=Linear","MultiX=Average","Skip=True","Sort=True")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3"/>
        <v>#REF!</v>
      </c>
      <c r="AI7062" s="43" t="str">
        <f>_xll.BInterpol('Base IPCA'!$C$3:$C$14,'Base IPCA'!$E$3:$E$14,AH7062,"Cubic","Extrapolate=Linear","MultiX=Average","Skip=True","Sort=True")</f>
        <v>#N/A Invalid Parameter: Interpolation value</v>
      </c>
      <c r="AJ7062" s="43" t="str">
        <f>_xll.BInterpol('Base IPCA'!$C$3:$C$14,'Base IPCA'!$D$3:$D$14,AH7062,"Cubic","Extrapolate=Linear","MultiX=Average","Skip=True","Sort=True")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3"/>
        <v>#REF!</v>
      </c>
      <c r="AI7063" s="43" t="str">
        <f>_xll.BInterpol('Base IPCA'!$C$3:$C$14,'Base IPCA'!$E$3:$E$14,AH7063,"Cubic","Extrapolate=Linear","MultiX=Average","Skip=True","Sort=True")</f>
        <v>#N/A Invalid Parameter: Interpolation value</v>
      </c>
      <c r="AJ7063" s="43" t="str">
        <f>_xll.BInterpol('Base IPCA'!$C$3:$C$14,'Base IPCA'!$D$3:$D$14,AH7063,"Cubic","Extrapolate=Linear","MultiX=Average","Skip=True","Sort=True")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3"/>
        <v>#REF!</v>
      </c>
      <c r="AI7064" s="43" t="str">
        <f>_xll.BInterpol('Base IPCA'!$C$3:$C$14,'Base IPCA'!$E$3:$E$14,AH7064,"Cubic","Extrapolate=Linear","MultiX=Average","Skip=True","Sort=True")</f>
        <v>#N/A Invalid Parameter: Interpolation value</v>
      </c>
      <c r="AJ7064" s="43" t="str">
        <f>_xll.BInterpol('Base IPCA'!$C$3:$C$14,'Base IPCA'!$D$3:$D$14,AH7064,"Cubic","Extrapolate=Linear","MultiX=Average","Skip=True","Sort=True")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3"/>
        <v>#REF!</v>
      </c>
      <c r="AI7065" s="43" t="str">
        <f>_xll.BInterpol('Base IPCA'!$C$3:$C$14,'Base IPCA'!$E$3:$E$14,AH7065,"Cubic","Extrapolate=Linear","MultiX=Average","Skip=True","Sort=True")</f>
        <v>#N/A Invalid Parameter: Interpolation value</v>
      </c>
      <c r="AJ7065" s="43" t="str">
        <f>_xll.BInterpol('Base IPCA'!$C$3:$C$14,'Base IPCA'!$D$3:$D$14,AH7065,"Cubic","Extrapolate=Linear","MultiX=Average","Skip=True","Sort=True")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3"/>
        <v>#REF!</v>
      </c>
      <c r="AI7066" s="43" t="str">
        <f>_xll.BInterpol('Base IPCA'!$C$3:$C$14,'Base IPCA'!$E$3:$E$14,AH7066,"Cubic","Extrapolate=Linear","MultiX=Average","Skip=True","Sort=True")</f>
        <v>#N/A Invalid Parameter: Interpolation value</v>
      </c>
      <c r="AJ7066" s="43" t="str">
        <f>_xll.BInterpol('Base IPCA'!$C$3:$C$14,'Base IPCA'!$D$3:$D$14,AH7066,"Cubic","Extrapolate=Linear","MultiX=Average","Skip=True","Sort=True")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3"/>
        <v>#REF!</v>
      </c>
      <c r="AI7067" s="43" t="str">
        <f>_xll.BInterpol('Base IPCA'!$C$3:$C$14,'Base IPCA'!$E$3:$E$14,AH7067,"Cubic","Extrapolate=Linear","MultiX=Average","Skip=True","Sort=True")</f>
        <v>#N/A Invalid Parameter: Interpolation value</v>
      </c>
      <c r="AJ7067" s="43" t="str">
        <f>_xll.BInterpol('Base IPCA'!$C$3:$C$14,'Base IPCA'!$D$3:$D$14,AH7067,"Cubic","Extrapolate=Linear","MultiX=Average","Skip=True","Sort=True")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3"/>
        <v>#REF!</v>
      </c>
      <c r="AI7068" s="43" t="str">
        <f>_xll.BInterpol('Base IPCA'!$C$3:$C$14,'Base IPCA'!$E$3:$E$14,AH7068,"Cubic","Extrapolate=Linear","MultiX=Average","Skip=True","Sort=True")</f>
        <v>#N/A Invalid Parameter: Interpolation value</v>
      </c>
      <c r="AJ7068" s="43" t="str">
        <f>_xll.BInterpol('Base IPCA'!$C$3:$C$14,'Base IPCA'!$D$3:$D$14,AH7068,"Cubic","Extrapolate=Linear","MultiX=Average","Skip=True","Sort=True")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3"/>
        <v>#REF!</v>
      </c>
      <c r="AI7069" s="43" t="str">
        <f>_xll.BInterpol('Base IPCA'!$C$3:$C$14,'Base IPCA'!$E$3:$E$14,AH7069,"Cubic","Extrapolate=Linear","MultiX=Average","Skip=True","Sort=True")</f>
        <v>#N/A Invalid Parameter: Interpolation value</v>
      </c>
      <c r="AJ7069" s="43" t="str">
        <f>_xll.BInterpol('Base IPCA'!$C$3:$C$14,'Base IPCA'!$D$3:$D$14,AH7069,"Cubic","Extrapolate=Linear","MultiX=Average","Skip=True","Sort=True")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3"/>
        <v>#REF!</v>
      </c>
      <c r="AI7070" s="43" t="str">
        <f>_xll.BInterpol('Base IPCA'!$C$3:$C$14,'Base IPCA'!$E$3:$E$14,AH7070,"Cubic","Extrapolate=Linear","MultiX=Average","Skip=True","Sort=True")</f>
        <v>#N/A Invalid Parameter: Interpolation value</v>
      </c>
      <c r="AJ7070" s="43" t="str">
        <f>_xll.BInterpol('Base IPCA'!$C$3:$C$14,'Base IPCA'!$D$3:$D$14,AH7070,"Cubic","Extrapolate=Linear","MultiX=Average","Skip=True","Sort=True")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3"/>
        <v>#REF!</v>
      </c>
      <c r="AI7071" s="43" t="str">
        <f>_xll.BInterpol('Base IPCA'!$C$3:$C$14,'Base IPCA'!$E$3:$E$14,AH7071,"Cubic","Extrapolate=Linear","MultiX=Average","Skip=True","Sort=True")</f>
        <v>#N/A Invalid Parameter: Interpolation value</v>
      </c>
      <c r="AJ7071" s="43" t="str">
        <f>_xll.BInterpol('Base IPCA'!$C$3:$C$14,'Base IPCA'!$D$3:$D$14,AH7071,"Cubic","Extrapolate=Linear","MultiX=Average","Skip=True","Sort=True")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3"/>
        <v>#REF!</v>
      </c>
      <c r="AI7072" s="43" t="str">
        <f>_xll.BInterpol('Base IPCA'!$C$3:$C$14,'Base IPCA'!$E$3:$E$14,AH7072,"Cubic","Extrapolate=Linear","MultiX=Average","Skip=True","Sort=True")</f>
        <v>#N/A Invalid Parameter: Interpolation value</v>
      </c>
      <c r="AJ7072" s="43" t="str">
        <f>_xll.BInterpol('Base IPCA'!$C$3:$C$14,'Base IPCA'!$D$3:$D$14,AH7072,"Cubic","Extrapolate=Linear","MultiX=Average","Skip=True","Sort=True")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3"/>
        <v>#REF!</v>
      </c>
      <c r="AI7073" s="43" t="str">
        <f>_xll.BInterpol('Base IPCA'!$C$3:$C$14,'Base IPCA'!$E$3:$E$14,AH7073,"Cubic","Extrapolate=Linear","MultiX=Average","Skip=True","Sort=True")</f>
        <v>#N/A Invalid Parameter: Interpolation value</v>
      </c>
      <c r="AJ7073" s="43" t="str">
        <f>_xll.BInterpol('Base IPCA'!$C$3:$C$14,'Base IPCA'!$D$3:$D$14,AH7073,"Cubic","Extrapolate=Linear","MultiX=Average","Skip=True","Sort=True")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3"/>
        <v>#REF!</v>
      </c>
      <c r="AI7074" s="43" t="str">
        <f>_xll.BInterpol('Base IPCA'!$C$3:$C$14,'Base IPCA'!$E$3:$E$14,AH7074,"Cubic","Extrapolate=Linear","MultiX=Average","Skip=True","Sort=True")</f>
        <v>#N/A Invalid Parameter: Interpolation value</v>
      </c>
      <c r="AJ7074" s="43" t="str">
        <f>_xll.BInterpol('Base IPCA'!$C$3:$C$14,'Base IPCA'!$D$3:$D$14,AH7074,"Cubic","Extrapolate=Linear","MultiX=Average","Skip=True","Sort=True")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3"/>
        <v>#REF!</v>
      </c>
      <c r="AI7075" s="43" t="str">
        <f>_xll.BInterpol('Base IPCA'!$C$3:$C$14,'Base IPCA'!$E$3:$E$14,AH7075,"Cubic","Extrapolate=Linear","MultiX=Average","Skip=True","Sort=True")</f>
        <v>#N/A Invalid Parameter: Interpolation value</v>
      </c>
      <c r="AJ7075" s="43" t="str">
        <f>_xll.BInterpol('Base IPCA'!$C$3:$C$14,'Base IPCA'!$D$3:$D$14,AH7075,"Cubic","Extrapolate=Linear","MultiX=Average","Skip=True","Sort=True")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3"/>
        <v>#REF!</v>
      </c>
      <c r="AI7076" s="43" t="str">
        <f>_xll.BInterpol('Base IPCA'!$C$3:$C$14,'Base IPCA'!$E$3:$E$14,AH7076,"Cubic","Extrapolate=Linear","MultiX=Average","Skip=True","Sort=True")</f>
        <v>#N/A Invalid Parameter: Interpolation value</v>
      </c>
      <c r="AJ7076" s="43" t="str">
        <f>_xll.BInterpol('Base IPCA'!$C$3:$C$14,'Base IPCA'!$D$3:$D$14,AH7076,"Cubic","Extrapolate=Linear","MultiX=Average","Skip=True","Sort=True")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3"/>
        <v>#REF!</v>
      </c>
      <c r="AI7077" s="43" t="str">
        <f>_xll.BInterpol('Base IPCA'!$C$3:$C$14,'Base IPCA'!$E$3:$E$14,AH7077,"Cubic","Extrapolate=Linear","MultiX=Average","Skip=True","Sort=True")</f>
        <v>#N/A Invalid Parameter: Interpolation value</v>
      </c>
      <c r="AJ7077" s="43" t="str">
        <f>_xll.BInterpol('Base IPCA'!$C$3:$C$14,'Base IPCA'!$D$3:$D$14,AH7077,"Cubic","Extrapolate=Linear","MultiX=Average","Skip=True","Sort=True")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3"/>
        <v>#REF!</v>
      </c>
      <c r="AI7078" s="43" t="str">
        <f>_xll.BInterpol('Base IPCA'!$C$3:$C$14,'Base IPCA'!$E$3:$E$14,AH7078,"Cubic","Extrapolate=Linear","MultiX=Average","Skip=True","Sort=True")</f>
        <v>#N/A Invalid Parameter: Interpolation value</v>
      </c>
      <c r="AJ7078" s="43" t="str">
        <f>_xll.BInterpol('Base IPCA'!$C$3:$C$14,'Base IPCA'!$D$3:$D$14,AH7078,"Cubic","Extrapolate=Linear","MultiX=Average","Skip=True","Sort=True")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3"/>
        <v>#REF!</v>
      </c>
      <c r="AI7079" s="43" t="str">
        <f>_xll.BInterpol('Base IPCA'!$C$3:$C$14,'Base IPCA'!$E$3:$E$14,AH7079,"Cubic","Extrapolate=Linear","MultiX=Average","Skip=True","Sort=True")</f>
        <v>#N/A Invalid Parameter: Interpolation value</v>
      </c>
      <c r="AJ7079" s="43" t="str">
        <f>_xll.BInterpol('Base IPCA'!$C$3:$C$14,'Base IPCA'!$D$3:$D$14,AH7079,"Cubic","Extrapolate=Linear","MultiX=Average","Skip=True","Sort=True")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3"/>
        <v>#REF!</v>
      </c>
      <c r="AI7080" s="43" t="str">
        <f>_xll.BInterpol('Base IPCA'!$C$3:$C$14,'Base IPCA'!$E$3:$E$14,AH7080,"Cubic","Extrapolate=Linear","MultiX=Average","Skip=True","Sort=True")</f>
        <v>#N/A Invalid Parameter: Interpolation value</v>
      </c>
      <c r="AJ7080" s="43" t="str">
        <f>_xll.BInterpol('Base IPCA'!$C$3:$C$14,'Base IPCA'!$D$3:$D$14,AH7080,"Cubic","Extrapolate=Linear","MultiX=Average","Skip=True","Sort=True")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3"/>
        <v>#REF!</v>
      </c>
      <c r="AI7081" s="43" t="str">
        <f>_xll.BInterpol('Base IPCA'!$C$3:$C$14,'Base IPCA'!$E$3:$E$14,AH7081,"Cubic","Extrapolate=Linear","MultiX=Average","Skip=True","Sort=True")</f>
        <v>#N/A Invalid Parameter: Interpolation value</v>
      </c>
      <c r="AJ7081" s="43" t="str">
        <f>_xll.BInterpol('Base IPCA'!$C$3:$C$14,'Base IPCA'!$D$3:$D$14,AH7081,"Cubic","Extrapolate=Linear","MultiX=Average","Skip=True","Sort=True")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3"/>
        <v>#REF!</v>
      </c>
      <c r="AI7082" s="43" t="str">
        <f>_xll.BInterpol('Base IPCA'!$C$3:$C$14,'Base IPCA'!$E$3:$E$14,AH7082,"Cubic","Extrapolate=Linear","MultiX=Average","Skip=True","Sort=True")</f>
        <v>#N/A Invalid Parameter: Interpolation value</v>
      </c>
      <c r="AJ7082" s="43" t="str">
        <f>_xll.BInterpol('Base IPCA'!$C$3:$C$14,'Base IPCA'!$D$3:$D$14,AH7082,"Cubic","Extrapolate=Linear","MultiX=Average","Skip=True","Sort=True")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3"/>
        <v>#REF!</v>
      </c>
      <c r="AI7083" s="43" t="str">
        <f>_xll.BInterpol('Base IPCA'!$C$3:$C$14,'Base IPCA'!$E$3:$E$14,AH7083,"Cubic","Extrapolate=Linear","MultiX=Average","Skip=True","Sort=True")</f>
        <v>#N/A Invalid Parameter: Interpolation value</v>
      </c>
      <c r="AJ7083" s="43" t="str">
        <f>_xll.BInterpol('Base IPCA'!$C$3:$C$14,'Base IPCA'!$D$3:$D$14,AH7083,"Cubic","Extrapolate=Linear","MultiX=Average","Skip=True","Sort=True")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3"/>
        <v>#REF!</v>
      </c>
      <c r="AI7084" s="43" t="str">
        <f>_xll.BInterpol('Base IPCA'!$C$3:$C$14,'Base IPCA'!$E$3:$E$14,AH7084,"Cubic","Extrapolate=Linear","MultiX=Average","Skip=True","Sort=True")</f>
        <v>#N/A Invalid Parameter: Interpolation value</v>
      </c>
      <c r="AJ7084" s="43" t="str">
        <f>_xll.BInterpol('Base IPCA'!$C$3:$C$14,'Base IPCA'!$D$3:$D$14,AH7084,"Cubic","Extrapolate=Linear","MultiX=Average","Skip=True","Sort=True")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3"/>
        <v>#REF!</v>
      </c>
      <c r="AI7085" s="43" t="str">
        <f>_xll.BInterpol('Base IPCA'!$C$3:$C$14,'Base IPCA'!$E$3:$E$14,AH7085,"Cubic","Extrapolate=Linear","MultiX=Average","Skip=True","Sort=True")</f>
        <v>#N/A Invalid Parameter: Interpolation value</v>
      </c>
      <c r="AJ7085" s="43" t="str">
        <f>_xll.BInterpol('Base IPCA'!$C$3:$C$14,'Base IPCA'!$D$3:$D$14,AH7085,"Cubic","Extrapolate=Linear","MultiX=Average","Skip=True","Sort=True")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3"/>
        <v>#REF!</v>
      </c>
      <c r="AI7086" s="43" t="str">
        <f>_xll.BInterpol('Base IPCA'!$C$3:$C$14,'Base IPCA'!$E$3:$E$14,AH7086,"Cubic","Extrapolate=Linear","MultiX=Average","Skip=True","Sort=True")</f>
        <v>#N/A Invalid Parameter: Interpolation value</v>
      </c>
      <c r="AJ7086" s="43" t="str">
        <f>_xll.BInterpol('Base IPCA'!$C$3:$C$14,'Base IPCA'!$D$3:$D$14,AH7086,"Cubic","Extrapolate=Linear","MultiX=Average","Skip=True","Sort=True")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3"/>
        <v>#REF!</v>
      </c>
      <c r="AI7087" s="43" t="str">
        <f>_xll.BInterpol('Base IPCA'!$C$3:$C$14,'Base IPCA'!$E$3:$E$14,AH7087,"Cubic","Extrapolate=Linear","MultiX=Average","Skip=True","Sort=True")</f>
        <v>#N/A Invalid Parameter: Interpolation value</v>
      </c>
      <c r="AJ7087" s="43" t="str">
        <f>_xll.BInterpol('Base IPCA'!$C$3:$C$14,'Base IPCA'!$D$3:$D$14,AH7087,"Cubic","Extrapolate=Linear","MultiX=Average","Skip=True","Sort=True")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3"/>
        <v>#REF!</v>
      </c>
      <c r="AI7088" s="43" t="str">
        <f>_xll.BInterpol('Base IPCA'!$C$3:$C$14,'Base IPCA'!$E$3:$E$14,AH7088,"Cubic","Extrapolate=Linear","MultiX=Average","Skip=True","Sort=True")</f>
        <v>#N/A Invalid Parameter: Interpolation value</v>
      </c>
      <c r="AJ7088" s="43" t="str">
        <f>_xll.BInterpol('Base IPCA'!$C$3:$C$14,'Base IPCA'!$D$3:$D$14,AH7088,"Cubic","Extrapolate=Linear","MultiX=Average","Skip=True","Sort=True")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3"/>
        <v>#REF!</v>
      </c>
      <c r="AI7089" s="43" t="str">
        <f>_xll.BInterpol('Base IPCA'!$C$3:$C$14,'Base IPCA'!$E$3:$E$14,AH7089,"Cubic","Extrapolate=Linear","MultiX=Average","Skip=True","Sort=True")</f>
        <v>#N/A Invalid Parameter: Interpolation value</v>
      </c>
      <c r="AJ7089" s="43" t="str">
        <f>_xll.BInterpol('Base IPCA'!$C$3:$C$14,'Base IPCA'!$D$3:$D$14,AH7089,"Cubic","Extrapolate=Linear","MultiX=Average","Skip=True","Sort=True")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3"/>
        <v>#REF!</v>
      </c>
      <c r="AI7090" s="43" t="str">
        <f>_xll.BInterpol('Base IPCA'!$C$3:$C$14,'Base IPCA'!$E$3:$E$14,AH7090,"Cubic","Extrapolate=Linear","MultiX=Average","Skip=True","Sort=True")</f>
        <v>#N/A Invalid Parameter: Interpolation value</v>
      </c>
      <c r="AJ7090" s="43" t="str">
        <f>_xll.BInterpol('Base IPCA'!$C$3:$C$14,'Base IPCA'!$D$3:$D$14,AH7090,"Cubic","Extrapolate=Linear","MultiX=Average","Skip=True","Sort=True")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3"/>
        <v>#REF!</v>
      </c>
      <c r="AI7091" s="43" t="str">
        <f>_xll.BInterpol('Base IPCA'!$C$3:$C$14,'Base IPCA'!$E$3:$E$14,AH7091,"Cubic","Extrapolate=Linear","MultiX=Average","Skip=True","Sort=True")</f>
        <v>#N/A Invalid Parameter: Interpolation value</v>
      </c>
      <c r="AJ7091" s="43" t="str">
        <f>_xll.BInterpol('Base IPCA'!$C$3:$C$14,'Base IPCA'!$D$3:$D$14,AH7091,"Cubic","Extrapolate=Linear","MultiX=Average","Skip=True","Sort=True")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3"/>
        <v>#REF!</v>
      </c>
      <c r="AI7092" s="43" t="str">
        <f>_xll.BInterpol('Base IPCA'!$C$3:$C$14,'Base IPCA'!$E$3:$E$14,AH7092,"Cubic","Extrapolate=Linear","MultiX=Average","Skip=True","Sort=True")</f>
        <v>#N/A Invalid Parameter: Interpolation value</v>
      </c>
      <c r="AJ7092" s="43" t="str">
        <f>_xll.BInterpol('Base IPCA'!$C$3:$C$14,'Base IPCA'!$D$3:$D$14,AH7092,"Cubic","Extrapolate=Linear","MultiX=Average","Skip=True","Sort=True")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3"/>
        <v>#REF!</v>
      </c>
      <c r="AI7093" s="43" t="str">
        <f>_xll.BInterpol('Base IPCA'!$C$3:$C$14,'Base IPCA'!$E$3:$E$14,AH7093,"Cubic","Extrapolate=Linear","MultiX=Average","Skip=True","Sort=True")</f>
        <v>#N/A Invalid Parameter: Interpolation value</v>
      </c>
      <c r="AJ7093" s="43" t="str">
        <f>_xll.BInterpol('Base IPCA'!$C$3:$C$14,'Base IPCA'!$D$3:$D$14,AH7093,"Cubic","Extrapolate=Linear","MultiX=Average","Skip=True","Sort=True")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3"/>
        <v>#REF!</v>
      </c>
      <c r="AI7094" s="43" t="str">
        <f>_xll.BInterpol('Base IPCA'!$C$3:$C$14,'Base IPCA'!$E$3:$E$14,AH7094,"Cubic","Extrapolate=Linear","MultiX=Average","Skip=True","Sort=True")</f>
        <v>#N/A Invalid Parameter: Interpolation value</v>
      </c>
      <c r="AJ7094" s="43" t="str">
        <f>_xll.BInterpol('Base IPCA'!$C$3:$C$14,'Base IPCA'!$D$3:$D$14,AH7094,"Cubic","Extrapolate=Linear","MultiX=Average","Skip=True","Sort=True")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3"/>
        <v>#REF!</v>
      </c>
      <c r="AI7095" s="43" t="str">
        <f>_xll.BInterpol('Base IPCA'!$C$3:$C$14,'Base IPCA'!$E$3:$E$14,AH7095,"Cubic","Extrapolate=Linear","MultiX=Average","Skip=True","Sort=True")</f>
        <v>#N/A Invalid Parameter: Interpolation value</v>
      </c>
      <c r="AJ7095" s="43" t="str">
        <f>_xll.BInterpol('Base IPCA'!$C$3:$C$14,'Base IPCA'!$D$3:$D$14,AH7095,"Cubic","Extrapolate=Linear","MultiX=Average","Skip=True","Sort=True")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3"/>
        <v>#REF!</v>
      </c>
      <c r="AI7096" s="43" t="str">
        <f>_xll.BInterpol('Base IPCA'!$C$3:$C$14,'Base IPCA'!$E$3:$E$14,AH7096,"Cubic","Extrapolate=Linear","MultiX=Average","Skip=True","Sort=True")</f>
        <v>#N/A Invalid Parameter: Interpolation value</v>
      </c>
      <c r="AJ7096" s="43" t="str">
        <f>_xll.BInterpol('Base IPCA'!$C$3:$C$14,'Base IPCA'!$D$3:$D$14,AH7096,"Cubic","Extrapolate=Linear","MultiX=Average","Skip=True","Sort=True")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3"/>
        <v>#REF!</v>
      </c>
      <c r="AI7097" s="43" t="str">
        <f>_xll.BInterpol('Base IPCA'!$C$3:$C$14,'Base IPCA'!$E$3:$E$14,AH7097,"Cubic","Extrapolate=Linear","MultiX=Average","Skip=True","Sort=True")</f>
        <v>#N/A Invalid Parameter: Interpolation value</v>
      </c>
      <c r="AJ7097" s="43" t="str">
        <f>_xll.BInterpol('Base IPCA'!$C$3:$C$14,'Base IPCA'!$D$3:$D$14,AH7097,"Cubic","Extrapolate=Linear","MultiX=Average","Skip=True","Sort=True")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3"/>
        <v>#REF!</v>
      </c>
      <c r="AI7098" s="43" t="str">
        <f>_xll.BInterpol('Base IPCA'!$C$3:$C$14,'Base IPCA'!$E$3:$E$14,AH7098,"Cubic","Extrapolate=Linear","MultiX=Average","Skip=True","Sort=True")</f>
        <v>#N/A Invalid Parameter: Interpolation value</v>
      </c>
      <c r="AJ7098" s="43" t="str">
        <f>_xll.BInterpol('Base IPCA'!$C$3:$C$14,'Base IPCA'!$D$3:$D$14,AH7098,"Cubic","Extrapolate=Linear","MultiX=Average","Skip=True","Sort=True")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3"/>
        <v>#REF!</v>
      </c>
      <c r="AI7099" s="43" t="str">
        <f>_xll.BInterpol('Base IPCA'!$C$3:$C$14,'Base IPCA'!$E$3:$E$14,AH7099,"Cubic","Extrapolate=Linear","MultiX=Average","Skip=True","Sort=True")</f>
        <v>#N/A Invalid Parameter: Interpolation value</v>
      </c>
      <c r="AJ7099" s="43" t="str">
        <f>_xll.BInterpol('Base IPCA'!$C$3:$C$14,'Base IPCA'!$D$3:$D$14,AH7099,"Cubic","Extrapolate=Linear","MultiX=Average","Skip=True","Sort=True")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3"/>
        <v>#REF!</v>
      </c>
      <c r="AI7100" s="43" t="str">
        <f>_xll.BInterpol('Base IPCA'!$C$3:$C$14,'Base IPCA'!$E$3:$E$14,AH7100,"Cubic","Extrapolate=Linear","MultiX=Average","Skip=True","Sort=True")</f>
        <v>#N/A Invalid Parameter: Interpolation value</v>
      </c>
      <c r="AJ7100" s="43" t="str">
        <f>_xll.BInterpol('Base IPCA'!$C$3:$C$14,'Base IPCA'!$D$3:$D$14,AH7100,"Cubic","Extrapolate=Linear","MultiX=Average","Skip=True","Sort=True")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3"/>
        <v>#REF!</v>
      </c>
      <c r="AI7101" s="43" t="str">
        <f>_xll.BInterpol('Base IPCA'!$C$3:$C$14,'Base IPCA'!$E$3:$E$14,AH7101,"Cubic","Extrapolate=Linear","MultiX=Average","Skip=True","Sort=True")</f>
        <v>#N/A Invalid Parameter: Interpolation value</v>
      </c>
      <c r="AJ7101" s="43" t="str">
        <f>_xll.BInterpol('Base IPCA'!$C$3:$C$14,'Base IPCA'!$D$3:$D$14,AH7101,"Cubic","Extrapolate=Linear","MultiX=Average","Skip=True","Sort=True")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3"/>
        <v>#REF!</v>
      </c>
      <c r="AI7102" s="43" t="str">
        <f>_xll.BInterpol('Base IPCA'!$C$3:$C$14,'Base IPCA'!$E$3:$E$14,AH7102,"Cubic","Extrapolate=Linear","MultiX=Average","Skip=True","Sort=True")</f>
        <v>#N/A Invalid Parameter: Interpolation value</v>
      </c>
      <c r="AJ7102" s="43" t="str">
        <f>_xll.BInterpol('Base IPCA'!$C$3:$C$14,'Base IPCA'!$D$3:$D$14,AH7102,"Cubic","Extrapolate=Linear","MultiX=Average","Skip=True","Sort=True")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3"/>
        <v>#REF!</v>
      </c>
      <c r="AI7103" s="43" t="str">
        <f>_xll.BInterpol('Base IPCA'!$C$3:$C$14,'Base IPCA'!$E$3:$E$14,AH7103,"Cubic","Extrapolate=Linear","MultiX=Average","Skip=True","Sort=True")</f>
        <v>#N/A Invalid Parameter: Interpolation value</v>
      </c>
      <c r="AJ7103" s="43" t="str">
        <f>_xll.BInterpol('Base IPCA'!$C$3:$C$14,'Base IPCA'!$D$3:$D$14,AH7103,"Cubic","Extrapolate=Linear","MultiX=Average","Skip=True","Sort=True")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3"/>
        <v>#REF!</v>
      </c>
      <c r="AI7104" s="43" t="str">
        <f>_xll.BInterpol('Base IPCA'!$C$3:$C$14,'Base IPCA'!$E$3:$E$14,AH7104,"Cubic","Extrapolate=Linear","MultiX=Average","Skip=True","Sort=True")</f>
        <v>#N/A Invalid Parameter: Interpolation value</v>
      </c>
      <c r="AJ7104" s="43" t="str">
        <f>_xll.BInterpol('Base IPCA'!$C$3:$C$14,'Base IPCA'!$D$3:$D$14,AH7104,"Cubic","Extrapolate=Linear","MultiX=Average","Skip=True","Sort=True")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3"/>
        <v>#REF!</v>
      </c>
      <c r="AI7105" s="43" t="str">
        <f>_xll.BInterpol('Base IPCA'!$C$3:$C$14,'Base IPCA'!$E$3:$E$14,AH7105,"Cubic","Extrapolate=Linear","MultiX=Average","Skip=True","Sort=True")</f>
        <v>#N/A Invalid Parameter: Interpolation value</v>
      </c>
      <c r="AJ7105" s="43" t="str">
        <f>_xll.BInterpol('Base IPCA'!$C$3:$C$14,'Base IPCA'!$D$3:$D$14,AH7105,"Cubic","Extrapolate=Linear","MultiX=Average","Skip=True","Sort=True")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3"/>
        <v>#REF!</v>
      </c>
      <c r="AI7106" s="43" t="str">
        <f>_xll.BInterpol('Base IPCA'!$C$3:$C$14,'Base IPCA'!$E$3:$E$14,AH7106,"Cubic","Extrapolate=Linear","MultiX=Average","Skip=True","Sort=True")</f>
        <v>#N/A Invalid Parameter: Interpolation value</v>
      </c>
      <c r="AJ7106" s="43" t="str">
        <f>_xll.BInterpol('Base IPCA'!$C$3:$C$14,'Base IPCA'!$D$3:$D$14,AH7106,"Cubic","Extrapolate=Linear","MultiX=Average","Skip=True","Sort=True")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3"/>
        <v>#REF!</v>
      </c>
      <c r="AI7107" s="43" t="str">
        <f>_xll.BInterpol('Base IPCA'!$C$3:$C$14,'Base IPCA'!$E$3:$E$14,AH7107,"Cubic","Extrapolate=Linear","MultiX=Average","Skip=True","Sort=True")</f>
        <v>#N/A Invalid Parameter: Interpolation value</v>
      </c>
      <c r="AJ7107" s="43" t="str">
        <f>_xll.BInterpol('Base IPCA'!$C$3:$C$14,'Base IPCA'!$D$3:$D$14,AH7107,"Cubic","Extrapolate=Linear","MultiX=Average","Skip=True","Sort=True")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3"/>
        <v>#REF!</v>
      </c>
      <c r="AI7108" s="43" t="str">
        <f>_xll.BInterpol('Base IPCA'!$C$3:$C$14,'Base IPCA'!$E$3:$E$14,AH7108,"Cubic","Extrapolate=Linear","MultiX=Average","Skip=True","Sort=True")</f>
        <v>#N/A Invalid Parameter: Interpolation value</v>
      </c>
      <c r="AJ7108" s="43" t="str">
        <f>_xll.BInterpol('Base IPCA'!$C$3:$C$14,'Base IPCA'!$D$3:$D$14,AH7108,"Cubic","Extrapolate=Linear","MultiX=Average","Skip=True","Sort=True")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3"/>
        <v>#REF!</v>
      </c>
      <c r="AI7109" s="43" t="str">
        <f>_xll.BInterpol('Base IPCA'!$C$3:$C$14,'Base IPCA'!$E$3:$E$14,AH7109,"Cubic","Extrapolate=Linear","MultiX=Average","Skip=True","Sort=True")</f>
        <v>#N/A Invalid Parameter: Interpolation value</v>
      </c>
      <c r="AJ7109" s="43" t="str">
        <f>_xll.BInterpol('Base IPCA'!$C$3:$C$14,'Base IPCA'!$D$3:$D$14,AH7109,"Cubic","Extrapolate=Linear","MultiX=Average","Skip=True","Sort=True")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4">AH7109+1</f>
        <v>#REF!</v>
      </c>
      <c r="AI7110" s="43" t="str">
        <f>_xll.BInterpol('Base IPCA'!$C$3:$C$14,'Base IPCA'!$E$3:$E$14,AH7110,"Cubic","Extrapolate=Linear","MultiX=Average","Skip=True","Sort=True")</f>
        <v>#N/A Invalid Parameter: Interpolation value</v>
      </c>
      <c r="AJ7110" s="43" t="str">
        <f>_xll.BInterpol('Base IPCA'!$C$3:$C$14,'Base IPCA'!$D$3:$D$14,AH7110,"Cubic","Extrapolate=Linear","MultiX=Average","Skip=True","Sort=True")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4"/>
        <v>#REF!</v>
      </c>
      <c r="AI7111" s="43" t="str">
        <f>_xll.BInterpol('Base IPCA'!$C$3:$C$14,'Base IPCA'!$E$3:$E$14,AH7111,"Cubic","Extrapolate=Linear","MultiX=Average","Skip=True","Sort=True")</f>
        <v>#N/A Invalid Parameter: Interpolation value</v>
      </c>
      <c r="AJ7111" s="43" t="str">
        <f>_xll.BInterpol('Base IPCA'!$C$3:$C$14,'Base IPCA'!$D$3:$D$14,AH7111,"Cubic","Extrapolate=Linear","MultiX=Average","Skip=True","Sort=True")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4"/>
        <v>#REF!</v>
      </c>
      <c r="AI7112" s="43" t="str">
        <f>_xll.BInterpol('Base IPCA'!$C$3:$C$14,'Base IPCA'!$E$3:$E$14,AH7112,"Cubic","Extrapolate=Linear","MultiX=Average","Skip=True","Sort=True")</f>
        <v>#N/A Invalid Parameter: Interpolation value</v>
      </c>
      <c r="AJ7112" s="43" t="str">
        <f>_xll.BInterpol('Base IPCA'!$C$3:$C$14,'Base IPCA'!$D$3:$D$14,AH7112,"Cubic","Extrapolate=Linear","MultiX=Average","Skip=True","Sort=True")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4"/>
        <v>#REF!</v>
      </c>
      <c r="AI7113" s="43" t="str">
        <f>_xll.BInterpol('Base IPCA'!$C$3:$C$14,'Base IPCA'!$E$3:$E$14,AH7113,"Cubic","Extrapolate=Linear","MultiX=Average","Skip=True","Sort=True")</f>
        <v>#N/A Invalid Parameter: Interpolation value</v>
      </c>
      <c r="AJ7113" s="43" t="str">
        <f>_xll.BInterpol('Base IPCA'!$C$3:$C$14,'Base IPCA'!$D$3:$D$14,AH7113,"Cubic","Extrapolate=Linear","MultiX=Average","Skip=True","Sort=True")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4"/>
        <v>#REF!</v>
      </c>
      <c r="AI7114" s="43" t="str">
        <f>_xll.BInterpol('Base IPCA'!$C$3:$C$14,'Base IPCA'!$E$3:$E$14,AH7114,"Cubic","Extrapolate=Linear","MultiX=Average","Skip=True","Sort=True")</f>
        <v>#N/A Invalid Parameter: Interpolation value</v>
      </c>
      <c r="AJ7114" s="43" t="str">
        <f>_xll.BInterpol('Base IPCA'!$C$3:$C$14,'Base IPCA'!$D$3:$D$14,AH7114,"Cubic","Extrapolate=Linear","MultiX=Average","Skip=True","Sort=True")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4"/>
        <v>#REF!</v>
      </c>
      <c r="AI7115" s="43" t="str">
        <f>_xll.BInterpol('Base IPCA'!$C$3:$C$14,'Base IPCA'!$E$3:$E$14,AH7115,"Cubic","Extrapolate=Linear","MultiX=Average","Skip=True","Sort=True")</f>
        <v>#N/A Invalid Parameter: Interpolation value</v>
      </c>
      <c r="AJ7115" s="43" t="str">
        <f>_xll.BInterpol('Base IPCA'!$C$3:$C$14,'Base IPCA'!$D$3:$D$14,AH7115,"Cubic","Extrapolate=Linear","MultiX=Average","Skip=True","Sort=True")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4"/>
        <v>#REF!</v>
      </c>
      <c r="AI7116" s="43" t="str">
        <f>_xll.BInterpol('Base IPCA'!$C$3:$C$14,'Base IPCA'!$E$3:$E$14,AH7116,"Cubic","Extrapolate=Linear","MultiX=Average","Skip=True","Sort=True")</f>
        <v>#N/A Invalid Parameter: Interpolation value</v>
      </c>
      <c r="AJ7116" s="43" t="str">
        <f>_xll.BInterpol('Base IPCA'!$C$3:$C$14,'Base IPCA'!$D$3:$D$14,AH7116,"Cubic","Extrapolate=Linear","MultiX=Average","Skip=True","Sort=True")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4"/>
        <v>#REF!</v>
      </c>
      <c r="AI7117" s="43" t="str">
        <f>_xll.BInterpol('Base IPCA'!$C$3:$C$14,'Base IPCA'!$E$3:$E$14,AH7117,"Cubic","Extrapolate=Linear","MultiX=Average","Skip=True","Sort=True")</f>
        <v>#N/A Invalid Parameter: Interpolation value</v>
      </c>
      <c r="AJ7117" s="43" t="str">
        <f>_xll.BInterpol('Base IPCA'!$C$3:$C$14,'Base IPCA'!$D$3:$D$14,AH7117,"Cubic","Extrapolate=Linear","MultiX=Average","Skip=True","Sort=True")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4"/>
        <v>#REF!</v>
      </c>
      <c r="AI7118" s="43" t="str">
        <f>_xll.BInterpol('Base IPCA'!$C$3:$C$14,'Base IPCA'!$E$3:$E$14,AH7118,"Cubic","Extrapolate=Linear","MultiX=Average","Skip=True","Sort=True")</f>
        <v>#N/A Invalid Parameter: Interpolation value</v>
      </c>
      <c r="AJ7118" s="43" t="str">
        <f>_xll.BInterpol('Base IPCA'!$C$3:$C$14,'Base IPCA'!$D$3:$D$14,AH7118,"Cubic","Extrapolate=Linear","MultiX=Average","Skip=True","Sort=True")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4"/>
        <v>#REF!</v>
      </c>
      <c r="AI7119" s="43" t="str">
        <f>_xll.BInterpol('Base IPCA'!$C$3:$C$14,'Base IPCA'!$E$3:$E$14,AH7119,"Cubic","Extrapolate=Linear","MultiX=Average","Skip=True","Sort=True")</f>
        <v>#N/A Invalid Parameter: Interpolation value</v>
      </c>
      <c r="AJ7119" s="43" t="str">
        <f>_xll.BInterpol('Base IPCA'!$C$3:$C$14,'Base IPCA'!$D$3:$D$14,AH7119,"Cubic","Extrapolate=Linear","MultiX=Average","Skip=True","Sort=True")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4"/>
        <v>#REF!</v>
      </c>
      <c r="AI7120" s="43" t="str">
        <f>_xll.BInterpol('Base IPCA'!$C$3:$C$14,'Base IPCA'!$E$3:$E$14,AH7120,"Cubic","Extrapolate=Linear","MultiX=Average","Skip=True","Sort=True")</f>
        <v>#N/A Invalid Parameter: Interpolation value</v>
      </c>
      <c r="AJ7120" s="43" t="str">
        <f>_xll.BInterpol('Base IPCA'!$C$3:$C$14,'Base IPCA'!$D$3:$D$14,AH7120,"Cubic","Extrapolate=Linear","MultiX=Average","Skip=True","Sort=True")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4"/>
        <v>#REF!</v>
      </c>
      <c r="AI7121" s="43" t="str">
        <f>_xll.BInterpol('Base IPCA'!$C$3:$C$14,'Base IPCA'!$E$3:$E$14,AH7121,"Cubic","Extrapolate=Linear","MultiX=Average","Skip=True","Sort=True")</f>
        <v>#N/A Invalid Parameter: Interpolation value</v>
      </c>
      <c r="AJ7121" s="43" t="str">
        <f>_xll.BInterpol('Base IPCA'!$C$3:$C$14,'Base IPCA'!$D$3:$D$14,AH7121,"Cubic","Extrapolate=Linear","MultiX=Average","Skip=True","Sort=True")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4"/>
        <v>#REF!</v>
      </c>
      <c r="AI7122" s="43" t="str">
        <f>_xll.BInterpol('Base IPCA'!$C$3:$C$14,'Base IPCA'!$E$3:$E$14,AH7122,"Cubic","Extrapolate=Linear","MultiX=Average","Skip=True","Sort=True")</f>
        <v>#N/A Invalid Parameter: Interpolation value</v>
      </c>
      <c r="AJ7122" s="43" t="str">
        <f>_xll.BInterpol('Base IPCA'!$C$3:$C$14,'Base IPCA'!$D$3:$D$14,AH7122,"Cubic","Extrapolate=Linear","MultiX=Average","Skip=True","Sort=True")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4"/>
        <v>#REF!</v>
      </c>
      <c r="AI7123" s="43" t="str">
        <f>_xll.BInterpol('Base IPCA'!$C$3:$C$14,'Base IPCA'!$E$3:$E$14,AH7123,"Cubic","Extrapolate=Linear","MultiX=Average","Skip=True","Sort=True")</f>
        <v>#N/A Invalid Parameter: Interpolation value</v>
      </c>
      <c r="AJ7123" s="43" t="str">
        <f>_xll.BInterpol('Base IPCA'!$C$3:$C$14,'Base IPCA'!$D$3:$D$14,AH7123,"Cubic","Extrapolate=Linear","MultiX=Average","Skip=True","Sort=True")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4"/>
        <v>#REF!</v>
      </c>
      <c r="AI7124" s="43" t="str">
        <f>_xll.BInterpol('Base IPCA'!$C$3:$C$14,'Base IPCA'!$E$3:$E$14,AH7124,"Cubic","Extrapolate=Linear","MultiX=Average","Skip=True","Sort=True")</f>
        <v>#N/A Invalid Parameter: Interpolation value</v>
      </c>
      <c r="AJ7124" s="43" t="str">
        <f>_xll.BInterpol('Base IPCA'!$C$3:$C$14,'Base IPCA'!$D$3:$D$14,AH7124,"Cubic","Extrapolate=Linear","MultiX=Average","Skip=True","Sort=True")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4"/>
        <v>#REF!</v>
      </c>
      <c r="AI7125" s="43" t="str">
        <f>_xll.BInterpol('Base IPCA'!$C$3:$C$14,'Base IPCA'!$E$3:$E$14,AH7125,"Cubic","Extrapolate=Linear","MultiX=Average","Skip=True","Sort=True")</f>
        <v>#N/A Invalid Parameter: Interpolation value</v>
      </c>
      <c r="AJ7125" s="43" t="str">
        <f>_xll.BInterpol('Base IPCA'!$C$3:$C$14,'Base IPCA'!$D$3:$D$14,AH7125,"Cubic","Extrapolate=Linear","MultiX=Average","Skip=True","Sort=True")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4"/>
        <v>#REF!</v>
      </c>
      <c r="AI7126" s="43" t="str">
        <f>_xll.BInterpol('Base IPCA'!$C$3:$C$14,'Base IPCA'!$E$3:$E$14,AH7126,"Cubic","Extrapolate=Linear","MultiX=Average","Skip=True","Sort=True")</f>
        <v>#N/A Invalid Parameter: Interpolation value</v>
      </c>
      <c r="AJ7126" s="43" t="str">
        <f>_xll.BInterpol('Base IPCA'!$C$3:$C$14,'Base IPCA'!$D$3:$D$14,AH7126,"Cubic","Extrapolate=Linear","MultiX=Average","Skip=True","Sort=True")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4"/>
        <v>#REF!</v>
      </c>
      <c r="AI7127" s="43" t="str">
        <f>_xll.BInterpol('Base IPCA'!$C$3:$C$14,'Base IPCA'!$E$3:$E$14,AH7127,"Cubic","Extrapolate=Linear","MultiX=Average","Skip=True","Sort=True")</f>
        <v>#N/A Invalid Parameter: Interpolation value</v>
      </c>
      <c r="AJ7127" s="43" t="str">
        <f>_xll.BInterpol('Base IPCA'!$C$3:$C$14,'Base IPCA'!$D$3:$D$14,AH7127,"Cubic","Extrapolate=Linear","MultiX=Average","Skip=True","Sort=True")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4"/>
        <v>#REF!</v>
      </c>
      <c r="AI7128" s="43" t="str">
        <f>_xll.BInterpol('Base IPCA'!$C$3:$C$14,'Base IPCA'!$E$3:$E$14,AH7128,"Cubic","Extrapolate=Linear","MultiX=Average","Skip=True","Sort=True")</f>
        <v>#N/A Invalid Parameter: Interpolation value</v>
      </c>
      <c r="AJ7128" s="43" t="str">
        <f>_xll.BInterpol('Base IPCA'!$C$3:$C$14,'Base IPCA'!$D$3:$D$14,AH7128,"Cubic","Extrapolate=Linear","MultiX=Average","Skip=True","Sort=True")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4"/>
        <v>#REF!</v>
      </c>
      <c r="AI7129" s="43" t="str">
        <f>_xll.BInterpol('Base IPCA'!$C$3:$C$14,'Base IPCA'!$E$3:$E$14,AH7129,"Cubic","Extrapolate=Linear","MultiX=Average","Skip=True","Sort=True")</f>
        <v>#N/A Invalid Parameter: Interpolation value</v>
      </c>
      <c r="AJ7129" s="43" t="str">
        <f>_xll.BInterpol('Base IPCA'!$C$3:$C$14,'Base IPCA'!$D$3:$D$14,AH7129,"Cubic","Extrapolate=Linear","MultiX=Average","Skip=True","Sort=True")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4"/>
        <v>#REF!</v>
      </c>
      <c r="AI7130" s="43" t="str">
        <f>_xll.BInterpol('Base IPCA'!$C$3:$C$14,'Base IPCA'!$E$3:$E$14,AH7130,"Cubic","Extrapolate=Linear","MultiX=Average","Skip=True","Sort=True")</f>
        <v>#N/A Invalid Parameter: Interpolation value</v>
      </c>
      <c r="AJ7130" s="43" t="str">
        <f>_xll.BInterpol('Base IPCA'!$C$3:$C$14,'Base IPCA'!$D$3:$D$14,AH7130,"Cubic","Extrapolate=Linear","MultiX=Average","Skip=True","Sort=True")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4"/>
        <v>#REF!</v>
      </c>
      <c r="AI7131" s="43" t="str">
        <f>_xll.BInterpol('Base IPCA'!$C$3:$C$14,'Base IPCA'!$E$3:$E$14,AH7131,"Cubic","Extrapolate=Linear","MultiX=Average","Skip=True","Sort=True")</f>
        <v>#N/A Invalid Parameter: Interpolation value</v>
      </c>
      <c r="AJ7131" s="43" t="str">
        <f>_xll.BInterpol('Base IPCA'!$C$3:$C$14,'Base IPCA'!$D$3:$D$14,AH7131,"Cubic","Extrapolate=Linear","MultiX=Average","Skip=True","Sort=True")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4"/>
        <v>#REF!</v>
      </c>
      <c r="AI7132" s="43" t="str">
        <f>_xll.BInterpol('Base IPCA'!$C$3:$C$14,'Base IPCA'!$E$3:$E$14,AH7132,"Cubic","Extrapolate=Linear","MultiX=Average","Skip=True","Sort=True")</f>
        <v>#N/A Invalid Parameter: Interpolation value</v>
      </c>
      <c r="AJ7132" s="43" t="str">
        <f>_xll.BInterpol('Base IPCA'!$C$3:$C$14,'Base IPCA'!$D$3:$D$14,AH7132,"Cubic","Extrapolate=Linear","MultiX=Average","Skip=True","Sort=True")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4"/>
        <v>#REF!</v>
      </c>
      <c r="AI7133" s="43" t="str">
        <f>_xll.BInterpol('Base IPCA'!$C$3:$C$14,'Base IPCA'!$E$3:$E$14,AH7133,"Cubic","Extrapolate=Linear","MultiX=Average","Skip=True","Sort=True")</f>
        <v>#N/A Invalid Parameter: Interpolation value</v>
      </c>
      <c r="AJ7133" s="43" t="str">
        <f>_xll.BInterpol('Base IPCA'!$C$3:$C$14,'Base IPCA'!$D$3:$D$14,AH7133,"Cubic","Extrapolate=Linear","MultiX=Average","Skip=True","Sort=True")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4"/>
        <v>#REF!</v>
      </c>
      <c r="AI7134" s="43" t="str">
        <f>_xll.BInterpol('Base IPCA'!$C$3:$C$14,'Base IPCA'!$E$3:$E$14,AH7134,"Cubic","Extrapolate=Linear","MultiX=Average","Skip=True","Sort=True")</f>
        <v>#N/A Invalid Parameter: Interpolation value</v>
      </c>
      <c r="AJ7134" s="43" t="str">
        <f>_xll.BInterpol('Base IPCA'!$C$3:$C$14,'Base IPCA'!$D$3:$D$14,AH7134,"Cubic","Extrapolate=Linear","MultiX=Average","Skip=True","Sort=True")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4"/>
        <v>#REF!</v>
      </c>
      <c r="AI7135" s="43" t="str">
        <f>_xll.BInterpol('Base IPCA'!$C$3:$C$14,'Base IPCA'!$E$3:$E$14,AH7135,"Cubic","Extrapolate=Linear","MultiX=Average","Skip=True","Sort=True")</f>
        <v>#N/A Invalid Parameter: Interpolation value</v>
      </c>
      <c r="AJ7135" s="43" t="str">
        <f>_xll.BInterpol('Base IPCA'!$C$3:$C$14,'Base IPCA'!$D$3:$D$14,AH7135,"Cubic","Extrapolate=Linear","MultiX=Average","Skip=True","Sort=True")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4"/>
        <v>#REF!</v>
      </c>
      <c r="AI7136" s="43" t="str">
        <f>_xll.BInterpol('Base IPCA'!$C$3:$C$14,'Base IPCA'!$E$3:$E$14,AH7136,"Cubic","Extrapolate=Linear","MultiX=Average","Skip=True","Sort=True")</f>
        <v>#N/A Invalid Parameter: Interpolation value</v>
      </c>
      <c r="AJ7136" s="43" t="str">
        <f>_xll.BInterpol('Base IPCA'!$C$3:$C$14,'Base IPCA'!$D$3:$D$14,AH7136,"Cubic","Extrapolate=Linear","MultiX=Average","Skip=True","Sort=True")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4"/>
        <v>#REF!</v>
      </c>
      <c r="AI7137" s="43" t="str">
        <f>_xll.BInterpol('Base IPCA'!$C$3:$C$14,'Base IPCA'!$E$3:$E$14,AH7137,"Cubic","Extrapolate=Linear","MultiX=Average","Skip=True","Sort=True")</f>
        <v>#N/A Invalid Parameter: Interpolation value</v>
      </c>
      <c r="AJ7137" s="43" t="str">
        <f>_xll.BInterpol('Base IPCA'!$C$3:$C$14,'Base IPCA'!$D$3:$D$14,AH7137,"Cubic","Extrapolate=Linear","MultiX=Average","Skip=True","Sort=True")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4"/>
        <v>#REF!</v>
      </c>
      <c r="AI7138" s="43" t="str">
        <f>_xll.BInterpol('Base IPCA'!$C$3:$C$14,'Base IPCA'!$E$3:$E$14,AH7138,"Cubic","Extrapolate=Linear","MultiX=Average","Skip=True","Sort=True")</f>
        <v>#N/A Invalid Parameter: Interpolation value</v>
      </c>
      <c r="AJ7138" s="43" t="str">
        <f>_xll.BInterpol('Base IPCA'!$C$3:$C$14,'Base IPCA'!$D$3:$D$14,AH7138,"Cubic","Extrapolate=Linear","MultiX=Average","Skip=True","Sort=True")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4"/>
        <v>#REF!</v>
      </c>
      <c r="AI7139" s="43" t="str">
        <f>_xll.BInterpol('Base IPCA'!$C$3:$C$14,'Base IPCA'!$E$3:$E$14,AH7139,"Cubic","Extrapolate=Linear","MultiX=Average","Skip=True","Sort=True")</f>
        <v>#N/A Invalid Parameter: Interpolation value</v>
      </c>
      <c r="AJ7139" s="43" t="str">
        <f>_xll.BInterpol('Base IPCA'!$C$3:$C$14,'Base IPCA'!$D$3:$D$14,AH7139,"Cubic","Extrapolate=Linear","MultiX=Average","Skip=True","Sort=True")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4"/>
        <v>#REF!</v>
      </c>
      <c r="AI7140" s="43" t="str">
        <f>_xll.BInterpol('Base IPCA'!$C$3:$C$14,'Base IPCA'!$E$3:$E$14,AH7140,"Cubic","Extrapolate=Linear","MultiX=Average","Skip=True","Sort=True")</f>
        <v>#N/A Invalid Parameter: Interpolation value</v>
      </c>
      <c r="AJ7140" s="43" t="str">
        <f>_xll.BInterpol('Base IPCA'!$C$3:$C$14,'Base IPCA'!$D$3:$D$14,AH7140,"Cubic","Extrapolate=Linear","MultiX=Average","Skip=True","Sort=True")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4"/>
        <v>#REF!</v>
      </c>
      <c r="AI7141" s="43" t="str">
        <f>_xll.BInterpol('Base IPCA'!$C$3:$C$14,'Base IPCA'!$E$3:$E$14,AH7141,"Cubic","Extrapolate=Linear","MultiX=Average","Skip=True","Sort=True")</f>
        <v>#N/A Invalid Parameter: Interpolation value</v>
      </c>
      <c r="AJ7141" s="43" t="str">
        <f>_xll.BInterpol('Base IPCA'!$C$3:$C$14,'Base IPCA'!$D$3:$D$14,AH7141,"Cubic","Extrapolate=Linear","MultiX=Average","Skip=True","Sort=True")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4"/>
        <v>#REF!</v>
      </c>
      <c r="AI7142" s="43" t="str">
        <f>_xll.BInterpol('Base IPCA'!$C$3:$C$14,'Base IPCA'!$E$3:$E$14,AH7142,"Cubic","Extrapolate=Linear","MultiX=Average","Skip=True","Sort=True")</f>
        <v>#N/A Invalid Parameter: Interpolation value</v>
      </c>
      <c r="AJ7142" s="43" t="str">
        <f>_xll.BInterpol('Base IPCA'!$C$3:$C$14,'Base IPCA'!$D$3:$D$14,AH7142,"Cubic","Extrapolate=Linear","MultiX=Average","Skip=True","Sort=True")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4"/>
        <v>#REF!</v>
      </c>
      <c r="AI7143" s="43" t="str">
        <f>_xll.BInterpol('Base IPCA'!$C$3:$C$14,'Base IPCA'!$E$3:$E$14,AH7143,"Cubic","Extrapolate=Linear","MultiX=Average","Skip=True","Sort=True")</f>
        <v>#N/A Invalid Parameter: Interpolation value</v>
      </c>
      <c r="AJ7143" s="43" t="str">
        <f>_xll.BInterpol('Base IPCA'!$C$3:$C$14,'Base IPCA'!$D$3:$D$14,AH7143,"Cubic","Extrapolate=Linear","MultiX=Average","Skip=True","Sort=True")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4"/>
        <v>#REF!</v>
      </c>
      <c r="AI7144" s="43" t="str">
        <f>_xll.BInterpol('Base IPCA'!$C$3:$C$14,'Base IPCA'!$E$3:$E$14,AH7144,"Cubic","Extrapolate=Linear","MultiX=Average","Skip=True","Sort=True")</f>
        <v>#N/A Invalid Parameter: Interpolation value</v>
      </c>
      <c r="AJ7144" s="43" t="str">
        <f>_xll.BInterpol('Base IPCA'!$C$3:$C$14,'Base IPCA'!$D$3:$D$14,AH7144,"Cubic","Extrapolate=Linear","MultiX=Average","Skip=True","Sort=True")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4"/>
        <v>#REF!</v>
      </c>
      <c r="AI7145" s="43" t="str">
        <f>_xll.BInterpol('Base IPCA'!$C$3:$C$14,'Base IPCA'!$E$3:$E$14,AH7145,"Cubic","Extrapolate=Linear","MultiX=Average","Skip=True","Sort=True")</f>
        <v>#N/A Invalid Parameter: Interpolation value</v>
      </c>
      <c r="AJ7145" s="43" t="str">
        <f>_xll.BInterpol('Base IPCA'!$C$3:$C$14,'Base IPCA'!$D$3:$D$14,AH7145,"Cubic","Extrapolate=Linear","MultiX=Average","Skip=True","Sort=True")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4"/>
        <v>#REF!</v>
      </c>
      <c r="AI7146" s="43" t="str">
        <f>_xll.BInterpol('Base IPCA'!$C$3:$C$14,'Base IPCA'!$E$3:$E$14,AH7146,"Cubic","Extrapolate=Linear","MultiX=Average","Skip=True","Sort=True")</f>
        <v>#N/A Invalid Parameter: Interpolation value</v>
      </c>
      <c r="AJ7146" s="43" t="str">
        <f>_xll.BInterpol('Base IPCA'!$C$3:$C$14,'Base IPCA'!$D$3:$D$14,AH7146,"Cubic","Extrapolate=Linear","MultiX=Average","Skip=True","Sort=True")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4"/>
        <v>#REF!</v>
      </c>
      <c r="AI7147" s="43" t="str">
        <f>_xll.BInterpol('Base IPCA'!$C$3:$C$14,'Base IPCA'!$E$3:$E$14,AH7147,"Cubic","Extrapolate=Linear","MultiX=Average","Skip=True","Sort=True")</f>
        <v>#N/A Invalid Parameter: Interpolation value</v>
      </c>
      <c r="AJ7147" s="43" t="str">
        <f>_xll.BInterpol('Base IPCA'!$C$3:$C$14,'Base IPCA'!$D$3:$D$14,AH7147,"Cubic","Extrapolate=Linear","MultiX=Average","Skip=True","Sort=True")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4"/>
        <v>#REF!</v>
      </c>
      <c r="AI7148" s="43" t="str">
        <f>_xll.BInterpol('Base IPCA'!$C$3:$C$14,'Base IPCA'!$E$3:$E$14,AH7148,"Cubic","Extrapolate=Linear","MultiX=Average","Skip=True","Sort=True")</f>
        <v>#N/A Invalid Parameter: Interpolation value</v>
      </c>
      <c r="AJ7148" s="43" t="str">
        <f>_xll.BInterpol('Base IPCA'!$C$3:$C$14,'Base IPCA'!$D$3:$D$14,AH7148,"Cubic","Extrapolate=Linear","MultiX=Average","Skip=True","Sort=True")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4"/>
        <v>#REF!</v>
      </c>
      <c r="AI7149" s="43" t="str">
        <f>_xll.BInterpol('Base IPCA'!$C$3:$C$14,'Base IPCA'!$E$3:$E$14,AH7149,"Cubic","Extrapolate=Linear","MultiX=Average","Skip=True","Sort=True")</f>
        <v>#N/A Invalid Parameter: Interpolation value</v>
      </c>
      <c r="AJ7149" s="43" t="str">
        <f>_xll.BInterpol('Base IPCA'!$C$3:$C$14,'Base IPCA'!$D$3:$D$14,AH7149,"Cubic","Extrapolate=Linear","MultiX=Average","Skip=True","Sort=True")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4"/>
        <v>#REF!</v>
      </c>
      <c r="AI7150" s="43" t="str">
        <f>_xll.BInterpol('Base IPCA'!$C$3:$C$14,'Base IPCA'!$E$3:$E$14,AH7150,"Cubic","Extrapolate=Linear","MultiX=Average","Skip=True","Sort=True")</f>
        <v>#N/A Invalid Parameter: Interpolation value</v>
      </c>
      <c r="AJ7150" s="43" t="str">
        <f>_xll.BInterpol('Base IPCA'!$C$3:$C$14,'Base IPCA'!$D$3:$D$14,AH7150,"Cubic","Extrapolate=Linear","MultiX=Average","Skip=True","Sort=True")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4"/>
        <v>#REF!</v>
      </c>
      <c r="AI7151" s="43" t="str">
        <f>_xll.BInterpol('Base IPCA'!$C$3:$C$14,'Base IPCA'!$E$3:$E$14,AH7151,"Cubic","Extrapolate=Linear","MultiX=Average","Skip=True","Sort=True")</f>
        <v>#N/A Invalid Parameter: Interpolation value</v>
      </c>
      <c r="AJ7151" s="43" t="str">
        <f>_xll.BInterpol('Base IPCA'!$C$3:$C$14,'Base IPCA'!$D$3:$D$14,AH7151,"Cubic","Extrapolate=Linear","MultiX=Average","Skip=True","Sort=True")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4"/>
        <v>#REF!</v>
      </c>
      <c r="AI7152" s="43" t="str">
        <f>_xll.BInterpol('Base IPCA'!$C$3:$C$14,'Base IPCA'!$E$3:$E$14,AH7152,"Cubic","Extrapolate=Linear","MultiX=Average","Skip=True","Sort=True")</f>
        <v>#N/A Invalid Parameter: Interpolation value</v>
      </c>
      <c r="AJ7152" s="43" t="str">
        <f>_xll.BInterpol('Base IPCA'!$C$3:$C$14,'Base IPCA'!$D$3:$D$14,AH7152,"Cubic","Extrapolate=Linear","MultiX=Average","Skip=True","Sort=True")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4"/>
        <v>#REF!</v>
      </c>
      <c r="AI7153" s="43" t="str">
        <f>_xll.BInterpol('Base IPCA'!$C$3:$C$14,'Base IPCA'!$E$3:$E$14,AH7153,"Cubic","Extrapolate=Linear","MultiX=Average","Skip=True","Sort=True")</f>
        <v>#N/A Invalid Parameter: Interpolation value</v>
      </c>
      <c r="AJ7153" s="43" t="str">
        <f>_xll.BInterpol('Base IPCA'!$C$3:$C$14,'Base IPCA'!$D$3:$D$14,AH7153,"Cubic","Extrapolate=Linear","MultiX=Average","Skip=True","Sort=True")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4"/>
        <v>#REF!</v>
      </c>
      <c r="AI7154" s="43" t="str">
        <f>_xll.BInterpol('Base IPCA'!$C$3:$C$14,'Base IPCA'!$E$3:$E$14,AH7154,"Cubic","Extrapolate=Linear","MultiX=Average","Skip=True","Sort=True")</f>
        <v>#N/A Invalid Parameter: Interpolation value</v>
      </c>
      <c r="AJ7154" s="43" t="str">
        <f>_xll.BInterpol('Base IPCA'!$C$3:$C$14,'Base IPCA'!$D$3:$D$14,AH7154,"Cubic","Extrapolate=Linear","MultiX=Average","Skip=True","Sort=True")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4"/>
        <v>#REF!</v>
      </c>
      <c r="AI7155" s="43" t="str">
        <f>_xll.BInterpol('Base IPCA'!$C$3:$C$14,'Base IPCA'!$E$3:$E$14,AH7155,"Cubic","Extrapolate=Linear","MultiX=Average","Skip=True","Sort=True")</f>
        <v>#N/A Invalid Parameter: Interpolation value</v>
      </c>
      <c r="AJ7155" s="43" t="str">
        <f>_xll.BInterpol('Base IPCA'!$C$3:$C$14,'Base IPCA'!$D$3:$D$14,AH7155,"Cubic","Extrapolate=Linear","MultiX=Average","Skip=True","Sort=True")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4"/>
        <v>#REF!</v>
      </c>
      <c r="AI7156" s="43" t="str">
        <f>_xll.BInterpol('Base IPCA'!$C$3:$C$14,'Base IPCA'!$E$3:$E$14,AH7156,"Cubic","Extrapolate=Linear","MultiX=Average","Skip=True","Sort=True")</f>
        <v>#N/A Invalid Parameter: Interpolation value</v>
      </c>
      <c r="AJ7156" s="43" t="str">
        <f>_xll.BInterpol('Base IPCA'!$C$3:$C$14,'Base IPCA'!$D$3:$D$14,AH7156,"Cubic","Extrapolate=Linear","MultiX=Average","Skip=True","Sort=True")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4"/>
        <v>#REF!</v>
      </c>
      <c r="AI7157" s="43" t="str">
        <f>_xll.BInterpol('Base IPCA'!$C$3:$C$14,'Base IPCA'!$E$3:$E$14,AH7157,"Cubic","Extrapolate=Linear","MultiX=Average","Skip=True","Sort=True")</f>
        <v>#N/A Invalid Parameter: Interpolation value</v>
      </c>
      <c r="AJ7157" s="43" t="str">
        <f>_xll.BInterpol('Base IPCA'!$C$3:$C$14,'Base IPCA'!$D$3:$D$14,AH7157,"Cubic","Extrapolate=Linear","MultiX=Average","Skip=True","Sort=True")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4"/>
        <v>#REF!</v>
      </c>
      <c r="AI7158" s="43" t="str">
        <f>_xll.BInterpol('Base IPCA'!$C$3:$C$14,'Base IPCA'!$E$3:$E$14,AH7158,"Cubic","Extrapolate=Linear","MultiX=Average","Skip=True","Sort=True")</f>
        <v>#N/A Invalid Parameter: Interpolation value</v>
      </c>
      <c r="AJ7158" s="43" t="str">
        <f>_xll.BInterpol('Base IPCA'!$C$3:$C$14,'Base IPCA'!$D$3:$D$14,AH7158,"Cubic","Extrapolate=Linear","MultiX=Average","Skip=True","Sort=True")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4"/>
        <v>#REF!</v>
      </c>
      <c r="AI7159" s="43" t="str">
        <f>_xll.BInterpol('Base IPCA'!$C$3:$C$14,'Base IPCA'!$E$3:$E$14,AH7159,"Cubic","Extrapolate=Linear","MultiX=Average","Skip=True","Sort=True")</f>
        <v>#N/A Invalid Parameter: Interpolation value</v>
      </c>
      <c r="AJ7159" s="43" t="str">
        <f>_xll.BInterpol('Base IPCA'!$C$3:$C$14,'Base IPCA'!$D$3:$D$14,AH7159,"Cubic","Extrapolate=Linear","MultiX=Average","Skip=True","Sort=True")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4"/>
        <v>#REF!</v>
      </c>
      <c r="AI7160" s="43" t="str">
        <f>_xll.BInterpol('Base IPCA'!$C$3:$C$14,'Base IPCA'!$E$3:$E$14,AH7160,"Cubic","Extrapolate=Linear","MultiX=Average","Skip=True","Sort=True")</f>
        <v>#N/A Invalid Parameter: Interpolation value</v>
      </c>
      <c r="AJ7160" s="43" t="str">
        <f>_xll.BInterpol('Base IPCA'!$C$3:$C$14,'Base IPCA'!$D$3:$D$14,AH7160,"Cubic","Extrapolate=Linear","MultiX=Average","Skip=True","Sort=True")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4"/>
        <v>#REF!</v>
      </c>
      <c r="AI7161" s="43" t="str">
        <f>_xll.BInterpol('Base IPCA'!$C$3:$C$14,'Base IPCA'!$E$3:$E$14,AH7161,"Cubic","Extrapolate=Linear","MultiX=Average","Skip=True","Sort=True")</f>
        <v>#N/A Invalid Parameter: Interpolation value</v>
      </c>
      <c r="AJ7161" s="43" t="str">
        <f>_xll.BInterpol('Base IPCA'!$C$3:$C$14,'Base IPCA'!$D$3:$D$14,AH7161,"Cubic","Extrapolate=Linear","MultiX=Average","Skip=True","Sort=True")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4"/>
        <v>#REF!</v>
      </c>
      <c r="AI7162" s="43" t="str">
        <f>_xll.BInterpol('Base IPCA'!$C$3:$C$14,'Base IPCA'!$E$3:$E$14,AH7162,"Cubic","Extrapolate=Linear","MultiX=Average","Skip=True","Sort=True")</f>
        <v>#N/A Invalid Parameter: Interpolation value</v>
      </c>
      <c r="AJ7162" s="43" t="str">
        <f>_xll.BInterpol('Base IPCA'!$C$3:$C$14,'Base IPCA'!$D$3:$D$14,AH7162,"Cubic","Extrapolate=Linear","MultiX=Average","Skip=True","Sort=True")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4"/>
        <v>#REF!</v>
      </c>
      <c r="AI7163" s="43" t="str">
        <f>_xll.BInterpol('Base IPCA'!$C$3:$C$14,'Base IPCA'!$E$3:$E$14,AH7163,"Cubic","Extrapolate=Linear","MultiX=Average","Skip=True","Sort=True")</f>
        <v>#N/A Invalid Parameter: Interpolation value</v>
      </c>
      <c r="AJ7163" s="43" t="str">
        <f>_xll.BInterpol('Base IPCA'!$C$3:$C$14,'Base IPCA'!$D$3:$D$14,AH7163,"Cubic","Extrapolate=Linear","MultiX=Average","Skip=True","Sort=True")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4"/>
        <v>#REF!</v>
      </c>
      <c r="AI7164" s="43" t="str">
        <f>_xll.BInterpol('Base IPCA'!$C$3:$C$14,'Base IPCA'!$E$3:$E$14,AH7164,"Cubic","Extrapolate=Linear","MultiX=Average","Skip=True","Sort=True")</f>
        <v>#N/A Invalid Parameter: Interpolation value</v>
      </c>
      <c r="AJ7164" s="43" t="str">
        <f>_xll.BInterpol('Base IPCA'!$C$3:$C$14,'Base IPCA'!$D$3:$D$14,AH7164,"Cubic","Extrapolate=Linear","MultiX=Average","Skip=True","Sort=True")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4"/>
        <v>#REF!</v>
      </c>
      <c r="AI7165" s="43" t="str">
        <f>_xll.BInterpol('Base IPCA'!$C$3:$C$14,'Base IPCA'!$E$3:$E$14,AH7165,"Cubic","Extrapolate=Linear","MultiX=Average","Skip=True","Sort=True")</f>
        <v>#N/A Invalid Parameter: Interpolation value</v>
      </c>
      <c r="AJ7165" s="43" t="str">
        <f>_xll.BInterpol('Base IPCA'!$C$3:$C$14,'Base IPCA'!$D$3:$D$14,AH7165,"Cubic","Extrapolate=Linear","MultiX=Average","Skip=True","Sort=True")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4"/>
        <v>#REF!</v>
      </c>
      <c r="AI7166" s="43" t="str">
        <f>_xll.BInterpol('Base IPCA'!$C$3:$C$14,'Base IPCA'!$E$3:$E$14,AH7166,"Cubic","Extrapolate=Linear","MultiX=Average","Skip=True","Sort=True")</f>
        <v>#N/A Invalid Parameter: Interpolation value</v>
      </c>
      <c r="AJ7166" s="43" t="str">
        <f>_xll.BInterpol('Base IPCA'!$C$3:$C$14,'Base IPCA'!$D$3:$D$14,AH7166,"Cubic","Extrapolate=Linear","MultiX=Average","Skip=True","Sort=True")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4"/>
        <v>#REF!</v>
      </c>
      <c r="AI7167" s="43" t="str">
        <f>_xll.BInterpol('Base IPCA'!$C$3:$C$14,'Base IPCA'!$E$3:$E$14,AH7167,"Cubic","Extrapolate=Linear","MultiX=Average","Skip=True","Sort=True")</f>
        <v>#N/A Invalid Parameter: Interpolation value</v>
      </c>
      <c r="AJ7167" s="43" t="str">
        <f>_xll.BInterpol('Base IPCA'!$C$3:$C$14,'Base IPCA'!$D$3:$D$14,AH7167,"Cubic","Extrapolate=Linear","MultiX=Average","Skip=True","Sort=True")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4"/>
        <v>#REF!</v>
      </c>
      <c r="AI7168" s="43" t="str">
        <f>_xll.BInterpol('Base IPCA'!$C$3:$C$14,'Base IPCA'!$E$3:$E$14,AH7168,"Cubic","Extrapolate=Linear","MultiX=Average","Skip=True","Sort=True")</f>
        <v>#N/A Invalid Parameter: Interpolation value</v>
      </c>
      <c r="AJ7168" s="43" t="str">
        <f>_xll.BInterpol('Base IPCA'!$C$3:$C$14,'Base IPCA'!$D$3:$D$14,AH7168,"Cubic","Extrapolate=Linear","MultiX=Average","Skip=True","Sort=True")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4"/>
        <v>#REF!</v>
      </c>
      <c r="AI7169" s="43" t="str">
        <f>_xll.BInterpol('Base IPCA'!$C$3:$C$14,'Base IPCA'!$E$3:$E$14,AH7169,"Cubic","Extrapolate=Linear","MultiX=Average","Skip=True","Sort=True")</f>
        <v>#N/A Invalid Parameter: Interpolation value</v>
      </c>
      <c r="AJ7169" s="43" t="str">
        <f>_xll.BInterpol('Base IPCA'!$C$3:$C$14,'Base IPCA'!$D$3:$D$14,AH7169,"Cubic","Extrapolate=Linear","MultiX=Average","Skip=True","Sort=True")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4"/>
        <v>#REF!</v>
      </c>
      <c r="AI7170" s="43" t="str">
        <f>_xll.BInterpol('Base IPCA'!$C$3:$C$14,'Base IPCA'!$E$3:$E$14,AH7170,"Cubic","Extrapolate=Linear","MultiX=Average","Skip=True","Sort=True")</f>
        <v>#N/A Invalid Parameter: Interpolation value</v>
      </c>
      <c r="AJ7170" s="43" t="str">
        <f>_xll.BInterpol('Base IPCA'!$C$3:$C$14,'Base IPCA'!$D$3:$D$14,AH7170,"Cubic","Extrapolate=Linear","MultiX=Average","Skip=True","Sort=True")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4"/>
        <v>#REF!</v>
      </c>
      <c r="AI7171" s="43" t="str">
        <f>_xll.BInterpol('Base IPCA'!$C$3:$C$14,'Base IPCA'!$E$3:$E$14,AH7171,"Cubic","Extrapolate=Linear","MultiX=Average","Skip=True","Sort=True")</f>
        <v>#N/A Invalid Parameter: Interpolation value</v>
      </c>
      <c r="AJ7171" s="43" t="str">
        <f>_xll.BInterpol('Base IPCA'!$C$3:$C$14,'Base IPCA'!$D$3:$D$14,AH7171,"Cubic","Extrapolate=Linear","MultiX=Average","Skip=True","Sort=True")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4"/>
        <v>#REF!</v>
      </c>
      <c r="AI7172" s="43" t="str">
        <f>_xll.BInterpol('Base IPCA'!$C$3:$C$14,'Base IPCA'!$E$3:$E$14,AH7172,"Cubic","Extrapolate=Linear","MultiX=Average","Skip=True","Sort=True")</f>
        <v>#N/A Invalid Parameter: Interpolation value</v>
      </c>
      <c r="AJ7172" s="43" t="str">
        <f>_xll.BInterpol('Base IPCA'!$C$3:$C$14,'Base IPCA'!$D$3:$D$14,AH7172,"Cubic","Extrapolate=Linear","MultiX=Average","Skip=True","Sort=True")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4"/>
        <v>#REF!</v>
      </c>
      <c r="AI7173" s="43" t="str">
        <f>_xll.BInterpol('Base IPCA'!$C$3:$C$14,'Base IPCA'!$E$3:$E$14,AH7173,"Cubic","Extrapolate=Linear","MultiX=Average","Skip=True","Sort=True")</f>
        <v>#N/A Invalid Parameter: Interpolation value</v>
      </c>
      <c r="AJ7173" s="43" t="str">
        <f>_xll.BInterpol('Base IPCA'!$C$3:$C$14,'Base IPCA'!$D$3:$D$14,AH7173,"Cubic","Extrapolate=Linear","MultiX=Average","Skip=True","Sort=True")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5">AH7173+1</f>
        <v>#REF!</v>
      </c>
      <c r="AI7174" s="43" t="str">
        <f>_xll.BInterpol('Base IPCA'!$C$3:$C$14,'Base IPCA'!$E$3:$E$14,AH7174,"Cubic","Extrapolate=Linear","MultiX=Average","Skip=True","Sort=True")</f>
        <v>#N/A Invalid Parameter: Interpolation value</v>
      </c>
      <c r="AJ7174" s="43" t="str">
        <f>_xll.BInterpol('Base IPCA'!$C$3:$C$14,'Base IPCA'!$D$3:$D$14,AH7174,"Cubic","Extrapolate=Linear","MultiX=Average","Skip=True","Sort=True")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5"/>
        <v>#REF!</v>
      </c>
      <c r="AI7175" s="43" t="str">
        <f>_xll.BInterpol('Base IPCA'!$C$3:$C$14,'Base IPCA'!$E$3:$E$14,AH7175,"Cubic","Extrapolate=Linear","MultiX=Average","Skip=True","Sort=True")</f>
        <v>#N/A Invalid Parameter: Interpolation value</v>
      </c>
      <c r="AJ7175" s="43" t="str">
        <f>_xll.BInterpol('Base IPCA'!$C$3:$C$14,'Base IPCA'!$D$3:$D$14,AH7175,"Cubic","Extrapolate=Linear","MultiX=Average","Skip=True","Sort=True")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5"/>
        <v>#REF!</v>
      </c>
      <c r="AI7176" s="43" t="str">
        <f>_xll.BInterpol('Base IPCA'!$C$3:$C$14,'Base IPCA'!$E$3:$E$14,AH7176,"Cubic","Extrapolate=Linear","MultiX=Average","Skip=True","Sort=True")</f>
        <v>#N/A Invalid Parameter: Interpolation value</v>
      </c>
      <c r="AJ7176" s="43" t="str">
        <f>_xll.BInterpol('Base IPCA'!$C$3:$C$14,'Base IPCA'!$D$3:$D$14,AH7176,"Cubic","Extrapolate=Linear","MultiX=Average","Skip=True","Sort=True")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5"/>
        <v>#REF!</v>
      </c>
      <c r="AI7177" s="43" t="str">
        <f>_xll.BInterpol('Base IPCA'!$C$3:$C$14,'Base IPCA'!$E$3:$E$14,AH7177,"Cubic","Extrapolate=Linear","MultiX=Average","Skip=True","Sort=True")</f>
        <v>#N/A Invalid Parameter: Interpolation value</v>
      </c>
      <c r="AJ7177" s="43" t="str">
        <f>_xll.BInterpol('Base IPCA'!$C$3:$C$14,'Base IPCA'!$D$3:$D$14,AH7177,"Cubic","Extrapolate=Linear","MultiX=Average","Skip=True","Sort=True")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5"/>
        <v>#REF!</v>
      </c>
      <c r="AI7178" s="43" t="str">
        <f>_xll.BInterpol('Base IPCA'!$C$3:$C$14,'Base IPCA'!$E$3:$E$14,AH7178,"Cubic","Extrapolate=Linear","MultiX=Average","Skip=True","Sort=True")</f>
        <v>#N/A Invalid Parameter: Interpolation value</v>
      </c>
      <c r="AJ7178" s="43" t="str">
        <f>_xll.BInterpol('Base IPCA'!$C$3:$C$14,'Base IPCA'!$D$3:$D$14,AH7178,"Cubic","Extrapolate=Linear","MultiX=Average","Skip=True","Sort=True")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5"/>
        <v>#REF!</v>
      </c>
      <c r="AI7179" s="43" t="str">
        <f>_xll.BInterpol('Base IPCA'!$C$3:$C$14,'Base IPCA'!$E$3:$E$14,AH7179,"Cubic","Extrapolate=Linear","MultiX=Average","Skip=True","Sort=True")</f>
        <v>#N/A Invalid Parameter: Interpolation value</v>
      </c>
      <c r="AJ7179" s="43" t="str">
        <f>_xll.BInterpol('Base IPCA'!$C$3:$C$14,'Base IPCA'!$D$3:$D$14,AH7179,"Cubic","Extrapolate=Linear","MultiX=Average","Skip=True","Sort=True")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5"/>
        <v>#REF!</v>
      </c>
      <c r="AI7180" s="43" t="str">
        <f>_xll.BInterpol('Base IPCA'!$C$3:$C$14,'Base IPCA'!$E$3:$E$14,AH7180,"Cubic","Extrapolate=Linear","MultiX=Average","Skip=True","Sort=True")</f>
        <v>#N/A Invalid Parameter: Interpolation value</v>
      </c>
      <c r="AJ7180" s="43" t="str">
        <f>_xll.BInterpol('Base IPCA'!$C$3:$C$14,'Base IPCA'!$D$3:$D$14,AH7180,"Cubic","Extrapolate=Linear","MultiX=Average","Skip=True","Sort=True")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5"/>
        <v>#REF!</v>
      </c>
      <c r="AI7181" s="43" t="str">
        <f>_xll.BInterpol('Base IPCA'!$C$3:$C$14,'Base IPCA'!$E$3:$E$14,AH7181,"Cubic","Extrapolate=Linear","MultiX=Average","Skip=True","Sort=True")</f>
        <v>#N/A Invalid Parameter: Interpolation value</v>
      </c>
      <c r="AJ7181" s="43" t="str">
        <f>_xll.BInterpol('Base IPCA'!$C$3:$C$14,'Base IPCA'!$D$3:$D$14,AH7181,"Cubic","Extrapolate=Linear","MultiX=Average","Skip=True","Sort=True")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5"/>
        <v>#REF!</v>
      </c>
      <c r="AI7182" s="43" t="str">
        <f>_xll.BInterpol('Base IPCA'!$C$3:$C$14,'Base IPCA'!$E$3:$E$14,AH7182,"Cubic","Extrapolate=Linear","MultiX=Average","Skip=True","Sort=True")</f>
        <v>#N/A Invalid Parameter: Interpolation value</v>
      </c>
      <c r="AJ7182" s="43" t="str">
        <f>_xll.BInterpol('Base IPCA'!$C$3:$C$14,'Base IPCA'!$D$3:$D$14,AH7182,"Cubic","Extrapolate=Linear","MultiX=Average","Skip=True","Sort=True")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5"/>
        <v>#REF!</v>
      </c>
      <c r="AI7183" s="43" t="str">
        <f>_xll.BInterpol('Base IPCA'!$C$3:$C$14,'Base IPCA'!$E$3:$E$14,AH7183,"Cubic","Extrapolate=Linear","MultiX=Average","Skip=True","Sort=True")</f>
        <v>#N/A Invalid Parameter: Interpolation value</v>
      </c>
      <c r="AJ7183" s="43" t="str">
        <f>_xll.BInterpol('Base IPCA'!$C$3:$C$14,'Base IPCA'!$D$3:$D$14,AH7183,"Cubic","Extrapolate=Linear","MultiX=Average","Skip=True","Sort=True")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5"/>
        <v>#REF!</v>
      </c>
      <c r="AI7184" s="43" t="str">
        <f>_xll.BInterpol('Base IPCA'!$C$3:$C$14,'Base IPCA'!$E$3:$E$14,AH7184,"Cubic","Extrapolate=Linear","MultiX=Average","Skip=True","Sort=True")</f>
        <v>#N/A Invalid Parameter: Interpolation value</v>
      </c>
      <c r="AJ7184" s="43" t="str">
        <f>_xll.BInterpol('Base IPCA'!$C$3:$C$14,'Base IPCA'!$D$3:$D$14,AH7184,"Cubic","Extrapolate=Linear","MultiX=Average","Skip=True","Sort=True")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5"/>
        <v>#REF!</v>
      </c>
      <c r="AI7185" s="43" t="str">
        <f>_xll.BInterpol('Base IPCA'!$C$3:$C$14,'Base IPCA'!$E$3:$E$14,AH7185,"Cubic","Extrapolate=Linear","MultiX=Average","Skip=True","Sort=True")</f>
        <v>#N/A Invalid Parameter: Interpolation value</v>
      </c>
      <c r="AJ7185" s="43" t="str">
        <f>_xll.BInterpol('Base IPCA'!$C$3:$C$14,'Base IPCA'!$D$3:$D$14,AH7185,"Cubic","Extrapolate=Linear","MultiX=Average","Skip=True","Sort=True")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5"/>
        <v>#REF!</v>
      </c>
      <c r="AI7186" s="43" t="str">
        <f>_xll.BInterpol('Base IPCA'!$C$3:$C$14,'Base IPCA'!$E$3:$E$14,AH7186,"Cubic","Extrapolate=Linear","MultiX=Average","Skip=True","Sort=True")</f>
        <v>#N/A Invalid Parameter: Interpolation value</v>
      </c>
      <c r="AJ7186" s="43" t="str">
        <f>_xll.BInterpol('Base IPCA'!$C$3:$C$14,'Base IPCA'!$D$3:$D$14,AH7186,"Cubic","Extrapolate=Linear","MultiX=Average","Skip=True","Sort=True")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5"/>
        <v>#REF!</v>
      </c>
      <c r="AI7187" s="43" t="str">
        <f>_xll.BInterpol('Base IPCA'!$C$3:$C$14,'Base IPCA'!$E$3:$E$14,AH7187,"Cubic","Extrapolate=Linear","MultiX=Average","Skip=True","Sort=True")</f>
        <v>#N/A Invalid Parameter: Interpolation value</v>
      </c>
      <c r="AJ7187" s="43" t="str">
        <f>_xll.BInterpol('Base IPCA'!$C$3:$C$14,'Base IPCA'!$D$3:$D$14,AH7187,"Cubic","Extrapolate=Linear","MultiX=Average","Skip=True","Sort=True")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5"/>
        <v>#REF!</v>
      </c>
      <c r="AI7188" s="43" t="str">
        <f>_xll.BInterpol('Base IPCA'!$C$3:$C$14,'Base IPCA'!$E$3:$E$14,AH7188,"Cubic","Extrapolate=Linear","MultiX=Average","Skip=True","Sort=True")</f>
        <v>#N/A Invalid Parameter: Interpolation value</v>
      </c>
      <c r="AJ7188" s="43" t="str">
        <f>_xll.BInterpol('Base IPCA'!$C$3:$C$14,'Base IPCA'!$D$3:$D$14,AH7188,"Cubic","Extrapolate=Linear","MultiX=Average","Skip=True","Sort=True")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5"/>
        <v>#REF!</v>
      </c>
      <c r="AI7189" s="43" t="str">
        <f>_xll.BInterpol('Base IPCA'!$C$3:$C$14,'Base IPCA'!$E$3:$E$14,AH7189,"Cubic","Extrapolate=Linear","MultiX=Average","Skip=True","Sort=True")</f>
        <v>#N/A Invalid Parameter: Interpolation value</v>
      </c>
      <c r="AJ7189" s="43" t="str">
        <f>_xll.BInterpol('Base IPCA'!$C$3:$C$14,'Base IPCA'!$D$3:$D$14,AH7189,"Cubic","Extrapolate=Linear","MultiX=Average","Skip=True","Sort=True")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5"/>
        <v>#REF!</v>
      </c>
      <c r="AI7190" s="43" t="str">
        <f>_xll.BInterpol('Base IPCA'!$C$3:$C$14,'Base IPCA'!$E$3:$E$14,AH7190,"Cubic","Extrapolate=Linear","MultiX=Average","Skip=True","Sort=True")</f>
        <v>#N/A Invalid Parameter: Interpolation value</v>
      </c>
      <c r="AJ7190" s="43" t="str">
        <f>_xll.BInterpol('Base IPCA'!$C$3:$C$14,'Base IPCA'!$D$3:$D$14,AH7190,"Cubic","Extrapolate=Linear","MultiX=Average","Skip=True","Sort=True")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5"/>
        <v>#REF!</v>
      </c>
      <c r="AI7191" s="43" t="str">
        <f>_xll.BInterpol('Base IPCA'!$C$3:$C$14,'Base IPCA'!$E$3:$E$14,AH7191,"Cubic","Extrapolate=Linear","MultiX=Average","Skip=True","Sort=True")</f>
        <v>#N/A Invalid Parameter: Interpolation value</v>
      </c>
      <c r="AJ7191" s="43" t="str">
        <f>_xll.BInterpol('Base IPCA'!$C$3:$C$14,'Base IPCA'!$D$3:$D$14,AH7191,"Cubic","Extrapolate=Linear","MultiX=Average","Skip=True","Sort=True")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5"/>
        <v>#REF!</v>
      </c>
      <c r="AI7192" s="43" t="str">
        <f>_xll.BInterpol('Base IPCA'!$C$3:$C$14,'Base IPCA'!$E$3:$E$14,AH7192,"Cubic","Extrapolate=Linear","MultiX=Average","Skip=True","Sort=True")</f>
        <v>#N/A Invalid Parameter: Interpolation value</v>
      </c>
      <c r="AJ7192" s="43" t="str">
        <f>_xll.BInterpol('Base IPCA'!$C$3:$C$14,'Base IPCA'!$D$3:$D$14,AH7192,"Cubic","Extrapolate=Linear","MultiX=Average","Skip=True","Sort=True")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5"/>
        <v>#REF!</v>
      </c>
      <c r="AI7193" s="43" t="str">
        <f>_xll.BInterpol('Base IPCA'!$C$3:$C$14,'Base IPCA'!$E$3:$E$14,AH7193,"Cubic","Extrapolate=Linear","MultiX=Average","Skip=True","Sort=True")</f>
        <v>#N/A Invalid Parameter: Interpolation value</v>
      </c>
      <c r="AJ7193" s="43" t="str">
        <f>_xll.BInterpol('Base IPCA'!$C$3:$C$14,'Base IPCA'!$D$3:$D$14,AH7193,"Cubic","Extrapolate=Linear","MultiX=Average","Skip=True","Sort=True")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5"/>
        <v>#REF!</v>
      </c>
      <c r="AI7194" s="43" t="str">
        <f>_xll.BInterpol('Base IPCA'!$C$3:$C$14,'Base IPCA'!$E$3:$E$14,AH7194,"Cubic","Extrapolate=Linear","MultiX=Average","Skip=True","Sort=True")</f>
        <v>#N/A Invalid Parameter: Interpolation value</v>
      </c>
      <c r="AJ7194" s="43" t="str">
        <f>_xll.BInterpol('Base IPCA'!$C$3:$C$14,'Base IPCA'!$D$3:$D$14,AH7194,"Cubic","Extrapolate=Linear","MultiX=Average","Skip=True","Sort=True")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5"/>
        <v>#REF!</v>
      </c>
      <c r="AI7195" s="43" t="str">
        <f>_xll.BInterpol('Base IPCA'!$C$3:$C$14,'Base IPCA'!$E$3:$E$14,AH7195,"Cubic","Extrapolate=Linear","MultiX=Average","Skip=True","Sort=True")</f>
        <v>#N/A Invalid Parameter: Interpolation value</v>
      </c>
      <c r="AJ7195" s="43" t="str">
        <f>_xll.BInterpol('Base IPCA'!$C$3:$C$14,'Base IPCA'!$D$3:$D$14,AH7195,"Cubic","Extrapolate=Linear","MultiX=Average","Skip=True","Sort=True")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5"/>
        <v>#REF!</v>
      </c>
      <c r="AI7196" s="43" t="str">
        <f>_xll.BInterpol('Base IPCA'!$C$3:$C$14,'Base IPCA'!$E$3:$E$14,AH7196,"Cubic","Extrapolate=Linear","MultiX=Average","Skip=True","Sort=True")</f>
        <v>#N/A Invalid Parameter: Interpolation value</v>
      </c>
      <c r="AJ7196" s="43" t="str">
        <f>_xll.BInterpol('Base IPCA'!$C$3:$C$14,'Base IPCA'!$D$3:$D$14,AH7196,"Cubic","Extrapolate=Linear","MultiX=Average","Skip=True","Sort=True")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5"/>
        <v>#REF!</v>
      </c>
      <c r="AI7197" s="43" t="str">
        <f>_xll.BInterpol('Base IPCA'!$C$3:$C$14,'Base IPCA'!$E$3:$E$14,AH7197,"Cubic","Extrapolate=Linear","MultiX=Average","Skip=True","Sort=True")</f>
        <v>#N/A Invalid Parameter: Interpolation value</v>
      </c>
      <c r="AJ7197" s="43" t="str">
        <f>_xll.BInterpol('Base IPCA'!$C$3:$C$14,'Base IPCA'!$D$3:$D$14,AH7197,"Cubic","Extrapolate=Linear","MultiX=Average","Skip=True","Sort=True")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5"/>
        <v>#REF!</v>
      </c>
      <c r="AI7198" s="43" t="str">
        <f>_xll.BInterpol('Base IPCA'!$C$3:$C$14,'Base IPCA'!$E$3:$E$14,AH7198,"Cubic","Extrapolate=Linear","MultiX=Average","Skip=True","Sort=True")</f>
        <v>#N/A Invalid Parameter: Interpolation value</v>
      </c>
      <c r="AJ7198" s="43" t="str">
        <f>_xll.BInterpol('Base IPCA'!$C$3:$C$14,'Base IPCA'!$D$3:$D$14,AH7198,"Cubic","Extrapolate=Linear","MultiX=Average","Skip=True","Sort=True")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5"/>
        <v>#REF!</v>
      </c>
      <c r="AI7199" s="43" t="str">
        <f>_xll.BInterpol('Base IPCA'!$C$3:$C$14,'Base IPCA'!$E$3:$E$14,AH7199,"Cubic","Extrapolate=Linear","MultiX=Average","Skip=True","Sort=True")</f>
        <v>#N/A Invalid Parameter: Interpolation value</v>
      </c>
      <c r="AJ7199" s="43" t="str">
        <f>_xll.BInterpol('Base IPCA'!$C$3:$C$14,'Base IPCA'!$D$3:$D$14,AH7199,"Cubic","Extrapolate=Linear","MultiX=Average","Skip=True","Sort=True")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5"/>
        <v>#REF!</v>
      </c>
      <c r="AI7200" s="43" t="str">
        <f>_xll.BInterpol('Base IPCA'!$C$3:$C$14,'Base IPCA'!$E$3:$E$14,AH7200,"Cubic","Extrapolate=Linear","MultiX=Average","Skip=True","Sort=True")</f>
        <v>#N/A Invalid Parameter: Interpolation value</v>
      </c>
      <c r="AJ7200" s="43" t="str">
        <f>_xll.BInterpol('Base IPCA'!$C$3:$C$14,'Base IPCA'!$D$3:$D$14,AH7200,"Cubic","Extrapolate=Linear","MultiX=Average","Skip=True","Sort=True")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5"/>
        <v>#REF!</v>
      </c>
      <c r="AI7201" s="43" t="str">
        <f>_xll.BInterpol('Base IPCA'!$C$3:$C$14,'Base IPCA'!$E$3:$E$14,AH7201,"Cubic","Extrapolate=Linear","MultiX=Average","Skip=True","Sort=True")</f>
        <v>#N/A Invalid Parameter: Interpolation value</v>
      </c>
      <c r="AJ7201" s="43" t="str">
        <f>_xll.BInterpol('Base IPCA'!$C$3:$C$14,'Base IPCA'!$D$3:$D$14,AH7201,"Cubic","Extrapolate=Linear","MultiX=Average","Skip=True","Sort=True")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5"/>
        <v>#REF!</v>
      </c>
      <c r="AI7202" s="43" t="str">
        <f>_xll.BInterpol('Base IPCA'!$C$3:$C$14,'Base IPCA'!$E$3:$E$14,AH7202,"Cubic","Extrapolate=Linear","MultiX=Average","Skip=True","Sort=True")</f>
        <v>#N/A Invalid Parameter: Interpolation value</v>
      </c>
      <c r="AJ7202" s="43" t="str">
        <f>_xll.BInterpol('Base IPCA'!$C$3:$C$14,'Base IPCA'!$D$3:$D$14,AH7202,"Cubic","Extrapolate=Linear","MultiX=Average","Skip=True","Sort=True")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5"/>
        <v>#REF!</v>
      </c>
      <c r="AI7203" s="43" t="str">
        <f>_xll.BInterpol('Base IPCA'!$C$3:$C$14,'Base IPCA'!$E$3:$E$14,AH7203,"Cubic","Extrapolate=Linear","MultiX=Average","Skip=True","Sort=True")</f>
        <v>#N/A Invalid Parameter: Interpolation value</v>
      </c>
      <c r="AJ7203" s="43" t="str">
        <f>_xll.BInterpol('Base IPCA'!$C$3:$C$14,'Base IPCA'!$D$3:$D$14,AH7203,"Cubic","Extrapolate=Linear","MultiX=Average","Skip=True","Sort=True")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5"/>
        <v>#REF!</v>
      </c>
      <c r="AI7204" s="43" t="str">
        <f>_xll.BInterpol('Base IPCA'!$C$3:$C$14,'Base IPCA'!$E$3:$E$14,AH7204,"Cubic","Extrapolate=Linear","MultiX=Average","Skip=True","Sort=True")</f>
        <v>#N/A Invalid Parameter: Interpolation value</v>
      </c>
      <c r="AJ7204" s="43" t="str">
        <f>_xll.BInterpol('Base IPCA'!$C$3:$C$14,'Base IPCA'!$D$3:$D$14,AH7204,"Cubic","Extrapolate=Linear","MultiX=Average","Skip=True","Sort=True")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5"/>
        <v>#REF!</v>
      </c>
      <c r="AI7205" s="43" t="str">
        <f>_xll.BInterpol('Base IPCA'!$C$3:$C$14,'Base IPCA'!$E$3:$E$14,AH7205,"Cubic","Extrapolate=Linear","MultiX=Average","Skip=True","Sort=True")</f>
        <v>#N/A Invalid Parameter: Interpolation value</v>
      </c>
      <c r="AJ7205" s="43" t="str">
        <f>_xll.BInterpol('Base IPCA'!$C$3:$C$14,'Base IPCA'!$D$3:$D$14,AH7205,"Cubic","Extrapolate=Linear","MultiX=Average","Skip=True","Sort=True")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5"/>
        <v>#REF!</v>
      </c>
      <c r="AI7206" s="43" t="str">
        <f>_xll.BInterpol('Base IPCA'!$C$3:$C$14,'Base IPCA'!$E$3:$E$14,AH7206,"Cubic","Extrapolate=Linear","MultiX=Average","Skip=True","Sort=True")</f>
        <v>#N/A Invalid Parameter: Interpolation value</v>
      </c>
      <c r="AJ7206" s="43" t="str">
        <f>_xll.BInterpol('Base IPCA'!$C$3:$C$14,'Base IPCA'!$D$3:$D$14,AH7206,"Cubic","Extrapolate=Linear","MultiX=Average","Skip=True","Sort=True")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5"/>
        <v>#REF!</v>
      </c>
      <c r="AI7207" s="43" t="str">
        <f>_xll.BInterpol('Base IPCA'!$C$3:$C$14,'Base IPCA'!$E$3:$E$14,AH7207,"Cubic","Extrapolate=Linear","MultiX=Average","Skip=True","Sort=True")</f>
        <v>#N/A Invalid Parameter: Interpolation value</v>
      </c>
      <c r="AJ7207" s="43" t="str">
        <f>_xll.BInterpol('Base IPCA'!$C$3:$C$14,'Base IPCA'!$D$3:$D$14,AH7207,"Cubic","Extrapolate=Linear","MultiX=Average","Skip=True","Sort=True")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5"/>
        <v>#REF!</v>
      </c>
      <c r="AI7208" s="43" t="str">
        <f>_xll.BInterpol('Base IPCA'!$C$3:$C$14,'Base IPCA'!$E$3:$E$14,AH7208,"Cubic","Extrapolate=Linear","MultiX=Average","Skip=True","Sort=True")</f>
        <v>#N/A Invalid Parameter: Interpolation value</v>
      </c>
      <c r="AJ7208" s="43" t="str">
        <f>_xll.BInterpol('Base IPCA'!$C$3:$C$14,'Base IPCA'!$D$3:$D$14,AH7208,"Cubic","Extrapolate=Linear","MultiX=Average","Skip=True","Sort=True")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5"/>
        <v>#REF!</v>
      </c>
      <c r="AI7209" s="43" t="str">
        <f>_xll.BInterpol('Base IPCA'!$C$3:$C$14,'Base IPCA'!$E$3:$E$14,AH7209,"Cubic","Extrapolate=Linear","MultiX=Average","Skip=True","Sort=True")</f>
        <v>#N/A Invalid Parameter: Interpolation value</v>
      </c>
      <c r="AJ7209" s="43" t="str">
        <f>_xll.BInterpol('Base IPCA'!$C$3:$C$14,'Base IPCA'!$D$3:$D$14,AH7209,"Cubic","Extrapolate=Linear","MultiX=Average","Skip=True","Sort=True")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5"/>
        <v>#REF!</v>
      </c>
      <c r="AI7210" s="43" t="str">
        <f>_xll.BInterpol('Base IPCA'!$C$3:$C$14,'Base IPCA'!$E$3:$E$14,AH7210,"Cubic","Extrapolate=Linear","MultiX=Average","Skip=True","Sort=True")</f>
        <v>#N/A Invalid Parameter: Interpolation value</v>
      </c>
      <c r="AJ7210" s="43" t="str">
        <f>_xll.BInterpol('Base IPCA'!$C$3:$C$14,'Base IPCA'!$D$3:$D$14,AH7210,"Cubic","Extrapolate=Linear","MultiX=Average","Skip=True","Sort=True")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5"/>
        <v>#REF!</v>
      </c>
      <c r="AI7211" s="43" t="str">
        <f>_xll.BInterpol('Base IPCA'!$C$3:$C$14,'Base IPCA'!$E$3:$E$14,AH7211,"Cubic","Extrapolate=Linear","MultiX=Average","Skip=True","Sort=True")</f>
        <v>#N/A Invalid Parameter: Interpolation value</v>
      </c>
      <c r="AJ7211" s="43" t="str">
        <f>_xll.BInterpol('Base IPCA'!$C$3:$C$14,'Base IPCA'!$D$3:$D$14,AH7211,"Cubic","Extrapolate=Linear","MultiX=Average","Skip=True","Sort=True")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5"/>
        <v>#REF!</v>
      </c>
      <c r="AI7212" s="43" t="str">
        <f>_xll.BInterpol('Base IPCA'!$C$3:$C$14,'Base IPCA'!$E$3:$E$14,AH7212,"Cubic","Extrapolate=Linear","MultiX=Average","Skip=True","Sort=True")</f>
        <v>#N/A Invalid Parameter: Interpolation value</v>
      </c>
      <c r="AJ7212" s="43" t="str">
        <f>_xll.BInterpol('Base IPCA'!$C$3:$C$14,'Base IPCA'!$D$3:$D$14,AH7212,"Cubic","Extrapolate=Linear","MultiX=Average","Skip=True","Sort=True")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5"/>
        <v>#REF!</v>
      </c>
      <c r="AI7213" s="43" t="str">
        <f>_xll.BInterpol('Base IPCA'!$C$3:$C$14,'Base IPCA'!$E$3:$E$14,AH7213,"Cubic","Extrapolate=Linear","MultiX=Average","Skip=True","Sort=True")</f>
        <v>#N/A Invalid Parameter: Interpolation value</v>
      </c>
      <c r="AJ7213" s="43" t="str">
        <f>_xll.BInterpol('Base IPCA'!$C$3:$C$14,'Base IPCA'!$D$3:$D$14,AH7213,"Cubic","Extrapolate=Linear","MultiX=Average","Skip=True","Sort=True")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5"/>
        <v>#REF!</v>
      </c>
      <c r="AI7214" s="43" t="str">
        <f>_xll.BInterpol('Base IPCA'!$C$3:$C$14,'Base IPCA'!$E$3:$E$14,AH7214,"Cubic","Extrapolate=Linear","MultiX=Average","Skip=True","Sort=True")</f>
        <v>#N/A Invalid Parameter: Interpolation value</v>
      </c>
      <c r="AJ7214" s="43" t="str">
        <f>_xll.BInterpol('Base IPCA'!$C$3:$C$14,'Base IPCA'!$D$3:$D$14,AH7214,"Cubic","Extrapolate=Linear","MultiX=Average","Skip=True","Sort=True")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5"/>
        <v>#REF!</v>
      </c>
      <c r="AI7215" s="43" t="str">
        <f>_xll.BInterpol('Base IPCA'!$C$3:$C$14,'Base IPCA'!$E$3:$E$14,AH7215,"Cubic","Extrapolate=Linear","MultiX=Average","Skip=True","Sort=True")</f>
        <v>#N/A Invalid Parameter: Interpolation value</v>
      </c>
      <c r="AJ7215" s="43" t="str">
        <f>_xll.BInterpol('Base IPCA'!$C$3:$C$14,'Base IPCA'!$D$3:$D$14,AH7215,"Cubic","Extrapolate=Linear","MultiX=Average","Skip=True","Sort=True")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5"/>
        <v>#REF!</v>
      </c>
      <c r="AI7216" s="43" t="str">
        <f>_xll.BInterpol('Base IPCA'!$C$3:$C$14,'Base IPCA'!$E$3:$E$14,AH7216,"Cubic","Extrapolate=Linear","MultiX=Average","Skip=True","Sort=True")</f>
        <v>#N/A Invalid Parameter: Interpolation value</v>
      </c>
      <c r="AJ7216" s="43" t="str">
        <f>_xll.BInterpol('Base IPCA'!$C$3:$C$14,'Base IPCA'!$D$3:$D$14,AH7216,"Cubic","Extrapolate=Linear","MultiX=Average","Skip=True","Sort=True")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5"/>
        <v>#REF!</v>
      </c>
      <c r="AI7217" s="43" t="str">
        <f>_xll.BInterpol('Base IPCA'!$C$3:$C$14,'Base IPCA'!$E$3:$E$14,AH7217,"Cubic","Extrapolate=Linear","MultiX=Average","Skip=True","Sort=True")</f>
        <v>#N/A Invalid Parameter: Interpolation value</v>
      </c>
      <c r="AJ7217" s="43" t="str">
        <f>_xll.BInterpol('Base IPCA'!$C$3:$C$14,'Base IPCA'!$D$3:$D$14,AH7217,"Cubic","Extrapolate=Linear","MultiX=Average","Skip=True","Sort=True")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4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>
        <f ca="1">HLOOKUP(RISCO!B2,'Base IPCA'!$P$121:$AC$124,2,0)</f>
        <v>-57.271570753079004</v>
      </c>
      <c r="C3" s="67">
        <f ca="1">HLOOKUP(RISCO!C2,'Base IPCA'!$P$121:$AC$124,2,0)</f>
        <v>14.060845746315636</v>
      </c>
      <c r="D3" s="67">
        <f ca="1">HLOOKUP(RISCO!D2,'Base IPCA'!$P$121:$AC$124,2,0)</f>
        <v>597.2412516353038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>
        <f ca="1">HLOOKUP(RISCO!H2,'Base IPCA'!$P$121:$AC$124,2,0)</f>
        <v>35.992334291570501</v>
      </c>
      <c r="I3" s="67" t="e">
        <f ca="1">HLOOKUP(RISCO!I2,'Base IPCA'!$P$121:$AC$124,2,0)</f>
        <v>#N/A</v>
      </c>
      <c r="J3" s="67">
        <f ca="1">HLOOKUP(RISCO!J2,'Base IPCA'!$P$121:$AC$124,2,0)</f>
        <v>110.91592181527903</v>
      </c>
      <c r="K3" s="67">
        <f ca="1">HLOOKUP(RISCO!K2,'Base IPCA'!$P$121:$AC$124,2,0)</f>
        <v>0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>
        <f ca="1">HLOOKUP(RISCO!B2,'Base IPCA'!$P$121:$AC$124,3,0)</f>
        <v>-2.0977351329482089E-4</v>
      </c>
      <c r="C4" s="152">
        <f ca="1">HLOOKUP(RISCO!C2,'Base IPCA'!$P$121:$AC$124,3,0)</f>
        <v>9.6534668451363646E-5</v>
      </c>
      <c r="D4" s="152">
        <f ca="1">HLOOKUP(RISCO!D2,'Base IPCA'!$P$121:$AC$124,3,0)</f>
        <v>4.6097554101166343E-3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>
        <f ca="1">HLOOKUP(RISCO!H2,'Base IPCA'!$P$121:$AC$124,3,0)</f>
        <v>1.8294909567840214E-3</v>
      </c>
      <c r="I4" s="152" t="e">
        <f ca="1">HLOOKUP(RISCO!I2,'Base IPCA'!$P$121:$AC$124,3,0)</f>
        <v>#N/A</v>
      </c>
      <c r="J4" s="152">
        <f ca="1">HLOOKUP(RISCO!J2,'Base IPCA'!$P$121:$AC$124,3,0)</f>
        <v>1.0753094399321595E-3</v>
      </c>
      <c r="K4" s="152">
        <f ca="1">HLOOKUP(RISCO!K2,'Base IPCA'!$P$121:$AC$124,3,0)</f>
        <v>0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>
        <f ca="1">HLOOKUP(RISCO!B2,'Base IPCA'!$P$121:$AC$124,4,0)</f>
        <v>-1.1019597817567742E-7</v>
      </c>
      <c r="C5" s="148">
        <f ca="1">HLOOKUP(RISCO!C2,'Base IPCA'!$P$121:$AC$124,4,0)</f>
        <v>5.0710559454244306E-8</v>
      </c>
      <c r="D5" s="148">
        <f ca="1">HLOOKUP(RISCO!D2,'Base IPCA'!$P$121:$AC$124,4,0)</f>
        <v>2.4215474041019697E-6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>
        <f ca="1">HLOOKUP(RISCO!H2,'Base IPCA'!$P$121:$AC$124,4,0)</f>
        <v>9.6104862039009675E-7</v>
      </c>
      <c r="I5" s="148" t="e">
        <f ca="1">HLOOKUP(RISCO!I2,'Base IPCA'!$P$121:$AC$124,4,0)</f>
        <v>#N/A</v>
      </c>
      <c r="J5" s="148">
        <f ca="1">HLOOKUP(RISCO!J2,'Base IPCA'!$P$121:$AC$124,4,0)</f>
        <v>5.6487005300964112E-7</v>
      </c>
      <c r="K5" s="148">
        <f ca="1">HLOOKUP(RISCO!K2,'Base IPCA'!$P$121:$AC$124,4,0)</f>
        <v>0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>
        <f t="shared" ref="B27:M27" ca="1" si="1">SUM(B12+B4+B21)</f>
        <v>-2.0977351329482089E-4</v>
      </c>
      <c r="C27" s="153">
        <f t="shared" ca="1" si="1"/>
        <v>9.6534668451363646E-5</v>
      </c>
      <c r="D27" s="153">
        <f t="shared" ca="1" si="1"/>
        <v>4.6097554101166343E-3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>
        <f t="shared" ca="1" si="1"/>
        <v>1.5367869834526853E-2</v>
      </c>
      <c r="I27" s="153" t="e">
        <f t="shared" ca="1" si="1"/>
        <v>#N/A</v>
      </c>
      <c r="J27" s="153">
        <f t="shared" ca="1" si="1"/>
        <v>1.366722480824584E-2</v>
      </c>
      <c r="K27" s="153">
        <f t="shared" ca="1" si="1"/>
        <v>0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>
        <f t="shared" ref="B29:M29" ca="1" si="3">SUM(B27:B28)</f>
        <v>-2.0977351329482089E-4</v>
      </c>
      <c r="C29" s="153">
        <f t="shared" ca="1" si="3"/>
        <v>9.6534668451363646E-5</v>
      </c>
      <c r="D29" s="153">
        <f t="shared" ca="1" si="3"/>
        <v>4.6097554101166343E-3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>
        <f t="shared" ca="1" si="3"/>
        <v>1.5367869834526853E-2</v>
      </c>
      <c r="I29" s="153" t="e">
        <f t="shared" ca="1" si="3"/>
        <v>#N/A</v>
      </c>
      <c r="J29" s="153">
        <f t="shared" ca="1" si="3"/>
        <v>1.366722480824584E-2</v>
      </c>
      <c r="K29" s="153">
        <f t="shared" ca="1" si="3"/>
        <v>0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>
        <f ca="1">_xll.BDP(A2,"YLD_CNV_MID",,)</f>
        <v>7.9915000000000003</v>
      </c>
      <c r="E2" s="47">
        <f ca="1">_xll.BDP(A2,"YLD_YTM_MID", "PRICING_SOURCE=ANDE")</f>
        <v>7.8812999999999995</v>
      </c>
      <c r="F2" s="4">
        <f t="shared" ref="F2:F15" ca="1" si="0">+D2-E2</f>
        <v>0.11020000000000074</v>
      </c>
      <c r="G2" s="71">
        <f ca="1">_xll.BDP(A2,"RISK_MID",,)/100</f>
        <v>2.4707064701033232E-2</v>
      </c>
      <c r="H2" s="12">
        <f ca="1">_xll.BDP(A2,"DUR_MID",,)</f>
        <v>5.7936837029739306E-2</v>
      </c>
      <c r="I2" s="12">
        <f ca="1">_xll.BDP(A2,"px_LAST",,)</f>
        <v>4605.2841799999997</v>
      </c>
      <c r="J2" s="3">
        <f ca="1">_xll.BDP(A2,"PX_LAST",,)/_xll.BDP(A2,"PX_YEST_CLOSE",,)-1</f>
        <v>4.8884713864816298E-4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265.68775000004052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9.0736000000000008</v>
      </c>
      <c r="E3" s="47">
        <f ca="1">_xll.BDP(A3,"YLD_YTM_MID", "PRICING_SOURCE=ANDE")</f>
        <v>9.1105</v>
      </c>
      <c r="F3" s="4">
        <f t="shared" ca="1" si="0"/>
        <v>-3.6899999999999267E-2</v>
      </c>
      <c r="G3" s="71">
        <f ca="1">_xll.BDP(A3,"RISK_MID",,)/100</f>
        <v>0.50986397155702434</v>
      </c>
      <c r="H3" s="12">
        <f ca="1">_xll.BDP(A3,"DUR_MID",,)</f>
        <v>1.2699153317287961</v>
      </c>
      <c r="I3" s="12">
        <f ca="1">_xll.BDP(A3,"px_LAST",,)</f>
        <v>4379.25</v>
      </c>
      <c r="J3" s="3">
        <f ca="1">_xll.BDP(A3,"PX_LAST",,)/_xll.BDP(A3,"PX_YEST_CLOSE",,)-1</f>
        <v>1.0512838624154863E-3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104.08690500001852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8.1056000000000008</v>
      </c>
      <c r="E4" s="47">
        <f ca="1">_xll.BDP(A4,"YLD_YTM_MID", "PRICING_SOURCE=ANDE")</f>
        <v>8.2050999999999998</v>
      </c>
      <c r="F4" s="4">
        <f t="shared" ca="1" si="0"/>
        <v>-9.9499999999999034E-2</v>
      </c>
      <c r="G4" s="71">
        <f ca="1">_xll.BDP(A4,"RISK_MID",,)/100</f>
        <v>0.7816416832674804</v>
      </c>
      <c r="H4" s="12">
        <f ca="1">_xll.BDP(A4,"DUR_MID",,)</f>
        <v>1.9023325447845603</v>
      </c>
      <c r="I4" s="12">
        <f ca="1">_xll.BDP(A4,"px_LAST",,)</f>
        <v>4441.9101559999999</v>
      </c>
      <c r="J4" s="3">
        <f ca="1">_xll.BDP(A4,"PX_LAST",,)/_xll.BDP(A4,"PX_YEST_CLOSE",,)-1</f>
        <v>2.4090701576422457E-3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280.62475000001541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7.8456999999999999</v>
      </c>
      <c r="E5" s="47">
        <f ca="1">_xll.BDP(A5,"YLD_YTM_MID", "PRICING_SOURCE=ANDE")</f>
        <v>7.9394</v>
      </c>
      <c r="F5" s="4">
        <f t="shared" ca="1" si="0"/>
        <v>-9.3700000000000117E-2</v>
      </c>
      <c r="G5" s="71">
        <f ca="1">_xll.BDP(A5,"RISK_MID",,)/100</f>
        <v>1.2016617831850454</v>
      </c>
      <c r="H5" s="12">
        <f ca="1">_xll.BDP(A5,"DUR_MID",,)</f>
        <v>3.0033052866333296</v>
      </c>
      <c r="I5" s="12">
        <f ca="1">_xll.BDP(A5,"px_LAST",,)</f>
        <v>4315.0517579999996</v>
      </c>
      <c r="J5" s="3">
        <f ca="1">_xll.BDP(A5,"PX_LAST",,)/_xll.BDP(A5,"PX_YEST_CLOSE",,)-1</f>
        <v>3.0073024564203354E-3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261.64419500000849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7.7023999999999999</v>
      </c>
      <c r="E6" s="47">
        <f ca="1">_xll.BDP(A6,"YLD_YTM_MID", "PRICING_SOURCE=ANDE")</f>
        <v>7.7864000000000004</v>
      </c>
      <c r="F6" s="4">
        <f t="shared" ref="F6" ca="1" si="3">+D6-E6</f>
        <v>-8.4000000000000519E-2</v>
      </c>
      <c r="G6" s="71">
        <f ca="1">_xll.BDP(A6,"RISK_MID",,)/100</f>
        <v>1.4285175590757717</v>
      </c>
      <c r="H6" s="12">
        <f ca="1">_xll.BDP(A6,"DUR_MID",,)</f>
        <v>3.526505199902723</v>
      </c>
      <c r="I6" s="12">
        <f ca="1">_xll.BDP(A6,"px_LAST",,)</f>
        <v>4362.8159180000002</v>
      </c>
      <c r="J6" s="3">
        <f ca="1">_xll.BDP(A6,"PX_LAST",,)/_xll.BDP(A6,"PX_YEST_CLOSE",,)-1</f>
        <v>3.5727865950327953E-3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205.33515450000638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7.7146999999999997</v>
      </c>
      <c r="E7" s="47">
        <f ca="1">_xll.BDP(A7,"YLD_YTM_MID", "PRICING_SOURCE=ANDE")</f>
        <v>7.7760999999999996</v>
      </c>
      <c r="F7" s="4">
        <f t="shared" ca="1" si="0"/>
        <v>-6.1399999999999899E-2</v>
      </c>
      <c r="G7" s="71">
        <f ca="1">_xll.BDP(A7,"RISK_MID",,)/100</f>
        <v>1.7744164648897822</v>
      </c>
      <c r="H7" s="12">
        <f ca="1">_xll.BDP(A7,"DUR_MID",,)</f>
        <v>4.5181981813885601</v>
      </c>
      <c r="I7" s="12">
        <f ca="1">_xll.BDP(A7,"px_LAST",,)</f>
        <v>4230.2470700000003</v>
      </c>
      <c r="J7" s="3">
        <f ca="1">_xll.BDP(A7,"PX_LAST",,)/_xll.BDP(A7,"PX_YEST_CLOSE",,)-1</f>
        <v>3.2560207261063123E-3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322.94415000000072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7.7308000000000003</v>
      </c>
      <c r="E8" s="47">
        <f ca="1">_xll.BDP(A8,"YLD_YTM_MID", "PRICING_SOURCE=ANDE")</f>
        <v>7.7835999999999999</v>
      </c>
      <c r="F8" s="4">
        <f t="shared" ca="1" si="0"/>
        <v>-5.2799999999999514E-2</v>
      </c>
      <c r="G8" s="71">
        <f ca="1">_xll.BDP(A8,"RISK_MID",,)/100</f>
        <v>2.2505889845820093</v>
      </c>
      <c r="H8" s="12">
        <f ca="1">_xll.BDP(A8,"DUR_MID",,)</f>
        <v>5.8638944407613751</v>
      </c>
      <c r="I8" s="12">
        <f ca="1">_xll.BDP(A8,"px_LAST",,)</f>
        <v>4134.7597660000001</v>
      </c>
      <c r="J8" s="3">
        <f ca="1">_xll.BDP(A8,"PX_LAST",,)/_xll.BDP(A8,"PX_YEST_CLOSE",,)-1</f>
        <v>4.013559705611458E-3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198.91248000000928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7.7293000000000003</v>
      </c>
      <c r="E9" s="47">
        <f ca="1">_xll.BDP(A9,"YLD_YTM_MID", "PRICING_SOURCE=ANDE")</f>
        <v>7.7676999999999996</v>
      </c>
      <c r="F9" s="4">
        <f t="shared" ca="1" si="0"/>
        <v>-3.8399999999999324E-2</v>
      </c>
      <c r="G9" s="71">
        <f ca="1">_xll.BDP(A9,"RISK_MID",,)/100</f>
        <v>2.4078157599519727</v>
      </c>
      <c r="H9" s="12">
        <f ca="1">_xll.BDP(A9,"DUR_MID",,)</f>
        <v>6.2169850704817264</v>
      </c>
      <c r="I9" s="12">
        <f ca="1">_xll.BDP(A9,"px_LAST",,)</f>
        <v>4172.3208009999998</v>
      </c>
      <c r="J9" s="3">
        <f ca="1">_xll.BDP(A9,"PX_LAST",,)/_xll.BDP(A9,"PX_YEST_CLOSE",,)-1</f>
        <v>3.463221403196437E-3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84.560952500008867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7.7249999999999996</v>
      </c>
      <c r="E10" s="47">
        <f ca="1">_xll.BDP(A10,"YLD_YTM_MID", "PRICING_SOURCE=ANDE")</f>
        <v>7.7765000000000004</v>
      </c>
      <c r="F10" s="4">
        <f t="shared" ca="1" si="0"/>
        <v>-5.1500000000000767E-2</v>
      </c>
      <c r="G10" s="71">
        <f ca="1">_xll.BDP(A10,"RISK_MID",,)/100</f>
        <v>2.7784217304670165</v>
      </c>
      <c r="H10" s="12">
        <f ca="1">_xll.BDP(A10,"DUR_MID",,)</f>
        <v>7.2977866947856622</v>
      </c>
      <c r="I10" s="12">
        <f ca="1">_xll.BDP(A10,"px_LAST",,)</f>
        <v>4101.3232420000004</v>
      </c>
      <c r="J10" s="3">
        <f ca="1">_xll.BDP(A10,"PX_LAST",,)/_xll.BDP(A10,"PX_YEST_CLOSE",,)-1</f>
        <v>3.5126885047029877E-3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189.6822450000036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7.5949999999999998</v>
      </c>
      <c r="E11" s="47">
        <f ca="1">_xll.BDP(A11,"YLD_YTM_MID", "PRICING_SOURCE=ANDE")</f>
        <v>7.6296999999999997</v>
      </c>
      <c r="F11" s="4">
        <f t="shared" ca="1" si="0"/>
        <v>-3.4699999999999953E-2</v>
      </c>
      <c r="G11" s="71">
        <f ca="1">_xll.BDP(A11,"RISK_MID",,)/100</f>
        <v>3.5353563490339184</v>
      </c>
      <c r="H11" s="12">
        <f ca="1">_xll.BDP(A11,"DUR_MID",,)</f>
        <v>9.6796146985432472</v>
      </c>
      <c r="I11" s="12">
        <f ca="1">_xll.BDP(A11,"px_LAST",,)</f>
        <v>3929.7739259999998</v>
      </c>
      <c r="J11" s="3">
        <f ca="1">_xll.BDP(A11,"PX_LAST",,)/_xll.BDP(A11,"PX_YEST_CLOSE",,)-1</f>
        <v>2.7568279420357999E-3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305.48294999998689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7.5696000000000003</v>
      </c>
      <c r="E12" s="47">
        <f ca="1">_xll.BDP(A12,"YLD_YTM_MID", "PRICING_SOURCE=ANDE")</f>
        <v>7.6120999999999999</v>
      </c>
      <c r="F12" s="4">
        <f t="shared" ca="1" si="0"/>
        <v>-4.2499999999999538E-2</v>
      </c>
      <c r="G12" s="71">
        <f ca="1">_xll.BDP(A12,"RISK_MID",,)/100</f>
        <v>3.9643608361147926</v>
      </c>
      <c r="H12" s="12">
        <f ca="1">_xll.BDP(A12,"DUR_MID",,)</f>
        <v>10.875807526073334</v>
      </c>
      <c r="I12" s="12">
        <f ca="1">_xll.BDP(A12,"px_LAST",,)</f>
        <v>3921.044922</v>
      </c>
      <c r="J12" s="3">
        <f ca="1">_xll.BDP(A12,"PX_LAST",,)/_xll.BDP(A12,"PX_YEST_CLOSE",,)-1</f>
        <v>2.5550470819615256E-3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335.15383999998448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7.4452999999999996</v>
      </c>
      <c r="E13" s="47">
        <f ca="1">_xll.BDP(A13,"YLD_YTM_MID", "PRICING_SOURCE=ANDE")</f>
        <v>7.4901</v>
      </c>
      <c r="F13" s="4">
        <f t="shared" ca="1" si="0"/>
        <v>-4.4800000000000395E-2</v>
      </c>
      <c r="G13" s="71">
        <f ca="1">_xll.BDP(A13,"RISK_MID",,)/100</f>
        <v>4.3529355809578192</v>
      </c>
      <c r="H13" s="12">
        <f ca="1">_xll.BDP(A13,"DUR_MID",,)</f>
        <v>12.176988171103309</v>
      </c>
      <c r="I13" s="12">
        <f ca="1">_xll.BDP(A13,"px_LAST",,)</f>
        <v>3840.876953</v>
      </c>
      <c r="J13" s="3">
        <f ca="1">_xll.BDP(A13,"PX_LAST",,)/_xll.BDP(A13,"PX_YEST_CLOSE",,)-1</f>
        <v>4.4249863230643172E-3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143.36637499999938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7.4398999999999997</v>
      </c>
      <c r="E14" s="47">
        <f ca="1">_xll.BDP(A14,"YLD_YTM_MID", "PRICING_SOURCE=ANDE")</f>
        <v>7.4893000000000001</v>
      </c>
      <c r="F14" s="4">
        <f t="shared" ca="1" si="0"/>
        <v>-4.9400000000000333E-2</v>
      </c>
      <c r="G14" s="71">
        <f ca="1">_xll.BDP(A14,"RISK_MID",,)/100</f>
        <v>4.5371155178197569</v>
      </c>
      <c r="H14" s="12">
        <f ca="1">_xll.BDP(A14,"DUR_MID",,)</f>
        <v>12.591530300065571</v>
      </c>
      <c r="I14" s="12">
        <f ca="1">_xll.BDP(A14,"px_LAST",,)</f>
        <v>3871.3930660000001</v>
      </c>
      <c r="J14" s="3">
        <f ca="1">_xll.BDP(A14,"PX_LAST",,)/_xll.BDP(A14,"PX_YEST_CLOSE",,)-1</f>
        <v>5.1942484112221798E-3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486.3466800000333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7.4448999999999996</v>
      </c>
      <c r="E15" s="47">
        <f ca="1">_xll.BDP(A15,"YLD_YTM_MID", "PRICING_SOURCE=ANDE")</f>
        <v>7.4922000000000004</v>
      </c>
      <c r="F15" s="4">
        <f t="shared" ca="1" si="0"/>
        <v>-4.7300000000000786E-2</v>
      </c>
      <c r="G15" s="71">
        <f ca="1">_xll.BDP(A15,"RISK_MID",,)/100</f>
        <v>4.6539125509521</v>
      </c>
      <c r="H15" s="12">
        <f ca="1">_xll.BDP(A15,"DUR_MID",,)</f>
        <v>13.260903869613603</v>
      </c>
      <c r="I15" s="12">
        <f ca="1">_xll.BDP(A15,"px_LAST",,)</f>
        <v>3770.7810060000002</v>
      </c>
      <c r="J15" s="3">
        <f ca="1">_xll.BDP(A15,"PX_LAST",,)/_xll.BDP(A15,"PX_YEST_CLOSE",,)-1</f>
        <v>7.9205629072780503E-3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273.4595000000013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379.69007200002221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95.300306999997815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1.9260690000003251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8.1</v>
      </c>
      <c r="E20" s="46">
        <f ca="1">_xll.BDP(A20,"PX_CLOSE_1D")</f>
        <v>8.01</v>
      </c>
      <c r="F20" s="4">
        <f t="shared" ref="F20:F27" ca="1" si="4">+D20-E20</f>
        <v>8.9999999999999858E-2</v>
      </c>
      <c r="G20" s="12">
        <f ca="1">VLOOKUP(B20,'Base IPCA'!$B$18:$M$26,12,0)</f>
        <v>0.99453825168893673</v>
      </c>
      <c r="H20" s="12">
        <f ca="1">_xll.BDP(A20,"FUT_BUS_DAYS_VAL")/252</f>
        <v>5.9523809523809521E-2</v>
      </c>
      <c r="I20" s="4">
        <f ca="1">_xll.BDP(A20,"CONTRACT_VALUE")</f>
        <v>180447.98999345716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93.017749999995644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9.0299999999999994</v>
      </c>
      <c r="E21" s="46">
        <f ca="1">_xll.BDP(A21,"PX_CLOSE_1D")</f>
        <v>9.0649999999999995</v>
      </c>
      <c r="F21" s="4">
        <f t="shared" ca="1" si="4"/>
        <v>-3.5000000000000142E-2</v>
      </c>
      <c r="G21" s="12">
        <f ca="1">VLOOKUP(B21,'Base IPCA'!$B$18:$M$26,12,0)</f>
        <v>19.582239985960769</v>
      </c>
      <c r="H21" s="12">
        <f ca="1">_xll.BDP(A21,"FUT_BUS_DAYS_VAL")/252</f>
        <v>1.3174603174603174</v>
      </c>
      <c r="I21" s="4">
        <f ca="1">_xll.BDP(A21,"CONTRACT_VALUE")</f>
        <v>161774.3508293012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138.40764000000149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8.1</v>
      </c>
      <c r="E22" s="46">
        <f ca="1">_xll.BDP(A22,"PX_CLOSE_1D")</f>
        <v>8.18</v>
      </c>
      <c r="F22" s="4">
        <f t="shared" ca="1" si="4"/>
        <v>-8.0000000000000071E-2</v>
      </c>
      <c r="G22" s="12">
        <f ca="1">VLOOKUP(B22,'Base IPCA'!$B$18:$M$26,12,0)</f>
        <v>29.349836331530241</v>
      </c>
      <c r="H22" s="12">
        <f ca="1">_xll.BDP(A22,"FUT_BUS_DAYS_VAL")/252</f>
        <v>2.0515873015873014</v>
      </c>
      <c r="I22" s="4">
        <f ca="1">_xll.BDP(A22,"CONTRACT_VALUE")</f>
        <v>154517.85922958577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1022.9398615250875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7.81</v>
      </c>
      <c r="E23" s="46">
        <f ca="1">_xll.BDP(A23,"PX_CLOSE_1D")</f>
        <v>7.88</v>
      </c>
      <c r="F23" s="4">
        <f t="shared" ca="1" si="4"/>
        <v>-7.0000000000000284E-2</v>
      </c>
      <c r="G23" s="12">
        <f ca="1">VLOOKUP(B23,'Base IPCA'!$B$18:$M$26,12,0)</f>
        <v>43.261260655039223</v>
      </c>
      <c r="H23" s="12">
        <f ca="1">_xll.BDP(A23,"FUT_BUS_DAYS_VAL")/252</f>
        <v>3.3015873015873014</v>
      </c>
      <c r="I23" s="4">
        <f ca="1">_xll.BDP(A23,"CONTRACT_VALUE")</f>
        <v>141432.21892840223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302.27139000003262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7.66</v>
      </c>
      <c r="E24" s="46">
        <f ca="1">_xll.BDP(A24,"PX_CLOSE_1D")</f>
        <v>7.7050000000000001</v>
      </c>
      <c r="F24" s="4">
        <f t="shared" ca="1" si="4"/>
        <v>-4.4999999999999929E-2</v>
      </c>
      <c r="G24" s="12">
        <f ca="1">VLOOKUP(B24,'Base IPCA'!$B$18:$M$26,12,0)</f>
        <v>60.299142090952955</v>
      </c>
      <c r="H24" s="12">
        <f ca="1">_xll.BDP(A24,"FUT_BUS_DAYS_VAL")/252</f>
        <v>5.2777777777777777</v>
      </c>
      <c r="I24" s="4">
        <f ca="1">_xll.BDP(A24,"CONTRACT_VALUE")</f>
        <v>122800.2288537946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7.7350000000000003</v>
      </c>
      <c r="E25" s="46">
        <f ca="1">_xll.BDP(A25,"PX_CLOSE_1D")</f>
        <v>7.63</v>
      </c>
      <c r="F25" s="12">
        <f ca="1">+D25-E25</f>
        <v>0.10500000000000043</v>
      </c>
      <c r="G25" s="12">
        <f ca="1">VLOOKUP(B25,'Base IPCA'!$B$18:$M$26,12,0)</f>
        <v>71.67281579785049</v>
      </c>
      <c r="H25" s="12">
        <f ca="1">_xll.BDP(A25,"FUT_BUS_DAYS_VAL")/252</f>
        <v>7.2777777777777777</v>
      </c>
      <c r="I25" s="4">
        <f ca="1">_xll.BDP(A25,"CONTRACT_VALUE")</f>
        <v>105411.82451102226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7.66</v>
      </c>
      <c r="E26" s="46">
        <f ca="1">_xll.BDP(A26,"PX_CLOSE_1D")</f>
        <v>7.7050000000000001</v>
      </c>
      <c r="F26" s="4">
        <f t="shared" ca="1" si="4"/>
        <v>-4.4999999999999929E-2</v>
      </c>
      <c r="G26" s="12">
        <f ca="1">VLOOKUP(B26,'Base IPCA'!$B$18:$M$26,12,0)</f>
        <v>80.542392833900522</v>
      </c>
      <c r="H26" s="12">
        <f ca="1">_xll.BDP(A26,"FUT_BUS_DAYS_VAL")/252</f>
        <v>10</v>
      </c>
      <c r="I26" s="4">
        <f ca="1">_xll.BDP(A26,"CONTRACT_VALUE")</f>
        <v>86662.51571485844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182.66117500000976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7.55</v>
      </c>
      <c r="E27" s="46">
        <f ca="1">_xll.BDP(A27,"PX_CLOSE_1D")</f>
        <v>7.4470000000000001</v>
      </c>
      <c r="F27" s="4">
        <f t="shared" ca="1" si="4"/>
        <v>0.10299999999999976</v>
      </c>
      <c r="G27" s="12">
        <f ca="1">VLOOKUP(B27,'Base IPCA'!$B$18:$M$26,12,0)</f>
        <v>84.366341085420572</v>
      </c>
      <c r="H27" s="12">
        <f ca="1">_xll.BDP(A27,"FUT_BUS_DAYS_VAL")/252</f>
        <v>15.234126984126984</v>
      </c>
      <c r="I27" s="4">
        <f ca="1">_xll.BDP(A27,"CONTRACT_VALUE")</f>
        <v>59816.083630419598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89.801415000003431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72.476564999998345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>
        <f t="shared" ref="D30:D37" ca="1" si="6">SUMIF($B$41:$F$54,C30,$F$41:$F$54)</f>
        <v>0.51813716586427871</v>
      </c>
      <c r="E30" s="175">
        <f t="shared" ref="E30:E37" ca="1" si="7">D30/$D$38</f>
        <v>9.5528459619869234E-4</v>
      </c>
      <c r="F30" s="176">
        <f t="shared" ref="F30:F36" ca="1" si="8">V42-E30</f>
        <v>-6.1992170939459065E-5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16.023225825945623</v>
      </c>
      <c r="E31" s="175">
        <f t="shared" ca="1" si="7"/>
        <v>2.9541870032439219E-2</v>
      </c>
      <c r="F31" s="176">
        <f t="shared" ca="1" si="8"/>
        <v>3.6286395588979344E-3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>
        <f t="shared" ref="R31:R37" ca="1" si="9">N31*VLOOKUP($Q31,$B:$G,6,0)</f>
        <v>5.9672295101336204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11.32485382846337</v>
      </c>
      <c r="E32" s="175">
        <f t="shared" ca="1" si="7"/>
        <v>2.0879525981285507E-2</v>
      </c>
      <c r="F32" s="176">
        <f t="shared" ca="1" si="8"/>
        <v>8.5356888034316708E-2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>
        <f t="shared" ca="1" si="9"/>
        <v>117.49343991576461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>
        <f t="shared" ca="1" si="6"/>
        <v>36.357202192921093</v>
      </c>
      <c r="E33" s="175">
        <f t="shared" ca="1" si="7"/>
        <v>6.7031430099875194E-2</v>
      </c>
      <c r="F33" s="176">
        <f t="shared" ca="1" si="8"/>
        <v>0.12988650483285913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>
        <f t="shared" ca="1" si="9"/>
        <v>0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30.835135048597976</v>
      </c>
      <c r="E34" s="175">
        <f t="shared" ca="1" si="7"/>
        <v>5.6850447090583504E-2</v>
      </c>
      <c r="F34" s="176">
        <f t="shared" ca="1" si="8"/>
        <v>0.10220049645097448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>
        <f t="shared" ca="1" si="9"/>
        <v>0</v>
      </c>
      <c r="AD34" t="s">
        <v>390</v>
      </c>
      <c r="AE34" t="s">
        <v>860</v>
      </c>
    </row>
    <row r="35" spans="2:31" x14ac:dyDescent="0.25">
      <c r="C35" s="52" t="s">
        <v>438</v>
      </c>
      <c r="D35" s="174">
        <f t="shared" ca="1" si="6"/>
        <v>33.241359579250847</v>
      </c>
      <c r="E35" s="175">
        <f t="shared" ca="1" si="7"/>
        <v>6.128678051841991E-2</v>
      </c>
      <c r="F35" s="176">
        <f t="shared" ca="1" si="8"/>
        <v>0.11858206777303185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>
        <f t="shared" ca="1" si="9"/>
        <v>0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63.303871890194316</v>
      </c>
      <c r="E36" s="175">
        <f t="shared" ca="1" si="7"/>
        <v>0.11671275036903729</v>
      </c>
      <c r="F36" s="176">
        <f t="shared" ca="1" si="8"/>
        <v>5.4015523685532654E-2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>
        <f t="shared" ca="1" si="9"/>
        <v>215.01844739355147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350.78658475848698</v>
      </c>
      <c r="E37" s="175">
        <f t="shared" ca="1" si="7"/>
        <v>0.64674191131216063</v>
      </c>
      <c r="F37" s="176">
        <f ca="1">-E37</f>
        <v>-0.64674191131216063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>
        <f t="shared" ca="1" si="9"/>
        <v>483.25435700340313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>
        <f ca="1">SUM(D30:D37)</f>
        <v>542.3903702897245</v>
      </c>
      <c r="E38" s="178">
        <f ca="1">SUM(E30:E37)</f>
        <v>1</v>
      </c>
      <c r="F38" s="178">
        <f ca="1">SUM(F30:F37)</f>
        <v>-0.15313378314748738</v>
      </c>
      <c r="R38" s="173">
        <f ca="1">SUM(R2:R37)</f>
        <v>7707.7920666306109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>
        <f t="shared" ref="F41:F54" ca="1" si="11">D41*VLOOKUP(C41,A:H,7,0)*100</f>
        <v>0.51813716586427871</v>
      </c>
      <c r="G41" s="175">
        <f t="shared" ref="G41:G54" ca="1" si="12">F41/$F$55</f>
        <v>9.5528459619869234E-4</v>
      </c>
      <c r="J41"/>
      <c r="M41" s="169" t="s">
        <v>177</v>
      </c>
      <c r="N41" s="166">
        <f ca="1">SUMIFS(Estratégia!$F:$F,Estratégia!$C:$C,N$40,Estratégia!$D:$D,$M41,Estratégia!$E:$E,"Hedge IPCA")*VLOOKUP($M41,$B$19:$H$27,6,0)</f>
        <v>0</v>
      </c>
      <c r="O41" s="222">
        <f t="shared" ref="O41:O48" ca="1" si="13">N41/$N$49</f>
        <v>0</v>
      </c>
      <c r="P41" s="169" t="str">
        <f t="shared" ref="P41:P48" si="14">M41</f>
        <v>DAPMAI25</v>
      </c>
      <c r="Q41" s="166">
        <f t="shared" ref="Q41:Q48" ca="1" si="15">SUMIF($P$2:$R$37,$P41,R$2:R$37)</f>
        <v>5.9672295101336204</v>
      </c>
      <c r="R41" s="222">
        <f t="shared" ref="R41:R48" ca="1" si="16">Q41/$Q$49</f>
        <v>7.7418143335334418E-4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16.023225825945623</v>
      </c>
      <c r="G42" s="175">
        <f t="shared" ca="1" si="12"/>
        <v>2.9541870032439219E-2</v>
      </c>
      <c r="J42"/>
      <c r="M42" s="169" t="s">
        <v>116</v>
      </c>
      <c r="N42" s="166">
        <f ca="1">SUMIFS(Estratégia!$F:$F,Estratégia!$C:$C,N$40,Estratégia!$D:$D,$M42,Estratégia!$E:$E,"Hedge IPCA")*VLOOKUP($M42,$B$19:$H$27,6,0)</f>
        <v>0</v>
      </c>
      <c r="O42" s="222">
        <f t="shared" ca="1" si="13"/>
        <v>0</v>
      </c>
      <c r="P42" s="169" t="str">
        <f t="shared" si="14"/>
        <v>DAPAGO26</v>
      </c>
      <c r="Q42" s="166">
        <f t="shared" ca="1" si="15"/>
        <v>221.58034491578314</v>
      </c>
      <c r="R42" s="222">
        <f t="shared" ca="1" si="16"/>
        <v>2.8747576867709269E-2</v>
      </c>
      <c r="T42" s="52" t="str">
        <f t="shared" ref="T42:T49" si="17">P41</f>
        <v>DAPMAI25</v>
      </c>
      <c r="U42" s="166">
        <f t="shared" ref="U42:U49" ca="1" si="18">N41+Q41</f>
        <v>5.9672295101336204</v>
      </c>
      <c r="V42" s="222">
        <f t="shared" ref="V42:V49" ca="1" si="19">U42/$U$50</f>
        <v>8.9329242525923328E-4</v>
      </c>
      <c r="W42" s="222">
        <f t="shared" ref="W42:W49" ca="1" si="20">V42-E30</f>
        <v>-6.1992170939459065E-5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11.32485382846337</v>
      </c>
      <c r="G43" s="175">
        <f t="shared" ca="1" si="12"/>
        <v>2.0879525981285507E-2</v>
      </c>
      <c r="J43"/>
      <c r="M43" s="169" t="s">
        <v>313</v>
      </c>
      <c r="N43" s="166">
        <f ca="1">SUMIFS(Estratégia!$F:$F,Estratégia!$C:$C,N$40,Estratégia!$D:$D,$M43,Estratégia!$E:$E,"Hedge IPCA")*VLOOKUP($M43,$B$19:$H$27,6,0)</f>
        <v>0</v>
      </c>
      <c r="O43" s="222">
        <f t="shared" ca="1" si="13"/>
        <v>0</v>
      </c>
      <c r="P43" s="169" t="str">
        <f t="shared" si="14"/>
        <v>DAPMAI27</v>
      </c>
      <c r="Q43" s="166">
        <f t="shared" ca="1" si="15"/>
        <v>709.66354000002411</v>
      </c>
      <c r="R43" s="222">
        <f t="shared" ca="1" si="16"/>
        <v>9.2070924314678226E-2</v>
      </c>
      <c r="T43" s="52" t="str">
        <f t="shared" si="17"/>
        <v>DAPAGO26</v>
      </c>
      <c r="U43" s="166">
        <f t="shared" ca="1" si="18"/>
        <v>221.58034491578314</v>
      </c>
      <c r="V43" s="222">
        <f t="shared" ca="1" si="19"/>
        <v>3.3170509591337154E-2</v>
      </c>
      <c r="W43" s="222">
        <f t="shared" ca="1" si="20"/>
        <v>3.6286395588979344E-3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31.381089842460963</v>
      </c>
      <c r="G44" s="175">
        <f t="shared" ca="1" si="12"/>
        <v>5.7857018784640973E-2</v>
      </c>
      <c r="J44"/>
      <c r="M44" s="169" t="s">
        <v>179</v>
      </c>
      <c r="N44" s="166">
        <f ca="1">SUMIFS(Estratégia!$F:$F,Estratégia!$C:$C,N$40,Estratégia!$D:$D,$M44,Estratégia!$E:$E,"Hedge IPCA")*VLOOKUP($M44,$B$19:$H$27,6,0)</f>
        <v>-605.65764917054912</v>
      </c>
      <c r="O44" s="222">
        <f t="shared" ca="1" si="13"/>
        <v>0.58930350811888865</v>
      </c>
      <c r="P44" s="169" t="str">
        <f t="shared" si="14"/>
        <v>DAPAGO28</v>
      </c>
      <c r="Q44" s="166">
        <f t="shared" ca="1" si="15"/>
        <v>1921.0774145001205</v>
      </c>
      <c r="R44" s="222">
        <f t="shared" ca="1" si="16"/>
        <v>0.24923835488726434</v>
      </c>
      <c r="T44" s="52" t="str">
        <f t="shared" si="17"/>
        <v>DAPMAI27</v>
      </c>
      <c r="U44" s="166">
        <f t="shared" ca="1" si="18"/>
        <v>709.66354000002411</v>
      </c>
      <c r="V44" s="222">
        <f t="shared" ca="1" si="19"/>
        <v>0.10623641401560222</v>
      </c>
      <c r="W44" s="222">
        <f t="shared" ca="1" si="20"/>
        <v>8.5356888034316708E-2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>
        <f t="shared" ca="1" si="11"/>
        <v>4.9761123504601334</v>
      </c>
      <c r="G45" s="175">
        <f t="shared" ca="1" si="12"/>
        <v>9.1744113152342315E-3</v>
      </c>
      <c r="J45"/>
      <c r="M45" s="169" t="s">
        <v>180</v>
      </c>
      <c r="N45" s="166">
        <f ca="1">SUMIFS(Estratégia!$F:$F,Estratégia!$C:$C,N$40,Estratégia!$D:$D,$M45,Estratégia!$E:$E,"Hedge IPCA")*VLOOKUP($M45,$B$19:$H$27,6,0)</f>
        <v>-422.09399463667069</v>
      </c>
      <c r="O45" s="222">
        <f t="shared" ca="1" si="13"/>
        <v>0.41069649188111135</v>
      </c>
      <c r="P45" s="169" t="str">
        <f t="shared" si="14"/>
        <v>DAPAGO30</v>
      </c>
      <c r="Q45" s="166">
        <f t="shared" ca="1" si="15"/>
        <v>1484.5607267824789</v>
      </c>
      <c r="R45" s="222">
        <f t="shared" ca="1" si="16"/>
        <v>0.19260518627761075</v>
      </c>
      <c r="T45" s="52" t="str">
        <f t="shared" si="17"/>
        <v>DAPAGO28</v>
      </c>
      <c r="U45" s="166">
        <f t="shared" ca="1" si="18"/>
        <v>1315.4197653295714</v>
      </c>
      <c r="V45" s="222">
        <f t="shared" ca="1" si="19"/>
        <v>0.19691793493273432</v>
      </c>
      <c r="W45" s="222">
        <f t="shared" ca="1" si="20"/>
        <v>0.12988650483285913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30.835135048597976</v>
      </c>
      <c r="G46" s="175">
        <f t="shared" ca="1" si="12"/>
        <v>5.6850447090583504E-2</v>
      </c>
      <c r="J46"/>
      <c r="M46" s="169" t="s">
        <v>438</v>
      </c>
      <c r="N46" s="166">
        <f ca="1">SUMIFS(Estratégia!$F:$F,Estratégia!$C:$C,N$40,Estratégia!$D:$D,$M46,Estratégia!$E:$E,"Hedge IPCA")*VLOOKUP($M46,$B$19:$H$27,6,0)</f>
        <v>0</v>
      </c>
      <c r="O46" s="222">
        <f t="shared" ca="1" si="13"/>
        <v>0</v>
      </c>
      <c r="P46" s="169" t="str">
        <f t="shared" si="14"/>
        <v>DAPAGO32</v>
      </c>
      <c r="Q46" s="166">
        <f t="shared" ca="1" si="15"/>
        <v>1201.5311773935855</v>
      </c>
      <c r="R46" s="222">
        <f t="shared" ca="1" si="16"/>
        <v>0.15588526091607757</v>
      </c>
      <c r="T46" s="52" t="str">
        <f t="shared" si="17"/>
        <v>DAPAGO30</v>
      </c>
      <c r="U46" s="166">
        <f t="shared" ca="1" si="18"/>
        <v>1062.4667321458082</v>
      </c>
      <c r="V46" s="222">
        <f t="shared" ca="1" si="19"/>
        <v>0.15905094354155799</v>
      </c>
      <c r="W46" s="222">
        <f t="shared" ca="1" si="20"/>
        <v>0.10220049645097448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17.484904591832091</v>
      </c>
      <c r="G47" s="175">
        <f t="shared" ca="1" si="12"/>
        <v>3.2236753359932098E-2</v>
      </c>
      <c r="J47"/>
      <c r="M47" s="169" t="s">
        <v>183</v>
      </c>
      <c r="N47" s="166">
        <f ca="1">SUMIFS(Estratégia!$F:$F,Estratégia!$C:$C,N$40,Estratégia!$D:$D,$M47,Estratégia!$E:$E,"Hedge IPCA")*VLOOKUP($M47,$B$19:$H$27,6,0)</f>
        <v>0</v>
      </c>
      <c r="O47" s="222">
        <f t="shared" ca="1" si="13"/>
        <v>0</v>
      </c>
      <c r="P47" s="169" t="str">
        <f t="shared" si="14"/>
        <v>DAPMAI35</v>
      </c>
      <c r="Q47" s="166">
        <f t="shared" ca="1" si="15"/>
        <v>1140.4717720033971</v>
      </c>
      <c r="R47" s="222">
        <f t="shared" ca="1" si="16"/>
        <v>0.14796348450301977</v>
      </c>
      <c r="T47" s="52" t="str">
        <f t="shared" si="17"/>
        <v>DAPAGO32</v>
      </c>
      <c r="U47" s="166">
        <f t="shared" ca="1" si="18"/>
        <v>1201.5311773935855</v>
      </c>
      <c r="V47" s="222">
        <f t="shared" ca="1" si="19"/>
        <v>0.17986884829145175</v>
      </c>
      <c r="W47" s="222">
        <f t="shared" ca="1" si="20"/>
        <v>0.11858206777303185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>
        <f t="shared" ca="1" si="11"/>
        <v>15.756454987418756</v>
      </c>
      <c r="G48" s="175">
        <f t="shared" ca="1" si="12"/>
        <v>2.9050027158487809E-2</v>
      </c>
      <c r="J48"/>
      <c r="M48" s="170" t="s">
        <v>184</v>
      </c>
      <c r="N48" s="171">
        <f ca="1">SUMIFS(Estratégia!$F:$F,Estratégia!$C:$C,N$40,Estratégia!$D:$D,$M48,Estratégia!$E:$E,"Hedge IPCA")*VLOOKUP($M48,$B$19:$H$27,6,0)</f>
        <v>0</v>
      </c>
      <c r="O48" s="223">
        <f t="shared" ca="1" si="13"/>
        <v>0</v>
      </c>
      <c r="P48" s="169" t="str">
        <f t="shared" si="14"/>
        <v>DAPAGO40</v>
      </c>
      <c r="Q48" s="166">
        <f t="shared" ca="1" si="15"/>
        <v>1022.9398615250875</v>
      </c>
      <c r="R48" s="223">
        <f t="shared" ca="1" si="16"/>
        <v>0.13271503080028679</v>
      </c>
      <c r="T48" s="52" t="str">
        <f t="shared" si="17"/>
        <v>DAPMAI35</v>
      </c>
      <c r="U48" s="166">
        <f t="shared" ca="1" si="18"/>
        <v>1140.4717720033971</v>
      </c>
      <c r="V48" s="222">
        <f t="shared" ca="1" si="19"/>
        <v>0.17072827405456995</v>
      </c>
      <c r="W48" s="222">
        <f t="shared" ca="1" si="20"/>
        <v>5.4015523685532654E-2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63.303871890194316</v>
      </c>
      <c r="G49" s="175">
        <f t="shared" ca="1" si="12"/>
        <v>0.11671275036903729</v>
      </c>
      <c r="J49"/>
      <c r="M49" s="188" t="s">
        <v>159</v>
      </c>
      <c r="N49" s="224">
        <f ca="1">SUM(N41:N48)</f>
        <v>-1027.7516438072198</v>
      </c>
      <c r="P49" s="188" t="s">
        <v>159</v>
      </c>
      <c r="Q49" s="224">
        <f ca="1">SUM(Q41:Q48)</f>
        <v>7707.79206663061</v>
      </c>
      <c r="T49" s="52" t="str">
        <f t="shared" si="17"/>
        <v>DAPAGO40</v>
      </c>
      <c r="U49" s="166">
        <f t="shared" ca="1" si="18"/>
        <v>1022.9398615250875</v>
      </c>
      <c r="V49" s="223">
        <f t="shared" ca="1" si="19"/>
        <v>0.15313378314748746</v>
      </c>
      <c r="W49" s="223">
        <f t="shared" ca="1" si="20"/>
        <v>-0.49360812816467314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51.026126973746997</v>
      </c>
      <c r="G50" s="175">
        <f t="shared" ca="1" si="12"/>
        <v>9.4076388093857127E-2</v>
      </c>
      <c r="J50"/>
      <c r="T50" s="74" t="s">
        <v>159</v>
      </c>
      <c r="U50" s="167">
        <f ca="1">SUM(U42:U49)</f>
        <v>6680.0404228233901</v>
      </c>
      <c r="V50" s="226">
        <f ca="1">SUM(V42:V49)</f>
        <v>1</v>
      </c>
      <c r="W50" s="226">
        <f ca="1">SUM(W42:W49)</f>
        <v>0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69.137838505912384</v>
      </c>
      <c r="G51" s="175">
        <f t="shared" ca="1" si="12"/>
        <v>0.1274687794862242</v>
      </c>
      <c r="J51"/>
      <c r="T51" s="2" t="s">
        <v>78</v>
      </c>
      <c r="U51" s="3">
        <f ca="1">U50/VLOOKUP(U41,'Base CDI'!$A:$D,4,0)</f>
        <v>1.0793763758691453</v>
      </c>
      <c r="V51" s="45" t="s">
        <v>221</v>
      </c>
      <c r="W51" s="225">
        <f ca="1">ABS(+N49/R38)</f>
        <v>0.13333930585085071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119.44416057728027</v>
      </c>
      <c r="G52" s="175">
        <f t="shared" ca="1" si="12"/>
        <v>0.22021807008387281</v>
      </c>
      <c r="J52"/>
      <c r="T52" s="34" t="s">
        <v>217</v>
      </c>
      <c r="U52" s="70">
        <f ca="1">+(U50/VLOOKUP(U41,'Base CDI'!$A:$D,3,0))</f>
        <v>5.670064522943503E-4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76.723784907904658</v>
      </c>
      <c r="G53" s="175">
        <f t="shared" ca="1" si="12"/>
        <v>0.14145491717878711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34.454673793642655</v>
      </c>
      <c r="G54" s="179">
        <f t="shared" ca="1" si="12"/>
        <v>6.3523756469419365E-2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>
        <f ca="1">SUM(F41:F54)</f>
        <v>542.3903702897245</v>
      </c>
      <c r="G55" s="164">
        <f ca="1">SUM(G41:G54)</f>
        <v>0.99999999999999989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>
        <f t="shared" ref="N55:N62" ca="1" si="21">L55*VLOOKUP($M41,$B$19:$H$27,6,0)+N41</f>
        <v>0</v>
      </c>
      <c r="O55" s="222">
        <f t="shared" ref="O55:O62" ca="1" si="22">N55/$N$63</f>
        <v>0</v>
      </c>
      <c r="P55" s="169" t="str">
        <f t="shared" ref="P55:P62" si="23">M55</f>
        <v>DAPMAI25</v>
      </c>
      <c r="Q55" s="166">
        <f t="shared" ref="Q55:Q62" ca="1" si="24">SUMIF($P$2:$R$37,$P55,R$2:R$37)</f>
        <v>5.9672295101336204</v>
      </c>
      <c r="R55" s="222">
        <f t="shared" ref="R55:R62" ca="1" si="25">Q55/$Q$63</f>
        <v>7.7418143335334418E-4</v>
      </c>
      <c r="T55" s="52" t="str">
        <f t="shared" ref="T55:T62" si="26">P55</f>
        <v>DAPMAI25</v>
      </c>
      <c r="U55" s="166">
        <f t="shared" ref="U55:U62" ca="1" si="27">N55+Q55</f>
        <v>5.9672295101336204</v>
      </c>
      <c r="V55" s="222">
        <f t="shared" ref="V55:V61" ca="1" si="28">U55/$U$63</f>
        <v>8.9329242525923328E-4</v>
      </c>
      <c r="W55" s="222">
        <f t="shared" ref="W55:W62" ca="1" si="29">V55-E30</f>
        <v>-6.1992170939459065E-5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>
        <f t="shared" ca="1" si="21"/>
        <v>0</v>
      </c>
      <c r="O56" s="222">
        <f t="shared" ca="1" si="22"/>
        <v>0</v>
      </c>
      <c r="P56" s="169" t="str">
        <f t="shared" si="23"/>
        <v>DAPAGO26</v>
      </c>
      <c r="Q56" s="166">
        <f t="shared" ca="1" si="24"/>
        <v>221.58034491578314</v>
      </c>
      <c r="R56" s="222">
        <f t="shared" ca="1" si="25"/>
        <v>2.8747576867709269E-2</v>
      </c>
      <c r="S56" s="5"/>
      <c r="T56" s="52" t="str">
        <f t="shared" si="26"/>
        <v>DAPAGO26</v>
      </c>
      <c r="U56" s="166">
        <f t="shared" ca="1" si="27"/>
        <v>221.58034491578314</v>
      </c>
      <c r="V56" s="222">
        <f t="shared" ca="1" si="28"/>
        <v>3.3170509591337154E-2</v>
      </c>
      <c r="W56" s="222">
        <f t="shared" ca="1" si="29"/>
        <v>3.6286395588979344E-3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>
        <f t="shared" ca="1" si="21"/>
        <v>0</v>
      </c>
      <c r="O57" s="222">
        <f t="shared" ca="1" si="22"/>
        <v>0</v>
      </c>
      <c r="P57" s="169" t="str">
        <f t="shared" si="23"/>
        <v>DAPMAI27</v>
      </c>
      <c r="Q57" s="166">
        <f t="shared" ca="1" si="24"/>
        <v>709.66354000002411</v>
      </c>
      <c r="R57" s="222">
        <f t="shared" ca="1" si="25"/>
        <v>9.2070924314678226E-2</v>
      </c>
      <c r="S57" s="5"/>
      <c r="T57" s="52" t="str">
        <f t="shared" si="26"/>
        <v>DAPMAI27</v>
      </c>
      <c r="U57" s="166">
        <f t="shared" ca="1" si="27"/>
        <v>709.66354000002411</v>
      </c>
      <c r="V57" s="222">
        <f t="shared" ca="1" si="28"/>
        <v>0.10623641401560222</v>
      </c>
      <c r="W57" s="222">
        <f t="shared" ca="1" si="29"/>
        <v>8.5356888034316708E-2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>
        <f t="shared" ca="1" si="21"/>
        <v>-605.65764917054912</v>
      </c>
      <c r="O58" s="222">
        <f t="shared" ca="1" si="22"/>
        <v>0.58930350811888865</v>
      </c>
      <c r="P58" s="169" t="str">
        <f t="shared" si="23"/>
        <v>DAPAGO28</v>
      </c>
      <c r="Q58" s="166">
        <f t="shared" ca="1" si="24"/>
        <v>1921.0774145001205</v>
      </c>
      <c r="R58" s="222">
        <f t="shared" ca="1" si="25"/>
        <v>0.24923835488726434</v>
      </c>
      <c r="S58" s="5"/>
      <c r="T58" s="52" t="str">
        <f t="shared" si="26"/>
        <v>DAPAGO28</v>
      </c>
      <c r="U58" s="166">
        <f t="shared" ca="1" si="27"/>
        <v>1315.4197653295714</v>
      </c>
      <c r="V58" s="222">
        <f t="shared" ca="1" si="28"/>
        <v>0.19691793493273432</v>
      </c>
      <c r="W58" s="222">
        <f t="shared" ca="1" si="29"/>
        <v>0.12988650483285913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>
        <f t="shared" ca="1" si="21"/>
        <v>-422.09399463667069</v>
      </c>
      <c r="O59" s="222">
        <f t="shared" ca="1" si="22"/>
        <v>0.41069649188111135</v>
      </c>
      <c r="P59" s="169" t="str">
        <f t="shared" si="23"/>
        <v>DAPAGO30</v>
      </c>
      <c r="Q59" s="166">
        <f t="shared" ca="1" si="24"/>
        <v>1484.5607267824789</v>
      </c>
      <c r="R59" s="222">
        <f t="shared" ca="1" si="25"/>
        <v>0.19260518627761075</v>
      </c>
      <c r="S59" s="5"/>
      <c r="T59" s="52" t="str">
        <f t="shared" si="26"/>
        <v>DAPAGO30</v>
      </c>
      <c r="U59" s="166">
        <f t="shared" ca="1" si="27"/>
        <v>1062.4667321458082</v>
      </c>
      <c r="V59" s="222">
        <f t="shared" ca="1" si="28"/>
        <v>0.15905094354155799</v>
      </c>
      <c r="W59" s="222">
        <f t="shared" ca="1" si="29"/>
        <v>0.10220049645097448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>
        <f t="shared" ca="1" si="21"/>
        <v>0</v>
      </c>
      <c r="O60" s="222">
        <f t="shared" ca="1" si="22"/>
        <v>0</v>
      </c>
      <c r="P60" s="169" t="str">
        <f t="shared" si="23"/>
        <v>DAPAGO32</v>
      </c>
      <c r="Q60" s="166">
        <f t="shared" ca="1" si="24"/>
        <v>1201.5311773935855</v>
      </c>
      <c r="R60" s="222">
        <f t="shared" ca="1" si="25"/>
        <v>0.15588526091607757</v>
      </c>
      <c r="S60" s="5"/>
      <c r="T60" s="52" t="str">
        <f t="shared" si="26"/>
        <v>DAPAGO32</v>
      </c>
      <c r="U60" s="166">
        <f t="shared" ca="1" si="27"/>
        <v>1201.5311773935855</v>
      </c>
      <c r="V60" s="222">
        <f t="shared" ca="1" si="28"/>
        <v>0.17986884829145175</v>
      </c>
      <c r="W60" s="222">
        <f t="shared" ca="1" si="29"/>
        <v>0.11858206777303185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>
        <f t="shared" ca="1" si="21"/>
        <v>0</v>
      </c>
      <c r="O61" s="222">
        <f t="shared" ca="1" si="22"/>
        <v>0</v>
      </c>
      <c r="P61" s="169" t="str">
        <f t="shared" si="23"/>
        <v>DAPMAI35</v>
      </c>
      <c r="Q61" s="166">
        <f t="shared" ca="1" si="24"/>
        <v>1140.4717720033971</v>
      </c>
      <c r="R61" s="222">
        <f t="shared" ca="1" si="25"/>
        <v>0.14796348450301977</v>
      </c>
      <c r="S61" s="5"/>
      <c r="T61" s="52" t="str">
        <f t="shared" si="26"/>
        <v>DAPMAI35</v>
      </c>
      <c r="U61" s="166">
        <f t="shared" ca="1" si="27"/>
        <v>1140.4717720033971</v>
      </c>
      <c r="V61" s="222">
        <f t="shared" ca="1" si="28"/>
        <v>0.17072827405456995</v>
      </c>
      <c r="W61" s="222">
        <f t="shared" ca="1" si="29"/>
        <v>5.4015523685532654E-2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>
        <f t="shared" ca="1" si="21"/>
        <v>0</v>
      </c>
      <c r="O62" s="223">
        <f t="shared" ca="1" si="22"/>
        <v>0</v>
      </c>
      <c r="P62" s="169" t="str">
        <f t="shared" si="23"/>
        <v>DAPAGO40</v>
      </c>
      <c r="Q62" s="166">
        <f t="shared" ca="1" si="24"/>
        <v>1022.9398615250875</v>
      </c>
      <c r="R62" s="223">
        <f t="shared" ca="1" si="25"/>
        <v>0.13271503080028679</v>
      </c>
      <c r="S62" s="5"/>
      <c r="T62" s="52" t="str">
        <f t="shared" si="26"/>
        <v>DAPAGO40</v>
      </c>
      <c r="U62" s="166">
        <f t="shared" ca="1" si="27"/>
        <v>1022.9398615250875</v>
      </c>
      <c r="V62" s="222">
        <f ca="1">U62/$U$63</f>
        <v>0.15313378314748746</v>
      </c>
      <c r="W62" s="222">
        <f t="shared" ca="1" si="29"/>
        <v>-0.49360812816467314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>
        <f ca="1">SUM(N55:N62)</f>
        <v>-1027.7516438072198</v>
      </c>
      <c r="P63" s="188" t="s">
        <v>159</v>
      </c>
      <c r="Q63" s="224">
        <f ca="1">SUM(Q55:Q62)</f>
        <v>7707.79206663061</v>
      </c>
      <c r="R63" s="5"/>
      <c r="S63" s="5"/>
      <c r="T63" s="74" t="s">
        <v>159</v>
      </c>
      <c r="U63" s="167">
        <f ca="1">SUM(U55:U62)</f>
        <v>6680.0404228233901</v>
      </c>
      <c r="V63" s="226">
        <f ca="1">SUM(V55:V62)</f>
        <v>1</v>
      </c>
      <c r="W63" s="226">
        <f ca="1">SUM(W55:W62)</f>
        <v>0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>
        <f ca="1">N63-M64</f>
        <v>625.76000393528011</v>
      </c>
      <c r="S64" s="5"/>
      <c r="T64" s="2" t="s">
        <v>78</v>
      </c>
      <c r="U64" s="3">
        <f ca="1">U63/VLOOKUP(U54,'Base CDI'!$A:$D,4,0)</f>
        <v>1.0793763758691453</v>
      </c>
      <c r="V64" s="45" t="s">
        <v>221</v>
      </c>
      <c r="W64" s="225">
        <f ca="1">ABS(+N63/R38)</f>
        <v>0.13333930585085071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>
        <f ca="1">+(U63/VLOOKUP(U54,'Base CDI'!$A:$D,3,0))</f>
        <v>5.670064522943503E-4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>
        <f ca="1">'Base IPCA'!S166</f>
        <v>597.24125163530357</v>
      </c>
      <c r="W68" s="248">
        <f ca="1">V68*U68</f>
        <v>558.54001852933595</v>
      </c>
      <c r="X68" s="221">
        <f ca="1">W68+585*U68</f>
        <v>1105.6320185293359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>
        <f ca="1">U50</f>
        <v>6680.0404228233901</v>
      </c>
      <c r="W69" s="248">
        <f ca="1">V69*U69</f>
        <v>356.71415857876906</v>
      </c>
      <c r="X69" s="221">
        <f ca="1">U69*U63</f>
        <v>356.71415857876906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>
        <f ca="1">SUM(V68:V69)</f>
        <v>7277.2816744586935</v>
      </c>
      <c r="W70" s="250">
        <f ca="1">SUM(W68:W69)</f>
        <v>915.25417710810507</v>
      </c>
      <c r="X70" s="250">
        <f ca="1">SUM(X68:X69)</f>
        <v>1462.3461771081049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>
        <f ca="1">W70/VLOOKUP($T$67,'Base CDI'!$A:$D,4,0)</f>
        <v>7.9841568668697974E-3</v>
      </c>
      <c r="X71" s="251">
        <f ca="1">X70/VLOOKUP($T$67,'Base CDI'!$A:$D,4,0)</f>
        <v>1.2756676302302646E-2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>
        <f ca="1">-W71*20</f>
        <v>-0.15968313733739595</v>
      </c>
      <c r="X72" s="251">
        <f ca="1">-X71*20</f>
        <v>-0.25513352604605294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-2173469.6458684658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-8.8124518600082875E-3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-952.53701231572006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-952.53701231572006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2025-05-14T18:33:05Z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