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701871\Documents\GTA\"/>
    </mc:Choice>
  </mc:AlternateContent>
  <xr:revisionPtr revIDLastSave="0" documentId="13_ncr:1_{0AA3730F-74BB-4BDA-B746-330EF8647BAB}" xr6:coauthVersionLast="47" xr6:coauthVersionMax="47" xr10:uidLastSave="{00000000-0000-0000-0000-000000000000}"/>
  <bookViews>
    <workbookView xWindow="28680" yWindow="-120" windowWidth="29040" windowHeight="15840" activeTab="2" xr2:uid="{CF3C9BC7-C652-4CDA-9431-D35C6B88B98B}"/>
  </bookViews>
  <sheets>
    <sheet name="données" sheetId="1" r:id="rId1"/>
    <sheet name="Users" sheetId="4" r:id="rId2"/>
    <sheet name="Presta" sheetId="2" r:id="rId3"/>
    <sheet name="Feuil3" sheetId="3" r:id="rId4"/>
  </sheets>
  <definedNames>
    <definedName name="_xlnm._FilterDatabase" localSheetId="0" hidden="1">données!#REF!</definedName>
    <definedName name="_xlnm._FilterDatabase" localSheetId="3" hidden="1">Feuil3!$H:$I</definedName>
    <definedName name="_xlnm._FilterDatabase" localSheetId="2" hidden="1">Presta!$F$1:$L$239</definedName>
    <definedName name="_xlnm.Extract" localSheetId="0">données!$B$11</definedName>
    <definedName name="_xlnm.Extract" localSheetId="3">Feuil3!$K$1:$L$1</definedName>
    <definedName name="_xlnm.Extract" localSheetId="2">Presta!$P$135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" i="1" l="1"/>
  <c r="D125" i="1"/>
  <c r="D126" i="1"/>
  <c r="D127" i="1"/>
  <c r="D128" i="1"/>
  <c r="D129" i="1"/>
  <c r="D130" i="1"/>
  <c r="D131" i="1"/>
  <c r="D132" i="1"/>
  <c r="D123" i="1"/>
  <c r="C23" i="1"/>
  <c r="C24" i="1"/>
  <c r="C25" i="1"/>
  <c r="C26" i="1"/>
  <c r="C27" i="1"/>
  <c r="C28" i="1"/>
  <c r="C29" i="1"/>
  <c r="C30" i="1"/>
  <c r="C31" i="1"/>
  <c r="C32" i="1"/>
  <c r="C33" i="1"/>
  <c r="C22" i="1"/>
  <c r="H33" i="1"/>
  <c r="H34" i="1"/>
  <c r="H35" i="1"/>
  <c r="H36" i="1"/>
  <c r="H37" i="1"/>
  <c r="H38" i="1"/>
  <c r="H39" i="1"/>
  <c r="H32" i="1"/>
  <c r="H24" i="1"/>
  <c r="H25" i="1"/>
  <c r="H26" i="1"/>
  <c r="H27" i="1"/>
  <c r="H23" i="1"/>
  <c r="C13" i="1"/>
  <c r="C14" i="1"/>
  <c r="C15" i="1"/>
  <c r="C16" i="1"/>
  <c r="C12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" i="2"/>
  <c r="R179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3" i="2"/>
  <c r="I4" i="2"/>
  <c r="I5" i="2"/>
  <c r="I6" i="2"/>
  <c r="I7" i="2"/>
  <c r="I8" i="2"/>
  <c r="I9" i="2"/>
  <c r="I10" i="2"/>
  <c r="I11" i="2"/>
  <c r="R178" i="2"/>
  <c r="R177" i="2"/>
  <c r="I2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2" i="2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8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67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tc={06221B32-B4EE-41EB-AFA3-A20C5B656B10}</author>
  </authors>
  <commentList>
    <comment ref="A1" authorId="0" shapeId="0" xr:uid="{06221B32-B4EE-41EB-AFA3-A20C5B656B1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Doit correspondre au nom du dossier</t>
      </text>
    </comment>
  </commentList>
</comments>
</file>

<file path=xl/sharedStrings.xml><?xml version="1.0" encoding="utf-8"?>
<sst xmlns="http://schemas.openxmlformats.org/spreadsheetml/2006/main" count="3649" uniqueCount="1172">
  <si>
    <t>Formation</t>
  </si>
  <si>
    <t>Type</t>
  </si>
  <si>
    <t>Prestation</t>
  </si>
  <si>
    <t>PA</t>
  </si>
  <si>
    <t>S3 - Accomp. psycho-pédagogique</t>
  </si>
  <si>
    <t>AS3</t>
  </si>
  <si>
    <t>S4 - Accomp. vers et dans l’emploi</t>
  </si>
  <si>
    <t>AS4</t>
  </si>
  <si>
    <t>S5 - Accomp. médical</t>
  </si>
  <si>
    <t>AS5</t>
  </si>
  <si>
    <t>S6 - Accomp. socio-éducatif</t>
  </si>
  <si>
    <t>AS6</t>
  </si>
  <si>
    <t>S7 - Accomp. des transitions professionnelles</t>
  </si>
  <si>
    <t>AS7</t>
  </si>
  <si>
    <t>Accompagnement VAE (SAVAE)</t>
  </si>
  <si>
    <t>C02</t>
  </si>
  <si>
    <t>Titres 101 - Horticulture - Paysages</t>
  </si>
  <si>
    <t>CC01</t>
  </si>
  <si>
    <t>Titres 102 - Maçonnerie Gros œuvre</t>
  </si>
  <si>
    <t>CC02</t>
  </si>
  <si>
    <t>Titres 103 - Maitrise de chantier Gros œuvre</t>
  </si>
  <si>
    <t>CC03</t>
  </si>
  <si>
    <t>Titres 104 - Métiers du béton</t>
  </si>
  <si>
    <t>CC04</t>
  </si>
  <si>
    <t>Titres 106 - Entretien du bâtiment</t>
  </si>
  <si>
    <t>CC06</t>
  </si>
  <si>
    <t>Titres 107 - Technicien en conduite de travaux bâtiment et travaux publics</t>
  </si>
  <si>
    <t>CC07</t>
  </si>
  <si>
    <t>Titres 108 - Equipement Génie climatique</t>
  </si>
  <si>
    <t>CC08</t>
  </si>
  <si>
    <t>Titres 109 - Maintenance Génie climatique</t>
  </si>
  <si>
    <t>CC09</t>
  </si>
  <si>
    <t>Titres 111 - Aménagements finitions niveau V</t>
  </si>
  <si>
    <t>CC11</t>
  </si>
  <si>
    <t>Titres 112 - Aménagements finitions niveau IV et III</t>
  </si>
  <si>
    <t>CC12</t>
  </si>
  <si>
    <t>Titres 114 - Voierie et Réseaux Divers (VRD) niveau V et IV</t>
  </si>
  <si>
    <t>CC14</t>
  </si>
  <si>
    <t>Titres 115 - Techniciens géomètres et maîtrise de chantier Travaux Publics</t>
  </si>
  <si>
    <t>CC15</t>
  </si>
  <si>
    <t>Titres 116 - Conducteurs d'engins de chantier</t>
  </si>
  <si>
    <t>CC16</t>
  </si>
  <si>
    <t>Titres 117 - Réseaux électriques et de communication</t>
  </si>
  <si>
    <t>CC17</t>
  </si>
  <si>
    <t>Titres 118 - Aluminium Verre</t>
  </si>
  <si>
    <t>CC18</t>
  </si>
  <si>
    <t>Titres 119 - Métallerie et constructions métalliques</t>
  </si>
  <si>
    <t>CC19</t>
  </si>
  <si>
    <t xml:space="preserve">Titres 122 - Travail du bois niveau V, IV </t>
  </si>
  <si>
    <t>CC22</t>
  </si>
  <si>
    <t>Titres 124 - Equipement Electrique</t>
  </si>
  <si>
    <t>CC24</t>
  </si>
  <si>
    <t>Titres 126 - Chaudronnerie et tuyautage</t>
  </si>
  <si>
    <t>CC26</t>
  </si>
  <si>
    <t>Titres 128 - Soudage et contrôle</t>
  </si>
  <si>
    <t>CC28</t>
  </si>
  <si>
    <t>Titres 130 - Fonderie</t>
  </si>
  <si>
    <t>CC30</t>
  </si>
  <si>
    <t>Titres 132 - Etudes - méthodes - Qualité</t>
  </si>
  <si>
    <t>CC32</t>
  </si>
  <si>
    <t>Titres 133 - Aéronautique</t>
  </si>
  <si>
    <t>CC33</t>
  </si>
  <si>
    <t>Titres 134 - Usinage montage outillage</t>
  </si>
  <si>
    <t>CC34</t>
  </si>
  <si>
    <t>Titres 136 - Production industrielle</t>
  </si>
  <si>
    <t>CC36</t>
  </si>
  <si>
    <t>Titres 139 - Electronique automatismes</t>
  </si>
  <si>
    <t>CC39</t>
  </si>
  <si>
    <t>Titres 141 - Froid climatisation niveau V - IV et III</t>
  </si>
  <si>
    <t>CC41</t>
  </si>
  <si>
    <t>Titres 144 - Maintenance industrielle</t>
  </si>
  <si>
    <t>CC44</t>
  </si>
  <si>
    <t>Titres 145 - Maintenance des biens d'équipements électroniques</t>
  </si>
  <si>
    <t>CC45</t>
  </si>
  <si>
    <t>Titres 146 - Métiers de l'habillement et du cuir</t>
  </si>
  <si>
    <t>CC46</t>
  </si>
  <si>
    <t>Titres 148 - Artisanat et services cuir, ameublement et pressing</t>
  </si>
  <si>
    <t>CC48</t>
  </si>
  <si>
    <t>Titres 150 - Chimie</t>
  </si>
  <si>
    <t>CC50</t>
  </si>
  <si>
    <t>Titres 152 - Métiers de l'environnement</t>
  </si>
  <si>
    <t>CC52</t>
  </si>
  <si>
    <t>Titres 153 - Plasturgie processus automatisé</t>
  </si>
  <si>
    <t>CC53</t>
  </si>
  <si>
    <t>Titres 154 - Plasturgie compétences manuelles</t>
  </si>
  <si>
    <t>CC54</t>
  </si>
  <si>
    <t>Titres 155 - Aménagement et réparation mécanique maritime</t>
  </si>
  <si>
    <t>CC55</t>
  </si>
  <si>
    <t>Titres 159 - Secrétariat Assistanat</t>
  </si>
  <si>
    <t>CC59</t>
  </si>
  <si>
    <t>Titres 160 - Comptabilité Gestion</t>
  </si>
  <si>
    <t>CC60</t>
  </si>
  <si>
    <t>Titres 161 - Relations clients à distance</t>
  </si>
  <si>
    <t>CC61</t>
  </si>
  <si>
    <t xml:space="preserve">Titres 162 - Fonction commerciale </t>
  </si>
  <si>
    <t>CC62</t>
  </si>
  <si>
    <t>Titres 163 - Distribution</t>
  </si>
  <si>
    <t>CC63</t>
  </si>
  <si>
    <t>Titres 164 - Informatique et télécommunications</t>
  </si>
  <si>
    <t>CC64</t>
  </si>
  <si>
    <t>Titres 165 - Tourisme et loisirs</t>
  </si>
  <si>
    <t>CC65</t>
  </si>
  <si>
    <t>Titres 166 - Hôtellerie et restauration</t>
  </si>
  <si>
    <t>CC66</t>
  </si>
  <si>
    <t>Titres 167 - Arts graphiques - multimédia - audiovisuel</t>
  </si>
  <si>
    <t>CC67</t>
  </si>
  <si>
    <t>Titres 169 - Carrosserie Peinture</t>
  </si>
  <si>
    <t>CC69</t>
  </si>
  <si>
    <t>Titres 170 - Réparation véhicules légers</t>
  </si>
  <si>
    <t>CC70</t>
  </si>
  <si>
    <t xml:space="preserve">Titres 171 - Réparation de véhicules lourds et d'engins </t>
  </si>
  <si>
    <t>CC71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</si>
  <si>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</si>
  <si>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</si>
  <si>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</si>
  <si>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</si>
  <si>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</si>
  <si>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</si>
  <si>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</si>
  <si>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</si>
  <si>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</si>
  <si>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</si>
  <si>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</si>
  <si>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</si>
  <si>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</si>
  <si>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</si>
  <si>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</si>
  <si>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F02</t>
  </si>
  <si>
    <t>FOAD</t>
  </si>
  <si>
    <t>FD00</t>
  </si>
  <si>
    <t>FP 101 - Horticulture - Paysages</t>
  </si>
  <si>
    <t>FP01</t>
  </si>
  <si>
    <t>FP 102 - Maçonnerie Gros œuvre</t>
  </si>
  <si>
    <t>FP02</t>
  </si>
  <si>
    <t>FP 103 - Maitrise de chantier Gros œuvre</t>
  </si>
  <si>
    <t>FP03</t>
  </si>
  <si>
    <t>FP 104 - Métiers du béton</t>
  </si>
  <si>
    <t>FP04</t>
  </si>
  <si>
    <t>FP 106 - Entretien du bâtiment</t>
  </si>
  <si>
    <t>FP06</t>
  </si>
  <si>
    <t>FP 107 - Technicien en conduite de travaux bâtiment et travaux publics</t>
  </si>
  <si>
    <t>FP07</t>
  </si>
  <si>
    <t>FP 108 - Equipement Génie climatique</t>
  </si>
  <si>
    <t>FP08</t>
  </si>
  <si>
    <t>FP 109 - Maintenance Génie climatique</t>
  </si>
  <si>
    <t>FP09</t>
  </si>
  <si>
    <t>FP 111 - Aménagements finitions niveau V</t>
  </si>
  <si>
    <t>FP11</t>
  </si>
  <si>
    <t>FP 112 - Aménagements finitions niveau IV et III</t>
  </si>
  <si>
    <t>FP12</t>
  </si>
  <si>
    <t>FP 114 - Voierie et Réseaux Divers (VRD) niveau V et IV</t>
  </si>
  <si>
    <t>FP14</t>
  </si>
  <si>
    <t>FP 115 - Techniciens géomètres et maîtrise de chantier Travaux Publics</t>
  </si>
  <si>
    <t>FP15</t>
  </si>
  <si>
    <t>FP 116 - Conducteurs d'engins de chantier</t>
  </si>
  <si>
    <t>FP16</t>
  </si>
  <si>
    <t>FP 117 - Réseaux éléctriques et de communication</t>
  </si>
  <si>
    <t>FP17</t>
  </si>
  <si>
    <t>FP 118 - Aluminium Verre</t>
  </si>
  <si>
    <t>FP18</t>
  </si>
  <si>
    <t>FP 119 - Métallerie et constructions métalliques</t>
  </si>
  <si>
    <t>FP19</t>
  </si>
  <si>
    <t xml:space="preserve">FP 122 - Travail du bois niveau V, IV </t>
  </si>
  <si>
    <t>FP22</t>
  </si>
  <si>
    <t>FP 124 - Equipement Electrique</t>
  </si>
  <si>
    <t>FP24</t>
  </si>
  <si>
    <t>FP 126 - Chaudronnerie et tuyautage</t>
  </si>
  <si>
    <t>FP26</t>
  </si>
  <si>
    <t>FP 128 - Soudage et contrôle</t>
  </si>
  <si>
    <t>FP28</t>
  </si>
  <si>
    <t>FP 130 - Fonderie</t>
  </si>
  <si>
    <t>FP30</t>
  </si>
  <si>
    <t>FP 132 - Etudes - méthodes - Qualité</t>
  </si>
  <si>
    <t>FP32</t>
  </si>
  <si>
    <t>FP 133 - Aéronautique</t>
  </si>
  <si>
    <t>FP33</t>
  </si>
  <si>
    <t>FP 134 - Usinage montage outillage</t>
  </si>
  <si>
    <t>FP34</t>
  </si>
  <si>
    <t>FP 136 - Production industrielle</t>
  </si>
  <si>
    <t>FP36</t>
  </si>
  <si>
    <t>FP 139 - Electronique automatismes</t>
  </si>
  <si>
    <t>FP39</t>
  </si>
  <si>
    <t>FP 141 - Froid climatisation niveau V - IV et III</t>
  </si>
  <si>
    <t>FP41</t>
  </si>
  <si>
    <t>FP 144 - Maintenance industrielle</t>
  </si>
  <si>
    <t>FP44</t>
  </si>
  <si>
    <t>FP 145 - Maintenance des biens d'équipements électroniques</t>
  </si>
  <si>
    <t>FP45</t>
  </si>
  <si>
    <t>FP 146 - Métiers de l'habillement et du cuir</t>
  </si>
  <si>
    <t>FP46</t>
  </si>
  <si>
    <t>FP 148 - Artisanat et services cuir, ameublement et pressing</t>
  </si>
  <si>
    <t>FP48</t>
  </si>
  <si>
    <t>FP 150 - Chimie</t>
  </si>
  <si>
    <t>FP50</t>
  </si>
  <si>
    <t>FP 152 - Métiers de l'environnement</t>
  </si>
  <si>
    <t>FP52</t>
  </si>
  <si>
    <t>FP 153 - Plasturgie processus automatisé</t>
  </si>
  <si>
    <t>FP53</t>
  </si>
  <si>
    <t>FP 154 - Plasturgie compétences manuelles</t>
  </si>
  <si>
    <t>FP54</t>
  </si>
  <si>
    <t>FP 155 - Aménagement et réparation mécanique maritime</t>
  </si>
  <si>
    <t>FP55</t>
  </si>
  <si>
    <t>FP 159 - Secrétariat Assistanat</t>
  </si>
  <si>
    <t>FP59</t>
  </si>
  <si>
    <t>FP 160 - Comptabilité Gestion</t>
  </si>
  <si>
    <t>FP60</t>
  </si>
  <si>
    <t>FP 161 - Relations clients à distance</t>
  </si>
  <si>
    <t>FP61</t>
  </si>
  <si>
    <t xml:space="preserve">FP 162 - Fonction commerciale </t>
  </si>
  <si>
    <t>FP62</t>
  </si>
  <si>
    <t>FP 163 - Distribution</t>
  </si>
  <si>
    <t>FP63</t>
  </si>
  <si>
    <t>FP 164 - Informatique et télécommunications</t>
  </si>
  <si>
    <t>FP64</t>
  </si>
  <si>
    <t>FP 165 - Tourisme et loisirs</t>
  </si>
  <si>
    <t>FP65</t>
  </si>
  <si>
    <t>FP 166 - Hôtellerie et restauration</t>
  </si>
  <si>
    <t>FP66</t>
  </si>
  <si>
    <t>FP 167 - Arts graphiques - multimédia - audiovisuel</t>
  </si>
  <si>
    <t>FP67</t>
  </si>
  <si>
    <t>FP 169 - Carrosserie Peinture</t>
  </si>
  <si>
    <t>FP69</t>
  </si>
  <si>
    <t>FP 170 - Réparation véhicules légers</t>
  </si>
  <si>
    <t>FP70</t>
  </si>
  <si>
    <t xml:space="preserve">FP 171 - Réparation de véhicules lourds et d'engins </t>
  </si>
  <si>
    <t>FP71</t>
  </si>
  <si>
    <t>FP 173 - Conduite routière</t>
  </si>
  <si>
    <t>FP73</t>
  </si>
  <si>
    <t>FP 174 - Entreposage Magasinage</t>
  </si>
  <si>
    <t>FP74</t>
  </si>
  <si>
    <t xml:space="preserve">FP 175 - Logistique </t>
  </si>
  <si>
    <t>FP75</t>
  </si>
  <si>
    <t>FP 176 - Services aux particuliers</t>
  </si>
  <si>
    <t>FP76</t>
  </si>
  <si>
    <t>FP 177 - Autres Services aux entreprises et aux collectivités</t>
  </si>
  <si>
    <t>FP77</t>
  </si>
  <si>
    <t>FP 178 - Métiers de la médiation de l'insertion et de la formation</t>
  </si>
  <si>
    <t>FP78</t>
  </si>
  <si>
    <t>FP 179 - Pré-professionnalisation</t>
  </si>
  <si>
    <t>FP79</t>
  </si>
  <si>
    <t>FP 180 - Pré-insertion</t>
  </si>
  <si>
    <t>FP80</t>
  </si>
  <si>
    <t>Hébergement (interne et externe)</t>
  </si>
  <si>
    <t>H01</t>
  </si>
  <si>
    <t>Restauration</t>
  </si>
  <si>
    <t>H02</t>
  </si>
  <si>
    <t>Conseil - Expertise</t>
  </si>
  <si>
    <t>IN02</t>
  </si>
  <si>
    <t>Appui au SPE</t>
  </si>
  <si>
    <t>IN03</t>
  </si>
  <si>
    <t>Ingenierie de certification hors MNSP</t>
  </si>
  <si>
    <t>IN05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</si>
  <si>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</si>
  <si>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</si>
  <si>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</si>
  <si>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</si>
  <si>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</si>
  <si>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OR04</t>
  </si>
  <si>
    <t>Préparation des dossiers</t>
  </si>
  <si>
    <t>R01</t>
  </si>
  <si>
    <t>Etablissement de la paie</t>
  </si>
  <si>
    <t>R02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</si>
  <si>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</si>
  <si>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</si>
  <si>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</si>
  <si>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</si>
  <si>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</si>
  <si>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</si>
  <si>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FCA d'accompagnement - Animation perf.</t>
  </si>
  <si>
    <t>SA01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</si>
  <si>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</si>
  <si>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</si>
  <si>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</si>
  <si>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</si>
  <si>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</si>
  <si>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</si>
  <si>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</si>
  <si>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</si>
  <si>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</si>
  <si>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</si>
  <si>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</si>
  <si>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</si>
  <si>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</si>
  <si>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</si>
  <si>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</si>
  <si>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</si>
  <si>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</si>
  <si>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</si>
  <si>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</si>
  <si>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</si>
  <si>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</si>
  <si>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</si>
  <si>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FCTA - Animation perf. des salariés AFPA</t>
  </si>
  <si>
    <t>ST01</t>
  </si>
  <si>
    <t>FCTA - Appui interne</t>
  </si>
  <si>
    <t>ST02</t>
  </si>
  <si>
    <t>FCTA - Autres activités de support</t>
  </si>
  <si>
    <t>ST99</t>
  </si>
  <si>
    <t>Instruction technique dossier VAE (ITV)</t>
  </si>
  <si>
    <t>C01</t>
  </si>
  <si>
    <t>Professionalisation des acteurs</t>
  </si>
  <si>
    <t>C03</t>
  </si>
  <si>
    <t>Préparation au titre</t>
  </si>
  <si>
    <t>C04</t>
  </si>
  <si>
    <t>Professionalisation des jurys</t>
  </si>
  <si>
    <t>C05</t>
  </si>
  <si>
    <t>Accompagnement VAE - MNSP</t>
  </si>
  <si>
    <t>C06</t>
  </si>
  <si>
    <t>ITV hors MNSP</t>
  </si>
  <si>
    <t>C07</t>
  </si>
  <si>
    <t>Ingénierie du titre</t>
  </si>
  <si>
    <t>IN01</t>
  </si>
  <si>
    <t>Ingénierie - autres MNSP</t>
  </si>
  <si>
    <t>IN04</t>
  </si>
  <si>
    <t>Orientation - Pré-insertion</t>
  </si>
  <si>
    <t>OR05</t>
  </si>
  <si>
    <t>Autres (missions nationales de services publics)</t>
  </si>
  <si>
    <t>Z04</t>
  </si>
  <si>
    <t xml:space="preserve">Transfert de plateau MNSP (hors investissement) </t>
  </si>
  <si>
    <t>Z05</t>
  </si>
  <si>
    <t>Formation initiale la Promo 16-18</t>
  </si>
  <si>
    <t>AS8</t>
  </si>
  <si>
    <t>Accompagnement promo 16-18</t>
  </si>
  <si>
    <t>ASE Promo 16-18</t>
  </si>
  <si>
    <t>AS9</t>
  </si>
  <si>
    <t>Ingénierie Promo 16-18</t>
  </si>
  <si>
    <t>IN06</t>
  </si>
  <si>
    <t>Autres - Promo 16-18</t>
  </si>
  <si>
    <t>Z06</t>
  </si>
  <si>
    <t>IdActivite</t>
  </si>
  <si>
    <t>Production</t>
  </si>
  <si>
    <t>Service Public</t>
  </si>
  <si>
    <t>FCA</t>
  </si>
  <si>
    <t>FCTA</t>
  </si>
  <si>
    <t>FCTA Spe</t>
  </si>
  <si>
    <t>MNSP</t>
  </si>
  <si>
    <t>ActivitesParTypes</t>
  </si>
  <si>
    <t>Activité de production</t>
  </si>
  <si>
    <t>Missions Nationales de Service Public</t>
  </si>
  <si>
    <t>Perfectionnement</t>
  </si>
  <si>
    <t>Mandat</t>
  </si>
  <si>
    <t>Autres activités de support</t>
  </si>
  <si>
    <t>type</t>
  </si>
  <si>
    <t>activite</t>
  </si>
  <si>
    <t>UP</t>
  </si>
  <si>
    <t>LIBELLE GRN</t>
  </si>
  <si>
    <t>102</t>
  </si>
  <si>
    <t>Maçonnerie Gros Œuvre</t>
  </si>
  <si>
    <t>106</t>
  </si>
  <si>
    <t>Entretien du bâtiment</t>
  </si>
  <si>
    <t>108</t>
  </si>
  <si>
    <t>Equipement Génie climatique</t>
  </si>
  <si>
    <t>109</t>
  </si>
  <si>
    <t>Maintenance Génie climatique</t>
  </si>
  <si>
    <t>111</t>
  </si>
  <si>
    <t>Aménagements finitions   niveau V</t>
  </si>
  <si>
    <t>114</t>
  </si>
  <si>
    <t>Voiries réseaux divers</t>
  </si>
  <si>
    <t>119</t>
  </si>
  <si>
    <t>Métallerie Constructions métalliques</t>
  </si>
  <si>
    <t>122</t>
  </si>
  <si>
    <t>Travail du bois</t>
  </si>
  <si>
    <t>124</t>
  </si>
  <si>
    <t>Equipement électrique</t>
  </si>
  <si>
    <t>144</t>
  </si>
  <si>
    <t>Maintenance industrielle</t>
  </si>
  <si>
    <t>153</t>
  </si>
  <si>
    <t>Plasturgie Procédés automatisés</t>
  </si>
  <si>
    <t>159</t>
  </si>
  <si>
    <t>Secrétariat</t>
  </si>
  <si>
    <t>160</t>
  </si>
  <si>
    <t>Comptabilité Gestion</t>
  </si>
  <si>
    <t>163</t>
  </si>
  <si>
    <t>Distribution</t>
  </si>
  <si>
    <t>166</t>
  </si>
  <si>
    <t>Hôtellerie Restauration</t>
  </si>
  <si>
    <t>170</t>
  </si>
  <si>
    <t>Réparation véhicules légers</t>
  </si>
  <si>
    <t>171</t>
  </si>
  <si>
    <t>Réparation véhicules lourds</t>
  </si>
  <si>
    <t>173</t>
  </si>
  <si>
    <t>Conduite routière</t>
  </si>
  <si>
    <t>176</t>
  </si>
  <si>
    <t>Services aux particuliers</t>
  </si>
  <si>
    <t>178</t>
  </si>
  <si>
    <t>Insertion Formation</t>
  </si>
  <si>
    <t>179</t>
  </si>
  <si>
    <t>Prépro</t>
  </si>
  <si>
    <t>180</t>
  </si>
  <si>
    <t>Préinsertion</t>
  </si>
  <si>
    <t>190</t>
  </si>
  <si>
    <t>Plateformes de Services (EAD)</t>
  </si>
  <si>
    <t>191</t>
  </si>
  <si>
    <t>Sécurisation des parcours</t>
  </si>
  <si>
    <t>192</t>
  </si>
  <si>
    <t>Conseil en formation</t>
  </si>
  <si>
    <t>104</t>
  </si>
  <si>
    <t>Métiers du béton</t>
  </si>
  <si>
    <t>116</t>
  </si>
  <si>
    <t>Conduite engins de chantier</t>
  </si>
  <si>
    <t>136</t>
  </si>
  <si>
    <t>Production industrielle</t>
  </si>
  <si>
    <t>141</t>
  </si>
  <si>
    <t>Froid Climatisation</t>
  </si>
  <si>
    <t>174</t>
  </si>
  <si>
    <t>Entreposage Magasinage</t>
  </si>
  <si>
    <t>175</t>
  </si>
  <si>
    <t>Logistique</t>
  </si>
  <si>
    <t>128</t>
  </si>
  <si>
    <t>Soudage et contrôle</t>
  </si>
  <si>
    <t>139</t>
  </si>
  <si>
    <t>Electronique Automatismes</t>
  </si>
  <si>
    <t>161</t>
  </si>
  <si>
    <t>Relation clients à distance</t>
  </si>
  <si>
    <t>164</t>
  </si>
  <si>
    <t>Informatique Télécomm</t>
  </si>
  <si>
    <t>165</t>
  </si>
  <si>
    <t>Tourisme et loisirs</t>
  </si>
  <si>
    <t>177</t>
  </si>
  <si>
    <t>Services aux entreprises et collectivités</t>
  </si>
  <si>
    <t>107</t>
  </si>
  <si>
    <t>Technicien travaux Bâtiment</t>
  </si>
  <si>
    <t>112</t>
  </si>
  <si>
    <t>Aménagements finitions   niveau IV et III</t>
  </si>
  <si>
    <t>126</t>
  </si>
  <si>
    <t>Chaudronnerie tuyautage</t>
  </si>
  <si>
    <t>134</t>
  </si>
  <si>
    <t>Usinage Montage Outillage</t>
  </si>
  <si>
    <t>162</t>
  </si>
  <si>
    <t>Fonction commerciale</t>
  </si>
  <si>
    <t>167</t>
  </si>
  <si>
    <t>Arts graphiques</t>
  </si>
  <si>
    <t>103</t>
  </si>
  <si>
    <t>Maitrise de chantier Gros œuvre</t>
  </si>
  <si>
    <t>117</t>
  </si>
  <si>
    <t>Réseaux électriques et de communication</t>
  </si>
  <si>
    <t>132</t>
  </si>
  <si>
    <t>Etudes Méthodes et Qualité</t>
  </si>
  <si>
    <t>145</t>
  </si>
  <si>
    <t>Maintenance équipements électriques</t>
  </si>
  <si>
    <t>169</t>
  </si>
  <si>
    <t>Carrosserie peinture</t>
  </si>
  <si>
    <t>152</t>
  </si>
  <si>
    <t>Environnement</t>
  </si>
  <si>
    <t>150</t>
  </si>
  <si>
    <t>Chimie</t>
  </si>
  <si>
    <t>118</t>
  </si>
  <si>
    <t>Aluminium Verre</t>
  </si>
  <si>
    <t>101</t>
  </si>
  <si>
    <t>Horticulture Paysage</t>
  </si>
  <si>
    <t>133</t>
  </si>
  <si>
    <t>Aéronautique</t>
  </si>
  <si>
    <t>UO</t>
  </si>
  <si>
    <t>Centres</t>
  </si>
  <si>
    <t>CODE
CENTRE</t>
  </si>
  <si>
    <t>CENTRE</t>
  </si>
  <si>
    <t>02011</t>
  </si>
  <si>
    <t>Laon</t>
  </si>
  <si>
    <t>59010</t>
  </si>
  <si>
    <t>Douai Cantin</t>
  </si>
  <si>
    <t>59011</t>
  </si>
  <si>
    <t>Dunkerque</t>
  </si>
  <si>
    <t>59012</t>
  </si>
  <si>
    <t>Maubeuge Rousies</t>
  </si>
  <si>
    <t>59013</t>
  </si>
  <si>
    <t>Roubaix</t>
  </si>
  <si>
    <t>59014</t>
  </si>
  <si>
    <t>Valenciennes Sentinelle</t>
  </si>
  <si>
    <t>59015</t>
  </si>
  <si>
    <t>Lille Lomme</t>
  </si>
  <si>
    <t>59016</t>
  </si>
  <si>
    <t>Hazebrouck</t>
  </si>
  <si>
    <t>59017</t>
  </si>
  <si>
    <t>Wattrelos</t>
  </si>
  <si>
    <t>59018</t>
  </si>
  <si>
    <t>Cambrai</t>
  </si>
  <si>
    <t>60010</t>
  </si>
  <si>
    <t>Beauvais</t>
  </si>
  <si>
    <t>60011</t>
  </si>
  <si>
    <t>Compiègne</t>
  </si>
  <si>
    <t>60012</t>
  </si>
  <si>
    <t>Creil</t>
  </si>
  <si>
    <t>62011</t>
  </si>
  <si>
    <t>Berck sur Mer</t>
  </si>
  <si>
    <t>62012</t>
  </si>
  <si>
    <t>Calais</t>
  </si>
  <si>
    <t>62014</t>
  </si>
  <si>
    <t>Liévin</t>
  </si>
  <si>
    <t>62016</t>
  </si>
  <si>
    <t>Boulogne sur Mer</t>
  </si>
  <si>
    <t>62018</t>
  </si>
  <si>
    <t>Arras</t>
  </si>
  <si>
    <t>80010</t>
  </si>
  <si>
    <t>Amiens</t>
  </si>
  <si>
    <t>Motifs</t>
  </si>
  <si>
    <t>Projets</t>
  </si>
  <si>
    <t>1.1 secrétariat des instances</t>
  </si>
  <si>
    <t>23RSDI120001</t>
  </si>
  <si>
    <t>1.2 Gestion des Documents et Archives de la Formation Professionnelle</t>
  </si>
  <si>
    <t>95NGCNA17001</t>
  </si>
  <si>
    <t>1.3.1 Campagne d'appels visant de nouveaux membres de jurys</t>
  </si>
  <si>
    <t>95NJURY17001</t>
  </si>
  <si>
    <t>1.3.2 Analyse du système de jurys de professionnels</t>
  </si>
  <si>
    <t>95NJURY17002</t>
  </si>
  <si>
    <t>1.3.3 Réalisation d'outils de professionnalisation et de promotion</t>
  </si>
  <si>
    <t>95NJURY17003</t>
  </si>
  <si>
    <t>1,3,4, PIJ &amp; PJP -  Professionnalisation initiale des futurs jurys et mise à jour de la professionnalisation de membres de jurys déjà inscrits sur la base CERES</t>
  </si>
  <si>
    <t>95NJURY17004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</si>
  <si>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</si>
  <si>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</si>
  <si>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95NCERJ19001</t>
  </si>
  <si>
    <t>1,3,5, Bis IHJ  - Instruction technique des demandes d'habilitation de jurys pour le compte des UT et sur leur demande</t>
  </si>
  <si>
    <t>1.3.6 Pilotage national et régional des actions liées aux jurys</t>
  </si>
  <si>
    <t>95NJURY17006</t>
  </si>
  <si>
    <t xml:space="preserve">1.4.1 Présentation aux sessions d'examen pour les candidats de l'AFPA </t>
  </si>
  <si>
    <t>sans</t>
  </si>
  <si>
    <t>ccxx</t>
  </si>
  <si>
    <t>1,4,2, PTV - Préparation au Titre pour les candidats VAE et les candidats accueillis pour le compte de tiers dans le cadre de la charte</t>
  </si>
  <si>
    <t>1.4.3 Présentation aux sessions d'examen pour le compte de tiers dans le cadre de la charte</t>
  </si>
  <si>
    <t>1.4.4 Unité de gestion des épreuves de validation</t>
  </si>
  <si>
    <t>23RGEV120001</t>
  </si>
  <si>
    <t xml:space="preserve">1.4.5 Présentation RSFP </t>
  </si>
  <si>
    <t>95NRSFP20001</t>
  </si>
  <si>
    <t>1.4.6 Transferts de plateaux de certification et maintien en conformité avec les Référentiels d’évaluation.</t>
  </si>
  <si>
    <t>95NPLAT20001</t>
  </si>
  <si>
    <t>1.5.1 Information – communication sur les évolutions des titres ou filières</t>
  </si>
  <si>
    <t>95NDEPL21001</t>
  </si>
  <si>
    <t>1.5.2 Appui technique aux DIRECCTE/UD  et aux  centres agréés</t>
  </si>
  <si>
    <t>95NDEPL21002</t>
  </si>
  <si>
    <t>1.5.3 Appui au déploiement du dispositif RSFP dans les régions</t>
  </si>
  <si>
    <t>95NDEPL21003</t>
  </si>
  <si>
    <t>1.5.4 Missions et sujétions de service public incombant à l’EPIC Afpa en tant qu’organisme de certification de référence de la politique du titre professionnel </t>
  </si>
  <si>
    <t>95NDEPL21004</t>
  </si>
  <si>
    <t>1,6,1, PDA - Sessions d'information collectives de présentation des titres professionnels dans le cadre d'une VAE</t>
  </si>
  <si>
    <t>95NVAEI17001</t>
  </si>
  <si>
    <t>1,6,2, ITV &amp; POV -  Instruction technique des dossiers de validation des acquis de l'expérience et positionnement candidats VAE</t>
  </si>
  <si>
    <t>1.6.3 Appui à l'ingénierie de la VAE</t>
  </si>
  <si>
    <t>95NIVAE18001</t>
  </si>
  <si>
    <t>1.6.3 BIS Accompagnement réussite partielle VAE</t>
  </si>
  <si>
    <t>95NACCV21001</t>
  </si>
  <si>
    <t>1.6.4 Certification relative aux compétences acquises dans l’exercice d’un mandat de représentant du personnel ou d’un mandat syndical - Accompagnement</t>
  </si>
  <si>
    <t>95NVAEM19001</t>
  </si>
  <si>
    <t>1.6.4 Certification relative aux compétences acquises dans l’exercice d’un mandat de représentant du personnel ou d’un mandat syndical - Ingénierie</t>
  </si>
  <si>
    <t>1.6.4 Certification relative aux compétences acquises dans l’exercice d’un mandat de représentant du personnel ou d’un mandat syndical - Session certification</t>
  </si>
  <si>
    <t>SANS</t>
  </si>
  <si>
    <t>CCXX</t>
  </si>
  <si>
    <t>1.6.5 Certification Maître d'Apprentissage - Accompagnement</t>
  </si>
  <si>
    <t>95NCMAP19001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</si>
  <si>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</si>
  <si>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</si>
  <si>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</si>
  <si>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</si>
  <si>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>95NOBST17001</t>
  </si>
  <si>
    <t>1.8 Etudes- Ingénierie de certification pour le compte du ministère de l’emploi</t>
  </si>
  <si>
    <t>95NINCE18001</t>
  </si>
  <si>
    <t xml:space="preserve">1.9 Appui aux missions de coopération internationale de la France dans le champ du travail, de l'emploi et de la certification professionnelle </t>
  </si>
  <si>
    <t>95NCIIC17001</t>
  </si>
  <si>
    <t>1.10 Appui aux politiques de l’Etat dans les DROM COM</t>
  </si>
  <si>
    <t>95NPDOM17001</t>
  </si>
  <si>
    <t>1.11.1.1 Mission 1 : Parchemins, Livrets de certification, CCS</t>
  </si>
  <si>
    <t>95NPARC22001</t>
  </si>
  <si>
    <t>1.11.2 Mission 1 : Notification équivalences</t>
  </si>
  <si>
    <t>95NNOEQ22001</t>
  </si>
  <si>
    <t>2.1 Programme R&amp;D - Métiers d'avenir</t>
  </si>
  <si>
    <t>95NRETD17001</t>
  </si>
  <si>
    <t>2,1,1, Politique RSE</t>
  </si>
  <si>
    <t>95NRSEN23001</t>
  </si>
  <si>
    <t>2.2.1. Projets incubateurs - Pilotage</t>
  </si>
  <si>
    <t>95NPCUB17001</t>
  </si>
  <si>
    <t>2.2.10 Incubateur Développeur Intégrateur en Informatique Industrielle (D3I)</t>
  </si>
  <si>
    <t>95NPCUB19003</t>
  </si>
  <si>
    <t>2.2.12 Incubateur Monteur en Tuyauterie et chaudronnerie sur site industriel sensible</t>
  </si>
  <si>
    <t>95NPCUB21001</t>
  </si>
  <si>
    <t>2.2.13 Incubateur Agent de Comissionnement du Bâtiment</t>
  </si>
  <si>
    <t>95NPCUB21002</t>
  </si>
  <si>
    <t>2.2.14 Incubateur Chaudronnerie-Tuyauterie-Soudage- Adaptation Hydrogène et énergie</t>
  </si>
  <si>
    <t>95NPCUB22001</t>
  </si>
  <si>
    <t>2.2.15 Incubateur Technicien de maintenance industrielle colorisée Hydrogène</t>
  </si>
  <si>
    <t>95NPCUB22002</t>
  </si>
  <si>
    <t>2.2.16 Incubateur Pilote d'installation Hydrogène</t>
  </si>
  <si>
    <t>95NPCUB22003</t>
  </si>
  <si>
    <t>2.2.17 Incubateur Monteur mécanicien  véhicules lourds hydrogène </t>
  </si>
  <si>
    <t>95NPCUB22004</t>
  </si>
  <si>
    <t>2.2.18 Incubateur Rétrofit : électrifier un véhicule thermique pour réduire les polluants atmosphériques</t>
  </si>
  <si>
    <t>95NPCUB22005</t>
  </si>
  <si>
    <t xml:space="preserve">2.2.19 Incubateur Technicien des dispositifs d'assistance respiratoire à domicile </t>
  </si>
  <si>
    <t>95NPCUB22006</t>
  </si>
  <si>
    <t>2.2.20 Incubateur Réparateur outdoor</t>
  </si>
  <si>
    <t>95NPCUB22007</t>
  </si>
  <si>
    <t>2.2.21 Incubateur Animateur Artistique</t>
  </si>
  <si>
    <t>95NPCUB22008</t>
  </si>
  <si>
    <t>2.2.23 Incubateur Concepteur Médiatiseur Pédagogique</t>
  </si>
  <si>
    <t>95NPCUB22009</t>
  </si>
  <si>
    <t>2.2.24 Incubateur Concepteur de Technologie immersive</t>
  </si>
  <si>
    <t>95NPCUB22010</t>
  </si>
  <si>
    <t>3.1 Ingénierie - Expertise nationale au service de l’anticipation et le développement de l’emploi</t>
  </si>
  <si>
    <t>95NGPEM17001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</si>
  <si>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</si>
  <si>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</si>
  <si>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95NGPET17001</t>
  </si>
  <si>
    <t>3.2 Pilotage - Expertise prospective et anticipation des évolutions du marché de l’emploi et des compétences au service des territoires</t>
  </si>
  <si>
    <t>4.1 Services d'appui aux acteurs du CEP</t>
  </si>
  <si>
    <t>95NICEP17001</t>
  </si>
  <si>
    <t>Declic Atelier 1: découverte métiers</t>
  </si>
  <si>
    <t>95NDECL17001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</si>
  <si>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</si>
  <si>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</si>
  <si>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</si>
  <si>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</si>
  <si>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</si>
  <si>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</si>
  <si>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</si>
  <si>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</si>
  <si>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</si>
  <si>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</si>
  <si>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</si>
  <si>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</si>
  <si>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</si>
  <si>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</si>
  <si>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</si>
  <si>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</si>
  <si>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</si>
  <si>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</si>
  <si>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Declic Pilotage &amp; Coordination dispositif</t>
  </si>
  <si>
    <t>95NDECL17006</t>
  </si>
  <si>
    <t>Déclic Hébergeement</t>
  </si>
  <si>
    <t>Déclic Restauration</t>
  </si>
  <si>
    <t xml:space="preserve"> Declic Ingénierie et pilotage du dispositif</t>
  </si>
  <si>
    <t>95NDECL17007</t>
  </si>
  <si>
    <t xml:space="preserve"> Declic Evaluation triennale du dispositif</t>
  </si>
  <si>
    <t>95NDECL18008</t>
  </si>
  <si>
    <t>4.2.2 Appui à l'insertion professionnelle des personnes résidant dans les quartiers prioritaires de la politique de la ville - Ingénierie</t>
  </si>
  <si>
    <t>95NPSNI17001</t>
  </si>
  <si>
    <t>4.2.2 Agir dans les quartiers - Appui à l'insertion professionnelle des personnes résidant dans les quartiers prioritaires de la politique de la ville - Autres MNSP</t>
  </si>
  <si>
    <t>4.2.3 Développer la mixité professionnelle Ingénierie</t>
  </si>
  <si>
    <t>95NMIXI17001</t>
  </si>
  <si>
    <t>4.2.3 Développer la mixité professionnelle Autres prestations</t>
  </si>
  <si>
    <t>4.2.3 Reconduire « les Trophées de la mixité 2022 »</t>
  </si>
  <si>
    <t>4.2.4 Travail, Handicap et Formation Professionnelle - Ingénierie</t>
  </si>
  <si>
    <t>95NTHFP17001</t>
  </si>
  <si>
    <t>4.2.4 Travail, Handicap et Formation Professionnelle - Autres prestations</t>
  </si>
  <si>
    <t>4.2.4. Bis Ingénierie public sénior</t>
  </si>
  <si>
    <t>95NSENI23001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</si>
  <si>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</si>
  <si>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</si>
  <si>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</si>
  <si>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</si>
  <si>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</si>
  <si>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</si>
  <si>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</si>
  <si>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95NINIT18001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</si>
  <si>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</si>
  <si>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</si>
  <si>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95NPILN17001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</si>
  <si>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</si>
  <si>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</si>
  <si>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</si>
  <si>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</si>
  <si>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</si>
  <si>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</si>
  <si>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</si>
  <si>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</si>
  <si>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</si>
  <si>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</si>
  <si>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</si>
  <si>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</si>
  <si>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</si>
  <si>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</si>
  <si>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</si>
  <si>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</si>
  <si>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</si>
  <si>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</si>
  <si>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</si>
  <si>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</si>
  <si>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</si>
  <si>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</si>
  <si>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</si>
  <si>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</si>
  <si>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</si>
  <si>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</si>
  <si>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</si>
  <si>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</si>
  <si>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</si>
  <si>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</si>
  <si>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</si>
  <si>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</si>
  <si>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</si>
  <si>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</si>
  <si>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</si>
  <si>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</si>
  <si>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</si>
  <si>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</si>
  <si>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</si>
  <si>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</si>
  <si>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</si>
  <si>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</si>
  <si>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</si>
  <si>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</si>
  <si>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</si>
  <si>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</si>
  <si>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</si>
  <si>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</si>
  <si>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</si>
  <si>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</si>
  <si>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</si>
  <si>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</si>
  <si>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</si>
  <si>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</si>
  <si>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</si>
  <si>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</si>
  <si>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</si>
  <si>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</si>
  <si>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</si>
  <si>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</si>
  <si>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</si>
  <si>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</si>
  <si>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</si>
  <si>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</si>
  <si>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</si>
  <si>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</si>
  <si>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</si>
  <si>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</si>
  <si>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</si>
  <si>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</si>
  <si>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</si>
  <si>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</si>
  <si>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</si>
  <si>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</si>
  <si>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</si>
  <si>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</si>
  <si>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</si>
  <si>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</si>
  <si>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</si>
  <si>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</si>
  <si>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</si>
  <si>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</si>
  <si>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</si>
  <si>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</si>
  <si>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</si>
  <si>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</si>
  <si>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</si>
  <si>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</si>
  <si>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</si>
  <si>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</si>
  <si>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</si>
  <si>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</si>
  <si>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</si>
  <si>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</si>
  <si>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</si>
  <si>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</si>
  <si>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</si>
  <si>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</si>
  <si>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</si>
  <si>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</si>
  <si>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</si>
  <si>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</si>
  <si>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</si>
  <si>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</si>
  <si>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</si>
  <si>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</si>
  <si>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</si>
  <si>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</si>
  <si>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</si>
  <si>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</si>
  <si>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</si>
  <si>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</si>
  <si>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</si>
  <si>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</si>
  <si>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</si>
  <si>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</si>
  <si>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</si>
  <si>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</si>
  <si>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t>Promo 16-18 Coordination - Pilotage - admin</t>
  </si>
  <si>
    <t>95NPILP20001</t>
  </si>
  <si>
    <t>Promo 16-18 Accompagnement - Engagement</t>
  </si>
  <si>
    <t>95NACCP20001</t>
  </si>
  <si>
    <t>Promo 16-18 Accompagnement - Réflexion</t>
  </si>
  <si>
    <t>95NACCP20002</t>
  </si>
  <si>
    <t>Promo 16-18 Accompagnement - Initiation</t>
  </si>
  <si>
    <t>95NACCP20003</t>
  </si>
  <si>
    <t>Promo 16-18 Accompagnement - Construction</t>
  </si>
  <si>
    <t>95NACCP20004</t>
  </si>
  <si>
    <t>Promo 16-18 Accompagnement - Préparation</t>
  </si>
  <si>
    <t>95NACCP20005</t>
  </si>
  <si>
    <t>Promo 16-18 Accompagnement - Choix</t>
  </si>
  <si>
    <t>95NACCP20006</t>
  </si>
  <si>
    <t>Promo 16-18 Orientation - Sourcing</t>
  </si>
  <si>
    <t>95NSOUP20001</t>
  </si>
  <si>
    <t>Promo 16-18 Surveillance - Initiation</t>
  </si>
  <si>
    <t>95NSURP20001</t>
  </si>
  <si>
    <t>Promo 16-18 Surveillance - Construction</t>
  </si>
  <si>
    <t>95NSURP20002</t>
  </si>
  <si>
    <t>Promo 16-18 Animation - Initiation</t>
  </si>
  <si>
    <t>95NANIP20001</t>
  </si>
  <si>
    <t>Promo 16-18 Animation - Construction</t>
  </si>
  <si>
    <t>95NANIP20002</t>
  </si>
  <si>
    <t>Promo 16-18 Déplacement - Initiation</t>
  </si>
  <si>
    <t>95NDEPP20001</t>
  </si>
  <si>
    <t>Promo 16-18 Déplacement - Construction</t>
  </si>
  <si>
    <t>95NDEPP20002</t>
  </si>
  <si>
    <t>Promo 16-18 Ingénierie</t>
  </si>
  <si>
    <t>Promo 16-18 Formation initiale</t>
  </si>
  <si>
    <t>95NFORP20001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</si>
  <si>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</si>
  <si>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</si>
  <si>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</si>
  <si>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</si>
  <si>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</si>
  <si>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</si>
  <si>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</si>
  <si>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</si>
  <si>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</si>
  <si>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</si>
  <si>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</si>
  <si>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</si>
  <si>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</si>
  <si>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</si>
  <si>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</si>
  <si>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</si>
  <si>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</si>
  <si>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</si>
  <si>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 xml:space="preserve">AAE PREPA COMP  Atelier 9 : Se construire un Territoire facilitant </t>
  </si>
  <si>
    <t>97NGCA921001</t>
  </si>
  <si>
    <t>AAE PREPA COMP  Atelier 10 : Cartographier ses compétences</t>
  </si>
  <si>
    <t>97NGCA102101</t>
  </si>
  <si>
    <t>AAE PREPA COMP Prestations de suivi accompagnement (référent parcours)</t>
  </si>
  <si>
    <t>97NGCAC18001</t>
  </si>
  <si>
    <t>VAE PEC</t>
  </si>
  <si>
    <t>VAE PEC Coordination et management du dispositif</t>
  </si>
  <si>
    <t>95NVPEC19001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</si>
  <si>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</si>
  <si>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</si>
  <si>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</si>
  <si>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</si>
  <si>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</si>
  <si>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</si>
  <si>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</si>
  <si>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 xml:space="preserve">VAE Prim Arriv Coordination et management du dispositif </t>
  </si>
  <si>
    <t>95NVAPA19001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</si>
  <si>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</si>
  <si>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</si>
  <si>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</si>
  <si>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</si>
  <si>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</si>
  <si>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</si>
  <si>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</si>
  <si>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</si>
  <si>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VAE Prim Arriv PSF Préparation à la session d'évaluation</t>
  </si>
  <si>
    <t>mnsp</t>
  </si>
  <si>
    <t>projet</t>
  </si>
  <si>
    <t>code</t>
  </si>
  <si>
    <t>idActivite</t>
  </si>
  <si>
    <t>idPresta</t>
  </si>
  <si>
    <t>95SPIM210001</t>
  </si>
  <si>
    <t>95SPIM210002</t>
  </si>
  <si>
    <t>95SPIM210003</t>
  </si>
  <si>
    <t>95SPIM210004</t>
  </si>
  <si>
    <t>95SPIM210005</t>
  </si>
  <si>
    <t>95SPIM210006</t>
  </si>
  <si>
    <t>Plateforme Digitale Front-Office</t>
  </si>
  <si>
    <t>EPM</t>
  </si>
  <si>
    <t>Dataviz / Power BI</t>
  </si>
  <si>
    <t xml:space="preserve">ERP Formation </t>
  </si>
  <si>
    <t>Métis</t>
  </si>
  <si>
    <t>SI Immobilier</t>
  </si>
  <si>
    <t>95NHAN210001</t>
  </si>
  <si>
    <t>Accompagnement intégration HOPE Promotion 2022</t>
  </si>
  <si>
    <t>Accompagnement intégration HOPE Promotion 2023</t>
  </si>
  <si>
    <t>95NEPIC17001</t>
  </si>
  <si>
    <t>95NFAAE17001</t>
  </si>
  <si>
    <t>95NFESI17001</t>
  </si>
  <si>
    <t>95NFAMI18001</t>
  </si>
  <si>
    <t>95NVINC19001</t>
  </si>
  <si>
    <t>95NSHOP19001</t>
  </si>
  <si>
    <t>95NPMCT21001</t>
  </si>
  <si>
    <t>95NCAMP21001</t>
  </si>
  <si>
    <t>CAMPUS 2023</t>
  </si>
  <si>
    <t>95NLIN210001</t>
  </si>
  <si>
    <t>95NLIR210001</t>
  </si>
  <si>
    <t>95NGCA318001</t>
  </si>
  <si>
    <t>95NGCA518001</t>
  </si>
  <si>
    <t>95NGCA618001</t>
  </si>
  <si>
    <t>VAE PRIMO AR</t>
  </si>
  <si>
    <t>RIVANTS</t>
  </si>
  <si>
    <t>95NIJV150001</t>
  </si>
  <si>
    <t>95NIRP120001</t>
  </si>
  <si>
    <t>95NLCR160001</t>
  </si>
  <si>
    <t>95NMPH130001</t>
  </si>
  <si>
    <t>95NOF2160001</t>
  </si>
  <si>
    <t>95NPEC190001</t>
  </si>
  <si>
    <t>95NPLA160001</t>
  </si>
  <si>
    <t>95NPLA160002</t>
  </si>
  <si>
    <t>95NPLA160003</t>
  </si>
  <si>
    <t>95NPLR160001</t>
  </si>
  <si>
    <t>95NPMA160001</t>
  </si>
  <si>
    <t>95NPSE190001</t>
  </si>
  <si>
    <t>95NPSR180001</t>
  </si>
  <si>
    <t>95NPTH080001</t>
  </si>
  <si>
    <t>95NPTJ160001</t>
  </si>
  <si>
    <t>95NPTR190001</t>
  </si>
  <si>
    <t>95NREMT18001</t>
  </si>
  <si>
    <t>95NRPC170001</t>
  </si>
  <si>
    <t>95NRTE180001</t>
  </si>
  <si>
    <t>95NSEC070002</t>
  </si>
  <si>
    <t>95NSEM180001</t>
  </si>
  <si>
    <t>95NSES170001</t>
  </si>
  <si>
    <t>95NSHD180001</t>
  </si>
  <si>
    <t>95NTPM150001</t>
  </si>
  <si>
    <t>95NTPM180001</t>
  </si>
  <si>
    <t>95NVDS190001</t>
  </si>
  <si>
    <t>95RALL160001</t>
  </si>
  <si>
    <t>97NGAE180001</t>
  </si>
  <si>
    <t>97NMAE180001</t>
  </si>
  <si>
    <t>98NGEN180001</t>
  </si>
  <si>
    <t>98NMEN180001</t>
  </si>
  <si>
    <t>Animation vie collective et citoyenneté</t>
  </si>
  <si>
    <t>Coordination du dispositif</t>
  </si>
  <si>
    <t>Ingénierie</t>
  </si>
  <si>
    <t>STEP VINCI</t>
  </si>
  <si>
    <t>Start HOPE</t>
  </si>
  <si>
    <t>la MAIN le CŒUR la TETE</t>
  </si>
  <si>
    <t>CSP LIN LOT NATIONAL</t>
  </si>
  <si>
    <t>CSP LIR LOTS REGIONAUX</t>
  </si>
  <si>
    <t>Accompagnement BENEFICIAIRES HANDICAPES</t>
  </si>
  <si>
    <t>GC - Suivis individuels Accompagnement</t>
  </si>
  <si>
    <t>Garantie Compétences - Pilotage</t>
  </si>
  <si>
    <t>Prestations de suivi Accompagnement (référent parcours)</t>
  </si>
  <si>
    <t>Indemnité forfaitaire Jurys inscrits dans VALCE</t>
  </si>
  <si>
    <t>suivi Frais Liés aux IRP</t>
  </si>
  <si>
    <t>Marché LCR Pôle Emploi</t>
  </si>
  <si>
    <t>Mission nationale Personnes Handicapées</t>
  </si>
  <si>
    <t>Accompagnement à la Mise en ½uvre du parcours Emploi Compétence (PEC)</t>
  </si>
  <si>
    <t>Plan réfugiés</t>
  </si>
  <si>
    <t>Déménagement plateau - PSR</t>
  </si>
  <si>
    <t>Accord T. Handicapé</t>
  </si>
  <si>
    <t>Plateforme Transition Jeunes</t>
  </si>
  <si>
    <t>Coûts de restructur régions pour transfert activité centre à autre dans cadre Plan transformation</t>
  </si>
  <si>
    <t>Remise des titres</t>
  </si>
  <si>
    <t>la route des métiers</t>
  </si>
  <si>
    <t>Opérations de sécurité</t>
  </si>
  <si>
    <t>TP Mobile</t>
  </si>
  <si>
    <t>Parc véhicules de service</t>
  </si>
  <si>
    <t>Alliance AFPA</t>
  </si>
  <si>
    <t>2ème PLAN MIGRANTS AFPA 2016-2017</t>
  </si>
  <si>
    <t>AFPA 2022</t>
  </si>
  <si>
    <t>Appui à la Filiale Accès A l'Emploi</t>
  </si>
  <si>
    <t>Appui à la Filiale Entreprises, Salariés et International</t>
  </si>
  <si>
    <t>Appui à l'EPIC</t>
  </si>
  <si>
    <t>Atelier 1 confirmation de projet</t>
  </si>
  <si>
    <t>Atelier 1: découverte métiers</t>
  </si>
  <si>
    <t>Atelier 1bis: découverte métier pour les non francophones</t>
  </si>
  <si>
    <t>Atelier 2 : Construire son projet professionnel</t>
  </si>
  <si>
    <t>Atelier 2 bis Construire son projet professionnel pour les non francophones</t>
  </si>
  <si>
    <t>Atelier 2 Découverte des métiers</t>
  </si>
  <si>
    <t>Atelier 3 : Développer ses capacités et ses ressources</t>
  </si>
  <si>
    <t>Atelier 3 Compétences numériques</t>
  </si>
  <si>
    <t>Atelier 4 : Repérer ses savoirs de base</t>
  </si>
  <si>
    <t>Atelier 4 Compétences de base métiers</t>
  </si>
  <si>
    <t>Atelier 5 - S'approprier les outils numériques dans son futur métier</t>
  </si>
  <si>
    <t>Atelier 5 Développer ses compétences à conduire son projet dans la durée</t>
  </si>
  <si>
    <t>Atelier 6 - Objectif code de la route</t>
  </si>
  <si>
    <t>Atelier 6 bis : Objectif code de la route pour non francophones</t>
  </si>
  <si>
    <t>Atelier 6 Plan de qualification personnalisé</t>
  </si>
  <si>
    <t>CSP conduite d'engin</t>
  </si>
  <si>
    <t>EPIC PREPA COMP  Atelier 10 : Cartographier ses compétences</t>
  </si>
  <si>
    <t>EPIC PREPA COMP  Atelier 9 : Se construire un Territoire facilitant</t>
  </si>
  <si>
    <t>FAMI - Une voix-e vers l'emploi</t>
  </si>
  <si>
    <t>GC - Atelier 1 : Diagnostic - Je construis mon projet de réentrainement</t>
  </si>
  <si>
    <t>GC - Atelier 2 : Mise en situation pratique</t>
  </si>
  <si>
    <t>GC - Atelier 3 : S'entrainer aux compétences numériques</t>
  </si>
  <si>
    <t>GC - Atelier 4 : S'entrainer aux compétences de base du métier</t>
  </si>
  <si>
    <t>GC - Atelier 5 : Conduite d'un projet de formation</t>
  </si>
  <si>
    <t>GC - Atelier 6 : Elaboration et formalisation du parcours de formation</t>
  </si>
  <si>
    <t>GPECC- AFPA Accès à l'emploi -Classes 2 à 13</t>
  </si>
  <si>
    <t>GPECC- AFPA Entreprises -Classes 2 à 13</t>
  </si>
  <si>
    <t>Mesures de mobilité - AFPA Accès à l'emploi -Classes 14 et plus</t>
  </si>
  <si>
    <t>Mesures de mobilité - AFPA Entreprises -Classes 14 et plus</t>
  </si>
  <si>
    <t>Mise en place de l'activité réservataire Produits courts</t>
  </si>
  <si>
    <t>OF 2.0</t>
  </si>
  <si>
    <t>Plan 10 000 VAE - Conduite du projet, ingénierie</t>
  </si>
  <si>
    <t>Plan 10.000 VAE - Bilans, évaluation et enquêtes</t>
  </si>
  <si>
    <t>Plan 10.000 VAE - Parcours intégré candidat</t>
  </si>
  <si>
    <t>PSE pour l¿EPIC</t>
  </si>
  <si>
    <t>SET APP ERASMUS +</t>
  </si>
  <si>
    <t>SIEG 2018 HDF Dynamique vers l'emploi</t>
  </si>
  <si>
    <t>code projet</t>
  </si>
  <si>
    <t>libelle projet</t>
  </si>
  <si>
    <t>Prestations 1ère partie</t>
  </si>
  <si>
    <t>Prestations 2ème partie</t>
  </si>
  <si>
    <t>idprojet</t>
  </si>
  <si>
    <t>pas de projet</t>
  </si>
  <si>
    <t>Associations</t>
  </si>
  <si>
    <t>motif</t>
  </si>
  <si>
    <t>uo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</si>
  <si>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</si>
  <si>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</si>
  <si>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</si>
  <si>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</si>
  <si>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</si>
  <si>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</si>
  <si>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</si>
  <si>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</si>
  <si>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</si>
  <si>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</si>
  <si>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</si>
  <si>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</si>
  <si>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</si>
  <si>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</si>
  <si>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</si>
  <si>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</si>
  <si>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</si>
  <si>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</si>
  <si>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</si>
  <si>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</si>
  <si>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</si>
  <si>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</si>
  <si>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</si>
  <si>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</si>
  <si>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</si>
  <si>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</si>
  <si>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</si>
  <si>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</si>
  <si>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</si>
  <si>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</si>
  <si>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</si>
  <si>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</si>
  <si>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</si>
  <si>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</si>
  <si>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</si>
  <si>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</si>
  <si>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</si>
  <si>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</si>
  <si>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</si>
  <si>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</si>
  <si>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</si>
  <si>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</si>
  <si>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</si>
  <si>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</si>
  <si>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</si>
  <si>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</si>
  <si>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</si>
  <si>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</si>
  <si>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</si>
  <si>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</si>
  <si>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41</t>
  </si>
  <si>
    <t>Petit déjeuner</t>
  </si>
  <si>
    <t>42</t>
  </si>
  <si>
    <t>Déjeuner</t>
  </si>
  <si>
    <t>43</t>
  </si>
  <si>
    <t>Repas du soir</t>
  </si>
  <si>
    <t>Tps réunion IRP</t>
  </si>
  <si>
    <t>Role</t>
  </si>
  <si>
    <t>non connecte</t>
  </si>
  <si>
    <t>agent</t>
  </si>
  <si>
    <t>manager</t>
  </si>
  <si>
    <t>assistante</t>
  </si>
  <si>
    <t>admin</t>
  </si>
  <si>
    <t>Responsable</t>
  </si>
  <si>
    <t>Agent</t>
  </si>
  <si>
    <t>DANEL SYLVIE</t>
  </si>
  <si>
    <t>BECU LOIC</t>
  </si>
  <si>
    <t>CRISPILS STEPHANIE</t>
  </si>
  <si>
    <t>DISTANTI ANNE</t>
  </si>
  <si>
    <t>GOBFERT SANDRINE</t>
  </si>
  <si>
    <t>LACHEVRE DOROTHEE</t>
  </si>
  <si>
    <t>MARECHAL MARYLINE</t>
  </si>
  <si>
    <t>MORMENTYN VIRGINIE</t>
  </si>
  <si>
    <t>SCHMIDLIN ROSE MARIE</t>
  </si>
  <si>
    <t>TENEUR ALINE</t>
  </si>
  <si>
    <t>WALLOT PASCALE</t>
  </si>
  <si>
    <t>DELESCLUSE FREDERIC</t>
  </si>
  <si>
    <t>BLONDEEL LUDOVIC</t>
  </si>
  <si>
    <t>FARDEL FANNY</t>
  </si>
  <si>
    <t>HANNEQUIN SYLVIE</t>
  </si>
  <si>
    <t>LAGOUARDILLE ANDRE</t>
  </si>
  <si>
    <t>MEURY KATY</t>
  </si>
  <si>
    <t>POUDRE CLEMENT</t>
  </si>
  <si>
    <t>THOMAS ANDRE</t>
  </si>
  <si>
    <t>DEREMETZ THOMAS</t>
  </si>
  <si>
    <t>AGEZ ADELAIDE</t>
  </si>
  <si>
    <t>BENSAADA ANISSA</t>
  </si>
  <si>
    <t>BONVOISIN NICOLAS</t>
  </si>
  <si>
    <t>COLIN AUDREY</t>
  </si>
  <si>
    <t>DEGARDIN CINDY</t>
  </si>
  <si>
    <t>TAFFIN DAVID</t>
  </si>
  <si>
    <t>FERARE HERVE</t>
  </si>
  <si>
    <t>BEAUGRAND VERONIQUE</t>
  </si>
  <si>
    <t>BOMBLE DELPHINE</t>
  </si>
  <si>
    <t>DELATTRE LUDOVIC</t>
  </si>
  <si>
    <t>DUQUENOY LUDOVIC</t>
  </si>
  <si>
    <t>EVRARD BLANDINE</t>
  </si>
  <si>
    <t>FERAND FRANCK</t>
  </si>
  <si>
    <t>FOURE OLIVIER</t>
  </si>
  <si>
    <t>GUILLOT SOPHIE</t>
  </si>
  <si>
    <t>HAVARD FRANCIS</t>
  </si>
  <si>
    <t>JACQUET JACQUELINE</t>
  </si>
  <si>
    <t>JOUSSE HERVE</t>
  </si>
  <si>
    <t>KHEMSINE YANIS</t>
  </si>
  <si>
    <t>LAFORCE ALBERT</t>
  </si>
  <si>
    <t>LHERBIER XAVIER</t>
  </si>
  <si>
    <t>OFFRE PASCAL</t>
  </si>
  <si>
    <t>POURE BARBARA</t>
  </si>
  <si>
    <t>REYMBAUT MARIE HELENE</t>
  </si>
  <si>
    <t>RIVET PIERRE</t>
  </si>
  <si>
    <t>ROUVILLOIS DAVID</t>
  </si>
  <si>
    <t>VANBAELINGHEM CHRISTOPHE</t>
  </si>
  <si>
    <t>ZAGDOUDI SALSABIL</t>
  </si>
  <si>
    <t>VEZILIER PHILIPPE</t>
  </si>
  <si>
    <t>HOUITTE CHRISTOPHE</t>
  </si>
  <si>
    <t>BALLET STEPHANE</t>
  </si>
  <si>
    <t>BATSIK JEAN PAUL</t>
  </si>
  <si>
    <t>BUTTERDROGHE HERVE</t>
  </si>
  <si>
    <t>DEBUCHY STEPHANIE</t>
  </si>
  <si>
    <t>DEBUE FRANCOIS</t>
  </si>
  <si>
    <t>DEGROOTE ELODIE</t>
  </si>
  <si>
    <t>DEHEM JEAN BERNARD</t>
  </si>
  <si>
    <t>DELPIERRE NATHALIE</t>
  </si>
  <si>
    <t>DEREBREU AMELIE</t>
  </si>
  <si>
    <t>DEVRED ROMAIN</t>
  </si>
  <si>
    <t>DEWET VIRGINIE</t>
  </si>
  <si>
    <t>DOIGNEAUX SABRINA</t>
  </si>
  <si>
    <t>DUCHESNE OLIVIER</t>
  </si>
  <si>
    <t>FAUT ALEXANDRE</t>
  </si>
  <si>
    <t>FICQUET CHRISTOPHE</t>
  </si>
  <si>
    <t>FONTOWICZ FREDERIC</t>
  </si>
  <si>
    <t>FOURNET HELENE</t>
  </si>
  <si>
    <t>GHARBI KARIM</t>
  </si>
  <si>
    <t>KOWALEWSKI CEDRIC</t>
  </si>
  <si>
    <t>LECLERCQ SYLVIE</t>
  </si>
  <si>
    <t>MELSEN MARYLINE</t>
  </si>
  <si>
    <t>MILLE CHRISTOPHE</t>
  </si>
  <si>
    <t>PETIT CHARLOTTE</t>
  </si>
  <si>
    <t>PLANCKE MARIE</t>
  </si>
  <si>
    <t>SINNAEVE ARNAUD</t>
  </si>
  <si>
    <t>TAILAME PIERRE</t>
  </si>
  <si>
    <t>THOMAS FREDERIC</t>
  </si>
  <si>
    <t>VILCOT ANNE</t>
  </si>
  <si>
    <t>VITSE XAVIER</t>
  </si>
  <si>
    <t>JOLY CHRISTELLE</t>
  </si>
  <si>
    <t>BOCQUET LAURENCE</t>
  </si>
  <si>
    <t>BONNET NATHALIE</t>
  </si>
  <si>
    <t>BREMONT VALERIE</t>
  </si>
  <si>
    <t>CARON LAURENCE</t>
  </si>
  <si>
    <t>CAZIN ANNE FREDERIQUE</t>
  </si>
  <si>
    <t>DELESCLUSE CATHERINE</t>
  </si>
  <si>
    <t>DESCHAMPS CHRISTELLE</t>
  </si>
  <si>
    <t>DISSAUX KARINE</t>
  </si>
  <si>
    <t>DUFOSSE ESTHERINA</t>
  </si>
  <si>
    <t>FAUQUEMBERGUE CATHERINE</t>
  </si>
  <si>
    <t>GALANT MARIE</t>
  </si>
  <si>
    <t>GENU VALERIE</t>
  </si>
  <si>
    <t>JACQUART SYLVIE</t>
  </si>
  <si>
    <t>LANDRAGIN MARIE CATHERINE</t>
  </si>
  <si>
    <t>LOGEZ CAROLE</t>
  </si>
  <si>
    <t>MONSTERLET VANESSA</t>
  </si>
  <si>
    <t>MONTUY AMANDINE</t>
  </si>
  <si>
    <t>PODGORSKI AUDREY</t>
  </si>
  <si>
    <t>RICHARD VALERIE</t>
  </si>
  <si>
    <t>SONNECK JEAN RENE</t>
  </si>
  <si>
    <t>VANDEN BERGUE VERONIQUE</t>
  </si>
  <si>
    <t>VEROVE CELINE2</t>
  </si>
  <si>
    <t>VEROVE CELINE</t>
  </si>
  <si>
    <t>VINCENT CATHERINE</t>
  </si>
  <si>
    <t>VITSE BETTINA</t>
  </si>
  <si>
    <t>VULLO MYRIAME</t>
  </si>
  <si>
    <t>ZIEMNIAK ELISABETH</t>
  </si>
  <si>
    <t>idUser</t>
  </si>
  <si>
    <t>idResponsable</t>
  </si>
  <si>
    <t>Conversions</t>
  </si>
  <si>
    <t>Fermeture</t>
  </si>
  <si>
    <t>insert into Fermetures(null,"2023-05-19")</t>
  </si>
  <si>
    <t>Activités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</si>
</sst>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FD2E2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94">
    <xf numFmtId="0" fontId="0" fillId="0" borderId="0" xfId="0"/>
    <xf numFmtId="0" fontId="4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8" fillId="0" borderId="7" xfId="2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2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" fillId="0" borderId="10" xfId="2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6" fillId="8" borderId="18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8" fillId="9" borderId="5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8" fillId="10" borderId="0" xfId="2" applyFont="1" applyFill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0" fillId="0" borderId="0" xfId="2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7" fillId="0" borderId="7" xfId="2" applyFont="1" applyBorder="1" applyAlignment="1">
      <alignment horizontal="left" vertical="center"/>
    </xf>
    <xf numFmtId="0" fontId="7" fillId="5" borderId="7" xfId="2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6" borderId="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/>
    <xf numFmtId="0" fontId="2" fillId="0" borderId="13" xfId="0" applyFont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9" fillId="10" borderId="10" xfId="0" applyFont="1" applyFill="1" applyBorder="1" applyAlignment="1">
      <alignment vertical="center"/>
    </xf>
    <xf numFmtId="0" fontId="0" fillId="11" borderId="0" xfId="0" applyFill="1"/>
    <xf numFmtId="0" fontId="19" fillId="5" borderId="18" xfId="0" applyFont="1" applyFill="1" applyBorder="1" applyAlignment="1">
      <alignment vertical="center"/>
    </xf>
    <xf numFmtId="0" fontId="19" fillId="13" borderId="18" xfId="0" applyFont="1" applyFill="1" applyBorder="1" applyAlignment="1">
      <alignment vertical="center"/>
    </xf>
    <xf numFmtId="0" fontId="16" fillId="5" borderId="19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16" fillId="9" borderId="18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21" fillId="8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vertical="center"/>
    </xf>
    <xf numFmtId="0" fontId="8" fillId="12" borderId="1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/>
    </xf>
    <xf numFmtId="0" fontId="13" fillId="12" borderId="1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8" fillId="12" borderId="18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" xfId="0" applyBorder="1"/>
    <xf numFmtId="0" fontId="1" fillId="0" borderId="0" xfId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3" fillId="0" borderId="7" xfId="0" applyFont="1" applyBorder="1" applyAlignment="1">
      <alignment horizontal="left" vertical="center"/>
    </xf>
    <xf numFmtId="0" fontId="0" fillId="0" borderId="8" xfId="0" applyBorder="1"/>
    <xf numFmtId="0" fontId="3" fillId="0" borderId="8" xfId="0" applyFont="1" applyBorder="1"/>
    <xf numFmtId="0" fontId="3" fillId="0" borderId="0" xfId="0" applyFont="1" applyAlignment="1">
      <alignment horizontal="left" vertical="center"/>
    </xf>
    <xf numFmtId="0" fontId="24" fillId="15" borderId="7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</cellXfs>
  <cellStyles count="4">
    <cellStyle name="Normal" xfId="0" builtinId="0"/>
    <cellStyle name="Normal 18 2" xfId="2" xr:uid="{1F381B23-8387-411E-B74C-C653695593A0}"/>
    <cellStyle name="Normal 19 2" xfId="1" xr:uid="{3DC12BF5-B5A0-4B72-84C2-74A2CEB443F9}"/>
    <cellStyle name="Normal 2" xfId="3" xr:uid="{ABB3578E-750E-4506-AC46-63E9452659CF}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ix Martine" id="{D33FAAB2-0B1F-486C-9DF0-6EFA3517DE4F}" userId="S::1701871@afpa.fr::96eab1ec-c2bf-4ee1-b36e-0089a0f0adf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2-16T09:40:54.05" personId="{D33FAAB2-0B1F-486C-9DF0-6EFA3517DE4F}" id="{06221B32-B4EE-41EB-AFA3-A20C5B656B10}">
    <text>Doit correspondre au nom du dossier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986B-A79C-47DB-BB36-B77616319865}">
  <sheetPr codeName="Feuil1"/>
  <dimension ref="A1:H132"/>
  <sheetViews>
    <sheetView workbookViewId="0">
      <selection activeCell="G17" sqref="G17"/>
    </sheetView>
  </sheetViews>
  <sheetFormatPr baseColWidth="10" defaultRowHeight="14.4" x14ac:dyDescent="0.3"/>
  <cols>
    <col min="2" max="2" width="33.77734375" bestFit="1" customWidth="1"/>
    <col min="3" max="3" width="60.44140625" customWidth="1"/>
  </cols>
  <sheetData>
    <row r="1" spans="1:6" x14ac:dyDescent="0.3">
      <c r="B1" s="1" t="s">
        <v>1171</v>
      </c>
    </row>
    <row r="2" spans="1:6" x14ac:dyDescent="0.3">
      <c r="A2">
        <v>1</v>
      </c>
      <c r="B2" s="4" t="s">
        <v>330</v>
      </c>
      <c r="C2" t="str">
        <f>"insert into Activites values("&amp;A2&amp;","""&amp;PROPER(B2)&amp;""""&amp;");"</f>
        <v>insert into Activites values(1,"Production");</v>
      </c>
    </row>
    <row r="3" spans="1:6" x14ac:dyDescent="0.3">
      <c r="A3">
        <v>2</v>
      </c>
      <c r="B3" s="4" t="s">
        <v>331</v>
      </c>
      <c r="C3" t="str">
        <f t="shared" ref="C3:C7" si="0">"insert into Activites values("&amp;A3&amp;","""&amp;PROPER(B3)&amp;""""&amp;");"</f>
        <v>insert into Activites values(2,"Service Public");</v>
      </c>
    </row>
    <row r="4" spans="1:6" x14ac:dyDescent="0.3">
      <c r="A4">
        <v>3</v>
      </c>
      <c r="B4" s="4" t="s">
        <v>332</v>
      </c>
      <c r="C4" t="str">
        <f t="shared" si="0"/>
        <v>insert into Activites values(3,"Fca");</v>
      </c>
    </row>
    <row r="5" spans="1:6" x14ac:dyDescent="0.3">
      <c r="A5">
        <v>4</v>
      </c>
      <c r="B5" s="4" t="s">
        <v>333</v>
      </c>
      <c r="C5" t="str">
        <f t="shared" si="0"/>
        <v>insert into Activites values(4,"Fcta");</v>
      </c>
    </row>
    <row r="6" spans="1:6" x14ac:dyDescent="0.3">
      <c r="A6">
        <v>5</v>
      </c>
      <c r="B6" s="4" t="s">
        <v>334</v>
      </c>
      <c r="C6" t="str">
        <f t="shared" si="0"/>
        <v>insert into Activites values(5,"Fcta Spe");</v>
      </c>
    </row>
    <row r="7" spans="1:6" x14ac:dyDescent="0.3">
      <c r="A7">
        <v>6</v>
      </c>
      <c r="B7" s="4" t="s">
        <v>335</v>
      </c>
      <c r="C7" t="str">
        <f t="shared" si="0"/>
        <v>insert into Activites values(6,"Mnsp");</v>
      </c>
    </row>
    <row r="11" spans="1:6" x14ac:dyDescent="0.3">
      <c r="B11" s="3" t="s">
        <v>1</v>
      </c>
      <c r="D11" t="s">
        <v>992</v>
      </c>
      <c r="E11" t="s">
        <v>993</v>
      </c>
      <c r="F11" t="s">
        <v>849</v>
      </c>
    </row>
    <row r="12" spans="1:6" x14ac:dyDescent="0.3">
      <c r="A12">
        <v>1</v>
      </c>
      <c r="B12" s="4" t="s">
        <v>337</v>
      </c>
      <c r="C12" t="str">
        <f>"insert into TypePrestations (numeroTypePrestation,libelleTypePrestation,motifRequis,uoRequis,projetRequis) values("&amp;A12&amp;","""&amp;PROPER(B12)&amp;""""&amp;","&amp;D12&amp;","&amp;E12&amp;","&amp;F12&amp;");"</f>
        <v>insert into TypePrestations (numeroTypePrestation,libelleTypePrestation,motifRequis,uoRequis,projetRequis) values(1,"Activité De Production",0,1,1);</v>
      </c>
      <c r="D12">
        <v>0</v>
      </c>
      <c r="E12">
        <v>1</v>
      </c>
      <c r="F12">
        <v>1</v>
      </c>
    </row>
    <row r="13" spans="1:6" x14ac:dyDescent="0.3">
      <c r="A13">
        <v>2</v>
      </c>
      <c r="B13" s="4" t="s">
        <v>338</v>
      </c>
      <c r="C13" t="str">
        <f t="shared" ref="C13:C16" si="1">"insert into TypePrestations (numeroTypePrestation,libelleTypePrestation,motifRequis,uoRequis,projetRequis) values("&amp;A13&amp;","""&amp;PROPER(B13)&amp;""""&amp;","&amp;D13&amp;","&amp;E13&amp;","&amp;F13&amp;");"</f>
        <v>insert into TypePrestations (numeroTypePrestation,libelleTypePrestation,motifRequis,uoRequis,projetRequis) values(2,"Missions Nationales De Service Public",0,1,1);</v>
      </c>
      <c r="D13">
        <v>0</v>
      </c>
      <c r="E13">
        <v>1</v>
      </c>
      <c r="F13">
        <v>1</v>
      </c>
    </row>
    <row r="14" spans="1:6" x14ac:dyDescent="0.3">
      <c r="A14">
        <v>3</v>
      </c>
      <c r="B14" s="4" t="s">
        <v>339</v>
      </c>
      <c r="C14" t="str">
        <f t="shared" si="1"/>
        <v>insert into TypePrestations (numeroTypePrestation,libelleTypePrestation,motifRequis,uoRequis,projetRequis) values(3,"Perfectionnement",1,0,1);</v>
      </c>
      <c r="D14">
        <v>1</v>
      </c>
      <c r="E14">
        <v>0</v>
      </c>
      <c r="F14">
        <v>1</v>
      </c>
    </row>
    <row r="15" spans="1:6" x14ac:dyDescent="0.3">
      <c r="A15">
        <v>4</v>
      </c>
      <c r="B15" s="4" t="s">
        <v>340</v>
      </c>
      <c r="C15" t="str">
        <f t="shared" si="1"/>
        <v>insert into TypePrestations (numeroTypePrestation,libelleTypePrestation,motifRequis,uoRequis,projetRequis) values(4,"Mandat",1,1,0);</v>
      </c>
      <c r="D15">
        <v>1</v>
      </c>
      <c r="E15">
        <v>1</v>
      </c>
      <c r="F15">
        <v>0</v>
      </c>
    </row>
    <row r="16" spans="1:6" x14ac:dyDescent="0.3">
      <c r="A16">
        <v>5</v>
      </c>
      <c r="B16" s="4" t="s">
        <v>341</v>
      </c>
      <c r="C16" t="str">
        <f t="shared" si="1"/>
        <v>insert into TypePrestations (numeroTypePrestation,libelleTypePrestation,motifRequis,uoRequis,projetRequis) values(5,"Autres Activités De Support",0,1,1);</v>
      </c>
      <c r="D16">
        <v>0</v>
      </c>
      <c r="E16">
        <v>1</v>
      </c>
      <c r="F16">
        <v>1</v>
      </c>
    </row>
    <row r="20" spans="1:8" x14ac:dyDescent="0.3">
      <c r="B20" s="3" t="s">
        <v>336</v>
      </c>
    </row>
    <row r="21" spans="1:8" x14ac:dyDescent="0.3">
      <c r="A21" t="s">
        <v>342</v>
      </c>
      <c r="B21" t="s">
        <v>343</v>
      </c>
    </row>
    <row r="22" spans="1:8" x14ac:dyDescent="0.3">
      <c r="A22">
        <v>1</v>
      </c>
      <c r="B22">
        <v>1</v>
      </c>
      <c r="C22" t="str">
        <f>"insert into ActivitesParTypes (idType,idActivite) values("&amp;A22&amp;","&amp;B22&amp;");"</f>
        <v>insert into ActivitesParTypes (idType,idActivite) values(1,1);</v>
      </c>
      <c r="F22" s="3" t="s">
        <v>1051</v>
      </c>
    </row>
    <row r="23" spans="1:8" x14ac:dyDescent="0.3">
      <c r="A23">
        <v>1</v>
      </c>
      <c r="B23">
        <v>2</v>
      </c>
      <c r="C23" t="str">
        <f t="shared" ref="C23:C33" si="2">"insert into ActivitesParTypes (idType,idActivite) values("&amp;A23&amp;","&amp;B23&amp;");"</f>
        <v>insert into ActivitesParTypes (idType,idActivite) values(1,2);</v>
      </c>
      <c r="F23">
        <v>0</v>
      </c>
      <c r="G23" t="s">
        <v>1052</v>
      </c>
      <c r="H23" t="str">
        <f>"insert into Roles  values("&amp;F23&amp;","""&amp;G23&amp;""");"</f>
        <v>insert into Roles  values(0,"non connecte");</v>
      </c>
    </row>
    <row r="24" spans="1:8" x14ac:dyDescent="0.3">
      <c r="A24">
        <v>2</v>
      </c>
      <c r="B24">
        <v>6</v>
      </c>
      <c r="C24" t="str">
        <f t="shared" si="2"/>
        <v>insert into ActivitesParTypes (idType,idActivite) values(2,6);</v>
      </c>
      <c r="F24">
        <v>1</v>
      </c>
      <c r="G24" t="s">
        <v>1053</v>
      </c>
      <c r="H24" t="str">
        <f t="shared" ref="H24:H27" si="3">"insert into Roles  values("&amp;F24&amp;","""&amp;G24&amp;""");"</f>
        <v>insert into Roles  values(1,"agent");</v>
      </c>
    </row>
    <row r="25" spans="1:8" x14ac:dyDescent="0.3">
      <c r="A25">
        <v>3</v>
      </c>
      <c r="B25">
        <v>1</v>
      </c>
      <c r="C25" t="str">
        <f t="shared" si="2"/>
        <v>insert into ActivitesParTypes (idType,idActivite) values(3,1);</v>
      </c>
      <c r="F25">
        <v>2</v>
      </c>
      <c r="G25" t="s">
        <v>1054</v>
      </c>
      <c r="H25" t="str">
        <f t="shared" si="3"/>
        <v>insert into Roles  values(2,"manager");</v>
      </c>
    </row>
    <row r="26" spans="1:8" x14ac:dyDescent="0.3">
      <c r="A26">
        <v>3</v>
      </c>
      <c r="B26">
        <v>2</v>
      </c>
      <c r="C26" t="str">
        <f t="shared" si="2"/>
        <v>insert into ActivitesParTypes (idType,idActivite) values(3,2);</v>
      </c>
      <c r="F26">
        <v>3</v>
      </c>
      <c r="G26" t="s">
        <v>1055</v>
      </c>
      <c r="H26" t="str">
        <f t="shared" si="3"/>
        <v>insert into Roles  values(3,"assistante");</v>
      </c>
    </row>
    <row r="27" spans="1:8" x14ac:dyDescent="0.3">
      <c r="A27">
        <v>3</v>
      </c>
      <c r="B27">
        <v>3</v>
      </c>
      <c r="C27" t="str">
        <f t="shared" si="2"/>
        <v>insert into ActivitesParTypes (idType,idActivite) values(3,3);</v>
      </c>
      <c r="F27">
        <v>4</v>
      </c>
      <c r="G27" t="s">
        <v>1056</v>
      </c>
      <c r="H27" t="str">
        <f t="shared" si="3"/>
        <v>insert into Roles  values(4,"admin");</v>
      </c>
    </row>
    <row r="28" spans="1:8" x14ac:dyDescent="0.3">
      <c r="A28">
        <v>3</v>
      </c>
      <c r="B28">
        <v>4</v>
      </c>
      <c r="C28" t="str">
        <f t="shared" si="2"/>
        <v>insert into ActivitesParTypes (idType,idActivite) values(3,4);</v>
      </c>
    </row>
    <row r="29" spans="1:8" x14ac:dyDescent="0.3">
      <c r="A29">
        <v>3</v>
      </c>
      <c r="B29">
        <v>5</v>
      </c>
      <c r="C29" t="str">
        <f t="shared" si="2"/>
        <v>insert into ActivitesParTypes (idType,idActivite) values(3,5);</v>
      </c>
    </row>
    <row r="30" spans="1:8" x14ac:dyDescent="0.3">
      <c r="A30">
        <v>4</v>
      </c>
      <c r="B30">
        <v>4</v>
      </c>
      <c r="C30" t="str">
        <f t="shared" si="2"/>
        <v>insert into ActivitesParTypes (idType,idActivite) values(4,4);</v>
      </c>
    </row>
    <row r="31" spans="1:8" x14ac:dyDescent="0.3">
      <c r="A31">
        <v>5</v>
      </c>
      <c r="B31">
        <v>2</v>
      </c>
      <c r="C31" t="str">
        <f t="shared" si="2"/>
        <v>insert into ActivitesParTypes (idType,idActivite) values(5,2);</v>
      </c>
      <c r="F31" s="3" t="s">
        <v>1168</v>
      </c>
    </row>
    <row r="32" spans="1:8" x14ac:dyDescent="0.3">
      <c r="A32">
        <v>5</v>
      </c>
      <c r="B32">
        <v>3</v>
      </c>
      <c r="C32" t="str">
        <f t="shared" si="2"/>
        <v>insert into ActivitesParTypes (idType,idActivite) values(5,3);</v>
      </c>
      <c r="F32" s="92">
        <v>1</v>
      </c>
      <c r="G32" s="92">
        <v>0.15</v>
      </c>
      <c r="H32" t="str">
        <f>"insert into Conversions  values(null,"&amp;F32&amp;","""&amp;G32&amp;""");"</f>
        <v>insert into Conversions  values(null,1,"0,15");</v>
      </c>
    </row>
    <row r="33" spans="1:8" x14ac:dyDescent="0.3">
      <c r="A33">
        <v>5</v>
      </c>
      <c r="B33">
        <v>4</v>
      </c>
      <c r="C33" t="str">
        <f t="shared" si="2"/>
        <v>insert into ActivitesParTypes (idType,idActivite) values(5,4);</v>
      </c>
      <c r="F33" s="92">
        <v>2</v>
      </c>
      <c r="G33" s="92">
        <v>0.3</v>
      </c>
      <c r="H33" t="str">
        <f t="shared" ref="H33:H39" si="4">"insert into Conversions  values(null,"&amp;F33&amp;","""&amp;G33&amp;""");"</f>
        <v>insert into Conversions  values(null,2,"0,3");</v>
      </c>
    </row>
    <row r="34" spans="1:8" x14ac:dyDescent="0.3">
      <c r="F34" s="92">
        <v>3</v>
      </c>
      <c r="G34" s="92">
        <v>0.4</v>
      </c>
      <c r="H34" t="str">
        <f t="shared" si="4"/>
        <v>insert into Conversions  values(null,3,"0,4");</v>
      </c>
    </row>
    <row r="35" spans="1:8" x14ac:dyDescent="0.3">
      <c r="F35" s="92">
        <v>4</v>
      </c>
      <c r="G35" s="92">
        <v>0.5</v>
      </c>
      <c r="H35" t="str">
        <f t="shared" si="4"/>
        <v>insert into Conversions  values(null,4,"0,5");</v>
      </c>
    </row>
    <row r="36" spans="1:8" x14ac:dyDescent="0.3">
      <c r="B36" s="3" t="s">
        <v>453</v>
      </c>
      <c r="F36" s="92">
        <v>5</v>
      </c>
      <c r="G36" s="92">
        <v>0.6</v>
      </c>
      <c r="H36" t="str">
        <f t="shared" si="4"/>
        <v>insert into Conversions  values(null,5,"0,6");</v>
      </c>
    </row>
    <row r="37" spans="1:8" ht="28.8" x14ac:dyDescent="0.3">
      <c r="A37" s="14" t="s">
        <v>454</v>
      </c>
      <c r="B37" s="14" t="s">
        <v>455</v>
      </c>
      <c r="F37" s="92">
        <v>6</v>
      </c>
      <c r="G37" s="92">
        <v>0.8</v>
      </c>
      <c r="H37" t="str">
        <f t="shared" si="4"/>
        <v>insert into Conversions  values(null,6,"0,8");</v>
      </c>
    </row>
    <row r="38" spans="1:8" x14ac:dyDescent="0.3">
      <c r="A38" s="15" t="s">
        <v>456</v>
      </c>
      <c r="B38" s="16" t="s">
        <v>457</v>
      </c>
      <c r="C38" t="str">
        <f>"insert into Centres (numeroCentre,nomCentre) values("&amp;A38&amp;","""&amp;B38&amp;""");"</f>
        <v>insert into Centres (numeroCentre,nomCentre) values(02011,"Laon");</v>
      </c>
      <c r="F38" s="92">
        <v>7</v>
      </c>
      <c r="G38" s="92">
        <v>0.9</v>
      </c>
      <c r="H38" t="str">
        <f t="shared" si="4"/>
        <v>insert into Conversions  values(null,7,"0,9");</v>
      </c>
    </row>
    <row r="39" spans="1:8" x14ac:dyDescent="0.3">
      <c r="A39" s="15" t="s">
        <v>458</v>
      </c>
      <c r="B39" s="16" t="s">
        <v>459</v>
      </c>
      <c r="C39" t="str">
        <f t="shared" ref="C39:C56" si="5">"insert into Centres (numeroCentre,nomCentre) values("&amp;A39&amp;","""&amp;B39&amp;""");"</f>
        <v>insert into Centres (numeroCentre,nomCentre) values(59010,"Douai Cantin");</v>
      </c>
      <c r="F39" s="92">
        <v>8</v>
      </c>
      <c r="G39" s="92">
        <v>1</v>
      </c>
      <c r="H39" t="str">
        <f t="shared" si="4"/>
        <v>insert into Conversions  values(null,8,"1");</v>
      </c>
    </row>
    <row r="40" spans="1:8" x14ac:dyDescent="0.3">
      <c r="A40" s="15" t="s">
        <v>460</v>
      </c>
      <c r="B40" s="16" t="s">
        <v>461</v>
      </c>
      <c r="C40" t="str">
        <f t="shared" si="5"/>
        <v>insert into Centres (numeroCentre,nomCentre) values(59011,"Dunkerque");</v>
      </c>
    </row>
    <row r="41" spans="1:8" x14ac:dyDescent="0.3">
      <c r="A41" s="15" t="s">
        <v>462</v>
      </c>
      <c r="B41" s="16" t="s">
        <v>463</v>
      </c>
      <c r="C41" t="str">
        <f t="shared" si="5"/>
        <v>insert into Centres (numeroCentre,nomCentre) values(59012,"Maubeuge Rousies");</v>
      </c>
    </row>
    <row r="42" spans="1:8" x14ac:dyDescent="0.3">
      <c r="A42" s="15" t="s">
        <v>464</v>
      </c>
      <c r="B42" s="16" t="s">
        <v>465</v>
      </c>
      <c r="C42" t="str">
        <f t="shared" si="5"/>
        <v>insert into Centres (numeroCentre,nomCentre) values(59013,"Roubaix");</v>
      </c>
    </row>
    <row r="43" spans="1:8" x14ac:dyDescent="0.3">
      <c r="A43" s="15" t="s">
        <v>466</v>
      </c>
      <c r="B43" s="16" t="s">
        <v>467</v>
      </c>
      <c r="C43" t="str">
        <f t="shared" si="5"/>
        <v>insert into Centres (numeroCentre,nomCentre) values(59014,"Valenciennes Sentinelle");</v>
      </c>
      <c r="F43" s="3" t="s">
        <v>1169</v>
      </c>
    </row>
    <row r="44" spans="1:8" x14ac:dyDescent="0.3">
      <c r="A44" s="15" t="s">
        <v>468</v>
      </c>
      <c r="B44" s="16" t="s">
        <v>469</v>
      </c>
      <c r="C44" t="str">
        <f t="shared" si="5"/>
        <v>insert into Centres (numeroCentre,nomCentre) values(59015,"Lille Lomme");</v>
      </c>
      <c r="F44" s="93">
        <v>45065</v>
      </c>
      <c r="G44" t="s">
        <v>1170</v>
      </c>
    </row>
    <row r="45" spans="1:8" x14ac:dyDescent="0.3">
      <c r="A45" s="15" t="s">
        <v>470</v>
      </c>
      <c r="B45" s="16" t="s">
        <v>471</v>
      </c>
      <c r="C45" t="str">
        <f t="shared" si="5"/>
        <v>insert into Centres (numeroCentre,nomCentre) values(59016,"Hazebrouck");</v>
      </c>
    </row>
    <row r="46" spans="1:8" x14ac:dyDescent="0.3">
      <c r="A46" s="15" t="s">
        <v>472</v>
      </c>
      <c r="B46" s="16" t="s">
        <v>473</v>
      </c>
      <c r="C46" t="str">
        <f t="shared" si="5"/>
        <v>insert into Centres (numeroCentre,nomCentre) values(59017,"Wattrelos");</v>
      </c>
    </row>
    <row r="47" spans="1:8" x14ac:dyDescent="0.3">
      <c r="A47" s="15" t="s">
        <v>474</v>
      </c>
      <c r="B47" s="16" t="s">
        <v>475</v>
      </c>
      <c r="C47" t="str">
        <f t="shared" si="5"/>
        <v>insert into Centres (numeroCentre,nomCentre) values(59018,"Cambrai");</v>
      </c>
    </row>
    <row r="48" spans="1:8" x14ac:dyDescent="0.3">
      <c r="A48" s="15" t="s">
        <v>476</v>
      </c>
      <c r="B48" s="16" t="s">
        <v>477</v>
      </c>
      <c r="C48" t="str">
        <f t="shared" si="5"/>
        <v>insert into Centres (numeroCentre,nomCentre) values(60010,"Beauvais");</v>
      </c>
    </row>
    <row r="49" spans="1:3" x14ac:dyDescent="0.3">
      <c r="A49" s="15" t="s">
        <v>478</v>
      </c>
      <c r="B49" s="16" t="s">
        <v>479</v>
      </c>
      <c r="C49" t="str">
        <f t="shared" si="5"/>
        <v>insert into Centres (numeroCentre,nomCentre) values(60011,"Compiègne");</v>
      </c>
    </row>
    <row r="50" spans="1:3" x14ac:dyDescent="0.3">
      <c r="A50" s="15" t="s">
        <v>480</v>
      </c>
      <c r="B50" s="16" t="s">
        <v>481</v>
      </c>
      <c r="C50" t="str">
        <f t="shared" si="5"/>
        <v>insert into Centres (numeroCentre,nomCentre) values(60012,"Creil");</v>
      </c>
    </row>
    <row r="51" spans="1:3" x14ac:dyDescent="0.3">
      <c r="A51" s="15" t="s">
        <v>482</v>
      </c>
      <c r="B51" s="16" t="s">
        <v>483</v>
      </c>
      <c r="C51" t="str">
        <f t="shared" si="5"/>
        <v>insert into Centres (numeroCentre,nomCentre) values(62011,"Berck sur Mer");</v>
      </c>
    </row>
    <row r="52" spans="1:3" x14ac:dyDescent="0.3">
      <c r="A52" s="15" t="s">
        <v>484</v>
      </c>
      <c r="B52" s="16" t="s">
        <v>485</v>
      </c>
      <c r="C52" t="str">
        <f t="shared" si="5"/>
        <v>insert into Centres (numeroCentre,nomCentre) values(62012,"Calais");</v>
      </c>
    </row>
    <row r="53" spans="1:3" x14ac:dyDescent="0.3">
      <c r="A53" s="15" t="s">
        <v>486</v>
      </c>
      <c r="B53" s="16" t="s">
        <v>487</v>
      </c>
      <c r="C53" t="str">
        <f t="shared" si="5"/>
        <v>insert into Centres (numeroCentre,nomCentre) values(62014,"Liévin");</v>
      </c>
    </row>
    <row r="54" spans="1:3" x14ac:dyDescent="0.3">
      <c r="A54" s="15" t="s">
        <v>488</v>
      </c>
      <c r="B54" s="16" t="s">
        <v>489</v>
      </c>
      <c r="C54" t="str">
        <f t="shared" si="5"/>
        <v>insert into Centres (numeroCentre,nomCentre) values(62016,"Boulogne sur Mer");</v>
      </c>
    </row>
    <row r="55" spans="1:3" x14ac:dyDescent="0.3">
      <c r="A55" s="15" t="s">
        <v>490</v>
      </c>
      <c r="B55" s="16" t="s">
        <v>491</v>
      </c>
      <c r="C55" t="str">
        <f t="shared" si="5"/>
        <v>insert into Centres (numeroCentre,nomCentre) values(62018,"Arras");</v>
      </c>
    </row>
    <row r="56" spans="1:3" x14ac:dyDescent="0.3">
      <c r="A56" s="15" t="s">
        <v>492</v>
      </c>
      <c r="B56" s="16" t="s">
        <v>493</v>
      </c>
      <c r="C56" t="str">
        <f t="shared" si="5"/>
        <v>insert into Centres (numeroCentre,nomCentre) values(80010,"Amiens");</v>
      </c>
    </row>
    <row r="66" spans="1:3" x14ac:dyDescent="0.3">
      <c r="B66" s="3" t="s">
        <v>452</v>
      </c>
      <c r="C66" s="3" t="s">
        <v>345</v>
      </c>
    </row>
    <row r="67" spans="1:3" x14ac:dyDescent="0.3">
      <c r="A67" s="15" t="s">
        <v>448</v>
      </c>
      <c r="B67" s="16" t="s">
        <v>449</v>
      </c>
      <c r="C67" t="str">
        <f>"insert into UOs (numeroUO,libelleUO) values("&amp;A67&amp;","""&amp;B67&amp;""");"</f>
        <v>insert into UOs (numeroUO,libelleUO) values(101,"Horticulture Paysage");</v>
      </c>
    </row>
    <row r="68" spans="1:3" x14ac:dyDescent="0.3">
      <c r="A68" s="15" t="s">
        <v>346</v>
      </c>
      <c r="B68" s="16" t="s">
        <v>347</v>
      </c>
      <c r="C68" t="str">
        <f t="shared" ref="C68:C119" si="6">"insert into UOs (numeroUO,libelleUO) values("&amp;A68&amp;","""&amp;B68&amp;""");"</f>
        <v>insert into UOs (numeroUO,libelleUO) values(102,"Maçonnerie Gros Œuvre");</v>
      </c>
    </row>
    <row r="69" spans="1:3" x14ac:dyDescent="0.3">
      <c r="A69" s="15" t="s">
        <v>432</v>
      </c>
      <c r="B69" s="16" t="s">
        <v>433</v>
      </c>
      <c r="C69" t="str">
        <f t="shared" si="6"/>
        <v>insert into UOs (numeroUO,libelleUO) values(103,"Maitrise de chantier Gros œuvre");</v>
      </c>
    </row>
    <row r="70" spans="1:3" x14ac:dyDescent="0.3">
      <c r="A70" s="15" t="s">
        <v>396</v>
      </c>
      <c r="B70" s="16" t="s">
        <v>397</v>
      </c>
      <c r="C70" t="str">
        <f t="shared" si="6"/>
        <v>insert into UOs (numeroUO,libelleUO) values(104,"Métiers du béton");</v>
      </c>
    </row>
    <row r="71" spans="1:3" x14ac:dyDescent="0.3">
      <c r="A71" s="15" t="s">
        <v>348</v>
      </c>
      <c r="B71" s="16" t="s">
        <v>349</v>
      </c>
      <c r="C71" t="str">
        <f t="shared" si="6"/>
        <v>insert into UOs (numeroUO,libelleUO) values(106,"Entretien du bâtiment");</v>
      </c>
    </row>
    <row r="72" spans="1:3" x14ac:dyDescent="0.3">
      <c r="A72" s="15" t="s">
        <v>420</v>
      </c>
      <c r="B72" s="16" t="s">
        <v>421</v>
      </c>
      <c r="C72" t="str">
        <f t="shared" si="6"/>
        <v>insert into UOs (numeroUO,libelleUO) values(107,"Technicien travaux Bâtiment");</v>
      </c>
    </row>
    <row r="73" spans="1:3" x14ac:dyDescent="0.3">
      <c r="A73" s="15" t="s">
        <v>350</v>
      </c>
      <c r="B73" s="16" t="s">
        <v>351</v>
      </c>
      <c r="C73" t="str">
        <f t="shared" si="6"/>
        <v>insert into UOs (numeroUO,libelleUO) values(108,"Equipement Génie climatique");</v>
      </c>
    </row>
    <row r="74" spans="1:3" x14ac:dyDescent="0.3">
      <c r="A74" s="15" t="s">
        <v>352</v>
      </c>
      <c r="B74" s="16" t="s">
        <v>353</v>
      </c>
      <c r="C74" t="str">
        <f t="shared" si="6"/>
        <v>insert into UOs (numeroUO,libelleUO) values(109,"Maintenance Génie climatique");</v>
      </c>
    </row>
    <row r="75" spans="1:3" x14ac:dyDescent="0.3">
      <c r="A75" s="15" t="s">
        <v>354</v>
      </c>
      <c r="B75" s="16" t="s">
        <v>355</v>
      </c>
      <c r="C75" t="str">
        <f t="shared" si="6"/>
        <v>insert into UOs (numeroUO,libelleUO) values(111,"Aménagements finitions   niveau V");</v>
      </c>
    </row>
    <row r="76" spans="1:3" x14ac:dyDescent="0.3">
      <c r="A76" s="15" t="s">
        <v>422</v>
      </c>
      <c r="B76" s="16" t="s">
        <v>423</v>
      </c>
      <c r="C76" t="str">
        <f t="shared" si="6"/>
        <v>insert into UOs (numeroUO,libelleUO) values(112,"Aménagements finitions   niveau IV et III");</v>
      </c>
    </row>
    <row r="77" spans="1:3" x14ac:dyDescent="0.3">
      <c r="A77" s="15" t="s">
        <v>356</v>
      </c>
      <c r="B77" s="16" t="s">
        <v>357</v>
      </c>
      <c r="C77" t="str">
        <f t="shared" si="6"/>
        <v>insert into UOs (numeroUO,libelleUO) values(114,"Voiries réseaux divers");</v>
      </c>
    </row>
    <row r="78" spans="1:3" x14ac:dyDescent="0.3">
      <c r="A78" s="15" t="s">
        <v>398</v>
      </c>
      <c r="B78" s="16" t="s">
        <v>399</v>
      </c>
      <c r="C78" t="str">
        <f t="shared" si="6"/>
        <v>insert into UOs (numeroUO,libelleUO) values(116,"Conduite engins de chantier");</v>
      </c>
    </row>
    <row r="79" spans="1:3" x14ac:dyDescent="0.3">
      <c r="A79" s="15" t="s">
        <v>434</v>
      </c>
      <c r="B79" s="16" t="s">
        <v>435</v>
      </c>
      <c r="C79" t="str">
        <f t="shared" si="6"/>
        <v>insert into UOs (numeroUO,libelleUO) values(117,"Réseaux électriques et de communication");</v>
      </c>
    </row>
    <row r="80" spans="1:3" x14ac:dyDescent="0.3">
      <c r="A80" s="15" t="s">
        <v>446</v>
      </c>
      <c r="B80" s="16" t="s">
        <v>447</v>
      </c>
      <c r="C80" t="str">
        <f t="shared" si="6"/>
        <v>insert into UOs (numeroUO,libelleUO) values(118,"Aluminium Verre");</v>
      </c>
    </row>
    <row r="81" spans="1:3" x14ac:dyDescent="0.3">
      <c r="A81" s="15" t="s">
        <v>358</v>
      </c>
      <c r="B81" s="16" t="s">
        <v>359</v>
      </c>
      <c r="C81" t="str">
        <f t="shared" si="6"/>
        <v>insert into UOs (numeroUO,libelleUO) values(119,"Métallerie Constructions métalliques");</v>
      </c>
    </row>
    <row r="82" spans="1:3" x14ac:dyDescent="0.3">
      <c r="A82" s="15" t="s">
        <v>360</v>
      </c>
      <c r="B82" s="16" t="s">
        <v>361</v>
      </c>
      <c r="C82" t="str">
        <f t="shared" si="6"/>
        <v>insert into UOs (numeroUO,libelleUO) values(122,"Travail du bois");</v>
      </c>
    </row>
    <row r="83" spans="1:3" x14ac:dyDescent="0.3">
      <c r="A83" s="15" t="s">
        <v>362</v>
      </c>
      <c r="B83" s="16" t="s">
        <v>363</v>
      </c>
      <c r="C83" t="str">
        <f t="shared" si="6"/>
        <v>insert into UOs (numeroUO,libelleUO) values(124,"Equipement électrique");</v>
      </c>
    </row>
    <row r="84" spans="1:3" x14ac:dyDescent="0.3">
      <c r="A84" s="15" t="s">
        <v>424</v>
      </c>
      <c r="B84" s="16" t="s">
        <v>425</v>
      </c>
      <c r="C84" t="str">
        <f t="shared" si="6"/>
        <v>insert into UOs (numeroUO,libelleUO) values(126,"Chaudronnerie tuyautage");</v>
      </c>
    </row>
    <row r="85" spans="1:3" x14ac:dyDescent="0.3">
      <c r="A85" s="15" t="s">
        <v>408</v>
      </c>
      <c r="B85" s="16" t="s">
        <v>409</v>
      </c>
      <c r="C85" t="str">
        <f t="shared" si="6"/>
        <v>insert into UOs (numeroUO,libelleUO) values(128,"Soudage et contrôle");</v>
      </c>
    </row>
    <row r="86" spans="1:3" x14ac:dyDescent="0.3">
      <c r="A86" s="15" t="s">
        <v>436</v>
      </c>
      <c r="B86" s="16" t="s">
        <v>437</v>
      </c>
      <c r="C86" t="str">
        <f t="shared" si="6"/>
        <v>insert into UOs (numeroUO,libelleUO) values(132,"Etudes Méthodes et Qualité");</v>
      </c>
    </row>
    <row r="87" spans="1:3" x14ac:dyDescent="0.3">
      <c r="A87" s="15" t="s">
        <v>450</v>
      </c>
      <c r="B87" s="16" t="s">
        <v>451</v>
      </c>
      <c r="C87" t="str">
        <f t="shared" si="6"/>
        <v>insert into UOs (numeroUO,libelleUO) values(133,"Aéronautique");</v>
      </c>
    </row>
    <row r="88" spans="1:3" x14ac:dyDescent="0.3">
      <c r="A88" s="15" t="s">
        <v>426</v>
      </c>
      <c r="B88" s="16" t="s">
        <v>427</v>
      </c>
      <c r="C88" t="str">
        <f t="shared" si="6"/>
        <v>insert into UOs (numeroUO,libelleUO) values(134,"Usinage Montage Outillage");</v>
      </c>
    </row>
    <row r="89" spans="1:3" x14ac:dyDescent="0.3">
      <c r="A89" s="15" t="s">
        <v>400</v>
      </c>
      <c r="B89" s="16" t="s">
        <v>401</v>
      </c>
      <c r="C89" t="str">
        <f t="shared" si="6"/>
        <v>insert into UOs (numeroUO,libelleUO) values(136,"Production industrielle");</v>
      </c>
    </row>
    <row r="90" spans="1:3" x14ac:dyDescent="0.3">
      <c r="A90" s="15" t="s">
        <v>410</v>
      </c>
      <c r="B90" s="16" t="s">
        <v>411</v>
      </c>
      <c r="C90" t="str">
        <f t="shared" si="6"/>
        <v>insert into UOs (numeroUO,libelleUO) values(139,"Electronique Automatismes");</v>
      </c>
    </row>
    <row r="91" spans="1:3" x14ac:dyDescent="0.3">
      <c r="A91" s="15" t="s">
        <v>402</v>
      </c>
      <c r="B91" s="16" t="s">
        <v>403</v>
      </c>
      <c r="C91" t="str">
        <f t="shared" si="6"/>
        <v>insert into UOs (numeroUO,libelleUO) values(141,"Froid Climatisation");</v>
      </c>
    </row>
    <row r="92" spans="1:3" x14ac:dyDescent="0.3">
      <c r="A92" s="15" t="s">
        <v>364</v>
      </c>
      <c r="B92" s="16" t="s">
        <v>365</v>
      </c>
      <c r="C92" t="str">
        <f t="shared" si="6"/>
        <v>insert into UOs (numeroUO,libelleUO) values(144,"Maintenance industrielle");</v>
      </c>
    </row>
    <row r="93" spans="1:3" x14ac:dyDescent="0.3">
      <c r="A93" s="15" t="s">
        <v>438</v>
      </c>
      <c r="B93" s="16" t="s">
        <v>439</v>
      </c>
      <c r="C93" t="str">
        <f t="shared" si="6"/>
        <v>insert into UOs (numeroUO,libelleUO) values(145,"Maintenance équipements électriques");</v>
      </c>
    </row>
    <row r="94" spans="1:3" x14ac:dyDescent="0.3">
      <c r="A94" s="15" t="s">
        <v>444</v>
      </c>
      <c r="B94" s="16" t="s">
        <v>445</v>
      </c>
      <c r="C94" t="str">
        <f t="shared" si="6"/>
        <v>insert into UOs (numeroUO,libelleUO) values(150,"Chimie");</v>
      </c>
    </row>
    <row r="95" spans="1:3" x14ac:dyDescent="0.3">
      <c r="A95" s="15" t="s">
        <v>442</v>
      </c>
      <c r="B95" s="16" t="s">
        <v>443</v>
      </c>
      <c r="C95" t="str">
        <f t="shared" si="6"/>
        <v>insert into UOs (numeroUO,libelleUO) values(152,"Environnement");</v>
      </c>
    </row>
    <row r="96" spans="1:3" x14ac:dyDescent="0.3">
      <c r="A96" s="15" t="s">
        <v>366</v>
      </c>
      <c r="B96" s="16" t="s">
        <v>367</v>
      </c>
      <c r="C96" t="str">
        <f t="shared" si="6"/>
        <v>insert into UOs (numeroUO,libelleUO) values(153,"Plasturgie Procédés automatisés");</v>
      </c>
    </row>
    <row r="97" spans="1:3" x14ac:dyDescent="0.3">
      <c r="A97" s="15" t="s">
        <v>368</v>
      </c>
      <c r="B97" s="16" t="s">
        <v>369</v>
      </c>
      <c r="C97" t="str">
        <f t="shared" si="6"/>
        <v>insert into UOs (numeroUO,libelleUO) values(159,"Secrétariat");</v>
      </c>
    </row>
    <row r="98" spans="1:3" x14ac:dyDescent="0.3">
      <c r="A98" s="15" t="s">
        <v>370</v>
      </c>
      <c r="B98" s="16" t="s">
        <v>371</v>
      </c>
      <c r="C98" t="str">
        <f t="shared" si="6"/>
        <v>insert into UOs (numeroUO,libelleUO) values(160,"Comptabilité Gestion");</v>
      </c>
    </row>
    <row r="99" spans="1:3" x14ac:dyDescent="0.3">
      <c r="A99" s="15" t="s">
        <v>412</v>
      </c>
      <c r="B99" s="16" t="s">
        <v>413</v>
      </c>
      <c r="C99" t="str">
        <f t="shared" si="6"/>
        <v>insert into UOs (numeroUO,libelleUO) values(161,"Relation clients à distance");</v>
      </c>
    </row>
    <row r="100" spans="1:3" x14ac:dyDescent="0.3">
      <c r="A100" s="15" t="s">
        <v>428</v>
      </c>
      <c r="B100" s="16" t="s">
        <v>429</v>
      </c>
      <c r="C100" t="str">
        <f t="shared" si="6"/>
        <v>insert into UOs (numeroUO,libelleUO) values(162,"Fonction commerciale");</v>
      </c>
    </row>
    <row r="101" spans="1:3" x14ac:dyDescent="0.3">
      <c r="A101" s="15" t="s">
        <v>372</v>
      </c>
      <c r="B101" s="16" t="s">
        <v>373</v>
      </c>
      <c r="C101" t="str">
        <f t="shared" si="6"/>
        <v>insert into UOs (numeroUO,libelleUO) values(163,"Distribution");</v>
      </c>
    </row>
    <row r="102" spans="1:3" x14ac:dyDescent="0.3">
      <c r="A102" s="15" t="s">
        <v>414</v>
      </c>
      <c r="B102" s="16" t="s">
        <v>415</v>
      </c>
      <c r="C102" t="str">
        <f t="shared" si="6"/>
        <v>insert into UOs (numeroUO,libelleUO) values(164,"Informatique Télécomm");</v>
      </c>
    </row>
    <row r="103" spans="1:3" x14ac:dyDescent="0.3">
      <c r="A103" s="15" t="s">
        <v>416</v>
      </c>
      <c r="B103" s="16" t="s">
        <v>417</v>
      </c>
      <c r="C103" t="str">
        <f t="shared" si="6"/>
        <v>insert into UOs (numeroUO,libelleUO) values(165,"Tourisme et loisirs");</v>
      </c>
    </row>
    <row r="104" spans="1:3" x14ac:dyDescent="0.3">
      <c r="A104" s="15" t="s">
        <v>374</v>
      </c>
      <c r="B104" s="16" t="s">
        <v>375</v>
      </c>
      <c r="C104" t="str">
        <f t="shared" si="6"/>
        <v>insert into UOs (numeroUO,libelleUO) values(166,"Hôtellerie Restauration");</v>
      </c>
    </row>
    <row r="105" spans="1:3" x14ac:dyDescent="0.3">
      <c r="A105" s="15" t="s">
        <v>430</v>
      </c>
      <c r="B105" s="16" t="s">
        <v>431</v>
      </c>
      <c r="C105" t="str">
        <f t="shared" si="6"/>
        <v>insert into UOs (numeroUO,libelleUO) values(167,"Arts graphiques");</v>
      </c>
    </row>
    <row r="106" spans="1:3" x14ac:dyDescent="0.3">
      <c r="A106" s="15" t="s">
        <v>440</v>
      </c>
      <c r="B106" s="16" t="s">
        <v>441</v>
      </c>
      <c r="C106" t="str">
        <f t="shared" si="6"/>
        <v>insert into UOs (numeroUO,libelleUO) values(169,"Carrosserie peinture");</v>
      </c>
    </row>
    <row r="107" spans="1:3" x14ac:dyDescent="0.3">
      <c r="A107" s="15" t="s">
        <v>376</v>
      </c>
      <c r="B107" s="16" t="s">
        <v>377</v>
      </c>
      <c r="C107" t="str">
        <f t="shared" si="6"/>
        <v>insert into UOs (numeroUO,libelleUO) values(170,"Réparation véhicules légers");</v>
      </c>
    </row>
    <row r="108" spans="1:3" x14ac:dyDescent="0.3">
      <c r="A108" s="15" t="s">
        <v>378</v>
      </c>
      <c r="B108" s="16" t="s">
        <v>379</v>
      </c>
      <c r="C108" t="str">
        <f t="shared" si="6"/>
        <v>insert into UOs (numeroUO,libelleUO) values(171,"Réparation véhicules lourds");</v>
      </c>
    </row>
    <row r="109" spans="1:3" x14ac:dyDescent="0.3">
      <c r="A109" s="15" t="s">
        <v>380</v>
      </c>
      <c r="B109" s="16" t="s">
        <v>381</v>
      </c>
      <c r="C109" t="str">
        <f t="shared" si="6"/>
        <v>insert into UOs (numeroUO,libelleUO) values(173,"Conduite routière");</v>
      </c>
    </row>
    <row r="110" spans="1:3" x14ac:dyDescent="0.3">
      <c r="A110" s="15" t="s">
        <v>404</v>
      </c>
      <c r="B110" s="16" t="s">
        <v>405</v>
      </c>
      <c r="C110" t="str">
        <f t="shared" si="6"/>
        <v>insert into UOs (numeroUO,libelleUO) values(174,"Entreposage Magasinage");</v>
      </c>
    </row>
    <row r="111" spans="1:3" x14ac:dyDescent="0.3">
      <c r="A111" s="15" t="s">
        <v>406</v>
      </c>
      <c r="B111" s="16" t="s">
        <v>407</v>
      </c>
      <c r="C111" t="str">
        <f t="shared" si="6"/>
        <v>insert into UOs (numeroUO,libelleUO) values(175,"Logistique");</v>
      </c>
    </row>
    <row r="112" spans="1:3" x14ac:dyDescent="0.3">
      <c r="A112" s="15" t="s">
        <v>382</v>
      </c>
      <c r="B112" s="16" t="s">
        <v>383</v>
      </c>
      <c r="C112" t="str">
        <f t="shared" si="6"/>
        <v>insert into UOs (numeroUO,libelleUO) values(176,"Services aux particuliers");</v>
      </c>
    </row>
    <row r="113" spans="1:4" x14ac:dyDescent="0.3">
      <c r="A113" s="15" t="s">
        <v>418</v>
      </c>
      <c r="B113" s="16" t="s">
        <v>419</v>
      </c>
      <c r="C113" t="str">
        <f t="shared" si="6"/>
        <v>insert into UOs (numeroUO,libelleUO) values(177,"Services aux entreprises et collectivités");</v>
      </c>
    </row>
    <row r="114" spans="1:4" x14ac:dyDescent="0.3">
      <c r="A114" s="15" t="s">
        <v>384</v>
      </c>
      <c r="B114" s="16" t="s">
        <v>385</v>
      </c>
      <c r="C114" t="str">
        <f t="shared" si="6"/>
        <v>insert into UOs (numeroUO,libelleUO) values(178,"Insertion Formation");</v>
      </c>
    </row>
    <row r="115" spans="1:4" x14ac:dyDescent="0.3">
      <c r="A115" s="15" t="s">
        <v>386</v>
      </c>
      <c r="B115" s="16" t="s">
        <v>387</v>
      </c>
      <c r="C115" t="str">
        <f t="shared" si="6"/>
        <v>insert into UOs (numeroUO,libelleUO) values(179,"Prépro");</v>
      </c>
    </row>
    <row r="116" spans="1:4" x14ac:dyDescent="0.3">
      <c r="A116" s="15" t="s">
        <v>388</v>
      </c>
      <c r="B116" s="16" t="s">
        <v>389</v>
      </c>
      <c r="C116" t="str">
        <f t="shared" si="6"/>
        <v>insert into UOs (numeroUO,libelleUO) values(180,"Préinsertion");</v>
      </c>
    </row>
    <row r="117" spans="1:4" x14ac:dyDescent="0.3">
      <c r="A117" s="15" t="s">
        <v>390</v>
      </c>
      <c r="B117" s="16" t="s">
        <v>391</v>
      </c>
      <c r="C117" t="str">
        <f t="shared" si="6"/>
        <v>insert into UOs (numeroUO,libelleUO) values(190,"Plateformes de Services (EAD)");</v>
      </c>
    </row>
    <row r="118" spans="1:4" x14ac:dyDescent="0.3">
      <c r="A118" s="15" t="s">
        <v>392</v>
      </c>
      <c r="B118" s="16" t="s">
        <v>393</v>
      </c>
      <c r="C118" t="str">
        <f t="shared" si="6"/>
        <v>insert into UOs (numeroUO,libelleUO) values(191,"Sécurisation des parcours");</v>
      </c>
    </row>
    <row r="119" spans="1:4" x14ac:dyDescent="0.3">
      <c r="A119" s="15" t="s">
        <v>394</v>
      </c>
      <c r="B119" s="16" t="s">
        <v>395</v>
      </c>
      <c r="C119" t="str">
        <f t="shared" si="6"/>
        <v>insert into UOs (numeroUO,libelleUO) values(192,"Conseil en formation");</v>
      </c>
    </row>
    <row r="122" spans="1:4" x14ac:dyDescent="0.3">
      <c r="A122" s="85" t="s">
        <v>1</v>
      </c>
      <c r="B122" s="3" t="s">
        <v>494</v>
      </c>
    </row>
    <row r="123" spans="1:4" x14ac:dyDescent="0.3">
      <c r="A123">
        <v>4</v>
      </c>
      <c r="B123" s="8" t="s">
        <v>1024</v>
      </c>
      <c r="C123" s="84" t="s">
        <v>1050</v>
      </c>
      <c r="D123" t="str">
        <f>"insert into Motifs (codeMotif,libelleMotif,idTypePrestation) Values ("&amp;B123&amp;","""&amp;C123&amp;""","&amp;A123&amp;");"</f>
        <v>insert into Motifs (codeMotif,libelleMotif,idTypePrestation) Values (21,"Tps réunion IRP",4);</v>
      </c>
    </row>
    <row r="124" spans="1:4" x14ac:dyDescent="0.3">
      <c r="A124">
        <v>4</v>
      </c>
      <c r="B124" s="8" t="s">
        <v>1026</v>
      </c>
      <c r="C124" s="84" t="s">
        <v>1027</v>
      </c>
      <c r="D124" t="str">
        <f t="shared" ref="D124:D132" si="7">"insert into Motifs (codeMotif,libelleMotif,idTypePrestation) Values ("&amp;B124&amp;","""&amp;C124&amp;""","&amp;A124&amp;");"</f>
        <v>insert into Motifs (codeMotif,libelleMotif,idTypePrestation) Values (22,"Heures/décharges IRP",4);</v>
      </c>
    </row>
    <row r="125" spans="1:4" x14ac:dyDescent="0.3">
      <c r="A125">
        <v>4</v>
      </c>
      <c r="B125" s="8" t="s">
        <v>1028</v>
      </c>
      <c r="C125" s="84" t="s">
        <v>1029</v>
      </c>
      <c r="D125" t="str">
        <f t="shared" si="7"/>
        <v>insert into Motifs (codeMotif,libelleMotif,idTypePrestation) Values (23,"Délégué syndical",4);</v>
      </c>
    </row>
    <row r="126" spans="1:4" x14ac:dyDescent="0.3">
      <c r="A126">
        <v>4</v>
      </c>
      <c r="B126" s="8" t="s">
        <v>1030</v>
      </c>
      <c r="C126" s="84" t="s">
        <v>1031</v>
      </c>
      <c r="D126" t="str">
        <f t="shared" si="7"/>
        <v>insert into Motifs (codeMotif,libelleMotif,idTypePrestation) Values (24,"Heures/décharges syndicales",4);</v>
      </c>
    </row>
    <row r="127" spans="1:4" x14ac:dyDescent="0.3">
      <c r="A127">
        <v>4</v>
      </c>
      <c r="B127" s="8" t="s">
        <v>1032</v>
      </c>
      <c r="C127" s="84" t="s">
        <v>1033</v>
      </c>
      <c r="D127" t="str">
        <f t="shared" si="7"/>
        <v>insert into Motifs (codeMotif,libelleMotif,idTypePrestation) Values (25,"Temps de réunion syndical",4);</v>
      </c>
    </row>
    <row r="128" spans="1:4" x14ac:dyDescent="0.3">
      <c r="A128">
        <v>4</v>
      </c>
      <c r="B128" s="8" t="s">
        <v>1034</v>
      </c>
      <c r="C128" s="84" t="s">
        <v>1035</v>
      </c>
      <c r="D128" t="str">
        <f t="shared" si="7"/>
        <v>insert into Motifs (codeMotif,libelleMotif,idTypePrestation) Values (26,"Autres motifs syndicaux",4);</v>
      </c>
    </row>
    <row r="129" spans="1:4" x14ac:dyDescent="0.3">
      <c r="A129">
        <v>4</v>
      </c>
      <c r="B129" s="8" t="s">
        <v>1036</v>
      </c>
      <c r="C129" s="84" t="s">
        <v>1037</v>
      </c>
      <c r="D129" t="str">
        <f t="shared" si="7"/>
        <v>insert into Motifs (codeMotif,libelleMotif,idTypePrestation) Values (27,"Mandats externes",4);</v>
      </c>
    </row>
    <row r="130" spans="1:4" x14ac:dyDescent="0.3">
      <c r="A130">
        <v>3</v>
      </c>
      <c r="B130" s="8" t="s">
        <v>1038</v>
      </c>
      <c r="C130" s="84" t="s">
        <v>1039</v>
      </c>
      <c r="D130" t="str">
        <f t="shared" si="7"/>
        <v>insert into Motifs (codeMotif,libelleMotif,idTypePrestation) Values (31,"perfectionnement : formation initiale",3);</v>
      </c>
    </row>
    <row r="131" spans="1:4" x14ac:dyDescent="0.3">
      <c r="A131">
        <v>3</v>
      </c>
      <c r="B131" s="8" t="s">
        <v>1040</v>
      </c>
      <c r="C131" s="84" t="s">
        <v>1041</v>
      </c>
      <c r="D131" t="str">
        <f t="shared" si="7"/>
        <v>insert into Motifs (codeMotif,libelleMotif,idTypePrestation) Values (32,"perfectionnement : formation continue",3);</v>
      </c>
    </row>
    <row r="132" spans="1:4" x14ac:dyDescent="0.3">
      <c r="A132">
        <v>3</v>
      </c>
      <c r="B132" s="8" t="s">
        <v>1042</v>
      </c>
      <c r="C132" s="84" t="s">
        <v>1043</v>
      </c>
      <c r="D132" t="str">
        <f t="shared" si="7"/>
        <v>insert into Motifs (codeMotif,libelleMotif,idTypePrestation) Values (33,"perfectionnement : autre",3);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21FB-0C42-4B25-93E9-29D5F97BBB3A}">
  <dimension ref="A1:D108"/>
  <sheetViews>
    <sheetView workbookViewId="0">
      <selection activeCell="E2" sqref="E2"/>
    </sheetView>
  </sheetViews>
  <sheetFormatPr baseColWidth="10" defaultRowHeight="14.4" x14ac:dyDescent="0.3"/>
  <cols>
    <col min="1" max="1" width="22.88671875" bestFit="1" customWidth="1"/>
    <col min="2" max="2" width="32.88671875" customWidth="1"/>
  </cols>
  <sheetData>
    <row r="1" spans="1:4" x14ac:dyDescent="0.3">
      <c r="A1" s="86" t="s">
        <v>1057</v>
      </c>
      <c r="B1" s="86" t="s">
        <v>1058</v>
      </c>
      <c r="C1" t="s">
        <v>1166</v>
      </c>
      <c r="D1" t="s">
        <v>1167</v>
      </c>
    </row>
    <row r="2" spans="1:4" x14ac:dyDescent="0.3">
      <c r="A2" s="87" t="s">
        <v>1059</v>
      </c>
      <c r="B2" s="88" t="s">
        <v>1060</v>
      </c>
      <c r="C2">
        <v>1</v>
      </c>
      <c r="D2">
        <v>12</v>
      </c>
    </row>
    <row r="3" spans="1:4" x14ac:dyDescent="0.3">
      <c r="A3" s="87" t="s">
        <v>1059</v>
      </c>
      <c r="B3" s="88" t="s">
        <v>1061</v>
      </c>
      <c r="C3">
        <v>2</v>
      </c>
      <c r="D3">
        <v>12</v>
      </c>
    </row>
    <row r="4" spans="1:4" x14ac:dyDescent="0.3">
      <c r="A4" s="87" t="s">
        <v>1059</v>
      </c>
      <c r="B4" s="88" t="s">
        <v>1062</v>
      </c>
      <c r="C4">
        <v>3</v>
      </c>
      <c r="D4">
        <v>12</v>
      </c>
    </row>
    <row r="5" spans="1:4" x14ac:dyDescent="0.3">
      <c r="A5" s="87" t="s">
        <v>1059</v>
      </c>
      <c r="B5" s="88" t="s">
        <v>1063</v>
      </c>
      <c r="C5">
        <v>4</v>
      </c>
      <c r="D5">
        <v>12</v>
      </c>
    </row>
    <row r="6" spans="1:4" x14ac:dyDescent="0.3">
      <c r="A6" s="87" t="s">
        <v>1059</v>
      </c>
      <c r="B6" s="88" t="s">
        <v>1064</v>
      </c>
      <c r="C6">
        <v>5</v>
      </c>
      <c r="D6">
        <v>12</v>
      </c>
    </row>
    <row r="7" spans="1:4" x14ac:dyDescent="0.3">
      <c r="A7" s="87" t="s">
        <v>1059</v>
      </c>
      <c r="B7" s="88" t="s">
        <v>1065</v>
      </c>
      <c r="C7">
        <v>6</v>
      </c>
      <c r="D7">
        <v>12</v>
      </c>
    </row>
    <row r="8" spans="1:4" x14ac:dyDescent="0.3">
      <c r="A8" s="89" t="s">
        <v>1059</v>
      </c>
      <c r="B8" s="88" t="s">
        <v>1066</v>
      </c>
      <c r="C8">
        <v>7</v>
      </c>
      <c r="D8">
        <v>12</v>
      </c>
    </row>
    <row r="9" spans="1:4" x14ac:dyDescent="0.3">
      <c r="A9" t="s">
        <v>1059</v>
      </c>
      <c r="B9" s="88" t="s">
        <v>1067</v>
      </c>
      <c r="C9">
        <v>8</v>
      </c>
      <c r="D9">
        <v>12</v>
      </c>
    </row>
    <row r="10" spans="1:4" x14ac:dyDescent="0.3">
      <c r="A10" s="89" t="s">
        <v>1059</v>
      </c>
      <c r="B10" s="88" t="s">
        <v>1068</v>
      </c>
      <c r="C10">
        <v>9</v>
      </c>
      <c r="D10">
        <v>12</v>
      </c>
    </row>
    <row r="11" spans="1:4" x14ac:dyDescent="0.3">
      <c r="A11" t="s">
        <v>1059</v>
      </c>
      <c r="B11" s="88" t="s">
        <v>1069</v>
      </c>
      <c r="C11">
        <v>10</v>
      </c>
      <c r="D11">
        <v>12</v>
      </c>
    </row>
    <row r="12" spans="1:4" x14ac:dyDescent="0.3">
      <c r="A12" s="89" t="s">
        <v>1070</v>
      </c>
      <c r="B12" s="88" t="s">
        <v>1071</v>
      </c>
      <c r="C12">
        <v>11</v>
      </c>
      <c r="D12">
        <v>13</v>
      </c>
    </row>
    <row r="13" spans="1:4" x14ac:dyDescent="0.3">
      <c r="A13" t="s">
        <v>1070</v>
      </c>
      <c r="B13" s="88" t="s">
        <v>1059</v>
      </c>
      <c r="C13">
        <v>12</v>
      </c>
      <c r="D13">
        <v>13</v>
      </c>
    </row>
    <row r="14" spans="1:4" x14ac:dyDescent="0.3">
      <c r="A14" t="s">
        <v>1070</v>
      </c>
      <c r="B14" s="88" t="s">
        <v>1070</v>
      </c>
      <c r="C14">
        <v>13</v>
      </c>
      <c r="D14">
        <v>13</v>
      </c>
    </row>
    <row r="15" spans="1:4" x14ac:dyDescent="0.3">
      <c r="A15" t="s">
        <v>1070</v>
      </c>
      <c r="B15" s="90" t="s">
        <v>1072</v>
      </c>
      <c r="C15">
        <v>14</v>
      </c>
      <c r="D15">
        <v>13</v>
      </c>
    </row>
    <row r="16" spans="1:4" x14ac:dyDescent="0.3">
      <c r="A16" t="s">
        <v>1070</v>
      </c>
      <c r="B16" s="88" t="s">
        <v>1073</v>
      </c>
      <c r="C16">
        <v>15</v>
      </c>
      <c r="D16">
        <v>13</v>
      </c>
    </row>
    <row r="17" spans="1:4" x14ac:dyDescent="0.3">
      <c r="A17" t="s">
        <v>1070</v>
      </c>
      <c r="B17" s="88" t="s">
        <v>1074</v>
      </c>
      <c r="C17">
        <v>16</v>
      </c>
      <c r="D17">
        <v>13</v>
      </c>
    </row>
    <row r="18" spans="1:4" x14ac:dyDescent="0.3">
      <c r="A18" t="s">
        <v>1070</v>
      </c>
      <c r="B18" s="88" t="s">
        <v>1075</v>
      </c>
      <c r="C18">
        <v>17</v>
      </c>
      <c r="D18">
        <v>13</v>
      </c>
    </row>
    <row r="19" spans="1:4" x14ac:dyDescent="0.3">
      <c r="A19" t="s">
        <v>1070</v>
      </c>
      <c r="B19" s="88" t="s">
        <v>1076</v>
      </c>
      <c r="C19">
        <v>18</v>
      </c>
      <c r="D19">
        <v>13</v>
      </c>
    </row>
    <row r="20" spans="1:4" x14ac:dyDescent="0.3">
      <c r="A20" t="s">
        <v>1070</v>
      </c>
      <c r="B20" s="88" t="s">
        <v>1077</v>
      </c>
      <c r="C20">
        <v>19</v>
      </c>
      <c r="D20">
        <v>13</v>
      </c>
    </row>
    <row r="21" spans="1:4" x14ac:dyDescent="0.3">
      <c r="A21" t="s">
        <v>1078</v>
      </c>
      <c r="B21" s="88" t="s">
        <v>1079</v>
      </c>
      <c r="C21">
        <v>20</v>
      </c>
      <c r="D21">
        <v>25</v>
      </c>
    </row>
    <row r="22" spans="1:4" x14ac:dyDescent="0.3">
      <c r="A22" t="s">
        <v>1078</v>
      </c>
      <c r="B22" s="88" t="s">
        <v>1080</v>
      </c>
      <c r="C22">
        <v>21</v>
      </c>
      <c r="D22">
        <v>25</v>
      </c>
    </row>
    <row r="23" spans="1:4" x14ac:dyDescent="0.3">
      <c r="A23" t="s">
        <v>1078</v>
      </c>
      <c r="B23" s="88" t="s">
        <v>1081</v>
      </c>
      <c r="C23">
        <v>22</v>
      </c>
      <c r="D23">
        <v>25</v>
      </c>
    </row>
    <row r="24" spans="1:4" x14ac:dyDescent="0.3">
      <c r="A24" t="s">
        <v>1078</v>
      </c>
      <c r="B24" s="88" t="s">
        <v>1082</v>
      </c>
      <c r="C24">
        <v>23</v>
      </c>
      <c r="D24">
        <v>25</v>
      </c>
    </row>
    <row r="25" spans="1:4" x14ac:dyDescent="0.3">
      <c r="A25" t="s">
        <v>1078</v>
      </c>
      <c r="B25" s="90" t="s">
        <v>1083</v>
      </c>
      <c r="C25">
        <v>24</v>
      </c>
      <c r="D25">
        <v>25</v>
      </c>
    </row>
    <row r="26" spans="1:4" x14ac:dyDescent="0.3">
      <c r="A26" t="s">
        <v>1078</v>
      </c>
      <c r="B26" s="88" t="s">
        <v>1078</v>
      </c>
      <c r="C26">
        <v>25</v>
      </c>
      <c r="D26">
        <v>25</v>
      </c>
    </row>
    <row r="27" spans="1:4" x14ac:dyDescent="0.3">
      <c r="A27" t="s">
        <v>1078</v>
      </c>
      <c r="B27" s="88" t="s">
        <v>1084</v>
      </c>
      <c r="C27">
        <v>26</v>
      </c>
      <c r="D27">
        <v>25</v>
      </c>
    </row>
    <row r="28" spans="1:4" x14ac:dyDescent="0.3">
      <c r="A28" t="s">
        <v>1085</v>
      </c>
      <c r="B28" s="88" t="s">
        <v>1086</v>
      </c>
      <c r="C28">
        <v>27</v>
      </c>
      <c r="D28">
        <v>33</v>
      </c>
    </row>
    <row r="29" spans="1:4" x14ac:dyDescent="0.3">
      <c r="A29" t="s">
        <v>1085</v>
      </c>
      <c r="B29" s="90" t="s">
        <v>1087</v>
      </c>
      <c r="C29">
        <v>28</v>
      </c>
      <c r="D29">
        <v>33</v>
      </c>
    </row>
    <row r="30" spans="1:4" x14ac:dyDescent="0.3">
      <c r="A30" t="s">
        <v>1085</v>
      </c>
      <c r="B30" s="88" t="s">
        <v>1088</v>
      </c>
      <c r="C30">
        <v>29</v>
      </c>
      <c r="D30">
        <v>33</v>
      </c>
    </row>
    <row r="31" spans="1:4" x14ac:dyDescent="0.3">
      <c r="A31" t="s">
        <v>1085</v>
      </c>
      <c r="B31" s="88" t="s">
        <v>1089</v>
      </c>
      <c r="C31">
        <v>30</v>
      </c>
      <c r="D31">
        <v>33</v>
      </c>
    </row>
    <row r="32" spans="1:4" x14ac:dyDescent="0.3">
      <c r="A32" t="s">
        <v>1085</v>
      </c>
      <c r="B32" s="88" t="s">
        <v>1090</v>
      </c>
      <c r="C32">
        <v>31</v>
      </c>
      <c r="D32">
        <v>33</v>
      </c>
    </row>
    <row r="33" spans="1:4" x14ac:dyDescent="0.3">
      <c r="A33" t="s">
        <v>1085</v>
      </c>
      <c r="B33" s="88" t="s">
        <v>1091</v>
      </c>
      <c r="C33">
        <v>32</v>
      </c>
      <c r="D33">
        <v>33</v>
      </c>
    </row>
    <row r="34" spans="1:4" x14ac:dyDescent="0.3">
      <c r="A34" t="s">
        <v>1085</v>
      </c>
      <c r="B34" s="88" t="s">
        <v>1085</v>
      </c>
      <c r="C34">
        <v>33</v>
      </c>
      <c r="D34">
        <v>33</v>
      </c>
    </row>
    <row r="35" spans="1:4" x14ac:dyDescent="0.3">
      <c r="A35" t="s">
        <v>1085</v>
      </c>
      <c r="B35" s="88" t="s">
        <v>1092</v>
      </c>
      <c r="C35">
        <v>34</v>
      </c>
      <c r="D35">
        <v>33</v>
      </c>
    </row>
    <row r="36" spans="1:4" x14ac:dyDescent="0.3">
      <c r="A36" t="s">
        <v>1085</v>
      </c>
      <c r="B36" s="88" t="s">
        <v>1093</v>
      </c>
      <c r="C36">
        <v>35</v>
      </c>
      <c r="D36">
        <v>33</v>
      </c>
    </row>
    <row r="37" spans="1:4" x14ac:dyDescent="0.3">
      <c r="A37" t="s">
        <v>1085</v>
      </c>
      <c r="B37" s="88" t="s">
        <v>1094</v>
      </c>
      <c r="C37">
        <v>36</v>
      </c>
      <c r="D37">
        <v>33</v>
      </c>
    </row>
    <row r="38" spans="1:4" x14ac:dyDescent="0.3">
      <c r="A38" t="s">
        <v>1085</v>
      </c>
      <c r="B38" s="91" t="s">
        <v>1095</v>
      </c>
      <c r="C38">
        <v>37</v>
      </c>
      <c r="D38">
        <v>33</v>
      </c>
    </row>
    <row r="39" spans="1:4" x14ac:dyDescent="0.3">
      <c r="A39" t="s">
        <v>1085</v>
      </c>
      <c r="B39" s="88" t="s">
        <v>1096</v>
      </c>
      <c r="C39">
        <v>38</v>
      </c>
      <c r="D39">
        <v>33</v>
      </c>
    </row>
    <row r="40" spans="1:4" x14ac:dyDescent="0.3">
      <c r="A40" t="s">
        <v>1085</v>
      </c>
      <c r="B40" s="88" t="s">
        <v>1097</v>
      </c>
      <c r="C40">
        <v>39</v>
      </c>
      <c r="D40">
        <v>33</v>
      </c>
    </row>
    <row r="41" spans="1:4" x14ac:dyDescent="0.3">
      <c r="A41" t="s">
        <v>1085</v>
      </c>
      <c r="B41" s="88" t="s">
        <v>1098</v>
      </c>
      <c r="C41">
        <v>40</v>
      </c>
      <c r="D41">
        <v>33</v>
      </c>
    </row>
    <row r="42" spans="1:4" x14ac:dyDescent="0.3">
      <c r="A42" t="s">
        <v>1085</v>
      </c>
      <c r="B42" s="88" t="s">
        <v>1099</v>
      </c>
      <c r="C42">
        <v>41</v>
      </c>
      <c r="D42">
        <v>33</v>
      </c>
    </row>
    <row r="43" spans="1:4" x14ac:dyDescent="0.3">
      <c r="A43" t="s">
        <v>1085</v>
      </c>
      <c r="B43" s="91" t="s">
        <v>1100</v>
      </c>
      <c r="C43">
        <v>42</v>
      </c>
      <c r="D43">
        <v>33</v>
      </c>
    </row>
    <row r="44" spans="1:4" x14ac:dyDescent="0.3">
      <c r="A44" t="s">
        <v>1085</v>
      </c>
      <c r="B44" s="88" t="s">
        <v>1101</v>
      </c>
      <c r="C44">
        <v>43</v>
      </c>
      <c r="D44">
        <v>33</v>
      </c>
    </row>
    <row r="45" spans="1:4" x14ac:dyDescent="0.3">
      <c r="A45" t="s">
        <v>1085</v>
      </c>
      <c r="B45" s="88" t="s">
        <v>1102</v>
      </c>
      <c r="C45">
        <v>44</v>
      </c>
      <c r="D45">
        <v>33</v>
      </c>
    </row>
    <row r="46" spans="1:4" x14ac:dyDescent="0.3">
      <c r="A46" t="s">
        <v>1085</v>
      </c>
      <c r="B46" s="88" t="s">
        <v>1103</v>
      </c>
      <c r="C46">
        <v>45</v>
      </c>
      <c r="D46">
        <v>33</v>
      </c>
    </row>
    <row r="47" spans="1:4" x14ac:dyDescent="0.3">
      <c r="A47" t="s">
        <v>1085</v>
      </c>
      <c r="B47" s="88" t="s">
        <v>1104</v>
      </c>
      <c r="C47">
        <v>46</v>
      </c>
      <c r="D47">
        <v>33</v>
      </c>
    </row>
    <row r="48" spans="1:4" x14ac:dyDescent="0.3">
      <c r="A48" t="s">
        <v>1085</v>
      </c>
      <c r="B48" s="88" t="s">
        <v>1105</v>
      </c>
      <c r="C48">
        <v>47</v>
      </c>
      <c r="D48">
        <v>33</v>
      </c>
    </row>
    <row r="49" spans="1:4" x14ac:dyDescent="0.3">
      <c r="A49" t="s">
        <v>1085</v>
      </c>
      <c r="B49" s="90" t="s">
        <v>1106</v>
      </c>
      <c r="C49">
        <v>48</v>
      </c>
      <c r="D49">
        <v>33</v>
      </c>
    </row>
    <row r="50" spans="1:4" x14ac:dyDescent="0.3">
      <c r="A50" t="s">
        <v>1085</v>
      </c>
      <c r="B50" s="88" t="s">
        <v>1107</v>
      </c>
      <c r="C50">
        <v>49</v>
      </c>
      <c r="D50">
        <v>33</v>
      </c>
    </row>
    <row r="51" spans="1:4" x14ac:dyDescent="0.3">
      <c r="A51" t="s">
        <v>1108</v>
      </c>
      <c r="B51" s="88" t="s">
        <v>1109</v>
      </c>
      <c r="C51">
        <v>50</v>
      </c>
      <c r="D51">
        <v>68</v>
      </c>
    </row>
    <row r="52" spans="1:4" x14ac:dyDescent="0.3">
      <c r="A52" t="s">
        <v>1108</v>
      </c>
      <c r="B52" s="88" t="s">
        <v>1110</v>
      </c>
      <c r="C52">
        <v>51</v>
      </c>
      <c r="D52">
        <v>68</v>
      </c>
    </row>
    <row r="53" spans="1:4" x14ac:dyDescent="0.3">
      <c r="A53" t="s">
        <v>1108</v>
      </c>
      <c r="B53" s="91" t="s">
        <v>1111</v>
      </c>
      <c r="C53">
        <v>52</v>
      </c>
      <c r="D53">
        <v>68</v>
      </c>
    </row>
    <row r="54" spans="1:4" x14ac:dyDescent="0.3">
      <c r="A54" t="s">
        <v>1108</v>
      </c>
      <c r="B54" s="88" t="s">
        <v>1112</v>
      </c>
      <c r="C54">
        <v>53</v>
      </c>
      <c r="D54">
        <v>68</v>
      </c>
    </row>
    <row r="55" spans="1:4" x14ac:dyDescent="0.3">
      <c r="A55" t="s">
        <v>1108</v>
      </c>
      <c r="B55" s="90" t="s">
        <v>1113</v>
      </c>
      <c r="C55">
        <v>54</v>
      </c>
      <c r="D55">
        <v>68</v>
      </c>
    </row>
    <row r="56" spans="1:4" x14ac:dyDescent="0.3">
      <c r="A56" t="s">
        <v>1108</v>
      </c>
      <c r="B56" s="88" t="s">
        <v>1114</v>
      </c>
      <c r="C56">
        <v>55</v>
      </c>
      <c r="D56">
        <v>68</v>
      </c>
    </row>
    <row r="57" spans="1:4" x14ac:dyDescent="0.3">
      <c r="A57" t="s">
        <v>1108</v>
      </c>
      <c r="B57" s="88" t="s">
        <v>1115</v>
      </c>
      <c r="C57">
        <v>56</v>
      </c>
      <c r="D57">
        <v>68</v>
      </c>
    </row>
    <row r="58" spans="1:4" x14ac:dyDescent="0.3">
      <c r="A58" t="s">
        <v>1108</v>
      </c>
      <c r="B58" s="88" t="s">
        <v>1116</v>
      </c>
      <c r="C58">
        <v>57</v>
      </c>
      <c r="D58">
        <v>68</v>
      </c>
    </row>
    <row r="59" spans="1:4" x14ac:dyDescent="0.3">
      <c r="A59" t="s">
        <v>1108</v>
      </c>
      <c r="B59" s="88" t="s">
        <v>1117</v>
      </c>
      <c r="C59">
        <v>58</v>
      </c>
      <c r="D59">
        <v>68</v>
      </c>
    </row>
    <row r="60" spans="1:4" x14ac:dyDescent="0.3">
      <c r="A60" t="s">
        <v>1108</v>
      </c>
      <c r="B60" s="88" t="s">
        <v>1118</v>
      </c>
      <c r="C60">
        <v>59</v>
      </c>
      <c r="D60">
        <v>68</v>
      </c>
    </row>
    <row r="61" spans="1:4" x14ac:dyDescent="0.3">
      <c r="A61" t="s">
        <v>1108</v>
      </c>
      <c r="B61" s="88" t="s">
        <v>1119</v>
      </c>
      <c r="C61">
        <v>60</v>
      </c>
      <c r="D61">
        <v>68</v>
      </c>
    </row>
    <row r="62" spans="1:4" x14ac:dyDescent="0.3">
      <c r="A62" t="s">
        <v>1108</v>
      </c>
      <c r="B62" s="88" t="s">
        <v>1120</v>
      </c>
      <c r="C62">
        <v>61</v>
      </c>
      <c r="D62">
        <v>68</v>
      </c>
    </row>
    <row r="63" spans="1:4" x14ac:dyDescent="0.3">
      <c r="A63" t="s">
        <v>1108</v>
      </c>
      <c r="B63" s="88" t="s">
        <v>1121</v>
      </c>
      <c r="C63">
        <v>62</v>
      </c>
      <c r="D63">
        <v>68</v>
      </c>
    </row>
    <row r="64" spans="1:4" x14ac:dyDescent="0.3">
      <c r="A64" t="s">
        <v>1108</v>
      </c>
      <c r="B64" s="88" t="s">
        <v>1122</v>
      </c>
      <c r="C64">
        <v>63</v>
      </c>
      <c r="D64">
        <v>68</v>
      </c>
    </row>
    <row r="65" spans="1:4" x14ac:dyDescent="0.3">
      <c r="A65" t="s">
        <v>1108</v>
      </c>
      <c r="B65" s="88" t="s">
        <v>1123</v>
      </c>
      <c r="C65">
        <v>64</v>
      </c>
      <c r="D65">
        <v>68</v>
      </c>
    </row>
    <row r="66" spans="1:4" x14ac:dyDescent="0.3">
      <c r="A66" t="s">
        <v>1108</v>
      </c>
      <c r="B66" s="88" t="s">
        <v>1124</v>
      </c>
      <c r="C66">
        <v>65</v>
      </c>
      <c r="D66">
        <v>68</v>
      </c>
    </row>
    <row r="67" spans="1:4" x14ac:dyDescent="0.3">
      <c r="A67" t="s">
        <v>1108</v>
      </c>
      <c r="B67" s="88" t="s">
        <v>1125</v>
      </c>
      <c r="C67">
        <v>66</v>
      </c>
      <c r="D67">
        <v>68</v>
      </c>
    </row>
    <row r="68" spans="1:4" x14ac:dyDescent="0.3">
      <c r="A68" t="s">
        <v>1108</v>
      </c>
      <c r="B68" s="88" t="s">
        <v>1126</v>
      </c>
      <c r="C68">
        <v>67</v>
      </c>
      <c r="D68">
        <v>68</v>
      </c>
    </row>
    <row r="69" spans="1:4" x14ac:dyDescent="0.3">
      <c r="A69" t="s">
        <v>1108</v>
      </c>
      <c r="B69" s="88" t="s">
        <v>1108</v>
      </c>
      <c r="C69">
        <v>68</v>
      </c>
      <c r="D69">
        <v>68</v>
      </c>
    </row>
    <row r="70" spans="1:4" x14ac:dyDescent="0.3">
      <c r="A70" t="s">
        <v>1108</v>
      </c>
      <c r="B70" s="88" t="s">
        <v>1127</v>
      </c>
      <c r="C70">
        <v>69</v>
      </c>
      <c r="D70">
        <v>68</v>
      </c>
    </row>
    <row r="71" spans="1:4" x14ac:dyDescent="0.3">
      <c r="A71" t="s">
        <v>1108</v>
      </c>
      <c r="B71" s="90" t="s">
        <v>1128</v>
      </c>
      <c r="C71">
        <v>70</v>
      </c>
      <c r="D71">
        <v>68</v>
      </c>
    </row>
    <row r="72" spans="1:4" x14ac:dyDescent="0.3">
      <c r="A72" t="s">
        <v>1108</v>
      </c>
      <c r="B72" s="88" t="s">
        <v>1129</v>
      </c>
      <c r="C72">
        <v>71</v>
      </c>
      <c r="D72">
        <v>68</v>
      </c>
    </row>
    <row r="73" spans="1:4" x14ac:dyDescent="0.3">
      <c r="A73" t="s">
        <v>1108</v>
      </c>
      <c r="B73" s="90" t="s">
        <v>1130</v>
      </c>
      <c r="C73">
        <v>72</v>
      </c>
      <c r="D73">
        <v>68</v>
      </c>
    </row>
    <row r="74" spans="1:4" x14ac:dyDescent="0.3">
      <c r="A74" t="s">
        <v>1108</v>
      </c>
      <c r="B74" s="90" t="s">
        <v>1131</v>
      </c>
      <c r="C74">
        <v>73</v>
      </c>
      <c r="D74">
        <v>68</v>
      </c>
    </row>
    <row r="75" spans="1:4" x14ac:dyDescent="0.3">
      <c r="A75" t="s">
        <v>1108</v>
      </c>
      <c r="B75" s="88" t="s">
        <v>1132</v>
      </c>
      <c r="C75">
        <v>74</v>
      </c>
      <c r="D75">
        <v>68</v>
      </c>
    </row>
    <row r="76" spans="1:4" x14ac:dyDescent="0.3">
      <c r="A76" t="s">
        <v>1108</v>
      </c>
      <c r="B76" s="88" t="s">
        <v>1133</v>
      </c>
      <c r="C76">
        <v>75</v>
      </c>
      <c r="D76">
        <v>68</v>
      </c>
    </row>
    <row r="77" spans="1:4" x14ac:dyDescent="0.3">
      <c r="A77" t="s">
        <v>1108</v>
      </c>
      <c r="B77" s="88" t="s">
        <v>1134</v>
      </c>
      <c r="C77">
        <v>76</v>
      </c>
      <c r="D77">
        <v>68</v>
      </c>
    </row>
    <row r="78" spans="1:4" x14ac:dyDescent="0.3">
      <c r="A78" t="s">
        <v>1108</v>
      </c>
      <c r="B78" s="88" t="s">
        <v>1135</v>
      </c>
      <c r="C78">
        <v>77</v>
      </c>
      <c r="D78">
        <v>68</v>
      </c>
    </row>
    <row r="79" spans="1:4" x14ac:dyDescent="0.3">
      <c r="A79" t="s">
        <v>1108</v>
      </c>
      <c r="B79" s="88" t="s">
        <v>1136</v>
      </c>
      <c r="C79">
        <v>78</v>
      </c>
      <c r="D79">
        <v>68</v>
      </c>
    </row>
    <row r="80" spans="1:4" x14ac:dyDescent="0.3">
      <c r="A80" t="s">
        <v>1108</v>
      </c>
      <c r="B80" s="88" t="s">
        <v>1137</v>
      </c>
      <c r="C80">
        <v>79</v>
      </c>
      <c r="D80">
        <v>68</v>
      </c>
    </row>
    <row r="81" spans="1:4" x14ac:dyDescent="0.3">
      <c r="A81" t="s">
        <v>1138</v>
      </c>
      <c r="B81" s="88" t="s">
        <v>1139</v>
      </c>
      <c r="C81">
        <v>80</v>
      </c>
      <c r="D81">
        <v>93</v>
      </c>
    </row>
    <row r="82" spans="1:4" x14ac:dyDescent="0.3">
      <c r="A82" t="s">
        <v>1138</v>
      </c>
      <c r="B82" s="88" t="s">
        <v>1140</v>
      </c>
      <c r="C82">
        <v>81</v>
      </c>
      <c r="D82">
        <v>93</v>
      </c>
    </row>
    <row r="83" spans="1:4" x14ac:dyDescent="0.3">
      <c r="A83" t="s">
        <v>1138</v>
      </c>
      <c r="B83" s="88" t="s">
        <v>1141</v>
      </c>
      <c r="C83">
        <v>82</v>
      </c>
      <c r="D83">
        <v>93</v>
      </c>
    </row>
    <row r="84" spans="1:4" x14ac:dyDescent="0.3">
      <c r="A84" t="s">
        <v>1138</v>
      </c>
      <c r="B84" s="88" t="s">
        <v>1142</v>
      </c>
      <c r="C84">
        <v>83</v>
      </c>
      <c r="D84">
        <v>93</v>
      </c>
    </row>
    <row r="85" spans="1:4" x14ac:dyDescent="0.3">
      <c r="A85" t="s">
        <v>1138</v>
      </c>
      <c r="B85" s="88" t="s">
        <v>1143</v>
      </c>
      <c r="C85">
        <v>84</v>
      </c>
      <c r="D85">
        <v>93</v>
      </c>
    </row>
    <row r="86" spans="1:4" x14ac:dyDescent="0.3">
      <c r="A86" t="s">
        <v>1138</v>
      </c>
      <c r="B86" s="88" t="s">
        <v>1144</v>
      </c>
      <c r="C86">
        <v>85</v>
      </c>
      <c r="D86">
        <v>93</v>
      </c>
    </row>
    <row r="87" spans="1:4" x14ac:dyDescent="0.3">
      <c r="A87" t="s">
        <v>1138</v>
      </c>
      <c r="B87" s="90" t="s">
        <v>1145</v>
      </c>
      <c r="C87">
        <v>86</v>
      </c>
      <c r="D87">
        <v>93</v>
      </c>
    </row>
    <row r="88" spans="1:4" x14ac:dyDescent="0.3">
      <c r="A88" t="s">
        <v>1138</v>
      </c>
      <c r="B88" s="88" t="s">
        <v>1146</v>
      </c>
      <c r="C88">
        <v>87</v>
      </c>
      <c r="D88">
        <v>93</v>
      </c>
    </row>
    <row r="89" spans="1:4" x14ac:dyDescent="0.3">
      <c r="A89" t="s">
        <v>1138</v>
      </c>
      <c r="B89" s="88" t="s">
        <v>1147</v>
      </c>
      <c r="C89">
        <v>88</v>
      </c>
      <c r="D89">
        <v>93</v>
      </c>
    </row>
    <row r="90" spans="1:4" x14ac:dyDescent="0.3">
      <c r="A90" t="s">
        <v>1138</v>
      </c>
      <c r="B90" s="88" t="s">
        <v>1148</v>
      </c>
      <c r="C90">
        <v>89</v>
      </c>
      <c r="D90">
        <v>93</v>
      </c>
    </row>
    <row r="91" spans="1:4" x14ac:dyDescent="0.3">
      <c r="A91" t="s">
        <v>1138</v>
      </c>
      <c r="B91" s="88" t="s">
        <v>1149</v>
      </c>
      <c r="C91">
        <v>90</v>
      </c>
      <c r="D91">
        <v>93</v>
      </c>
    </row>
    <row r="92" spans="1:4" x14ac:dyDescent="0.3">
      <c r="A92" t="s">
        <v>1138</v>
      </c>
      <c r="B92" s="88" t="s">
        <v>1150</v>
      </c>
      <c r="C92">
        <v>91</v>
      </c>
      <c r="D92">
        <v>93</v>
      </c>
    </row>
    <row r="93" spans="1:4" x14ac:dyDescent="0.3">
      <c r="A93" t="s">
        <v>1138</v>
      </c>
      <c r="B93" s="88" t="s">
        <v>1151</v>
      </c>
      <c r="C93">
        <v>92</v>
      </c>
      <c r="D93">
        <v>93</v>
      </c>
    </row>
    <row r="94" spans="1:4" x14ac:dyDescent="0.3">
      <c r="A94" t="s">
        <v>1138</v>
      </c>
      <c r="B94" s="88" t="s">
        <v>1138</v>
      </c>
      <c r="C94">
        <v>93</v>
      </c>
      <c r="D94">
        <v>93</v>
      </c>
    </row>
    <row r="95" spans="1:4" x14ac:dyDescent="0.3">
      <c r="A95" t="s">
        <v>1138</v>
      </c>
      <c r="B95" s="88" t="s">
        <v>1152</v>
      </c>
      <c r="C95">
        <v>94</v>
      </c>
      <c r="D95">
        <v>93</v>
      </c>
    </row>
    <row r="96" spans="1:4" x14ac:dyDescent="0.3">
      <c r="A96" t="s">
        <v>1138</v>
      </c>
      <c r="B96" s="88" t="s">
        <v>1153</v>
      </c>
      <c r="C96">
        <v>95</v>
      </c>
      <c r="D96">
        <v>93</v>
      </c>
    </row>
    <row r="97" spans="1:4" x14ac:dyDescent="0.3">
      <c r="A97" t="s">
        <v>1138</v>
      </c>
      <c r="B97" s="88" t="s">
        <v>1154</v>
      </c>
      <c r="C97">
        <v>96</v>
      </c>
      <c r="D97">
        <v>93</v>
      </c>
    </row>
    <row r="98" spans="1:4" x14ac:dyDescent="0.3">
      <c r="A98" t="s">
        <v>1138</v>
      </c>
      <c r="B98" s="88" t="s">
        <v>1155</v>
      </c>
      <c r="C98">
        <v>97</v>
      </c>
      <c r="D98">
        <v>93</v>
      </c>
    </row>
    <row r="99" spans="1:4" x14ac:dyDescent="0.3">
      <c r="A99" t="s">
        <v>1138</v>
      </c>
      <c r="B99" s="88" t="s">
        <v>1156</v>
      </c>
      <c r="C99">
        <v>98</v>
      </c>
      <c r="D99">
        <v>93</v>
      </c>
    </row>
    <row r="100" spans="1:4" x14ac:dyDescent="0.3">
      <c r="A100" t="s">
        <v>1138</v>
      </c>
      <c r="B100" s="88" t="s">
        <v>1157</v>
      </c>
      <c r="C100">
        <v>99</v>
      </c>
      <c r="D100">
        <v>93</v>
      </c>
    </row>
    <row r="101" spans="1:4" x14ac:dyDescent="0.3">
      <c r="A101" t="s">
        <v>1138</v>
      </c>
      <c r="B101" s="88" t="s">
        <v>1158</v>
      </c>
      <c r="C101">
        <v>100</v>
      </c>
      <c r="D101">
        <v>93</v>
      </c>
    </row>
    <row r="102" spans="1:4" x14ac:dyDescent="0.3">
      <c r="A102" t="s">
        <v>1138</v>
      </c>
      <c r="B102" s="91" t="s">
        <v>1159</v>
      </c>
      <c r="C102">
        <v>101</v>
      </c>
      <c r="D102">
        <v>93</v>
      </c>
    </row>
    <row r="103" spans="1:4" x14ac:dyDescent="0.3">
      <c r="A103" t="s">
        <v>1138</v>
      </c>
      <c r="B103" s="88" t="s">
        <v>1160</v>
      </c>
      <c r="C103">
        <v>102</v>
      </c>
      <c r="D103">
        <v>93</v>
      </c>
    </row>
    <row r="104" spans="1:4" x14ac:dyDescent="0.3">
      <c r="A104" t="s">
        <v>1138</v>
      </c>
      <c r="B104" s="88" t="s">
        <v>1161</v>
      </c>
      <c r="C104">
        <v>103</v>
      </c>
      <c r="D104">
        <v>93</v>
      </c>
    </row>
    <row r="105" spans="1:4" x14ac:dyDescent="0.3">
      <c r="A105" t="s">
        <v>1138</v>
      </c>
      <c r="B105" s="88" t="s">
        <v>1162</v>
      </c>
      <c r="C105">
        <v>104</v>
      </c>
      <c r="D105">
        <v>93</v>
      </c>
    </row>
    <row r="106" spans="1:4" x14ac:dyDescent="0.3">
      <c r="A106" t="s">
        <v>1138</v>
      </c>
      <c r="B106" s="88" t="s">
        <v>1163</v>
      </c>
      <c r="C106">
        <v>105</v>
      </c>
      <c r="D106">
        <v>93</v>
      </c>
    </row>
    <row r="107" spans="1:4" x14ac:dyDescent="0.3">
      <c r="A107" t="s">
        <v>1138</v>
      </c>
      <c r="B107" s="88" t="s">
        <v>1164</v>
      </c>
      <c r="C107">
        <v>106</v>
      </c>
      <c r="D107">
        <v>93</v>
      </c>
    </row>
    <row r="108" spans="1:4" x14ac:dyDescent="0.3">
      <c r="A108" t="s">
        <v>1138</v>
      </c>
      <c r="B108" s="88" t="s">
        <v>1165</v>
      </c>
      <c r="C108">
        <v>107</v>
      </c>
      <c r="D108">
        <v>93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1C98-D83A-4AA3-B66B-A89C6A90F537}">
  <sheetPr codeName="Feuil2"/>
  <dimension ref="A1:U239"/>
  <sheetViews>
    <sheetView tabSelected="1" topLeftCell="F205" workbookViewId="0">
      <selection activeCell="U2" sqref="U2:U239"/>
    </sheetView>
  </sheetViews>
  <sheetFormatPr baseColWidth="10" defaultRowHeight="14.4" x14ac:dyDescent="0.3"/>
  <cols>
    <col min="1" max="1" width="64" bestFit="1" customWidth="1"/>
    <col min="2" max="2" width="5.88671875" bestFit="1" customWidth="1"/>
    <col min="4" max="4" width="46.6640625" customWidth="1"/>
    <col min="5" max="5" width="11.5546875" style="66"/>
    <col min="8" max="8" width="17.21875" customWidth="1"/>
    <col min="16" max="16" width="16.109375" bestFit="1" customWidth="1"/>
  </cols>
  <sheetData>
    <row r="1" spans="1:21" ht="15" thickBot="1" x14ac:dyDescent="0.35">
      <c r="A1" s="5" t="s">
        <v>2</v>
      </c>
      <c r="B1" s="6" t="s">
        <v>3</v>
      </c>
      <c r="C1" t="s">
        <v>329</v>
      </c>
      <c r="D1" s="1" t="s">
        <v>988</v>
      </c>
      <c r="F1" t="s">
        <v>852</v>
      </c>
      <c r="G1" t="s">
        <v>848</v>
      </c>
      <c r="H1" t="s">
        <v>849</v>
      </c>
      <c r="I1" t="s">
        <v>989</v>
      </c>
      <c r="J1" t="s">
        <v>850</v>
      </c>
      <c r="K1" t="s">
        <v>851</v>
      </c>
      <c r="L1" s="1" t="s">
        <v>987</v>
      </c>
      <c r="P1" t="s">
        <v>985</v>
      </c>
      <c r="Q1" t="s">
        <v>986</v>
      </c>
      <c r="R1" s="1" t="s">
        <v>495</v>
      </c>
      <c r="U1" s="1" t="s">
        <v>991</v>
      </c>
    </row>
    <row r="2" spans="1:21" ht="16.2" thickBot="1" x14ac:dyDescent="0.35">
      <c r="A2" s="7" t="s">
        <v>4</v>
      </c>
      <c r="B2" s="8" t="s">
        <v>5</v>
      </c>
      <c r="C2">
        <v>1</v>
      </c>
      <c r="D2" t="str">
        <f>"insert into Prestations (codePrestation,libellePrestation,idActivite) values("""&amp;B2&amp;""","""&amp;A2&amp;""","&amp;C2&amp;");"</f>
        <v>insert into Prestations (codePrestation,libellePrestation,idActivite) values("AS3","S3 - Accomp. psycho-pédagogique",1);</v>
      </c>
      <c r="F2">
        <v>1</v>
      </c>
      <c r="G2" s="50" t="s">
        <v>496</v>
      </c>
      <c r="H2" s="17" t="s">
        <v>497</v>
      </c>
      <c r="I2" s="17">
        <f>_xlfn.XLOOKUP(H2,$P$2:$P$234,$O$2:$O$234)</f>
        <v>134</v>
      </c>
      <c r="J2" s="17" t="s">
        <v>317</v>
      </c>
      <c r="K2">
        <v>6</v>
      </c>
      <c r="L2" t="str">
        <f>"insert into Prestations (idPrestation,codePrestation,libellePrestation,idActivite) values("&amp;F2&amp;","""&amp;J2&amp;""","""&amp;G2&amp;""","&amp;K2&amp;");"</f>
        <v>insert into Prestations (idPrestation,codePrestation,libellePrestation,idActivite) values(1,"Z04","1.1 secrétariat des instances",6);</v>
      </c>
      <c r="O2">
        <v>1</v>
      </c>
      <c r="P2" s="73" t="s">
        <v>894</v>
      </c>
      <c r="Q2" t="s">
        <v>943</v>
      </c>
      <c r="R2" t="str">
        <f>"insert into Projets (idProjet,codeProjet,libelleProjet) values("&amp;O2&amp;","""&amp;P2&amp;""","""&amp;Q2&amp;""");"</f>
        <v>insert into Projets (idProjet,codeProjet,libelleProjet) values(1,"95NPMA160001","2ème PLAN MIGRANTS AFPA 2016-2017");</v>
      </c>
      <c r="U2" t="str">
        <f>"insert into Associations (idProjet,idPrestation) values("&amp;I2&amp;","&amp;F2&amp;");"</f>
        <v>insert into Associations (idProjet,idPrestation) values(134,1);</v>
      </c>
    </row>
    <row r="3" spans="1:21" ht="16.2" thickBot="1" x14ac:dyDescent="0.35">
      <c r="A3" s="7" t="s">
        <v>6</v>
      </c>
      <c r="B3" s="8" t="s">
        <v>7</v>
      </c>
      <c r="C3">
        <v>1</v>
      </c>
      <c r="D3" t="str">
        <f t="shared" ref="D3:D66" si="0">"insert into Prestations (codePrestation,libellePrestation,idActivite) values("""&amp;B3&amp;""","""&amp;A3&amp;""","&amp;C3&amp;");"</f>
        <v>insert into Prestations (codePrestation,libellePrestation,idActivite) values("AS4","S4 - Accomp. vers et dans l’emploi",1);</v>
      </c>
      <c r="F3">
        <v>2</v>
      </c>
      <c r="G3" s="50" t="s">
        <v>498</v>
      </c>
      <c r="H3" s="17" t="s">
        <v>499</v>
      </c>
      <c r="I3" s="17">
        <f t="shared" ref="I3:I66" si="1">_xlfn.XLOOKUP(H3,$P$2:$P$234,$O$2:$O$234)</f>
        <v>135</v>
      </c>
      <c r="J3" s="17" t="s">
        <v>317</v>
      </c>
      <c r="K3">
        <v>6</v>
      </c>
      <c r="L3" t="str">
        <f t="shared" ref="L3:L66" si="2">"insert into Prestations (idPrestation,codePrestation,libellePrestation,idActivite) values("&amp;F3&amp;","""&amp;J3&amp;""","""&amp;G3&amp;""","&amp;K3&amp;");"</f>
        <v>insert into Prestations (idPrestation,codePrestation,libellePrestation,idActivite) values(2,"Z04","1.2 Gestion des Documents et Archives de la Formation Professionnelle",6);</v>
      </c>
      <c r="O3">
        <v>2</v>
      </c>
      <c r="P3" s="67" t="s">
        <v>818</v>
      </c>
      <c r="Q3" t="s">
        <v>817</v>
      </c>
      <c r="R3" t="str">
        <f t="shared" ref="R3:R66" si="3">"insert into Projets (idProjet,codeProjet,libelleProjet) values("&amp;O3&amp;","""&amp;P3&amp;""","""&amp;Q3&amp;""");"</f>
        <v>insert into Projets (idProjet,codeProjet,libelleProjet) values(2,"97NGCA720001","AAE PREPA COMP  Atelier 7 Club PREPA");</v>
      </c>
      <c r="U3" t="str">
        <f t="shared" ref="U3:U66" si="4">"insert into Associations (idProjet,idPrestation) values("&amp;I3&amp;","&amp;F3&amp;");"</f>
        <v>insert into Associations (idProjet,idPrestation) values(135,2);</v>
      </c>
    </row>
    <row r="4" spans="1:21" ht="16.2" thickBot="1" x14ac:dyDescent="0.35">
      <c r="A4" s="7" t="s">
        <v>8</v>
      </c>
      <c r="B4" s="8" t="s">
        <v>9</v>
      </c>
      <c r="C4">
        <v>1</v>
      </c>
      <c r="D4" t="str">
        <f t="shared" si="0"/>
        <v>insert into Prestations (codePrestation,libellePrestation,idActivite) values("AS5","S5 - Accomp. médical",1);</v>
      </c>
      <c r="F4">
        <v>3</v>
      </c>
      <c r="G4" s="50" t="s">
        <v>500</v>
      </c>
      <c r="H4" s="17" t="s">
        <v>501</v>
      </c>
      <c r="I4" s="17">
        <f t="shared" si="1"/>
        <v>136</v>
      </c>
      <c r="J4" s="17" t="s">
        <v>317</v>
      </c>
      <c r="K4">
        <v>6</v>
      </c>
      <c r="L4" t="str">
        <f t="shared" si="2"/>
        <v>insert into Prestations (idPrestation,codePrestation,libellePrestation,idActivite) values(3,"Z04","1.3.1 Campagne d'appels visant de nouveaux membres de jurys",6);</v>
      </c>
      <c r="O4">
        <v>3</v>
      </c>
      <c r="P4" s="67" t="s">
        <v>820</v>
      </c>
      <c r="Q4" t="s">
        <v>819</v>
      </c>
      <c r="R4" t="str">
        <f t="shared" si="3"/>
        <v>insert into Projets (idProjet,codeProjet,libelleProjet) values(3,"97NGCA820001","AAE PREPA COMP  Atelier 8 CPF");</v>
      </c>
      <c r="U4" t="str">
        <f t="shared" si="4"/>
        <v>insert into Associations (idProjet,idPrestation) values(136,3);</v>
      </c>
    </row>
    <row r="5" spans="1:21" ht="16.2" thickBot="1" x14ac:dyDescent="0.35">
      <c r="A5" s="7" t="s">
        <v>10</v>
      </c>
      <c r="B5" s="8" t="s">
        <v>11</v>
      </c>
      <c r="C5">
        <v>1</v>
      </c>
      <c r="D5" t="str">
        <f t="shared" si="0"/>
        <v>insert into Prestations (codePrestation,libellePrestation,idActivite) values("AS6","S6 - Accomp. socio-éducatif",1);</v>
      </c>
      <c r="F5">
        <v>4</v>
      </c>
      <c r="G5" s="50" t="s">
        <v>502</v>
      </c>
      <c r="H5" s="17" t="s">
        <v>503</v>
      </c>
      <c r="I5" s="17">
        <f t="shared" si="1"/>
        <v>137</v>
      </c>
      <c r="J5" s="17" t="s">
        <v>317</v>
      </c>
      <c r="K5">
        <v>6</v>
      </c>
      <c r="L5" t="str">
        <f t="shared" si="2"/>
        <v>insert into Prestations (idPrestation,codePrestation,libellePrestation,idActivite) values(4,"Z04","1.3.2 Analyse du système de jurys de professionnels",6);</v>
      </c>
      <c r="O5">
        <v>4</v>
      </c>
      <c r="P5" s="73" t="s">
        <v>904</v>
      </c>
      <c r="Q5" t="s">
        <v>944</v>
      </c>
      <c r="R5" t="str">
        <f t="shared" si="3"/>
        <v>insert into Projets (idProjet,codeProjet,libelleProjet) values(4,"95NSEM180001","AFPA 2022");</v>
      </c>
      <c r="U5" t="str">
        <f t="shared" si="4"/>
        <v>insert into Associations (idProjet,idPrestation) values(137,4);</v>
      </c>
    </row>
    <row r="6" spans="1:21" ht="16.2" thickBot="1" x14ac:dyDescent="0.35">
      <c r="A6" s="7" t="s">
        <v>12</v>
      </c>
      <c r="B6" s="8" t="s">
        <v>13</v>
      </c>
      <c r="C6">
        <v>1</v>
      </c>
      <c r="D6" t="str">
        <f t="shared" si="0"/>
        <v>insert into Prestations (codePrestation,libellePrestation,idActivite) values("AS7","S7 - Accomp. des transitions professionnelles",1);</v>
      </c>
      <c r="F6">
        <v>5</v>
      </c>
      <c r="G6" s="50" t="s">
        <v>504</v>
      </c>
      <c r="H6" s="17" t="s">
        <v>505</v>
      </c>
      <c r="I6" s="17">
        <f t="shared" si="1"/>
        <v>138</v>
      </c>
      <c r="J6" s="17" t="s">
        <v>317</v>
      </c>
      <c r="K6">
        <v>6</v>
      </c>
      <c r="L6" t="str">
        <f t="shared" si="2"/>
        <v>insert into Prestations (idPrestation,codePrestation,libellePrestation,idActivite) values(5,"Z04","1.3.3 Réalisation d'outils de professionnalisation et de promotion",6);</v>
      </c>
      <c r="O6">
        <v>5</v>
      </c>
      <c r="P6" s="40" t="s">
        <v>869</v>
      </c>
      <c r="Q6" t="s">
        <v>945</v>
      </c>
      <c r="R6" t="str">
        <f t="shared" si="3"/>
        <v>insert into Projets (idProjet,codeProjet,libelleProjet) values(5,"95NFAAE17001","Appui à la Filiale Accès A l'Emploi");</v>
      </c>
      <c r="U6" t="str">
        <f t="shared" si="4"/>
        <v>insert into Associations (idProjet,idPrestation) values(138,5);</v>
      </c>
    </row>
    <row r="7" spans="1:21" ht="16.2" thickBot="1" x14ac:dyDescent="0.35">
      <c r="A7" s="7" t="s">
        <v>14</v>
      </c>
      <c r="B7" s="8" t="s">
        <v>15</v>
      </c>
      <c r="C7">
        <v>1</v>
      </c>
      <c r="D7" t="str">
        <f t="shared" si="0"/>
        <v>insert into Prestations (codePrestation,libellePrestation,idActivite) values("C02","Accompagnement VAE (SAVAE)",1);</v>
      </c>
      <c r="F7">
        <v>6</v>
      </c>
      <c r="G7" s="51" t="s">
        <v>506</v>
      </c>
      <c r="H7" s="17" t="s">
        <v>507</v>
      </c>
      <c r="I7" s="17">
        <f t="shared" si="1"/>
        <v>139</v>
      </c>
      <c r="J7" s="17" t="s">
        <v>305</v>
      </c>
      <c r="K7">
        <v>6</v>
      </c>
      <c r="L7" t="str">
        <f t="shared" si="2"/>
        <v>insert into Prestations (idPrestation,codePrestation,libellePrestation,idActivite) values(6,"C05","1,3,4, PIJ &amp; PJP -  Professionnalisation initiale des futurs jurys et mise à jour de la professionnalisation de membres de jurys déjà inscrits sur la base CERES",6);</v>
      </c>
      <c r="O7">
        <v>6</v>
      </c>
      <c r="P7" s="40" t="s">
        <v>870</v>
      </c>
      <c r="Q7" t="s">
        <v>946</v>
      </c>
      <c r="R7" t="str">
        <f t="shared" si="3"/>
        <v>insert into Projets (idProjet,codeProjet,libelleProjet) values(6,"95NFESI17001","Appui à la Filiale Entreprises, Salariés et International");</v>
      </c>
      <c r="U7" t="str">
        <f t="shared" si="4"/>
        <v>insert into Associations (idProjet,idPrestation) values(139,6);</v>
      </c>
    </row>
    <row r="8" spans="1:21" ht="16.2" thickBot="1" x14ac:dyDescent="0.35">
      <c r="A8" s="7" t="s">
        <v>16</v>
      </c>
      <c r="B8" s="8" t="s">
        <v>17</v>
      </c>
      <c r="C8">
        <v>1</v>
      </c>
      <c r="D8" t="str">
        <f t="shared" si="0"/>
        <v>insert into Prestations (codePrestation,libellePrestation,idActivite) values("CC01","Titres 101 - Horticulture - Paysages",1);</v>
      </c>
      <c r="F8">
        <v>7</v>
      </c>
      <c r="G8" s="51" t="s">
        <v>508</v>
      </c>
      <c r="H8" s="17" t="s">
        <v>507</v>
      </c>
      <c r="I8" s="17">
        <f t="shared" si="1"/>
        <v>139</v>
      </c>
      <c r="J8" s="17" t="s">
        <v>307</v>
      </c>
      <c r="K8">
        <v>6</v>
      </c>
      <c r="L8" t="str">
        <f t="shared" si="2"/>
        <v>insert into Prestations (idPrestation,codePrestation,libellePrestation,idActivite) values(7,"C06","1,3,4, Bis PIJ &amp; PJP -  Professionnalisation initiale des futurs jurys et mise à jour de la professionnalisation de membres de jurys déjà inscrits sur la base CERES",6);</v>
      </c>
      <c r="O8">
        <v>7</v>
      </c>
      <c r="P8" s="40" t="s">
        <v>868</v>
      </c>
      <c r="Q8" t="s">
        <v>947</v>
      </c>
      <c r="R8" t="str">
        <f t="shared" si="3"/>
        <v>insert into Projets (idProjet,codeProjet,libelleProjet) values(7,"95NEPIC17001","Appui à l'EPIC");</v>
      </c>
      <c r="U8" t="str">
        <f t="shared" si="4"/>
        <v>insert into Associations (idProjet,idPrestation) values(139,7);</v>
      </c>
    </row>
    <row r="9" spans="1:21" ht="16.2" thickBot="1" x14ac:dyDescent="0.35">
      <c r="A9" s="7" t="s">
        <v>18</v>
      </c>
      <c r="B9" s="8" t="s">
        <v>19</v>
      </c>
      <c r="C9">
        <v>1</v>
      </c>
      <c r="D9" t="str">
        <f t="shared" si="0"/>
        <v>insert into Prestations (codePrestation,libellePrestation,idActivite) values("CC02","Titres 102 - Maçonnerie Gros œuvre",1);</v>
      </c>
      <c r="F9">
        <v>8</v>
      </c>
      <c r="G9" s="51" t="s">
        <v>509</v>
      </c>
      <c r="H9" s="17" t="s">
        <v>510</v>
      </c>
      <c r="I9" s="17">
        <f t="shared" si="1"/>
        <v>140</v>
      </c>
      <c r="J9" s="17" t="s">
        <v>305</v>
      </c>
      <c r="K9">
        <v>6</v>
      </c>
      <c r="L9" t="str">
        <f t="shared" si="2"/>
        <v>insert into Prestations (idPrestation,codePrestation,libellePrestation,idActivite) values(8,"C05","1,3,5, IHJ  - Instruction technique des demandes d'habilitation de jurys pour le compte des UT et sur leur demande",6);</v>
      </c>
      <c r="O9">
        <v>8</v>
      </c>
      <c r="P9" s="70" t="s">
        <v>806</v>
      </c>
      <c r="Q9" t="s">
        <v>948</v>
      </c>
      <c r="R9" t="str">
        <f t="shared" si="3"/>
        <v>insert into Projets (idProjet,codeProjet,libelleProjet) values(8,"97NGCA118001","Atelier 1 confirmation de projet");</v>
      </c>
      <c r="U9" t="str">
        <f t="shared" si="4"/>
        <v>insert into Associations (idProjet,idPrestation) values(140,8);</v>
      </c>
    </row>
    <row r="10" spans="1:21" ht="16.2" thickBot="1" x14ac:dyDescent="0.35">
      <c r="A10" s="7" t="s">
        <v>20</v>
      </c>
      <c r="B10" s="8" t="s">
        <v>21</v>
      </c>
      <c r="C10">
        <v>1</v>
      </c>
      <c r="D10" t="str">
        <f t="shared" si="0"/>
        <v>insert into Prestations (codePrestation,libellePrestation,idActivite) values("CC03","Titres 103 - Maitrise de chantier Gros œuvre",1);</v>
      </c>
      <c r="F10">
        <v>9</v>
      </c>
      <c r="G10" s="51" t="s">
        <v>511</v>
      </c>
      <c r="H10" s="17" t="s">
        <v>510</v>
      </c>
      <c r="I10" s="17">
        <f t="shared" si="1"/>
        <v>140</v>
      </c>
      <c r="J10" s="17" t="s">
        <v>307</v>
      </c>
      <c r="K10">
        <v>6</v>
      </c>
      <c r="L10" t="str">
        <f t="shared" si="2"/>
        <v>insert into Prestations (idPrestation,codePrestation,libellePrestation,idActivite) values(9,"C06","1,3,5, Bis IHJ  - Instruction technique des demandes d'habilitation de jurys pour le compte des UT et sur leur demande",6);</v>
      </c>
      <c r="O10">
        <v>9</v>
      </c>
      <c r="P10" s="67" t="s">
        <v>604</v>
      </c>
      <c r="Q10" t="s">
        <v>949</v>
      </c>
      <c r="R10" t="str">
        <f t="shared" si="3"/>
        <v>insert into Projets (idProjet,codeProjet,libelleProjet) values(9,"95NDECL17001","Atelier 1: découverte métiers");</v>
      </c>
      <c r="U10" t="str">
        <f t="shared" si="4"/>
        <v>insert into Associations (idProjet,idPrestation) values(140,9);</v>
      </c>
    </row>
    <row r="11" spans="1:21" ht="16.2" thickBot="1" x14ac:dyDescent="0.35">
      <c r="A11" s="7" t="s">
        <v>22</v>
      </c>
      <c r="B11" s="8" t="s">
        <v>23</v>
      </c>
      <c r="C11">
        <v>1</v>
      </c>
      <c r="D11" t="str">
        <f t="shared" si="0"/>
        <v>insert into Prestations (codePrestation,libellePrestation,idActivite) values("CC04","Titres 104 - Métiers du béton",1);</v>
      </c>
      <c r="F11">
        <v>10</v>
      </c>
      <c r="G11" s="50" t="s">
        <v>512</v>
      </c>
      <c r="H11" s="17" t="s">
        <v>513</v>
      </c>
      <c r="I11" s="17">
        <f t="shared" si="1"/>
        <v>141</v>
      </c>
      <c r="J11" s="17" t="s">
        <v>317</v>
      </c>
      <c r="K11">
        <v>6</v>
      </c>
      <c r="L11" t="str">
        <f t="shared" si="2"/>
        <v>insert into Prestations (idPrestation,codePrestation,libellePrestation,idActivite) values(10,"Z04","1.3.6 Pilotage national et régional des actions liées aux jurys",6);</v>
      </c>
      <c r="O11">
        <v>10</v>
      </c>
      <c r="P11" s="67" t="s">
        <v>606</v>
      </c>
      <c r="Q11" t="s">
        <v>950</v>
      </c>
      <c r="R11" t="str">
        <f t="shared" si="3"/>
        <v>insert into Projets (idProjet,codeProjet,libelleProjet) values(10,"95NDECL20012","Atelier 1bis: découverte métier pour les non francophones");</v>
      </c>
      <c r="U11" t="str">
        <f t="shared" si="4"/>
        <v>insert into Associations (idProjet,idPrestation) values(141,10);</v>
      </c>
    </row>
    <row r="12" spans="1:21" ht="16.2" thickBot="1" x14ac:dyDescent="0.35">
      <c r="A12" s="7" t="s">
        <v>24</v>
      </c>
      <c r="B12" s="8" t="s">
        <v>25</v>
      </c>
      <c r="C12">
        <v>1</v>
      </c>
      <c r="D12" t="str">
        <f t="shared" si="0"/>
        <v>insert into Prestations (codePrestation,libellePrestation,idActivite) values("CC06","Titres 106 - Entretien du bâtiment",1);</v>
      </c>
      <c r="F12">
        <v>11</v>
      </c>
      <c r="G12" s="50" t="s">
        <v>514</v>
      </c>
      <c r="H12" s="17" t="s">
        <v>515</v>
      </c>
      <c r="I12" s="17">
        <f t="shared" si="1"/>
        <v>178</v>
      </c>
      <c r="J12" s="17" t="s">
        <v>516</v>
      </c>
      <c r="K12">
        <v>6</v>
      </c>
      <c r="L12" t="str">
        <f t="shared" si="2"/>
        <v>insert into Prestations (idPrestation,codePrestation,libellePrestation,idActivite) values(11,"ccxx","1.4.1 Présentation aux sessions d'examen pour les candidats de l'AFPA ",6);</v>
      </c>
      <c r="O12">
        <v>11</v>
      </c>
      <c r="P12" s="67" t="s">
        <v>608</v>
      </c>
      <c r="Q12" t="s">
        <v>951</v>
      </c>
      <c r="R12" t="str">
        <f t="shared" si="3"/>
        <v>insert into Projets (idProjet,codeProjet,libelleProjet) values(11,"95NDECL17002","Atelier 2 : Construire son projet professionnel");</v>
      </c>
      <c r="U12" t="str">
        <f t="shared" si="4"/>
        <v>insert into Associations (idProjet,idPrestation) values(178,11);</v>
      </c>
    </row>
    <row r="13" spans="1:21" ht="16.2" thickBot="1" x14ac:dyDescent="0.35">
      <c r="A13" s="7" t="s">
        <v>26</v>
      </c>
      <c r="B13" s="8" t="s">
        <v>27</v>
      </c>
      <c r="C13">
        <v>1</v>
      </c>
      <c r="D13" t="str">
        <f t="shared" si="0"/>
        <v>insert into Prestations (codePrestation,libellePrestation,idActivite) values("CC07","Titres 107 - Technicien en conduite de travaux bâtiment et travaux publics",1);</v>
      </c>
      <c r="F13">
        <v>12</v>
      </c>
      <c r="G13" s="51" t="s">
        <v>517</v>
      </c>
      <c r="H13" s="17" t="s">
        <v>515</v>
      </c>
      <c r="I13" s="17">
        <f t="shared" si="1"/>
        <v>178</v>
      </c>
      <c r="J13" s="17" t="s">
        <v>303</v>
      </c>
      <c r="K13">
        <v>6</v>
      </c>
      <c r="L13" t="str">
        <f t="shared" si="2"/>
        <v>insert into Prestations (idPrestation,codePrestation,libellePrestation,idActivite) values(12,"C04","1,4,2, PTV - Préparation au Titre pour les candidats VAE et les candidats accueillis pour le compte de tiers dans le cadre de la charte",6);</v>
      </c>
      <c r="O13">
        <v>12</v>
      </c>
      <c r="P13" s="67" t="s">
        <v>610</v>
      </c>
      <c r="Q13" t="s">
        <v>952</v>
      </c>
      <c r="R13" t="str">
        <f t="shared" si="3"/>
        <v>insert into Projets (idProjet,codeProjet,libelleProjet) values(12,"95NDECL20013","Atelier 2 bis Construire son projet professionnel pour les non francophones");</v>
      </c>
      <c r="U13" t="str">
        <f t="shared" si="4"/>
        <v>insert into Associations (idProjet,idPrestation) values(178,12);</v>
      </c>
    </row>
    <row r="14" spans="1:21" ht="15.6" x14ac:dyDescent="0.3">
      <c r="A14" s="7" t="s">
        <v>28</v>
      </c>
      <c r="B14" s="8" t="s">
        <v>29</v>
      </c>
      <c r="C14">
        <v>1</v>
      </c>
      <c r="D14" t="str">
        <f t="shared" si="0"/>
        <v>insert into Prestations (codePrestation,libellePrestation,idActivite) values("CC08","Titres 108 - Equipement Génie climatique",1);</v>
      </c>
      <c r="F14">
        <v>13</v>
      </c>
      <c r="G14" s="51" t="s">
        <v>518</v>
      </c>
      <c r="H14" s="17" t="s">
        <v>515</v>
      </c>
      <c r="I14" s="17">
        <f t="shared" si="1"/>
        <v>178</v>
      </c>
      <c r="J14" s="17" t="s">
        <v>516</v>
      </c>
      <c r="K14">
        <v>6</v>
      </c>
      <c r="L14" t="str">
        <f t="shared" si="2"/>
        <v>insert into Prestations (idPrestation,codePrestation,libellePrestation,idActivite) values(13,"ccxx","1.4.3 Présentation aux sessions d'examen pour le compte de tiers dans le cadre de la charte",6);</v>
      </c>
      <c r="O14">
        <v>13</v>
      </c>
      <c r="P14" s="77" t="s">
        <v>808</v>
      </c>
      <c r="Q14" t="s">
        <v>953</v>
      </c>
      <c r="R14" t="str">
        <f t="shared" si="3"/>
        <v>insert into Projets (idProjet,codeProjet,libelleProjet) values(13,"97NGCA218001","Atelier 2 Découverte des métiers");</v>
      </c>
      <c r="U14" t="str">
        <f t="shared" si="4"/>
        <v>insert into Associations (idProjet,idPrestation) values(178,13);</v>
      </c>
    </row>
    <row r="15" spans="1:21" ht="15.6" x14ac:dyDescent="0.3">
      <c r="A15" s="7" t="s">
        <v>30</v>
      </c>
      <c r="B15" s="8" t="s">
        <v>31</v>
      </c>
      <c r="C15">
        <v>1</v>
      </c>
      <c r="D15" t="str">
        <f t="shared" si="0"/>
        <v>insert into Prestations (codePrestation,libellePrestation,idActivite) values("CC09","Titres 109 - Maintenance Génie climatique",1);</v>
      </c>
      <c r="F15">
        <v>14</v>
      </c>
      <c r="G15" s="50" t="s">
        <v>519</v>
      </c>
      <c r="H15" s="17" t="s">
        <v>520</v>
      </c>
      <c r="I15" s="17">
        <f t="shared" si="1"/>
        <v>142</v>
      </c>
      <c r="J15" s="17" t="s">
        <v>317</v>
      </c>
      <c r="K15">
        <v>6</v>
      </c>
      <c r="L15" t="str">
        <f t="shared" si="2"/>
        <v>insert into Prestations (idPrestation,codePrestation,libellePrestation,idActivite) values(14,"Z04","1.4.4 Unité de gestion des épreuves de validation",6);</v>
      </c>
      <c r="O15">
        <v>14</v>
      </c>
      <c r="P15" s="79" t="s">
        <v>612</v>
      </c>
      <c r="Q15" t="s">
        <v>954</v>
      </c>
      <c r="R15" t="str">
        <f t="shared" si="3"/>
        <v>insert into Projets (idProjet,codeProjet,libelleProjet) values(14,"95NDECL17003","Atelier 3 : Développer ses capacités et ses ressources");</v>
      </c>
      <c r="U15" t="str">
        <f t="shared" si="4"/>
        <v>insert into Associations (idProjet,idPrestation) values(142,14);</v>
      </c>
    </row>
    <row r="16" spans="1:21" ht="15.6" x14ac:dyDescent="0.3">
      <c r="A16" s="7" t="s">
        <v>32</v>
      </c>
      <c r="B16" s="8" t="s">
        <v>33</v>
      </c>
      <c r="C16">
        <v>1</v>
      </c>
      <c r="D16" t="str">
        <f t="shared" si="0"/>
        <v>insert into Prestations (codePrestation,libellePrestation,idActivite) values("CC11","Titres 111 - Aménagements finitions niveau V",1);</v>
      </c>
      <c r="F16">
        <v>15</v>
      </c>
      <c r="G16" s="50" t="s">
        <v>521</v>
      </c>
      <c r="H16" s="18" t="s">
        <v>522</v>
      </c>
      <c r="I16" s="17">
        <f t="shared" si="1"/>
        <v>143</v>
      </c>
      <c r="J16" s="17" t="s">
        <v>307</v>
      </c>
      <c r="K16">
        <v>6</v>
      </c>
      <c r="L16" t="str">
        <f t="shared" si="2"/>
        <v>insert into Prestations (idPrestation,codePrestation,libellePrestation,idActivite) values(15,"C06","1.4.5 Présentation RSFP ",6);</v>
      </c>
      <c r="O16">
        <v>15</v>
      </c>
      <c r="P16" s="77" t="s">
        <v>810</v>
      </c>
      <c r="Q16" t="s">
        <v>955</v>
      </c>
      <c r="R16" t="str">
        <f t="shared" si="3"/>
        <v>insert into Projets (idProjet,codeProjet,libelleProjet) values(15,"97NGCA318001","Atelier 3 Compétences numériques");</v>
      </c>
      <c r="U16" t="str">
        <f t="shared" si="4"/>
        <v>insert into Associations (idProjet,idPrestation) values(143,15);</v>
      </c>
    </row>
    <row r="17" spans="1:21" ht="15.6" x14ac:dyDescent="0.3">
      <c r="A17" s="7" t="s">
        <v>34</v>
      </c>
      <c r="B17" s="8" t="s">
        <v>35</v>
      </c>
      <c r="C17">
        <v>1</v>
      </c>
      <c r="D17" t="str">
        <f t="shared" si="0"/>
        <v>insert into Prestations (codePrestation,libellePrestation,idActivite) values("CC12","Titres 112 - Aménagements finitions niveau IV et III",1);</v>
      </c>
      <c r="F17">
        <v>16</v>
      </c>
      <c r="G17" s="50" t="s">
        <v>523</v>
      </c>
      <c r="H17" s="18" t="s">
        <v>524</v>
      </c>
      <c r="I17" s="17">
        <f t="shared" si="1"/>
        <v>144</v>
      </c>
      <c r="J17" s="17" t="s">
        <v>319</v>
      </c>
      <c r="K17">
        <v>6</v>
      </c>
      <c r="L17" t="str">
        <f t="shared" si="2"/>
        <v>insert into Prestations (idPrestation,codePrestation,libellePrestation,idActivite) values(16,"Z05","1.4.6 Transferts de plateaux de certification et maintien en conformité avec les Référentiels d’évaluation.",6);</v>
      </c>
      <c r="O17">
        <v>16</v>
      </c>
      <c r="P17" s="79" t="s">
        <v>614</v>
      </c>
      <c r="Q17" t="s">
        <v>956</v>
      </c>
      <c r="R17" t="str">
        <f t="shared" si="3"/>
        <v>insert into Projets (idProjet,codeProjet,libelleProjet) values(16,"95NDECL17004","Atelier 4 : Repérer ses savoirs de base");</v>
      </c>
      <c r="U17" t="str">
        <f t="shared" si="4"/>
        <v>insert into Associations (idProjet,idPrestation) values(144,16);</v>
      </c>
    </row>
    <row r="18" spans="1:21" ht="15.6" x14ac:dyDescent="0.3">
      <c r="A18" s="7" t="s">
        <v>36</v>
      </c>
      <c r="B18" s="8" t="s">
        <v>37</v>
      </c>
      <c r="C18">
        <v>1</v>
      </c>
      <c r="D18" t="str">
        <f t="shared" si="0"/>
        <v>insert into Prestations (codePrestation,libellePrestation,idActivite) values("CC14","Titres 114 - Voierie et Réseaux Divers (VRD) niveau V et IV",1);</v>
      </c>
      <c r="F18">
        <v>17</v>
      </c>
      <c r="G18" s="52" t="s">
        <v>525</v>
      </c>
      <c r="H18" s="53" t="s">
        <v>526</v>
      </c>
      <c r="I18" s="17">
        <f t="shared" si="1"/>
        <v>145</v>
      </c>
      <c r="J18" s="17" t="s">
        <v>311</v>
      </c>
      <c r="K18">
        <v>6</v>
      </c>
      <c r="L18" t="str">
        <f t="shared" si="2"/>
        <v>insert into Prestations (idPrestation,codePrestation,libellePrestation,idActivite) values(17,"IN01","1.5.1 Information – communication sur les évolutions des titres ou filières",6);</v>
      </c>
      <c r="O18">
        <v>17</v>
      </c>
      <c r="P18" s="77" t="s">
        <v>812</v>
      </c>
      <c r="Q18" t="s">
        <v>957</v>
      </c>
      <c r="R18" t="str">
        <f t="shared" si="3"/>
        <v>insert into Projets (idProjet,codeProjet,libelleProjet) values(17,"97NGCA418001","Atelier 4 Compétences de base métiers");</v>
      </c>
      <c r="U18" t="str">
        <f t="shared" si="4"/>
        <v>insert into Associations (idProjet,idPrestation) values(145,17);</v>
      </c>
    </row>
    <row r="19" spans="1:21" ht="15.6" x14ac:dyDescent="0.3">
      <c r="A19" s="7" t="s">
        <v>38</v>
      </c>
      <c r="B19" s="8" t="s">
        <v>39</v>
      </c>
      <c r="C19">
        <v>1</v>
      </c>
      <c r="D19" t="str">
        <f t="shared" si="0"/>
        <v>insert into Prestations (codePrestation,libellePrestation,idActivite) values("CC15","Titres 115 - Techniciens géomètres et maîtrise de chantier Travaux Publics",1);</v>
      </c>
      <c r="F19">
        <v>18</v>
      </c>
      <c r="G19" s="52" t="s">
        <v>527</v>
      </c>
      <c r="H19" s="53" t="s">
        <v>528</v>
      </c>
      <c r="I19" s="17">
        <f t="shared" si="1"/>
        <v>146</v>
      </c>
      <c r="J19" s="17" t="s">
        <v>311</v>
      </c>
      <c r="K19">
        <v>6</v>
      </c>
      <c r="L19" t="str">
        <f t="shared" si="2"/>
        <v>insert into Prestations (idPrestation,codePrestation,libellePrestation,idActivite) values(18,"IN01","1.5.2 Appui technique aux DIRECCTE/UD  et aux  centres agréés",6);</v>
      </c>
      <c r="O19">
        <v>18</v>
      </c>
      <c r="P19" s="79" t="s">
        <v>616</v>
      </c>
      <c r="Q19" t="s">
        <v>958</v>
      </c>
      <c r="R19" t="str">
        <f t="shared" si="3"/>
        <v>insert into Projets (idProjet,codeProjet,libelleProjet) values(18,"95NDECL19009","Atelier 5 - S'approprier les outils numériques dans son futur métier");</v>
      </c>
      <c r="U19" t="str">
        <f t="shared" si="4"/>
        <v>insert into Associations (idProjet,idPrestation) values(146,18);</v>
      </c>
    </row>
    <row r="20" spans="1:21" ht="15.6" x14ac:dyDescent="0.3">
      <c r="A20" s="7" t="s">
        <v>40</v>
      </c>
      <c r="B20" s="8" t="s">
        <v>41</v>
      </c>
      <c r="C20">
        <v>1</v>
      </c>
      <c r="D20" t="str">
        <f t="shared" si="0"/>
        <v>insert into Prestations (codePrestation,libellePrestation,idActivite) values("CC16","Titres 116 - Conducteurs d'engins de chantier",1);</v>
      </c>
      <c r="F20">
        <v>19</v>
      </c>
      <c r="G20" s="52" t="s">
        <v>529</v>
      </c>
      <c r="H20" s="53" t="s">
        <v>530</v>
      </c>
      <c r="I20" s="17">
        <f t="shared" si="1"/>
        <v>147</v>
      </c>
      <c r="J20" s="17" t="s">
        <v>311</v>
      </c>
      <c r="K20">
        <v>6</v>
      </c>
      <c r="L20" t="str">
        <f t="shared" si="2"/>
        <v>insert into Prestations (idPrestation,codePrestation,libellePrestation,idActivite) values(19,"IN01","1.5.3 Appui au déploiement du dispositif RSFP dans les régions",6);</v>
      </c>
      <c r="O20">
        <v>19</v>
      </c>
      <c r="P20" s="77" t="s">
        <v>814</v>
      </c>
      <c r="Q20" t="s">
        <v>959</v>
      </c>
      <c r="R20" t="str">
        <f t="shared" si="3"/>
        <v>insert into Projets (idProjet,codeProjet,libelleProjet) values(19,"97NGCA518001","Atelier 5 Développer ses compétences à conduire son projet dans la durée");</v>
      </c>
      <c r="U20" t="str">
        <f t="shared" si="4"/>
        <v>insert into Associations (idProjet,idPrestation) values(147,19);</v>
      </c>
    </row>
    <row r="21" spans="1:21" ht="15.6" x14ac:dyDescent="0.3">
      <c r="A21" s="7" t="s">
        <v>42</v>
      </c>
      <c r="B21" s="8" t="s">
        <v>43</v>
      </c>
      <c r="C21">
        <v>1</v>
      </c>
      <c r="D21" t="str">
        <f t="shared" si="0"/>
        <v>insert into Prestations (codePrestation,libellePrestation,idActivite) values("CC17","Titres 117 - Réseaux électriques et de communication",1);</v>
      </c>
      <c r="F21">
        <v>20</v>
      </c>
      <c r="G21" s="54" t="s">
        <v>531</v>
      </c>
      <c r="H21" s="53" t="s">
        <v>532</v>
      </c>
      <c r="I21" s="17">
        <f t="shared" si="1"/>
        <v>148</v>
      </c>
      <c r="J21" s="17" t="s">
        <v>311</v>
      </c>
      <c r="K21">
        <v>6</v>
      </c>
      <c r="L21" t="str">
        <f t="shared" si="2"/>
        <v>insert into Prestations (idPrestation,codePrestation,libellePrestation,idActivite) values(20,"IN01","1.5.4 Missions et sujétions de service public incombant à l’EPIC Afpa en tant qu’organisme de certification de référence de la politique du titre professionnel ",6);</v>
      </c>
      <c r="O21">
        <v>20</v>
      </c>
      <c r="P21" s="79" t="s">
        <v>618</v>
      </c>
      <c r="Q21" t="s">
        <v>960</v>
      </c>
      <c r="R21" t="str">
        <f t="shared" si="3"/>
        <v>insert into Projets (idProjet,codeProjet,libelleProjet) values(20,"95NDECL19010","Atelier 6 - Objectif code de la route");</v>
      </c>
      <c r="U21" t="str">
        <f t="shared" si="4"/>
        <v>insert into Associations (idProjet,idPrestation) values(148,20);</v>
      </c>
    </row>
    <row r="22" spans="1:21" ht="15.6" x14ac:dyDescent="0.3">
      <c r="A22" s="7" t="s">
        <v>44</v>
      </c>
      <c r="B22" s="8" t="s">
        <v>45</v>
      </c>
      <c r="C22">
        <v>1</v>
      </c>
      <c r="D22" t="str">
        <f t="shared" si="0"/>
        <v>insert into Prestations (codePrestation,libellePrestation,idActivite) values("CC18","Titres 118 - Aluminium Verre",1);</v>
      </c>
      <c r="F22">
        <v>21</v>
      </c>
      <c r="G22" s="51" t="s">
        <v>533</v>
      </c>
      <c r="H22" s="17" t="s">
        <v>534</v>
      </c>
      <c r="I22" s="17">
        <f t="shared" si="1"/>
        <v>149</v>
      </c>
      <c r="J22" s="17" t="s">
        <v>301</v>
      </c>
      <c r="K22">
        <v>6</v>
      </c>
      <c r="L22" t="str">
        <f t="shared" si="2"/>
        <v>insert into Prestations (idPrestation,codePrestation,libellePrestation,idActivite) values(21,"C03","1,6,1, PDA - Sessions d'information collectives de présentation des titres professionnels dans le cadre d'une VAE",6);</v>
      </c>
      <c r="O22">
        <v>21</v>
      </c>
      <c r="P22" s="79" t="s">
        <v>620</v>
      </c>
      <c r="Q22" t="s">
        <v>961</v>
      </c>
      <c r="R22" t="str">
        <f t="shared" si="3"/>
        <v>insert into Projets (idProjet,codeProjet,libelleProjet) values(21,"95NDECL20011","Atelier 6 bis : Objectif code de la route pour non francophones");</v>
      </c>
      <c r="U22" t="str">
        <f t="shared" si="4"/>
        <v>insert into Associations (idProjet,idPrestation) values(149,21);</v>
      </c>
    </row>
    <row r="23" spans="1:21" ht="15.6" x14ac:dyDescent="0.3">
      <c r="A23" s="7" t="s">
        <v>46</v>
      </c>
      <c r="B23" s="8" t="s">
        <v>47</v>
      </c>
      <c r="C23">
        <v>1</v>
      </c>
      <c r="D23" t="str">
        <f t="shared" si="0"/>
        <v>insert into Prestations (codePrestation,libellePrestation,idActivite) values("CC19","Titres 119 - Métallerie et constructions métalliques",1);</v>
      </c>
      <c r="F23">
        <v>22</v>
      </c>
      <c r="G23" s="51" t="s">
        <v>535</v>
      </c>
      <c r="H23" s="17" t="s">
        <v>534</v>
      </c>
      <c r="I23" s="17">
        <f t="shared" si="1"/>
        <v>149</v>
      </c>
      <c r="J23" s="17" t="s">
        <v>299</v>
      </c>
      <c r="K23">
        <v>6</v>
      </c>
      <c r="L23" t="str">
        <f t="shared" si="2"/>
        <v>insert into Prestations (idPrestation,codePrestation,libellePrestation,idActivite) values(22,"C01","1,6,2, ITV &amp; POV -  Instruction technique des dossiers de validation des acquis de l'expérience et positionnement candidats VAE",6);</v>
      </c>
      <c r="O23">
        <v>22</v>
      </c>
      <c r="P23" s="77" t="s">
        <v>816</v>
      </c>
      <c r="Q23" t="s">
        <v>962</v>
      </c>
      <c r="R23" t="str">
        <f t="shared" si="3"/>
        <v>insert into Projets (idProjet,codeProjet,libelleProjet) values(22,"97NGCA618001","Atelier 6 Plan de qualification personnalisé");</v>
      </c>
      <c r="U23" t="str">
        <f t="shared" si="4"/>
        <v>insert into Associations (idProjet,idPrestation) values(149,22);</v>
      </c>
    </row>
    <row r="24" spans="1:21" ht="15.6" x14ac:dyDescent="0.3">
      <c r="A24" s="7" t="s">
        <v>48</v>
      </c>
      <c r="B24" s="8" t="s">
        <v>49</v>
      </c>
      <c r="C24">
        <v>1</v>
      </c>
      <c r="D24" t="str">
        <f t="shared" si="0"/>
        <v>insert into Prestations (codePrestation,libellePrestation,idActivite) values("CC22","Titres 122 - Travail du bois niveau V, IV ",1);</v>
      </c>
      <c r="F24">
        <v>23</v>
      </c>
      <c r="G24" s="51" t="s">
        <v>536</v>
      </c>
      <c r="H24" s="17" t="s">
        <v>537</v>
      </c>
      <c r="I24" s="17">
        <f t="shared" si="1"/>
        <v>150</v>
      </c>
      <c r="J24" s="17" t="s">
        <v>311</v>
      </c>
      <c r="K24">
        <v>6</v>
      </c>
      <c r="L24" t="str">
        <f t="shared" si="2"/>
        <v>insert into Prestations (idPrestation,codePrestation,libellePrestation,idActivite) values(23,"IN01","1.6.3 Appui à l'ingénierie de la VAE",6);</v>
      </c>
      <c r="O24">
        <v>23</v>
      </c>
      <c r="P24" s="80" t="s">
        <v>908</v>
      </c>
      <c r="Q24" t="s">
        <v>963</v>
      </c>
      <c r="R24" t="str">
        <f t="shared" si="3"/>
        <v>insert into Projets (idProjet,codeProjet,libelleProjet) values(23,"95NTPM180001","CSP conduite d'engin");</v>
      </c>
      <c r="U24" t="str">
        <f t="shared" si="4"/>
        <v>insert into Associations (idProjet,idPrestation) values(150,23);</v>
      </c>
    </row>
    <row r="25" spans="1:21" ht="15.6" x14ac:dyDescent="0.3">
      <c r="A25" s="7" t="s">
        <v>50</v>
      </c>
      <c r="B25" s="8" t="s">
        <v>51</v>
      </c>
      <c r="C25">
        <v>1</v>
      </c>
      <c r="D25" t="str">
        <f t="shared" si="0"/>
        <v>insert into Prestations (codePrestation,libellePrestation,idActivite) values("CC24","Titres 124 - Equipement Electrique",1);</v>
      </c>
      <c r="F25">
        <v>24</v>
      </c>
      <c r="G25" s="51" t="s">
        <v>538</v>
      </c>
      <c r="H25" s="53" t="s">
        <v>539</v>
      </c>
      <c r="I25" s="17">
        <f t="shared" si="1"/>
        <v>151</v>
      </c>
      <c r="J25" s="17" t="s">
        <v>307</v>
      </c>
      <c r="K25">
        <v>6</v>
      </c>
      <c r="L25" t="str">
        <f t="shared" si="2"/>
        <v>insert into Prestations (idPrestation,codePrestation,libellePrestation,idActivite) values(24,"C06","1.6.3 BIS Accompagnement réussite partielle VAE",6);</v>
      </c>
      <c r="O25">
        <v>24</v>
      </c>
      <c r="P25" s="79" t="s">
        <v>675</v>
      </c>
      <c r="Q25" t="s">
        <v>964</v>
      </c>
      <c r="R25" t="str">
        <f t="shared" si="3"/>
        <v>insert into Projets (idProjet,codeProjet,libelleProjet) values(24,"95NGCA102101","EPIC PREPA COMP  Atelier 10 : Cartographier ses compétences");</v>
      </c>
      <c r="U25" t="str">
        <f t="shared" si="4"/>
        <v>insert into Associations (idProjet,idPrestation) values(151,24);</v>
      </c>
    </row>
    <row r="26" spans="1:21" ht="16.2" thickBot="1" x14ac:dyDescent="0.35">
      <c r="A26" s="7" t="s">
        <v>52</v>
      </c>
      <c r="B26" s="8" t="s">
        <v>53</v>
      </c>
      <c r="C26">
        <v>1</v>
      </c>
      <c r="D26" t="str">
        <f t="shared" si="0"/>
        <v>insert into Prestations (codePrestation,libellePrestation,idActivite) values("CC26","Titres 126 - Chaudronnerie et tuyautage",1);</v>
      </c>
      <c r="F26">
        <v>25</v>
      </c>
      <c r="G26" s="51" t="s">
        <v>540</v>
      </c>
      <c r="H26" s="19" t="s">
        <v>541</v>
      </c>
      <c r="I26" s="17">
        <f t="shared" si="1"/>
        <v>152</v>
      </c>
      <c r="J26" s="17" t="s">
        <v>303</v>
      </c>
      <c r="K26">
        <v>6</v>
      </c>
      <c r="L26" t="str">
        <f t="shared" si="2"/>
        <v>insert into Prestations (idPrestation,codePrestation,libellePrestation,idActivite) values(25,"C04","1.6.4 Certification relative aux compétences acquises dans l’exercice d’un mandat de représentant du personnel ou d’un mandat syndical - Accompagnement",6);</v>
      </c>
      <c r="O26">
        <v>25</v>
      </c>
      <c r="P26" s="77" t="s">
        <v>671</v>
      </c>
      <c r="Q26" t="s">
        <v>670</v>
      </c>
      <c r="R26" t="str">
        <f t="shared" si="3"/>
        <v>insert into Projets (idProjet,codeProjet,libelleProjet) values(25,"95NGCA820001","EPIC PREPA COMP  Atelier 8 CPF");</v>
      </c>
      <c r="U26" t="str">
        <f t="shared" si="4"/>
        <v>insert into Associations (idProjet,idPrestation) values(152,25);</v>
      </c>
    </row>
    <row r="27" spans="1:21" ht="16.2" thickBot="1" x14ac:dyDescent="0.35">
      <c r="A27" s="7" t="s">
        <v>54</v>
      </c>
      <c r="B27" s="8" t="s">
        <v>55</v>
      </c>
      <c r="C27">
        <v>1</v>
      </c>
      <c r="D27" t="str">
        <f t="shared" si="0"/>
        <v>insert into Prestations (codePrestation,libellePrestation,idActivite) values("CC28","Titres 128 - Soudage et contrôle",1);</v>
      </c>
      <c r="F27">
        <v>26</v>
      </c>
      <c r="G27" s="51" t="s">
        <v>542</v>
      </c>
      <c r="H27" s="19" t="s">
        <v>541</v>
      </c>
      <c r="I27" s="17">
        <f t="shared" si="1"/>
        <v>152</v>
      </c>
      <c r="J27" s="17" t="s">
        <v>313</v>
      </c>
      <c r="K27">
        <v>6</v>
      </c>
      <c r="L27" t="str">
        <f t="shared" si="2"/>
        <v>insert into Prestations (idPrestation,codePrestation,libellePrestation,idActivite) values(26,"IN04","1.6.4 Certification relative aux compétences acquises dans l’exercice d’un mandat de représentant du personnel ou d’un mandat syndical - Ingénierie",6);</v>
      </c>
      <c r="O27">
        <v>26</v>
      </c>
      <c r="P27" s="67" t="s">
        <v>673</v>
      </c>
      <c r="Q27" t="s">
        <v>965</v>
      </c>
      <c r="R27" t="str">
        <f t="shared" si="3"/>
        <v>insert into Projets (idProjet,codeProjet,libelleProjet) values(26,"95NGCA921001","EPIC PREPA COMP  Atelier 9 : Se construire un Territoire facilitant");</v>
      </c>
      <c r="U27" t="str">
        <f t="shared" si="4"/>
        <v>insert into Associations (idProjet,idPrestation) values(152,26);</v>
      </c>
    </row>
    <row r="28" spans="1:21" ht="16.2" thickBot="1" x14ac:dyDescent="0.35">
      <c r="A28" s="7" t="s">
        <v>56</v>
      </c>
      <c r="B28" s="8" t="s">
        <v>57</v>
      </c>
      <c r="C28">
        <v>1</v>
      </c>
      <c r="D28" t="str">
        <f t="shared" si="0"/>
        <v>insert into Prestations (codePrestation,libellePrestation,idActivite) values("CC30","Titres 130 - Fonderie",1);</v>
      </c>
      <c r="F28">
        <v>27</v>
      </c>
      <c r="G28" s="51" t="s">
        <v>543</v>
      </c>
      <c r="H28" s="19" t="s">
        <v>544</v>
      </c>
      <c r="I28" s="17">
        <f t="shared" si="1"/>
        <v>178</v>
      </c>
      <c r="J28" s="17" t="s">
        <v>545</v>
      </c>
      <c r="K28">
        <v>6</v>
      </c>
      <c r="L28" t="str">
        <f t="shared" si="2"/>
        <v>insert into Prestations (idPrestation,codePrestation,libellePrestation,idActivite) values(27,"CCXX","1.6.4 Certification relative aux compétences acquises dans l’exercice d’un mandat de représentant du personnel ou d’un mandat syndical - Session certification",6);</v>
      </c>
      <c r="O28">
        <v>27</v>
      </c>
      <c r="P28" s="70" t="s">
        <v>669</v>
      </c>
      <c r="Q28" t="s">
        <v>668</v>
      </c>
      <c r="R28" t="str">
        <f t="shared" si="3"/>
        <v>insert into Projets (idProjet,codeProjet,libelleProjet) values(27,"95NGCA720001","EPIC PREPA COMP Atelier 7 Club PREPA");</v>
      </c>
      <c r="U28" t="str">
        <f t="shared" si="4"/>
        <v>insert into Associations (idProjet,idPrestation) values(178,27);</v>
      </c>
    </row>
    <row r="29" spans="1:21" ht="16.2" thickBot="1" x14ac:dyDescent="0.35">
      <c r="A29" s="7" t="s">
        <v>58</v>
      </c>
      <c r="B29" s="8" t="s">
        <v>59</v>
      </c>
      <c r="C29">
        <v>1</v>
      </c>
      <c r="D29" t="str">
        <f t="shared" si="0"/>
        <v>insert into Prestations (codePrestation,libellePrestation,idActivite) values("CC32","Titres 132 - Etudes - méthodes - Qualité",1);</v>
      </c>
      <c r="F29">
        <v>28</v>
      </c>
      <c r="G29" s="51" t="s">
        <v>546</v>
      </c>
      <c r="H29" s="17" t="s">
        <v>547</v>
      </c>
      <c r="I29" s="17">
        <f t="shared" si="1"/>
        <v>153</v>
      </c>
      <c r="J29" s="20" t="s">
        <v>303</v>
      </c>
      <c r="K29">
        <v>6</v>
      </c>
      <c r="L29" t="str">
        <f t="shared" si="2"/>
        <v>insert into Prestations (idPrestation,codePrestation,libellePrestation,idActivite) values(28,"C04","1.6.5 Certification Maître d'Apprentissage - Accompagnement",6);</v>
      </c>
      <c r="O29">
        <v>28</v>
      </c>
      <c r="P29" s="40" t="s">
        <v>871</v>
      </c>
      <c r="Q29" t="s">
        <v>966</v>
      </c>
      <c r="R29" t="str">
        <f t="shared" si="3"/>
        <v>insert into Projets (idProjet,codeProjet,libelleProjet) values(28,"95NFAMI18001","FAMI - Une voix-e vers l'emploi");</v>
      </c>
      <c r="U29" t="str">
        <f t="shared" si="4"/>
        <v>insert into Associations (idProjet,idPrestation) values(153,28);</v>
      </c>
    </row>
    <row r="30" spans="1:21" ht="16.2" thickBot="1" x14ac:dyDescent="0.35">
      <c r="A30" s="7" t="s">
        <v>60</v>
      </c>
      <c r="B30" s="8" t="s">
        <v>61</v>
      </c>
      <c r="C30">
        <v>1</v>
      </c>
      <c r="D30" t="str">
        <f t="shared" si="0"/>
        <v>insert into Prestations (codePrestation,libellePrestation,idActivite) values("CC33","Titres 133 - Aéronautique",1);</v>
      </c>
      <c r="F30">
        <v>29</v>
      </c>
      <c r="G30" s="51" t="s">
        <v>548</v>
      </c>
      <c r="H30" s="17" t="s">
        <v>547</v>
      </c>
      <c r="I30" s="17">
        <f t="shared" si="1"/>
        <v>153</v>
      </c>
      <c r="J30" s="20" t="s">
        <v>313</v>
      </c>
      <c r="K30">
        <v>6</v>
      </c>
      <c r="L30" t="str">
        <f t="shared" si="2"/>
        <v>insert into Prestations (idPrestation,codePrestation,libellePrestation,idActivite) values(29,"IN04","1.6.5 Certification Maître d'Apprentissage  - Ingénierie",6);</v>
      </c>
      <c r="O30">
        <v>29</v>
      </c>
      <c r="P30" s="70" t="s">
        <v>657</v>
      </c>
      <c r="Q30" t="s">
        <v>967</v>
      </c>
      <c r="R30" t="str">
        <f t="shared" si="3"/>
        <v>insert into Projets (idProjet,codeProjet,libelleProjet) values(29,"95NGCA118001","GC - Atelier 1 : Diagnostic - Je construis mon projet de réentrainement");</v>
      </c>
      <c r="U30" t="str">
        <f t="shared" si="4"/>
        <v>insert into Associations (idProjet,idPrestation) values(153,29);</v>
      </c>
    </row>
    <row r="31" spans="1:21" ht="16.2" thickBot="1" x14ac:dyDescent="0.35">
      <c r="A31" s="7" t="s">
        <v>62</v>
      </c>
      <c r="B31" s="8" t="s">
        <v>63</v>
      </c>
      <c r="C31">
        <v>1</v>
      </c>
      <c r="D31" t="str">
        <f t="shared" si="0"/>
        <v>insert into Prestations (codePrestation,libellePrestation,idActivite) values("CC34","Titres 134 - Usinage montage outillage",1);</v>
      </c>
      <c r="F31">
        <v>30</v>
      </c>
      <c r="G31" s="51" t="s">
        <v>549</v>
      </c>
      <c r="H31" s="17" t="s">
        <v>544</v>
      </c>
      <c r="I31" s="17">
        <f t="shared" si="1"/>
        <v>178</v>
      </c>
      <c r="J31" s="20" t="s">
        <v>550</v>
      </c>
      <c r="K31">
        <v>6</v>
      </c>
      <c r="L31" t="str">
        <f t="shared" si="2"/>
        <v>insert into Prestations (idPrestation,codePrestation,libellePrestation,idActivite) values(30,"CCxx","1.6.5 Certification Maître d'Apprentissage - session certification",6);</v>
      </c>
      <c r="O31">
        <v>30</v>
      </c>
      <c r="P31" s="70" t="s">
        <v>659</v>
      </c>
      <c r="Q31" t="s">
        <v>968</v>
      </c>
      <c r="R31" t="str">
        <f t="shared" si="3"/>
        <v>insert into Projets (idProjet,codeProjet,libelleProjet) values(30,"95NGCA218001","GC - Atelier 2 : Mise en situation pratique");</v>
      </c>
      <c r="U31" t="str">
        <f t="shared" si="4"/>
        <v>insert into Associations (idProjet,idPrestation) values(178,30);</v>
      </c>
    </row>
    <row r="32" spans="1:21" ht="16.2" thickBot="1" x14ac:dyDescent="0.35">
      <c r="A32" s="7" t="s">
        <v>64</v>
      </c>
      <c r="B32" s="8" t="s">
        <v>65</v>
      </c>
      <c r="C32">
        <v>1</v>
      </c>
      <c r="D32" t="str">
        <f t="shared" si="0"/>
        <v>insert into Prestations (codePrestation,libellePrestation,idActivite) values("CC36","Titres 136 - Production industrielle",1);</v>
      </c>
      <c r="F32">
        <v>31</v>
      </c>
      <c r="G32" s="50" t="s">
        <v>551</v>
      </c>
      <c r="H32" s="17" t="s">
        <v>552</v>
      </c>
      <c r="I32" s="17">
        <f t="shared" si="1"/>
        <v>154</v>
      </c>
      <c r="J32" s="17" t="s">
        <v>317</v>
      </c>
      <c r="K32">
        <v>6</v>
      </c>
      <c r="L32" t="str">
        <f t="shared" si="2"/>
        <v>insert into Prestations (idPrestation,codePrestation,libellePrestation,idActivite) values(31,"Z04","1.7 Enquêtes de placement dans l'emploi et enquêtes de satisfaction des stagiaires",6);</v>
      </c>
      <c r="O32">
        <v>31</v>
      </c>
      <c r="P32" s="70" t="s">
        <v>879</v>
      </c>
      <c r="Q32" t="s">
        <v>969</v>
      </c>
      <c r="R32" t="str">
        <f t="shared" si="3"/>
        <v>insert into Projets (idProjet,codeProjet,libelleProjet) values(31,"95NGCA318001","GC - Atelier 3 : S'entrainer aux compétences numériques");</v>
      </c>
      <c r="U32" t="str">
        <f t="shared" si="4"/>
        <v>insert into Associations (idProjet,idPrestation) values(154,31);</v>
      </c>
    </row>
    <row r="33" spans="1:21" ht="16.2" thickBot="1" x14ac:dyDescent="0.35">
      <c r="A33" s="7" t="s">
        <v>66</v>
      </c>
      <c r="B33" s="8" t="s">
        <v>67</v>
      </c>
      <c r="C33">
        <v>1</v>
      </c>
      <c r="D33" t="str">
        <f t="shared" si="0"/>
        <v>insert into Prestations (codePrestation,libellePrestation,idActivite) values("CC39","Titres 139 - Electronique automatismes",1);</v>
      </c>
      <c r="F33">
        <v>32</v>
      </c>
      <c r="G33" s="51" t="s">
        <v>553</v>
      </c>
      <c r="H33" s="21" t="s">
        <v>554</v>
      </c>
      <c r="I33" s="17">
        <f t="shared" si="1"/>
        <v>155</v>
      </c>
      <c r="J33" s="17" t="s">
        <v>311</v>
      </c>
      <c r="K33">
        <v>6</v>
      </c>
      <c r="L33" t="str">
        <f t="shared" si="2"/>
        <v>insert into Prestations (idPrestation,codePrestation,libellePrestation,idActivite) values(32,"IN01","1.8 Etudes- Ingénierie de certification pour le compte du ministère de l’emploi",6);</v>
      </c>
      <c r="O33">
        <v>32</v>
      </c>
      <c r="P33" s="70" t="s">
        <v>663</v>
      </c>
      <c r="Q33" t="s">
        <v>970</v>
      </c>
      <c r="R33" t="str">
        <f t="shared" si="3"/>
        <v>insert into Projets (idProjet,codeProjet,libelleProjet) values(32,"95NGCA418001","GC - Atelier 4 : S'entrainer aux compétences de base du métier");</v>
      </c>
      <c r="U33" t="str">
        <f t="shared" si="4"/>
        <v>insert into Associations (idProjet,idPrestation) values(155,32);</v>
      </c>
    </row>
    <row r="34" spans="1:21" ht="16.2" thickBot="1" x14ac:dyDescent="0.35">
      <c r="A34" s="7" t="s">
        <v>68</v>
      </c>
      <c r="B34" s="8" t="s">
        <v>69</v>
      </c>
      <c r="C34">
        <v>1</v>
      </c>
      <c r="D34" t="str">
        <f t="shared" si="0"/>
        <v>insert into Prestations (codePrestation,libellePrestation,idActivite) values("CC41","Titres 141 - Froid climatisation niveau V - IV et III",1);</v>
      </c>
      <c r="F34">
        <v>33</v>
      </c>
      <c r="G34" s="50" t="s">
        <v>555</v>
      </c>
      <c r="H34" s="17" t="s">
        <v>556</v>
      </c>
      <c r="I34" s="17">
        <f t="shared" si="1"/>
        <v>156</v>
      </c>
      <c r="J34" s="17" t="s">
        <v>313</v>
      </c>
      <c r="K34">
        <v>6</v>
      </c>
      <c r="L34" t="str">
        <f t="shared" si="2"/>
        <v>insert into Prestations (idPrestation,codePrestation,libellePrestation,idActivite) values(33,"IN04","1.9 Appui aux missions de coopération internationale de la France dans le champ du travail, de l'emploi et de la certification professionnelle ",6);</v>
      </c>
      <c r="O34">
        <v>33</v>
      </c>
      <c r="P34" s="70" t="s">
        <v>880</v>
      </c>
      <c r="Q34" t="s">
        <v>971</v>
      </c>
      <c r="R34" t="str">
        <f t="shared" si="3"/>
        <v>insert into Projets (idProjet,codeProjet,libelleProjet) values(33,"95NGCA518001","GC - Atelier 5 : Conduite d'un projet de formation");</v>
      </c>
      <c r="U34" t="str">
        <f t="shared" si="4"/>
        <v>insert into Associations (idProjet,idPrestation) values(156,33);</v>
      </c>
    </row>
    <row r="35" spans="1:21" ht="16.2" thickBot="1" x14ac:dyDescent="0.35">
      <c r="A35" s="7" t="s">
        <v>70</v>
      </c>
      <c r="B35" s="8" t="s">
        <v>71</v>
      </c>
      <c r="C35">
        <v>1</v>
      </c>
      <c r="D35" t="str">
        <f t="shared" si="0"/>
        <v>insert into Prestations (codePrestation,libellePrestation,idActivite) values("CC44","Titres 144 - Maintenance industrielle",1);</v>
      </c>
      <c r="F35">
        <v>34</v>
      </c>
      <c r="G35" s="50" t="s">
        <v>557</v>
      </c>
      <c r="H35" s="22" t="s">
        <v>558</v>
      </c>
      <c r="I35" s="17">
        <f t="shared" si="1"/>
        <v>157</v>
      </c>
      <c r="J35" s="17" t="s">
        <v>313</v>
      </c>
      <c r="K35">
        <v>6</v>
      </c>
      <c r="L35" t="str">
        <f t="shared" si="2"/>
        <v>insert into Prestations (idPrestation,codePrestation,libellePrestation,idActivite) values(34,"IN04","1.10 Appui aux politiques de l’Etat dans les DROM COM",6);</v>
      </c>
      <c r="O35">
        <v>34</v>
      </c>
      <c r="P35" s="69" t="s">
        <v>881</v>
      </c>
      <c r="Q35" t="s">
        <v>972</v>
      </c>
      <c r="R35" t="str">
        <f t="shared" si="3"/>
        <v>insert into Projets (idProjet,codeProjet,libelleProjet) values(34,"95NGCA618001","GC - Atelier 6 : Elaboration et formalisation du parcours de formation");</v>
      </c>
      <c r="U35" t="str">
        <f t="shared" si="4"/>
        <v>insert into Associations (idProjet,idPrestation) values(157,34);</v>
      </c>
    </row>
    <row r="36" spans="1:21" ht="16.2" thickBot="1" x14ac:dyDescent="0.35">
      <c r="A36" s="7" t="s">
        <v>72</v>
      </c>
      <c r="B36" s="8" t="s">
        <v>73</v>
      </c>
      <c r="C36">
        <v>1</v>
      </c>
      <c r="D36" t="str">
        <f t="shared" si="0"/>
        <v>insert into Prestations (codePrestation,libellePrestation,idActivite) values("CC45","Titres 145 - Maintenance des biens d'équipements électroniques",1);</v>
      </c>
      <c r="F36">
        <v>35</v>
      </c>
      <c r="G36" s="23" t="s">
        <v>559</v>
      </c>
      <c r="H36" s="22" t="s">
        <v>560</v>
      </c>
      <c r="I36" s="17">
        <f t="shared" si="1"/>
        <v>158</v>
      </c>
      <c r="J36" s="17" t="s">
        <v>317</v>
      </c>
      <c r="K36">
        <v>6</v>
      </c>
      <c r="L36" t="str">
        <f t="shared" si="2"/>
        <v>insert into Prestations (idPrestation,codePrestation,libellePrestation,idActivite) values(35,"Z04","1.11.1.1 Mission 1 : Parchemins, Livrets de certification, CCS",6);</v>
      </c>
      <c r="O36">
        <v>35</v>
      </c>
      <c r="P36" s="75" t="s">
        <v>911</v>
      </c>
      <c r="Q36" t="s">
        <v>973</v>
      </c>
      <c r="R36" t="str">
        <f t="shared" si="3"/>
        <v>insert into Projets (idProjet,codeProjet,libelleProjet) values(35,"97NGAE180001","GPECC- AFPA Accès à l'emploi -Classes 2 à 13");</v>
      </c>
      <c r="U36" t="str">
        <f t="shared" si="4"/>
        <v>insert into Associations (idProjet,idPrestation) values(158,35);</v>
      </c>
    </row>
    <row r="37" spans="1:21" ht="16.2" thickBot="1" x14ac:dyDescent="0.35">
      <c r="A37" s="7" t="s">
        <v>74</v>
      </c>
      <c r="B37" s="8" t="s">
        <v>75</v>
      </c>
      <c r="C37">
        <v>1</v>
      </c>
      <c r="D37" t="str">
        <f t="shared" si="0"/>
        <v>insert into Prestations (codePrestation,libellePrestation,idActivite) values("CC46","Titres 146 - Métiers de l'habillement et du cuir",1);</v>
      </c>
      <c r="F37">
        <v>36</v>
      </c>
      <c r="G37" s="23" t="s">
        <v>561</v>
      </c>
      <c r="H37" s="22" t="s">
        <v>562</v>
      </c>
      <c r="I37" s="17">
        <f t="shared" si="1"/>
        <v>159</v>
      </c>
      <c r="J37" s="17" t="s">
        <v>317</v>
      </c>
      <c r="K37">
        <v>6</v>
      </c>
      <c r="L37" t="str">
        <f t="shared" si="2"/>
        <v>insert into Prestations (idPrestation,codePrestation,libellePrestation,idActivite) values(36,"Z04","1.11.2 Mission 1 : Notification équivalences",6);</v>
      </c>
      <c r="O37">
        <v>36</v>
      </c>
      <c r="P37" s="75" t="s">
        <v>913</v>
      </c>
      <c r="Q37" t="s">
        <v>974</v>
      </c>
      <c r="R37" t="str">
        <f t="shared" si="3"/>
        <v>insert into Projets (idProjet,codeProjet,libelleProjet) values(36,"98NGEN180001","GPECC- AFPA Entreprises -Classes 2 à 13");</v>
      </c>
      <c r="U37" t="str">
        <f t="shared" si="4"/>
        <v>insert into Associations (idProjet,idPrestation) values(159,36);</v>
      </c>
    </row>
    <row r="38" spans="1:21" ht="16.2" thickBot="1" x14ac:dyDescent="0.35">
      <c r="A38" s="7" t="s">
        <v>76</v>
      </c>
      <c r="B38" s="8" t="s">
        <v>77</v>
      </c>
      <c r="C38">
        <v>1</v>
      </c>
      <c r="D38" t="str">
        <f t="shared" si="0"/>
        <v>insert into Prestations (codePrestation,libellePrestation,idActivite) values("CC48","Titres 148 - Artisanat et services cuir, ameublement et pressing",1);</v>
      </c>
      <c r="F38">
        <v>37</v>
      </c>
      <c r="G38" s="24" t="s">
        <v>563</v>
      </c>
      <c r="H38" s="17" t="s">
        <v>564</v>
      </c>
      <c r="I38" s="17">
        <f t="shared" si="1"/>
        <v>160</v>
      </c>
      <c r="J38" s="17" t="s">
        <v>313</v>
      </c>
      <c r="K38">
        <v>6</v>
      </c>
      <c r="L38" t="str">
        <f t="shared" si="2"/>
        <v>insert into Prestations (idPrestation,codePrestation,libellePrestation,idActivite) values(37,"IN04","2.1 Programme R&amp;D - Métiers d'avenir",6);</v>
      </c>
      <c r="O38">
        <v>37</v>
      </c>
      <c r="P38" s="75" t="s">
        <v>912</v>
      </c>
      <c r="Q38" t="s">
        <v>975</v>
      </c>
      <c r="R38" t="str">
        <f t="shared" si="3"/>
        <v>insert into Projets (idProjet,codeProjet,libelleProjet) values(37,"97NMAE180001","Mesures de mobilité - AFPA Accès à l'emploi -Classes 14 et plus");</v>
      </c>
      <c r="U38" t="str">
        <f t="shared" si="4"/>
        <v>insert into Associations (idProjet,idPrestation) values(160,37);</v>
      </c>
    </row>
    <row r="39" spans="1:21" ht="16.2" thickBot="1" x14ac:dyDescent="0.35">
      <c r="A39" s="7" t="s">
        <v>78</v>
      </c>
      <c r="B39" s="8" t="s">
        <v>79</v>
      </c>
      <c r="C39">
        <v>1</v>
      </c>
      <c r="D39" t="str">
        <f t="shared" si="0"/>
        <v>insert into Prestations (codePrestation,libellePrestation,idActivite) values("CC50","Titres 150 - Chimie",1);</v>
      </c>
      <c r="F39">
        <v>38</v>
      </c>
      <c r="G39" s="24" t="s">
        <v>563</v>
      </c>
      <c r="H39" s="17" t="s">
        <v>564</v>
      </c>
      <c r="I39" s="17">
        <f t="shared" si="1"/>
        <v>160</v>
      </c>
      <c r="J39" s="17" t="s">
        <v>317</v>
      </c>
      <c r="K39">
        <v>6</v>
      </c>
      <c r="L39" t="str">
        <f t="shared" si="2"/>
        <v>insert into Prestations (idPrestation,codePrestation,libellePrestation,idActivite) values(38,"Z04","2.1 Programme R&amp;D - Métiers d'avenir",6);</v>
      </c>
      <c r="O39">
        <v>38</v>
      </c>
      <c r="P39" s="75" t="s">
        <v>914</v>
      </c>
      <c r="Q39" t="s">
        <v>976</v>
      </c>
      <c r="R39" t="str">
        <f t="shared" si="3"/>
        <v>insert into Projets (idProjet,codeProjet,libelleProjet) values(38,"98NMEN180001","Mesures de mobilité - AFPA Entreprises -Classes 14 et plus");</v>
      </c>
      <c r="U39" t="str">
        <f t="shared" si="4"/>
        <v>insert into Associations (idProjet,idPrestation) values(160,38);</v>
      </c>
    </row>
    <row r="40" spans="1:21" ht="18.600000000000001" thickBot="1" x14ac:dyDescent="0.35">
      <c r="A40" s="7" t="s">
        <v>80</v>
      </c>
      <c r="B40" s="8" t="s">
        <v>81</v>
      </c>
      <c r="C40">
        <v>1</v>
      </c>
      <c r="D40" t="str">
        <f t="shared" si="0"/>
        <v>insert into Prestations (codePrestation,libellePrestation,idActivite) values("CC52","Titres 152 - Métiers de l'environnement",1);</v>
      </c>
      <c r="F40">
        <v>39</v>
      </c>
      <c r="G40" s="25" t="s">
        <v>565</v>
      </c>
      <c r="H40" s="26" t="s">
        <v>566</v>
      </c>
      <c r="I40" s="17">
        <f t="shared" si="1"/>
        <v>161</v>
      </c>
      <c r="J40" s="17" t="s">
        <v>313</v>
      </c>
      <c r="K40">
        <v>6</v>
      </c>
      <c r="L40" t="str">
        <f t="shared" si="2"/>
        <v>insert into Prestations (idPrestation,codePrestation,libellePrestation,idActivite) values(39,"IN04","2,1,1, Politique RSE",6);</v>
      </c>
      <c r="O40">
        <v>39</v>
      </c>
      <c r="P40" s="75" t="s">
        <v>901</v>
      </c>
      <c r="Q40" t="s">
        <v>977</v>
      </c>
      <c r="R40" t="str">
        <f t="shared" si="3"/>
        <v>insert into Projets (idProjet,codeProjet,libelleProjet) values(39,"95NRPC170001","Mise en place de l'activité réservataire Produits courts");</v>
      </c>
      <c r="U40" t="str">
        <f t="shared" si="4"/>
        <v>insert into Associations (idProjet,idPrestation) values(161,39);</v>
      </c>
    </row>
    <row r="41" spans="1:21" ht="16.2" thickBot="1" x14ac:dyDescent="0.35">
      <c r="A41" s="7" t="s">
        <v>82</v>
      </c>
      <c r="B41" s="8" t="s">
        <v>83</v>
      </c>
      <c r="C41">
        <v>1</v>
      </c>
      <c r="D41" t="str">
        <f t="shared" si="0"/>
        <v>insert into Prestations (codePrestation,libellePrestation,idActivite) values("CC53","Titres 153 - Plasturgie processus automatisé",1);</v>
      </c>
      <c r="F41">
        <v>40</v>
      </c>
      <c r="G41" s="27" t="s">
        <v>567</v>
      </c>
      <c r="H41" s="55" t="s">
        <v>568</v>
      </c>
      <c r="I41" s="17">
        <f t="shared" si="1"/>
        <v>162</v>
      </c>
      <c r="J41" s="17" t="s">
        <v>313</v>
      </c>
      <c r="K41">
        <v>6</v>
      </c>
      <c r="L41" t="str">
        <f t="shared" si="2"/>
        <v>insert into Prestations (idPrestation,codePrestation,libellePrestation,idActivite) values(40,"IN04","2.2.1. Projets incubateurs - Pilotage",6);</v>
      </c>
      <c r="O41">
        <v>40</v>
      </c>
      <c r="P41" s="75" t="s">
        <v>888</v>
      </c>
      <c r="Q41" t="s">
        <v>978</v>
      </c>
      <c r="R41" t="str">
        <f t="shared" si="3"/>
        <v>insert into Projets (idProjet,codeProjet,libelleProjet) values(40,"95NOF2160001","OF 2.0");</v>
      </c>
      <c r="U41" t="str">
        <f t="shared" si="4"/>
        <v>insert into Associations (idProjet,idPrestation) values(162,40);</v>
      </c>
    </row>
    <row r="42" spans="1:21" ht="16.2" thickBot="1" x14ac:dyDescent="0.35">
      <c r="A42" s="7" t="s">
        <v>84</v>
      </c>
      <c r="B42" s="8" t="s">
        <v>85</v>
      </c>
      <c r="C42">
        <v>1</v>
      </c>
      <c r="D42" t="str">
        <f t="shared" si="0"/>
        <v>insert into Prestations (codePrestation,libellePrestation,idActivite) values("CC54","Titres 154 - Plasturgie compétences manuelles",1);</v>
      </c>
      <c r="F42">
        <v>41</v>
      </c>
      <c r="G42" s="56" t="s">
        <v>569</v>
      </c>
      <c r="H42" s="17" t="s">
        <v>570</v>
      </c>
      <c r="I42" s="17">
        <f t="shared" si="1"/>
        <v>80</v>
      </c>
      <c r="J42" s="17" t="s">
        <v>313</v>
      </c>
      <c r="K42">
        <v>6</v>
      </c>
      <c r="L42" t="str">
        <f t="shared" si="2"/>
        <v>insert into Prestations (idPrestation,codePrestation,libellePrestation,idActivite) values(41,"IN04","2.2.10 Incubateur Développeur Intégrateur en Informatique Industrielle (D3I)",6);</v>
      </c>
      <c r="O42">
        <v>41</v>
      </c>
      <c r="P42" s="75" t="s">
        <v>890</v>
      </c>
      <c r="Q42" t="s">
        <v>979</v>
      </c>
      <c r="R42" t="str">
        <f t="shared" si="3"/>
        <v>insert into Projets (idProjet,codeProjet,libelleProjet) values(41,"95NPLA160001","Plan 10 000 VAE - Conduite du projet, ingénierie");</v>
      </c>
      <c r="U42" t="str">
        <f t="shared" si="4"/>
        <v>insert into Associations (idProjet,idPrestation) values(80,41);</v>
      </c>
    </row>
    <row r="43" spans="1:21" ht="16.2" thickBot="1" x14ac:dyDescent="0.35">
      <c r="A43" s="7" t="s">
        <v>86</v>
      </c>
      <c r="B43" s="8" t="s">
        <v>87</v>
      </c>
      <c r="C43">
        <v>1</v>
      </c>
      <c r="D43" t="str">
        <f t="shared" si="0"/>
        <v>insert into Prestations (codePrestation,libellePrestation,idActivite) values("CC55","Titres 155 - Aménagement et réparation mécanique maritime",1);</v>
      </c>
      <c r="F43">
        <v>42</v>
      </c>
      <c r="G43" s="56" t="s">
        <v>571</v>
      </c>
      <c r="H43" s="57" t="s">
        <v>572</v>
      </c>
      <c r="I43" s="17">
        <f t="shared" si="1"/>
        <v>81</v>
      </c>
      <c r="J43" s="17" t="s">
        <v>313</v>
      </c>
      <c r="K43">
        <v>6</v>
      </c>
      <c r="L43" t="str">
        <f t="shared" si="2"/>
        <v>insert into Prestations (idPrestation,codePrestation,libellePrestation,idActivite) values(42,"IN04","2.2.12 Incubateur Monteur en Tuyauterie et chaudronnerie sur site industriel sensible",6);</v>
      </c>
      <c r="O43">
        <v>42</v>
      </c>
      <c r="P43" s="75" t="s">
        <v>892</v>
      </c>
      <c r="Q43" t="s">
        <v>980</v>
      </c>
      <c r="R43" t="str">
        <f t="shared" si="3"/>
        <v>insert into Projets (idProjet,codeProjet,libelleProjet) values(42,"95NPLA160003","Plan 10.000 VAE - Bilans, évaluation et enquêtes");</v>
      </c>
      <c r="U43" t="str">
        <f t="shared" si="4"/>
        <v>insert into Associations (idProjet,idPrestation) values(81,42);</v>
      </c>
    </row>
    <row r="44" spans="1:21" ht="16.2" thickBot="1" x14ac:dyDescent="0.35">
      <c r="A44" s="7" t="s">
        <v>88</v>
      </c>
      <c r="B44" s="8" t="s">
        <v>89</v>
      </c>
      <c r="C44">
        <v>1</v>
      </c>
      <c r="D44" t="str">
        <f t="shared" si="0"/>
        <v>insert into Prestations (codePrestation,libellePrestation,idActivite) values("CC59","Titres 159 - Secrétariat Assistanat",1);</v>
      </c>
      <c r="F44">
        <v>43</v>
      </c>
      <c r="G44" s="56" t="s">
        <v>573</v>
      </c>
      <c r="H44" s="57" t="s">
        <v>574</v>
      </c>
      <c r="I44" s="17">
        <f t="shared" si="1"/>
        <v>82</v>
      </c>
      <c r="J44" s="17" t="s">
        <v>313</v>
      </c>
      <c r="K44">
        <v>6</v>
      </c>
      <c r="L44" t="str">
        <f t="shared" si="2"/>
        <v>insert into Prestations (idPrestation,codePrestation,libellePrestation,idActivite) values(43,"IN04","2.2.13 Incubateur Agent de Comissionnement du Bâtiment",6);</v>
      </c>
      <c r="O44">
        <v>43</v>
      </c>
      <c r="P44" s="75" t="s">
        <v>891</v>
      </c>
      <c r="Q44" t="s">
        <v>981</v>
      </c>
      <c r="R44" t="str">
        <f t="shared" si="3"/>
        <v>insert into Projets (idProjet,codeProjet,libelleProjet) values(43,"95NPLA160002","Plan 10.000 VAE - Parcours intégré candidat");</v>
      </c>
      <c r="U44" t="str">
        <f t="shared" si="4"/>
        <v>insert into Associations (idProjet,idPrestation) values(82,43);</v>
      </c>
    </row>
    <row r="45" spans="1:21" ht="16.2" thickBot="1" x14ac:dyDescent="0.35">
      <c r="A45" s="7" t="s">
        <v>90</v>
      </c>
      <c r="B45" s="8" t="s">
        <v>91</v>
      </c>
      <c r="C45">
        <v>1</v>
      </c>
      <c r="D45" t="str">
        <f t="shared" si="0"/>
        <v>insert into Prestations (codePrestation,libellePrestation,idActivite) values("CC60","Titres 160 - Comptabilité Gestion",1);</v>
      </c>
      <c r="F45">
        <v>44</v>
      </c>
      <c r="G45" s="58" t="s">
        <v>575</v>
      </c>
      <c r="H45" s="22" t="s">
        <v>576</v>
      </c>
      <c r="I45" s="17">
        <f t="shared" si="1"/>
        <v>83</v>
      </c>
      <c r="J45" s="17" t="s">
        <v>313</v>
      </c>
      <c r="K45">
        <v>6</v>
      </c>
      <c r="L45" t="str">
        <f t="shared" si="2"/>
        <v>insert into Prestations (idPrestation,codePrestation,libellePrestation,idActivite) values(44,"IN04","2.2.14 Incubateur Chaudronnerie-Tuyauterie-Soudage- Adaptation Hydrogène et énergie",6);</v>
      </c>
      <c r="O45">
        <v>44</v>
      </c>
      <c r="P45" s="75" t="s">
        <v>895</v>
      </c>
      <c r="Q45" t="s">
        <v>982</v>
      </c>
      <c r="R45" t="str">
        <f t="shared" si="3"/>
        <v>insert into Projets (idProjet,codeProjet,libelleProjet) values(44,"95NPSE190001","PSE pour l¿EPIC");</v>
      </c>
      <c r="U45" t="str">
        <f t="shared" si="4"/>
        <v>insert into Associations (idProjet,idPrestation) values(83,44);</v>
      </c>
    </row>
    <row r="46" spans="1:21" ht="16.2" thickBot="1" x14ac:dyDescent="0.35">
      <c r="A46" s="7" t="s">
        <v>92</v>
      </c>
      <c r="B46" s="8" t="s">
        <v>93</v>
      </c>
      <c r="C46">
        <v>1</v>
      </c>
      <c r="D46" t="str">
        <f t="shared" si="0"/>
        <v>insert into Prestations (codePrestation,libellePrestation,idActivite) values("CC61","Titres 161 - Relations clients à distance",1);</v>
      </c>
      <c r="F46">
        <v>45</v>
      </c>
      <c r="G46" s="59" t="s">
        <v>577</v>
      </c>
      <c r="H46" s="22" t="s">
        <v>578</v>
      </c>
      <c r="I46" s="17">
        <f t="shared" si="1"/>
        <v>84</v>
      </c>
      <c r="J46" s="17" t="s">
        <v>313</v>
      </c>
      <c r="K46">
        <v>6</v>
      </c>
      <c r="L46" t="str">
        <f t="shared" si="2"/>
        <v>insert into Prestations (idPrestation,codePrestation,libellePrestation,idActivite) values(45,"IN04","2.2.15 Incubateur Technicien de maintenance industrielle colorisée Hydrogène",6);</v>
      </c>
      <c r="O46">
        <v>45</v>
      </c>
      <c r="P46" s="75" t="s">
        <v>905</v>
      </c>
      <c r="Q46" t="s">
        <v>983</v>
      </c>
      <c r="R46" t="str">
        <f t="shared" si="3"/>
        <v>insert into Projets (idProjet,codeProjet,libelleProjet) values(45,"95NSES170001","SET APP ERASMUS +");</v>
      </c>
      <c r="U46" t="str">
        <f t="shared" si="4"/>
        <v>insert into Associations (idProjet,idPrestation) values(84,45);</v>
      </c>
    </row>
    <row r="47" spans="1:21" ht="16.2" thickBot="1" x14ac:dyDescent="0.35">
      <c r="A47" s="7" t="s">
        <v>94</v>
      </c>
      <c r="B47" s="8" t="s">
        <v>95</v>
      </c>
      <c r="C47">
        <v>1</v>
      </c>
      <c r="D47" t="str">
        <f t="shared" si="0"/>
        <v>insert into Prestations (codePrestation,libellePrestation,idActivite) values("CC62","Titres 162 - Fonction commerciale ",1);</v>
      </c>
      <c r="F47">
        <v>46</v>
      </c>
      <c r="G47" s="58" t="s">
        <v>579</v>
      </c>
      <c r="H47" s="22" t="s">
        <v>580</v>
      </c>
      <c r="I47" s="17">
        <f t="shared" si="1"/>
        <v>85</v>
      </c>
      <c r="J47" s="17" t="s">
        <v>313</v>
      </c>
      <c r="K47">
        <v>6</v>
      </c>
      <c r="L47" t="str">
        <f t="shared" si="2"/>
        <v>insert into Prestations (idPrestation,codePrestation,libellePrestation,idActivite) values(46,"IN04","2.2.16 Incubateur Pilote d'installation Hydrogène",6);</v>
      </c>
      <c r="O47">
        <v>46</v>
      </c>
      <c r="P47" s="75" t="s">
        <v>906</v>
      </c>
      <c r="Q47" t="s">
        <v>984</v>
      </c>
      <c r="R47" t="str">
        <f t="shared" si="3"/>
        <v>insert into Projets (idProjet,codeProjet,libelleProjet) values(46,"95NSHD180001","SIEG 2018 HDF Dynamique vers l'emploi");</v>
      </c>
      <c r="U47" t="str">
        <f t="shared" si="4"/>
        <v>insert into Associations (idProjet,idPrestation) values(85,46);</v>
      </c>
    </row>
    <row r="48" spans="1:21" ht="16.2" thickBot="1" x14ac:dyDescent="0.35">
      <c r="A48" s="7" t="s">
        <v>96</v>
      </c>
      <c r="B48" s="8" t="s">
        <v>97</v>
      </c>
      <c r="C48">
        <v>1</v>
      </c>
      <c r="D48" t="str">
        <f t="shared" si="0"/>
        <v>insert into Prestations (codePrestation,libellePrestation,idActivite) values("CC63","Titres 163 - Distribution",1);</v>
      </c>
      <c r="F48">
        <v>47</v>
      </c>
      <c r="G48" s="59" t="s">
        <v>581</v>
      </c>
      <c r="H48" s="22" t="s">
        <v>582</v>
      </c>
      <c r="I48" s="17">
        <f t="shared" si="1"/>
        <v>86</v>
      </c>
      <c r="J48" s="17" t="s">
        <v>313</v>
      </c>
      <c r="K48">
        <v>6</v>
      </c>
      <c r="L48" t="str">
        <f t="shared" si="2"/>
        <v>insert into Prestations (idPrestation,codePrestation,libellePrestation,idActivite) values(47,"IN04","2.2.17 Incubateur Monteur mécanicien  véhicules lourds hydrogène ",6);</v>
      </c>
      <c r="O48">
        <v>47</v>
      </c>
      <c r="P48" s="73" t="s">
        <v>889</v>
      </c>
      <c r="Q48" t="s">
        <v>931</v>
      </c>
      <c r="R48" t="str">
        <f t="shared" si="3"/>
        <v>insert into Projets (idProjet,codeProjet,libelleProjet) values(47,"95NPEC190001","Accompagnement à la Mise en ½uvre du parcours Emploi Compétence (PEC)");</v>
      </c>
      <c r="U48" t="str">
        <f t="shared" si="4"/>
        <v>insert into Associations (idProjet,idPrestation) values(86,47);</v>
      </c>
    </row>
    <row r="49" spans="1:21" ht="16.2" thickBot="1" x14ac:dyDescent="0.35">
      <c r="A49" s="7" t="s">
        <v>98</v>
      </c>
      <c r="B49" s="8" t="s">
        <v>99</v>
      </c>
      <c r="C49">
        <v>1</v>
      </c>
      <c r="D49" t="str">
        <f t="shared" si="0"/>
        <v>insert into Prestations (codePrestation,libellePrestation,idActivite) values("CC64","Titres 164 - Informatique et télécommunications",1);</v>
      </c>
      <c r="F49">
        <v>48</v>
      </c>
      <c r="G49" s="60" t="s">
        <v>583</v>
      </c>
      <c r="H49" s="28" t="s">
        <v>584</v>
      </c>
      <c r="I49" s="17">
        <f t="shared" si="1"/>
        <v>87</v>
      </c>
      <c r="J49" s="29" t="s">
        <v>313</v>
      </c>
      <c r="K49">
        <v>6</v>
      </c>
      <c r="L49" t="str">
        <f t="shared" si="2"/>
        <v>insert into Prestations (idPrestation,codePrestation,libellePrestation,idActivite) values(48,"IN04","2.2.18 Incubateur Rétrofit : électrifier un véhicule thermique pour réduire les polluants atmosphériques",6);</v>
      </c>
      <c r="O49">
        <v>48</v>
      </c>
      <c r="P49" s="74" t="s">
        <v>865</v>
      </c>
      <c r="Q49" t="s">
        <v>923</v>
      </c>
      <c r="R49" t="str">
        <f t="shared" si="3"/>
        <v>insert into Projets (idProjet,codeProjet,libelleProjet) values(48,"95NHAN210001","Accompagnement BENEFICIAIRES HANDICAPES");</v>
      </c>
      <c r="U49" t="str">
        <f t="shared" si="4"/>
        <v>insert into Associations (idProjet,idPrestation) values(87,48);</v>
      </c>
    </row>
    <row r="50" spans="1:21" ht="16.2" thickBot="1" x14ac:dyDescent="0.35">
      <c r="A50" s="7" t="s">
        <v>100</v>
      </c>
      <c r="B50" s="8" t="s">
        <v>101</v>
      </c>
      <c r="C50">
        <v>1</v>
      </c>
      <c r="D50" t="str">
        <f t="shared" si="0"/>
        <v>insert into Prestations (codePrestation,libellePrestation,idActivite) values("CC65","Titres 165 - Tourisme et loisirs",1);</v>
      </c>
      <c r="F50">
        <v>49</v>
      </c>
      <c r="G50" s="59" t="s">
        <v>585</v>
      </c>
      <c r="H50" s="22" t="s">
        <v>586</v>
      </c>
      <c r="I50" s="17">
        <f t="shared" si="1"/>
        <v>88</v>
      </c>
      <c r="J50" s="17" t="s">
        <v>313</v>
      </c>
      <c r="K50">
        <v>6</v>
      </c>
      <c r="L50" t="str">
        <f t="shared" si="2"/>
        <v>insert into Prestations (idPrestation,codePrestation,libellePrestation,idActivite) values(49,"IN04","2.2.19 Incubateur Technicien des dispositifs d'assistance respiratoire à domicile ",6);</v>
      </c>
      <c r="O50">
        <v>49</v>
      </c>
      <c r="P50" s="68" t="s">
        <v>646</v>
      </c>
      <c r="Q50" t="s">
        <v>866</v>
      </c>
      <c r="R50" t="str">
        <f t="shared" si="3"/>
        <v>insert into Projets (idProjet,codeProjet,libelleProjet) values(49,"95NHOPE22001","Accompagnement intégration HOPE Promotion 2022");</v>
      </c>
      <c r="U50" t="str">
        <f t="shared" si="4"/>
        <v>insert into Associations (idProjet,idPrestation) values(88,49);</v>
      </c>
    </row>
    <row r="51" spans="1:21" ht="16.2" thickBot="1" x14ac:dyDescent="0.35">
      <c r="A51" s="7" t="s">
        <v>102</v>
      </c>
      <c r="B51" s="8" t="s">
        <v>103</v>
      </c>
      <c r="C51">
        <v>1</v>
      </c>
      <c r="D51" t="str">
        <f t="shared" si="0"/>
        <v>insert into Prestations (codePrestation,libellePrestation,idActivite) values("CC66","Titres 166 - Hôtellerie et restauration",1);</v>
      </c>
      <c r="F51">
        <v>50</v>
      </c>
      <c r="G51" s="30" t="s">
        <v>587</v>
      </c>
      <c r="H51" s="22" t="s">
        <v>588</v>
      </c>
      <c r="I51" s="17">
        <f t="shared" si="1"/>
        <v>89</v>
      </c>
      <c r="J51" s="17" t="s">
        <v>313</v>
      </c>
      <c r="K51">
        <v>6</v>
      </c>
      <c r="L51" t="str">
        <f t="shared" si="2"/>
        <v>insert into Prestations (idPrestation,codePrestation,libellePrestation,idActivite) values(50,"IN04","2.2.20 Incubateur Réparateur outdoor",6);</v>
      </c>
      <c r="O51">
        <v>50</v>
      </c>
      <c r="P51" s="68" t="s">
        <v>648</v>
      </c>
      <c r="Q51" t="s">
        <v>867</v>
      </c>
      <c r="R51" t="str">
        <f t="shared" si="3"/>
        <v>insert into Projets (idProjet,codeProjet,libelleProjet) values(50,"95NHOPE23001","Accompagnement intégration HOPE Promotion 2023");</v>
      </c>
      <c r="U51" t="str">
        <f t="shared" si="4"/>
        <v>insert into Associations (idProjet,idPrestation) values(89,50);</v>
      </c>
    </row>
    <row r="52" spans="1:21" ht="16.2" thickBot="1" x14ac:dyDescent="0.35">
      <c r="A52" s="7" t="s">
        <v>104</v>
      </c>
      <c r="B52" s="8" t="s">
        <v>105</v>
      </c>
      <c r="C52">
        <v>1</v>
      </c>
      <c r="D52" t="str">
        <f t="shared" si="0"/>
        <v>insert into Prestations (codePrestation,libellePrestation,idActivite) values("CC67","Titres 167 - Arts graphiques - multimédia - audiovisuel",1);</v>
      </c>
      <c r="F52">
        <v>51</v>
      </c>
      <c r="G52" s="30" t="s">
        <v>589</v>
      </c>
      <c r="H52" s="22" t="s">
        <v>590</v>
      </c>
      <c r="I52" s="17">
        <f t="shared" si="1"/>
        <v>90</v>
      </c>
      <c r="J52" s="17" t="s">
        <v>313</v>
      </c>
      <c r="K52">
        <v>6</v>
      </c>
      <c r="L52" t="str">
        <f t="shared" si="2"/>
        <v>insert into Prestations (idPrestation,codePrestation,libellePrestation,idActivite) values(51,"IN04","2.2.21 Incubateur Animateur Artistique",6);</v>
      </c>
      <c r="O52">
        <v>51</v>
      </c>
      <c r="P52" s="73" t="s">
        <v>897</v>
      </c>
      <c r="Q52" t="s">
        <v>934</v>
      </c>
      <c r="R52" t="str">
        <f t="shared" si="3"/>
        <v>insert into Projets (idProjet,codeProjet,libelleProjet) values(51,"95NPTH080001","Accord T. Handicapé");</v>
      </c>
      <c r="U52" t="str">
        <f t="shared" si="4"/>
        <v>insert into Associations (idProjet,idPrestation) values(90,51);</v>
      </c>
    </row>
    <row r="53" spans="1:21" ht="16.2" thickBot="1" x14ac:dyDescent="0.35">
      <c r="A53" s="7" t="s">
        <v>106</v>
      </c>
      <c r="B53" s="8" t="s">
        <v>107</v>
      </c>
      <c r="C53">
        <v>1</v>
      </c>
      <c r="D53" t="str">
        <f t="shared" si="0"/>
        <v>insert into Prestations (codePrestation,libellePrestation,idActivite) values("CC69","Titres 169 - Carrosserie Peinture",1);</v>
      </c>
      <c r="F53">
        <v>52</v>
      </c>
      <c r="G53" s="61" t="s">
        <v>591</v>
      </c>
      <c r="H53" s="22" t="s">
        <v>592</v>
      </c>
      <c r="I53" s="17">
        <f t="shared" si="1"/>
        <v>91</v>
      </c>
      <c r="J53" s="17" t="s">
        <v>313</v>
      </c>
      <c r="K53">
        <v>6</v>
      </c>
      <c r="L53" t="str">
        <f t="shared" si="2"/>
        <v>insert into Prestations (idPrestation,codePrestation,libellePrestation,idActivite) values(52,"IN04","2.2.23 Incubateur Concepteur Médiatiseur Pédagogique",6);</v>
      </c>
      <c r="O53">
        <v>52</v>
      </c>
      <c r="P53" s="73" t="s">
        <v>910</v>
      </c>
      <c r="Q53" t="s">
        <v>942</v>
      </c>
      <c r="R53" t="str">
        <f t="shared" si="3"/>
        <v>insert into Projets (idProjet,codeProjet,libelleProjet) values(52,"95RALL160001","Alliance AFPA");</v>
      </c>
      <c r="U53" t="str">
        <f t="shared" si="4"/>
        <v>insert into Associations (idProjet,idPrestation) values(91,52);</v>
      </c>
    </row>
    <row r="54" spans="1:21" ht="16.2" thickBot="1" x14ac:dyDescent="0.35">
      <c r="A54" s="7" t="s">
        <v>108</v>
      </c>
      <c r="B54" s="8" t="s">
        <v>109</v>
      </c>
      <c r="C54">
        <v>1</v>
      </c>
      <c r="D54" t="str">
        <f t="shared" si="0"/>
        <v>insert into Prestations (codePrestation,libellePrestation,idActivite) values("CC70","Titres 170 - Réparation véhicules légers",1);</v>
      </c>
      <c r="F54">
        <v>53</v>
      </c>
      <c r="G54" s="62" t="s">
        <v>593</v>
      </c>
      <c r="H54" s="22" t="s">
        <v>594</v>
      </c>
      <c r="I54" s="17">
        <f t="shared" si="1"/>
        <v>92</v>
      </c>
      <c r="J54" s="17" t="s">
        <v>313</v>
      </c>
      <c r="K54">
        <v>6</v>
      </c>
      <c r="L54" t="str">
        <f t="shared" si="2"/>
        <v>insert into Prestations (idPrestation,codePrestation,libellePrestation,idActivite) values(53,"IN04","2.2.24 Incubateur Concepteur de Technologie immersive",6);</v>
      </c>
      <c r="O54">
        <v>53</v>
      </c>
      <c r="P54" s="67" t="s">
        <v>622</v>
      </c>
      <c r="Q54" t="s">
        <v>915</v>
      </c>
      <c r="R54" t="str">
        <f t="shared" si="3"/>
        <v>insert into Projets (idProjet,codeProjet,libelleProjet) values(53,"95NDECL17005","Animation vie collective et citoyenneté");</v>
      </c>
      <c r="U54" t="str">
        <f t="shared" si="4"/>
        <v>insert into Associations (idProjet,idPrestation) values(92,53);</v>
      </c>
    </row>
    <row r="55" spans="1:21" ht="16.2" thickBot="1" x14ac:dyDescent="0.35">
      <c r="A55" s="7" t="s">
        <v>110</v>
      </c>
      <c r="B55" s="8" t="s">
        <v>111</v>
      </c>
      <c r="C55">
        <v>1</v>
      </c>
      <c r="D55" t="str">
        <f t="shared" si="0"/>
        <v>insert into Prestations (codePrestation,libellePrestation,idActivite) values("CC71","Titres 171 - Réparation de véhicules lourds et d'engins ",1);</v>
      </c>
      <c r="F55">
        <v>54</v>
      </c>
      <c r="G55" s="50" t="s">
        <v>595</v>
      </c>
      <c r="H55" s="17" t="s">
        <v>596</v>
      </c>
      <c r="I55" s="17">
        <f t="shared" si="1"/>
        <v>163</v>
      </c>
      <c r="J55" s="17" t="s">
        <v>313</v>
      </c>
      <c r="K55">
        <v>6</v>
      </c>
      <c r="L55" t="str">
        <f t="shared" si="2"/>
        <v>insert into Prestations (idPrestation,codePrestation,libellePrestation,idActivite) values(54,"IN04","3.1 Ingénierie - Expertise nationale au service de l’anticipation et le développement de l’emploi",6);</v>
      </c>
      <c r="O55">
        <v>54</v>
      </c>
      <c r="P55" s="74" t="s">
        <v>875</v>
      </c>
      <c r="Q55" t="s">
        <v>876</v>
      </c>
      <c r="R55" t="str">
        <f t="shared" si="3"/>
        <v>insert into Projets (idProjet,codeProjet,libelleProjet) values(54,"95NCAMP21001","CAMPUS 2023");</v>
      </c>
      <c r="U55" t="str">
        <f t="shared" si="4"/>
        <v>insert into Associations (idProjet,idPrestation) values(163,54);</v>
      </c>
    </row>
    <row r="56" spans="1:21" ht="16.2" thickBot="1" x14ac:dyDescent="0.35">
      <c r="A56" s="7" t="s">
        <v>112</v>
      </c>
      <c r="B56" s="8" t="s">
        <v>113</v>
      </c>
      <c r="C56">
        <v>1</v>
      </c>
      <c r="D56" t="str">
        <f t="shared" si="0"/>
        <v>insert into Prestations (codePrestation,libellePrestation,idActivite) values("CC73","Titres 173 - Conduite routière",1);</v>
      </c>
      <c r="F56">
        <v>55</v>
      </c>
      <c r="G56" s="50" t="s">
        <v>597</v>
      </c>
      <c r="H56" s="17" t="s">
        <v>596</v>
      </c>
      <c r="I56" s="17">
        <f t="shared" si="1"/>
        <v>163</v>
      </c>
      <c r="J56" s="17" t="s">
        <v>317</v>
      </c>
      <c r="K56">
        <v>6</v>
      </c>
      <c r="L56" t="str">
        <f t="shared" si="2"/>
        <v>insert into Prestations (idPrestation,codePrestation,libellePrestation,idActivite) values(55,"Z04","3.1 Pilotage - Expertise nationale au service de l’anticipation et le développement de l’emploi",6);</v>
      </c>
      <c r="O56">
        <v>55</v>
      </c>
      <c r="P56" s="67" t="s">
        <v>624</v>
      </c>
      <c r="Q56" t="s">
        <v>916</v>
      </c>
      <c r="R56" t="str">
        <f t="shared" si="3"/>
        <v>insert into Projets (idProjet,codeProjet,libelleProjet) values(55,"95NDECL17006","Coordination du dispositif");</v>
      </c>
      <c r="U56" t="str">
        <f t="shared" si="4"/>
        <v>insert into Associations (idProjet,idPrestation) values(163,55);</v>
      </c>
    </row>
    <row r="57" spans="1:21" ht="16.2" thickBot="1" x14ac:dyDescent="0.35">
      <c r="A57" s="7" t="s">
        <v>114</v>
      </c>
      <c r="B57" s="8" t="s">
        <v>115</v>
      </c>
      <c r="C57">
        <v>1</v>
      </c>
      <c r="D57" t="str">
        <f t="shared" si="0"/>
        <v>insert into Prestations (codePrestation,libellePrestation,idActivite) values("CC74","Titres 174 - Entreposage Magasinage",1);</v>
      </c>
      <c r="F57">
        <v>56</v>
      </c>
      <c r="G57" s="50" t="s">
        <v>598</v>
      </c>
      <c r="H57" s="17" t="s">
        <v>599</v>
      </c>
      <c r="I57" s="17">
        <f t="shared" si="1"/>
        <v>164</v>
      </c>
      <c r="J57" s="17" t="s">
        <v>313</v>
      </c>
      <c r="K57">
        <v>6</v>
      </c>
      <c r="L57" t="str">
        <f t="shared" si="2"/>
        <v>insert into Prestations (idPrestation,codePrestation,libellePrestation,idActivite) values(56,"IN04","3.2  Ingénierie - Expertise prospective et anticipation des évolutions du marché de l’emploi et des compétences au service des territoires",6);</v>
      </c>
      <c r="O57">
        <v>56</v>
      </c>
      <c r="P57" s="73" t="s">
        <v>899</v>
      </c>
      <c r="Q57" t="s">
        <v>936</v>
      </c>
      <c r="R57" t="str">
        <f t="shared" si="3"/>
        <v>insert into Projets (idProjet,codeProjet,libelleProjet) values(56,"95NPTR190001","Coûts de restructur régions pour transfert activité centre à autre dans cadre Plan transformation");</v>
      </c>
      <c r="U57" t="str">
        <f t="shared" si="4"/>
        <v>insert into Associations (idProjet,idPrestation) values(164,56);</v>
      </c>
    </row>
    <row r="58" spans="1:21" ht="16.2" thickBot="1" x14ac:dyDescent="0.35">
      <c r="A58" s="7" t="s">
        <v>116</v>
      </c>
      <c r="B58" s="8" t="s">
        <v>117</v>
      </c>
      <c r="C58">
        <v>1</v>
      </c>
      <c r="D58" t="str">
        <f t="shared" si="0"/>
        <v>insert into Prestations (codePrestation,libellePrestation,idActivite) values("CC75","Titres 175 - Logistique ",1);</v>
      </c>
      <c r="F58">
        <v>57</v>
      </c>
      <c r="G58" s="50" t="s">
        <v>600</v>
      </c>
      <c r="H58" s="17" t="s">
        <v>599</v>
      </c>
      <c r="I58" s="17">
        <f t="shared" si="1"/>
        <v>164</v>
      </c>
      <c r="J58" s="17" t="s">
        <v>317</v>
      </c>
      <c r="K58">
        <v>6</v>
      </c>
      <c r="L58" t="str">
        <f t="shared" si="2"/>
        <v>insert into Prestations (idPrestation,codePrestation,libellePrestation,idActivite) values(57,"Z04","3.2 Pilotage - Expertise prospective et anticipation des évolutions du marché de l’emploi et des compétences au service des territoires",6);</v>
      </c>
      <c r="O58">
        <v>57</v>
      </c>
      <c r="P58" s="74" t="s">
        <v>877</v>
      </c>
      <c r="Q58" t="s">
        <v>921</v>
      </c>
      <c r="R58" t="str">
        <f t="shared" si="3"/>
        <v>insert into Projets (idProjet,codeProjet,libelleProjet) values(57,"95NLIN210001","CSP LIN LOT NATIONAL");</v>
      </c>
      <c r="U58" t="str">
        <f t="shared" si="4"/>
        <v>insert into Associations (idProjet,idPrestation) values(164,57);</v>
      </c>
    </row>
    <row r="59" spans="1:21" ht="16.2" thickBot="1" x14ac:dyDescent="0.35">
      <c r="A59" s="7" t="s">
        <v>118</v>
      </c>
      <c r="B59" s="8" t="s">
        <v>119</v>
      </c>
      <c r="C59">
        <v>1</v>
      </c>
      <c r="D59" t="str">
        <f t="shared" si="0"/>
        <v>insert into Prestations (codePrestation,libellePrestation,idActivite) values("CC76","Titres 176 - Services aux particuliers",1);</v>
      </c>
      <c r="F59">
        <v>58</v>
      </c>
      <c r="G59" s="50" t="s">
        <v>601</v>
      </c>
      <c r="H59" s="17" t="s">
        <v>602</v>
      </c>
      <c r="I59" s="17">
        <f t="shared" si="1"/>
        <v>165</v>
      </c>
      <c r="J59" s="17" t="s">
        <v>313</v>
      </c>
      <c r="K59">
        <v>6</v>
      </c>
      <c r="L59" t="str">
        <f t="shared" si="2"/>
        <v>insert into Prestations (idPrestation,codePrestation,libellePrestation,idActivite) values(58,"IN04","4.1 Services d'appui aux acteurs du CEP",6);</v>
      </c>
      <c r="O59">
        <v>58</v>
      </c>
      <c r="P59" s="74" t="s">
        <v>878</v>
      </c>
      <c r="Q59" t="s">
        <v>922</v>
      </c>
      <c r="R59" t="str">
        <f t="shared" si="3"/>
        <v>insert into Projets (idProjet,codeProjet,libelleProjet) values(58,"95NLIR210001","CSP LIR LOTS REGIONAUX");</v>
      </c>
      <c r="U59" t="str">
        <f t="shared" si="4"/>
        <v>insert into Associations (idProjet,idPrestation) values(165,58);</v>
      </c>
    </row>
    <row r="60" spans="1:21" ht="16.2" thickBot="1" x14ac:dyDescent="0.35">
      <c r="A60" s="7" t="s">
        <v>120</v>
      </c>
      <c r="B60" s="8" t="s">
        <v>121</v>
      </c>
      <c r="C60">
        <v>1</v>
      </c>
      <c r="D60" t="str">
        <f t="shared" si="0"/>
        <v>insert into Prestations (codePrestation,libellePrestation,idActivite) values("CC77","Titres 177 - Autres Services aux entreprises et aux collectivités",1);</v>
      </c>
      <c r="F60">
        <v>59</v>
      </c>
      <c r="G60" s="51" t="s">
        <v>603</v>
      </c>
      <c r="H60" s="17" t="s">
        <v>604</v>
      </c>
      <c r="I60" s="17">
        <f t="shared" si="1"/>
        <v>9</v>
      </c>
      <c r="J60" s="17" t="s">
        <v>315</v>
      </c>
      <c r="K60">
        <v>6</v>
      </c>
      <c r="L60" t="str">
        <f t="shared" si="2"/>
        <v>insert into Prestations (idPrestation,codePrestation,libellePrestation,idActivite) values(59,"OR05","Declic Atelier 1: découverte métiers",6);</v>
      </c>
      <c r="O60">
        <v>59</v>
      </c>
      <c r="P60" s="73" t="s">
        <v>896</v>
      </c>
      <c r="Q60" t="s">
        <v>933</v>
      </c>
      <c r="R60" t="str">
        <f t="shared" si="3"/>
        <v>insert into Projets (idProjet,codeProjet,libelleProjet) values(59,"95NPSR180001","Déménagement plateau - PSR");</v>
      </c>
      <c r="U60" t="str">
        <f t="shared" si="4"/>
        <v>insert into Associations (idProjet,idPrestation) values(9,59);</v>
      </c>
    </row>
    <row r="61" spans="1:21" ht="16.2" thickBot="1" x14ac:dyDescent="0.35">
      <c r="A61" s="7" t="s">
        <v>122</v>
      </c>
      <c r="B61" s="8" t="s">
        <v>123</v>
      </c>
      <c r="C61">
        <v>1</v>
      </c>
      <c r="D61" t="str">
        <f t="shared" si="0"/>
        <v>insert into Prestations (codePrestation,libellePrestation,idActivite) values("CC78","Titres 178 - Métiers de la médiation de l'insertion et de la formation",1);</v>
      </c>
      <c r="F61">
        <v>60</v>
      </c>
      <c r="G61" s="51" t="s">
        <v>605</v>
      </c>
      <c r="H61" s="18" t="s">
        <v>606</v>
      </c>
      <c r="I61" s="17">
        <f t="shared" si="1"/>
        <v>10</v>
      </c>
      <c r="J61" s="17" t="s">
        <v>315</v>
      </c>
      <c r="K61">
        <v>6</v>
      </c>
      <c r="L61" t="str">
        <f t="shared" si="2"/>
        <v>insert into Prestations (idPrestation,codePrestation,libellePrestation,idActivite) values(60,"OR05","DECLIC Atelier 1bis: découverte métier pour les non francophones",6);</v>
      </c>
      <c r="O61">
        <v>60</v>
      </c>
      <c r="P61" s="70" t="s">
        <v>655</v>
      </c>
      <c r="Q61" t="s">
        <v>925</v>
      </c>
      <c r="R61" t="str">
        <f t="shared" si="3"/>
        <v>insert into Projets (idProjet,codeProjet,libelleProjet) values(60,"95NGCPI18001","Garantie Compétences - Pilotage");</v>
      </c>
      <c r="U61" t="str">
        <f t="shared" si="4"/>
        <v>insert into Associations (idProjet,idPrestation) values(10,60);</v>
      </c>
    </row>
    <row r="62" spans="1:21" ht="16.2" thickBot="1" x14ac:dyDescent="0.35">
      <c r="A62" s="7" t="s">
        <v>124</v>
      </c>
      <c r="B62" s="8" t="s">
        <v>125</v>
      </c>
      <c r="C62">
        <v>1</v>
      </c>
      <c r="D62" t="str">
        <f t="shared" si="0"/>
        <v>insert into Prestations (codePrestation,libellePrestation,idActivite) values("F01","Suivi de la PAE",1);</v>
      </c>
      <c r="F62">
        <v>61</v>
      </c>
      <c r="G62" s="51" t="s">
        <v>607</v>
      </c>
      <c r="H62" s="18" t="s">
        <v>608</v>
      </c>
      <c r="I62" s="17">
        <f t="shared" si="1"/>
        <v>11</v>
      </c>
      <c r="J62" s="17" t="s">
        <v>315</v>
      </c>
      <c r="K62">
        <v>6</v>
      </c>
      <c r="L62" t="str">
        <f t="shared" si="2"/>
        <v>insert into Prestations (idPrestation,codePrestation,libellePrestation,idActivite) values(61,"OR05","Declic Atelier 2: Construire son projet professionnel",6);</v>
      </c>
      <c r="O62">
        <v>61</v>
      </c>
      <c r="P62" s="70" t="s">
        <v>677</v>
      </c>
      <c r="Q62" t="s">
        <v>924</v>
      </c>
      <c r="R62" t="str">
        <f t="shared" si="3"/>
        <v>insert into Projets (idProjet,codeProjet,libelleProjet) values(61,"95NGCAC18001","GC - Suivis individuels Accompagnement");</v>
      </c>
      <c r="U62" t="str">
        <f t="shared" si="4"/>
        <v>insert into Associations (idProjet,idPrestation) values(11,61);</v>
      </c>
    </row>
    <row r="63" spans="1:21" ht="16.2" thickBot="1" x14ac:dyDescent="0.35">
      <c r="A63" s="7" t="s">
        <v>126</v>
      </c>
      <c r="B63" s="8" t="s">
        <v>127</v>
      </c>
      <c r="C63">
        <v>1</v>
      </c>
      <c r="D63" t="str">
        <f t="shared" si="0"/>
        <v>insert into Prestations (codePrestation,libellePrestation,idActivite) values("F02","EAD (enseignement à distance)",1);</v>
      </c>
      <c r="F63">
        <v>62</v>
      </c>
      <c r="G63" s="51" t="s">
        <v>609</v>
      </c>
      <c r="H63" s="18" t="s">
        <v>610</v>
      </c>
      <c r="I63" s="17">
        <f t="shared" si="1"/>
        <v>12</v>
      </c>
      <c r="J63" s="17" t="s">
        <v>315</v>
      </c>
      <c r="K63">
        <v>6</v>
      </c>
      <c r="L63" t="str">
        <f t="shared" si="2"/>
        <v>insert into Prestations (idPrestation,codePrestation,libellePrestation,idActivite) values(62,"OR05","DECLIC Atelier 2 bis Construire son projet professionnel pour les non francophones",6);</v>
      </c>
      <c r="O63">
        <v>62</v>
      </c>
      <c r="P63" s="68" t="s">
        <v>644</v>
      </c>
      <c r="Q63" t="s">
        <v>643</v>
      </c>
      <c r="R63" t="str">
        <f t="shared" si="3"/>
        <v>insert into Projets (idProjet,codeProjet,libelleProjet) values(62,"95NHOPE21001","HOPE  Accompagnement intégration HOPE Gisèle Halimi");</v>
      </c>
      <c r="U63" t="str">
        <f t="shared" si="4"/>
        <v>insert into Associations (idProjet,idPrestation) values(12,62);</v>
      </c>
    </row>
    <row r="64" spans="1:21" ht="16.2" thickBot="1" x14ac:dyDescent="0.35">
      <c r="A64" s="7" t="s">
        <v>128</v>
      </c>
      <c r="B64" s="8" t="s">
        <v>129</v>
      </c>
      <c r="C64">
        <v>1</v>
      </c>
      <c r="D64" t="str">
        <f t="shared" si="0"/>
        <v>insert into Prestations (codePrestation,libellePrestation,idActivite) values("FD00","FOAD",1);</v>
      </c>
      <c r="F64">
        <v>63</v>
      </c>
      <c r="G64" s="51" t="s">
        <v>611</v>
      </c>
      <c r="H64" s="17" t="s">
        <v>612</v>
      </c>
      <c r="I64" s="17">
        <f t="shared" si="1"/>
        <v>14</v>
      </c>
      <c r="J64" s="17" t="s">
        <v>315</v>
      </c>
      <c r="K64">
        <v>6</v>
      </c>
      <c r="L64" t="str">
        <f t="shared" si="2"/>
        <v>insert into Prestations (idPrestation,codePrestation,libellePrestation,idActivite) values(63,"OR05","Declic Atelier 3: Développer ses capacités et ses ressources",6);</v>
      </c>
      <c r="O64">
        <v>63</v>
      </c>
      <c r="P64" s="73" t="s">
        <v>884</v>
      </c>
      <c r="Q64" t="s">
        <v>927</v>
      </c>
      <c r="R64" t="str">
        <f t="shared" si="3"/>
        <v>insert into Projets (idProjet,codeProjet,libelleProjet) values(63,"95NIJV150001","Indemnité forfaitaire Jurys inscrits dans VALCE");</v>
      </c>
      <c r="U64" t="str">
        <f t="shared" si="4"/>
        <v>insert into Associations (idProjet,idPrestation) values(14,63);</v>
      </c>
    </row>
    <row r="65" spans="1:21" ht="16.2" thickBot="1" x14ac:dyDescent="0.35">
      <c r="A65" s="7" t="s">
        <v>130</v>
      </c>
      <c r="B65" s="8" t="s">
        <v>131</v>
      </c>
      <c r="C65">
        <v>1</v>
      </c>
      <c r="D65" t="str">
        <f t="shared" si="0"/>
        <v>insert into Prestations (codePrestation,libellePrestation,idActivite) values("FP01","FP 101 - Horticulture - Paysages",1);</v>
      </c>
      <c r="F65">
        <v>64</v>
      </c>
      <c r="G65" s="51" t="s">
        <v>613</v>
      </c>
      <c r="H65" s="17" t="s">
        <v>614</v>
      </c>
      <c r="I65" s="17">
        <f t="shared" si="1"/>
        <v>16</v>
      </c>
      <c r="J65" s="17" t="s">
        <v>315</v>
      </c>
      <c r="K65">
        <v>6</v>
      </c>
      <c r="L65" t="str">
        <f t="shared" si="2"/>
        <v>insert into Prestations (idPrestation,codePrestation,libellePrestation,idActivite) values(64,"OR05","Declic Atelier 4: Repérer ses savoirs de base",6);</v>
      </c>
      <c r="O65">
        <v>64</v>
      </c>
      <c r="P65" s="67" t="s">
        <v>628</v>
      </c>
      <c r="Q65" t="s">
        <v>917</v>
      </c>
      <c r="R65" t="str">
        <f t="shared" si="3"/>
        <v>insert into Projets (idProjet,codeProjet,libelleProjet) values(64,"95NDECL17007","Ingénierie");</v>
      </c>
      <c r="U65" t="str">
        <f t="shared" si="4"/>
        <v>insert into Associations (idProjet,idPrestation) values(16,64);</v>
      </c>
    </row>
    <row r="66" spans="1:21" ht="16.2" thickBot="1" x14ac:dyDescent="0.35">
      <c r="A66" s="7" t="s">
        <v>132</v>
      </c>
      <c r="B66" s="8" t="s">
        <v>133</v>
      </c>
      <c r="C66">
        <v>1</v>
      </c>
      <c r="D66" t="str">
        <f t="shared" si="0"/>
        <v>insert into Prestations (codePrestation,libellePrestation,idActivite) values("FP02","FP 102 - Maçonnerie Gros œuvre",1);</v>
      </c>
      <c r="F66">
        <v>65</v>
      </c>
      <c r="G66" s="51" t="s">
        <v>615</v>
      </c>
      <c r="H66" s="17" t="s">
        <v>616</v>
      </c>
      <c r="I66" s="17">
        <f t="shared" si="1"/>
        <v>18</v>
      </c>
      <c r="J66" s="17" t="s">
        <v>315</v>
      </c>
      <c r="K66">
        <v>6</v>
      </c>
      <c r="L66" t="str">
        <f t="shared" si="2"/>
        <v>insert into Prestations (idPrestation,codePrestation,libellePrestation,idActivite) values(65,"OR05","Declic Atelier 5 : s'approprier les outils du numérique de mon futur métier",6);</v>
      </c>
      <c r="O66">
        <v>65</v>
      </c>
      <c r="P66" s="74" t="s">
        <v>874</v>
      </c>
      <c r="Q66" t="s">
        <v>920</v>
      </c>
      <c r="R66" t="str">
        <f t="shared" si="3"/>
        <v>insert into Projets (idProjet,codeProjet,libelleProjet) values(65,"95NPMCT21001","la MAIN le CŒUR la TETE");</v>
      </c>
      <c r="U66" t="str">
        <f t="shared" si="4"/>
        <v>insert into Associations (idProjet,idPrestation) values(18,65);</v>
      </c>
    </row>
    <row r="67" spans="1:21" ht="16.2" thickBot="1" x14ac:dyDescent="0.35">
      <c r="A67" s="7" t="s">
        <v>134</v>
      </c>
      <c r="B67" s="8" t="s">
        <v>135</v>
      </c>
      <c r="C67">
        <v>1</v>
      </c>
      <c r="D67" t="str">
        <f t="shared" ref="D67:D130" si="5">"insert into Prestations (codePrestation,libellePrestation,idActivite) values("""&amp;B67&amp;""","""&amp;A67&amp;""","&amp;C67&amp;");"</f>
        <v>insert into Prestations (codePrestation,libellePrestation,idActivite) values("FP03","FP 103 - Maitrise de chantier Gros œuvre",1);</v>
      </c>
      <c r="F67">
        <v>66</v>
      </c>
      <c r="G67" s="51" t="s">
        <v>617</v>
      </c>
      <c r="H67" s="17" t="s">
        <v>618</v>
      </c>
      <c r="I67" s="17">
        <f t="shared" ref="I67:I130" si="6">_xlfn.XLOOKUP(H67,$P$2:$P$234,$O$2:$O$234)</f>
        <v>20</v>
      </c>
      <c r="J67" s="17" t="s">
        <v>315</v>
      </c>
      <c r="K67">
        <v>6</v>
      </c>
      <c r="L67" t="str">
        <f t="shared" ref="L67:L129" si="7">"insert into Prestations (idPrestation,codePrestation,libellePrestation,idActivite) values("&amp;F67&amp;","""&amp;J67&amp;""","""&amp;G67&amp;""","&amp;K67&amp;");"</f>
        <v>insert into Prestations (idPrestation,codePrestation,libellePrestation,idActivite) values(66,"OR05","Declic Atelier 6 : Objectif code de la route",6);</v>
      </c>
      <c r="O67">
        <v>66</v>
      </c>
      <c r="P67" s="73" t="s">
        <v>902</v>
      </c>
      <c r="Q67" t="s">
        <v>938</v>
      </c>
      <c r="R67" t="str">
        <f t="shared" ref="R67:R130" si="8">"insert into Projets (idProjet,codeProjet,libelleProjet) values("&amp;O67&amp;","""&amp;P67&amp;""","""&amp;Q67&amp;""");"</f>
        <v>insert into Projets (idProjet,codeProjet,libelleProjet) values(66,"95NRTE180001","la route des métiers");</v>
      </c>
      <c r="U67" t="str">
        <f t="shared" ref="U67:U130" si="9">"insert into Associations (idProjet,idPrestation) values("&amp;I67&amp;","&amp;F67&amp;");"</f>
        <v>insert into Associations (idProjet,idPrestation) values(20,66);</v>
      </c>
    </row>
    <row r="68" spans="1:21" ht="16.2" thickBot="1" x14ac:dyDescent="0.35">
      <c r="A68" s="7" t="s">
        <v>136</v>
      </c>
      <c r="B68" s="8" t="s">
        <v>137</v>
      </c>
      <c r="C68">
        <v>1</v>
      </c>
      <c r="D68" t="str">
        <f t="shared" si="5"/>
        <v>insert into Prestations (codePrestation,libellePrestation,idActivite) values("FP04","FP 104 - Métiers du béton",1);</v>
      </c>
      <c r="F68">
        <v>67</v>
      </c>
      <c r="G68" s="51" t="s">
        <v>619</v>
      </c>
      <c r="H68" s="19" t="s">
        <v>620</v>
      </c>
      <c r="I68" s="17">
        <f t="shared" si="6"/>
        <v>21</v>
      </c>
      <c r="J68" s="17" t="s">
        <v>315</v>
      </c>
      <c r="K68">
        <v>6</v>
      </c>
      <c r="L68" t="str">
        <f t="shared" si="7"/>
        <v>insert into Prestations (idPrestation,codePrestation,libellePrestation,idActivite) values(67,"OR05","Declic Atelier 6 bis : Objectif code de la route pour non francophones",6);</v>
      </c>
      <c r="O68">
        <v>67</v>
      </c>
      <c r="P68" s="73" t="s">
        <v>886</v>
      </c>
      <c r="Q68" t="s">
        <v>929</v>
      </c>
      <c r="R68" t="str">
        <f t="shared" si="8"/>
        <v>insert into Projets (idProjet,codeProjet,libelleProjet) values(67,"95NLCR160001","Marché LCR Pôle Emploi");</v>
      </c>
      <c r="U68" t="str">
        <f t="shared" si="9"/>
        <v>insert into Associations (idProjet,idPrestation) values(21,67);</v>
      </c>
    </row>
    <row r="69" spans="1:21" ht="16.2" thickBot="1" x14ac:dyDescent="0.35">
      <c r="A69" s="7" t="s">
        <v>138</v>
      </c>
      <c r="B69" s="8" t="s">
        <v>139</v>
      </c>
      <c r="C69">
        <v>1</v>
      </c>
      <c r="D69" t="str">
        <f t="shared" si="5"/>
        <v>insert into Prestations (codePrestation,libellePrestation,idActivite) values("FP06","FP 106 - Entretien du bâtiment",1);</v>
      </c>
      <c r="F69">
        <v>68</v>
      </c>
      <c r="G69" s="51" t="s">
        <v>621</v>
      </c>
      <c r="H69" s="17" t="s">
        <v>622</v>
      </c>
      <c r="I69" s="17">
        <f t="shared" si="6"/>
        <v>53</v>
      </c>
      <c r="J69" s="17" t="s">
        <v>11</v>
      </c>
      <c r="K69">
        <v>6</v>
      </c>
      <c r="L69" t="str">
        <f t="shared" si="7"/>
        <v>insert into Prestations (idPrestation,codePrestation,libellePrestation,idActivite) values(68,"AS6","Declic Animation vie collective et citoyenneté",6);</v>
      </c>
      <c r="O69">
        <v>68</v>
      </c>
      <c r="P69" s="73" t="s">
        <v>887</v>
      </c>
      <c r="Q69" t="s">
        <v>930</v>
      </c>
      <c r="R69" t="str">
        <f t="shared" si="8"/>
        <v>insert into Projets (idProjet,codeProjet,libelleProjet) values(68,"95NMPH130001","Mission nationale Personnes Handicapées");</v>
      </c>
      <c r="U69" t="str">
        <f t="shared" si="9"/>
        <v>insert into Associations (idProjet,idPrestation) values(53,68);</v>
      </c>
    </row>
    <row r="70" spans="1:21" ht="16.2" thickBot="1" x14ac:dyDescent="0.35">
      <c r="A70" s="7" t="s">
        <v>140</v>
      </c>
      <c r="B70" s="8" t="s">
        <v>141</v>
      </c>
      <c r="C70">
        <v>1</v>
      </c>
      <c r="D70" t="str">
        <f t="shared" si="5"/>
        <v>insert into Prestations (codePrestation,libellePrestation,idActivite) values("FP07","FP 107 - Technicien en conduite de travaux bâtiment et travaux publics",1);</v>
      </c>
      <c r="F70">
        <v>69</v>
      </c>
      <c r="G70" s="51" t="s">
        <v>623</v>
      </c>
      <c r="H70" s="17" t="s">
        <v>624</v>
      </c>
      <c r="I70" s="17">
        <f t="shared" si="6"/>
        <v>55</v>
      </c>
      <c r="J70" s="17" t="s">
        <v>317</v>
      </c>
      <c r="K70">
        <v>6</v>
      </c>
      <c r="L70" t="str">
        <f t="shared" si="7"/>
        <v>insert into Prestations (idPrestation,codePrestation,libellePrestation,idActivite) values(69,"Z04","Declic Pilotage &amp; Coordination dispositif",6);</v>
      </c>
      <c r="O70">
        <v>69</v>
      </c>
      <c r="P70" s="73" t="s">
        <v>903</v>
      </c>
      <c r="Q70" t="s">
        <v>939</v>
      </c>
      <c r="R70" t="str">
        <f t="shared" si="8"/>
        <v>insert into Projets (idProjet,codeProjet,libelleProjet) values(69,"95NSEC070002","Opérations de sécurité");</v>
      </c>
      <c r="U70" t="str">
        <f t="shared" si="9"/>
        <v>insert into Associations (idProjet,idPrestation) values(55,69);</v>
      </c>
    </row>
    <row r="71" spans="1:21" ht="16.2" thickBot="1" x14ac:dyDescent="0.35">
      <c r="A71" s="7" t="s">
        <v>142</v>
      </c>
      <c r="B71" s="8" t="s">
        <v>143</v>
      </c>
      <c r="C71">
        <v>1</v>
      </c>
      <c r="D71" t="str">
        <f t="shared" si="5"/>
        <v>insert into Prestations (codePrestation,libellePrestation,idActivite) values("FP08","FP 108 - Equipement Génie climatique",1);</v>
      </c>
      <c r="F71">
        <v>70</v>
      </c>
      <c r="G71" s="51" t="s">
        <v>625</v>
      </c>
      <c r="H71" s="17" t="s">
        <v>515</v>
      </c>
      <c r="I71" s="17">
        <f t="shared" si="6"/>
        <v>178</v>
      </c>
      <c r="J71" s="17" t="s">
        <v>243</v>
      </c>
      <c r="K71">
        <v>6</v>
      </c>
      <c r="L71" t="str">
        <f t="shared" si="7"/>
        <v>insert into Prestations (idPrestation,codePrestation,libellePrestation,idActivite) values(70,"H01","Déclic Hébergeement",6);</v>
      </c>
      <c r="O71">
        <v>70</v>
      </c>
      <c r="P71" s="73" t="s">
        <v>909</v>
      </c>
      <c r="Q71" t="s">
        <v>941</v>
      </c>
      <c r="R71" t="str">
        <f t="shared" si="8"/>
        <v>insert into Projets (idProjet,codeProjet,libelleProjet) values(70,"95NVDS190001","Parc véhicules de service");</v>
      </c>
      <c r="U71" t="str">
        <f t="shared" si="9"/>
        <v>insert into Associations (idProjet,idPrestation) values(178,70);</v>
      </c>
    </row>
    <row r="72" spans="1:21" ht="16.2" thickBot="1" x14ac:dyDescent="0.35">
      <c r="A72" s="7" t="s">
        <v>144</v>
      </c>
      <c r="B72" s="8" t="s">
        <v>145</v>
      </c>
      <c r="C72">
        <v>1</v>
      </c>
      <c r="D72" t="str">
        <f t="shared" si="5"/>
        <v>insert into Prestations (codePrestation,libellePrestation,idActivite) values("FP09","FP 109 - Maintenance Génie climatique",1);</v>
      </c>
      <c r="F72">
        <v>71</v>
      </c>
      <c r="G72" s="51" t="s">
        <v>626</v>
      </c>
      <c r="H72" s="17" t="s">
        <v>515</v>
      </c>
      <c r="I72" s="17">
        <f t="shared" si="6"/>
        <v>178</v>
      </c>
      <c r="J72" s="17" t="s">
        <v>245</v>
      </c>
      <c r="K72">
        <v>6</v>
      </c>
      <c r="L72" t="str">
        <f t="shared" si="7"/>
        <v>insert into Prestations (idPrestation,codePrestation,libellePrestation,idActivite) values(71,"H02","Déclic Restauration",6);</v>
      </c>
      <c r="O72">
        <v>71</v>
      </c>
      <c r="P72" s="73" t="s">
        <v>893</v>
      </c>
      <c r="Q72" t="s">
        <v>932</v>
      </c>
      <c r="R72" t="str">
        <f t="shared" si="8"/>
        <v>insert into Projets (idProjet,codeProjet,libelleProjet) values(71,"95NPLR160001","Plan réfugiés");</v>
      </c>
      <c r="U72" t="str">
        <f t="shared" si="9"/>
        <v>insert into Associations (idProjet,idPrestation) values(178,71);</v>
      </c>
    </row>
    <row r="73" spans="1:21" ht="16.2" thickBot="1" x14ac:dyDescent="0.35">
      <c r="A73" s="7" t="s">
        <v>146</v>
      </c>
      <c r="B73" s="8" t="s">
        <v>147</v>
      </c>
      <c r="C73">
        <v>1</v>
      </c>
      <c r="D73" t="str">
        <f t="shared" si="5"/>
        <v>insert into Prestations (codePrestation,libellePrestation,idActivite) values("FP11","FP 111 - Aménagements finitions niveau V",1);</v>
      </c>
      <c r="F73">
        <v>72</v>
      </c>
      <c r="G73" s="50" t="s">
        <v>627</v>
      </c>
      <c r="H73" s="17" t="s">
        <v>628</v>
      </c>
      <c r="I73" s="17">
        <f t="shared" si="6"/>
        <v>64</v>
      </c>
      <c r="J73" s="17" t="s">
        <v>313</v>
      </c>
      <c r="K73">
        <v>6</v>
      </c>
      <c r="L73" t="str">
        <f t="shared" si="7"/>
        <v>insert into Prestations (idPrestation,codePrestation,libellePrestation,idActivite) values(72,"IN04"," Declic Ingénierie et pilotage du dispositif",6);</v>
      </c>
      <c r="O73">
        <v>72</v>
      </c>
      <c r="P73" s="73" t="s">
        <v>898</v>
      </c>
      <c r="Q73" t="s">
        <v>935</v>
      </c>
      <c r="R73" t="str">
        <f t="shared" si="8"/>
        <v>insert into Projets (idProjet,codeProjet,libelleProjet) values(72,"95NPTJ160001","Plateforme Transition Jeunes");</v>
      </c>
      <c r="U73" t="str">
        <f t="shared" si="9"/>
        <v>insert into Associations (idProjet,idPrestation) values(64,72);</v>
      </c>
    </row>
    <row r="74" spans="1:21" ht="16.2" thickBot="1" x14ac:dyDescent="0.35">
      <c r="A74" s="7" t="s">
        <v>148</v>
      </c>
      <c r="B74" s="8" t="s">
        <v>149</v>
      </c>
      <c r="C74">
        <v>1</v>
      </c>
      <c r="D74" t="str">
        <f t="shared" si="5"/>
        <v>insert into Prestations (codePrestation,libellePrestation,idActivite) values("FP12","FP 112 - Aménagements finitions niveau IV et III",1);</v>
      </c>
      <c r="F74">
        <v>73</v>
      </c>
      <c r="G74" s="50" t="s">
        <v>629</v>
      </c>
      <c r="H74" s="17" t="s">
        <v>630</v>
      </c>
      <c r="I74" s="17">
        <f t="shared" si="6"/>
        <v>166</v>
      </c>
      <c r="J74" s="17" t="s">
        <v>317</v>
      </c>
      <c r="K74">
        <v>6</v>
      </c>
      <c r="L74" t="str">
        <f t="shared" si="7"/>
        <v>insert into Prestations (idPrestation,codePrestation,libellePrestation,idActivite) values(73,"Z04"," Declic Evaluation triennale du dispositif",6);</v>
      </c>
      <c r="O74">
        <v>73</v>
      </c>
      <c r="P74" s="70" t="s">
        <v>826</v>
      </c>
      <c r="Q74" t="s">
        <v>926</v>
      </c>
      <c r="R74" t="str">
        <f t="shared" si="8"/>
        <v>insert into Projets (idProjet,codeProjet,libelleProjet) values(73,"97NGCAC18001","Prestations de suivi Accompagnement (référent parcours)");</v>
      </c>
      <c r="U74" t="str">
        <f t="shared" si="9"/>
        <v>insert into Associations (idProjet,idPrestation) values(166,73);</v>
      </c>
    </row>
    <row r="75" spans="1:21" ht="16.2" thickBot="1" x14ac:dyDescent="0.35">
      <c r="A75" s="7" t="s">
        <v>150</v>
      </c>
      <c r="B75" s="8" t="s">
        <v>151</v>
      </c>
      <c r="C75">
        <v>1</v>
      </c>
      <c r="D75" t="str">
        <f t="shared" si="5"/>
        <v>insert into Prestations (codePrestation,libellePrestation,idActivite) values("FP14","FP 114 - Voierie et Réseaux Divers (VRD) niveau V et IV",1);</v>
      </c>
      <c r="F75">
        <v>74</v>
      </c>
      <c r="G75" s="50" t="s">
        <v>631</v>
      </c>
      <c r="H75" s="17" t="s">
        <v>632</v>
      </c>
      <c r="I75" s="17">
        <f t="shared" si="6"/>
        <v>167</v>
      </c>
      <c r="J75" s="17" t="s">
        <v>313</v>
      </c>
      <c r="K75">
        <v>6</v>
      </c>
      <c r="L75" t="str">
        <f t="shared" si="7"/>
        <v>insert into Prestations (idPrestation,codePrestation,libellePrestation,idActivite) values(74,"IN04","4.2.2 Appui à l'insertion professionnelle des personnes résidant dans les quartiers prioritaires de la politique de la ville - Ingénierie",6);</v>
      </c>
      <c r="O75">
        <v>74</v>
      </c>
      <c r="P75" s="73" t="s">
        <v>900</v>
      </c>
      <c r="Q75" t="s">
        <v>937</v>
      </c>
      <c r="R75" t="str">
        <f t="shared" si="8"/>
        <v>insert into Projets (idProjet,codeProjet,libelleProjet) values(74,"95NREMT18001","Remise des titres");</v>
      </c>
      <c r="U75" t="str">
        <f t="shared" si="9"/>
        <v>insert into Associations (idProjet,idPrestation) values(167,74);</v>
      </c>
    </row>
    <row r="76" spans="1:21" ht="16.2" thickBot="1" x14ac:dyDescent="0.35">
      <c r="A76" s="7" t="s">
        <v>152</v>
      </c>
      <c r="B76" s="8" t="s">
        <v>153</v>
      </c>
      <c r="C76">
        <v>1</v>
      </c>
      <c r="D76" t="str">
        <f t="shared" si="5"/>
        <v>insert into Prestations (codePrestation,libellePrestation,idActivite) values("FP15","FP 115 - Techniciens géomètres et maîtrise de chantier Travaux Publics",1);</v>
      </c>
      <c r="F76">
        <v>75</v>
      </c>
      <c r="G76" s="51" t="s">
        <v>633</v>
      </c>
      <c r="H76" s="17" t="s">
        <v>632</v>
      </c>
      <c r="I76" s="17">
        <f t="shared" si="6"/>
        <v>167</v>
      </c>
      <c r="J76" s="17" t="s">
        <v>317</v>
      </c>
      <c r="K76">
        <v>6</v>
      </c>
      <c r="L76" t="str">
        <f t="shared" si="7"/>
        <v>insert into Prestations (idPrestation,codePrestation,libellePrestation,idActivite) values(75,"Z04","4.2.2 Agir dans les quartiers - Appui à l'insertion professionnelle des personnes résidant dans les quartiers prioritaires de la politique de la ville - Autres MNSP",6);</v>
      </c>
      <c r="O76">
        <v>75</v>
      </c>
      <c r="P76" s="71" t="s">
        <v>882</v>
      </c>
      <c r="Q76" t="s">
        <v>883</v>
      </c>
      <c r="R76" t="str">
        <f t="shared" si="8"/>
        <v>insert into Projets (idProjet,codeProjet,libelleProjet) values(75,"VAE PRIMO AR","RIVANTS");</v>
      </c>
      <c r="U76" t="str">
        <f t="shared" si="9"/>
        <v>insert into Associations (idProjet,idPrestation) values(167,75);</v>
      </c>
    </row>
    <row r="77" spans="1:21" ht="16.2" thickBot="1" x14ac:dyDescent="0.35">
      <c r="A77" s="7" t="s">
        <v>154</v>
      </c>
      <c r="B77" s="8" t="s">
        <v>155</v>
      </c>
      <c r="C77">
        <v>1</v>
      </c>
      <c r="D77" t="str">
        <f t="shared" si="5"/>
        <v>insert into Prestations (codePrestation,libellePrestation,idActivite) values("FP16","FP 116 - Conducteurs d'engins de chantier",1);</v>
      </c>
      <c r="F77">
        <v>76</v>
      </c>
      <c r="G77" s="50" t="s">
        <v>634</v>
      </c>
      <c r="H77" s="19" t="s">
        <v>635</v>
      </c>
      <c r="I77" s="17">
        <f t="shared" si="6"/>
        <v>168</v>
      </c>
      <c r="J77" s="19" t="s">
        <v>313</v>
      </c>
      <c r="K77">
        <v>6</v>
      </c>
      <c r="L77" t="str">
        <f t="shared" si="7"/>
        <v>insert into Prestations (idPrestation,codePrestation,libellePrestation,idActivite) values(76,"IN04","4.2.3 Développer la mixité professionnelle Ingénierie",6);</v>
      </c>
      <c r="O77">
        <v>76</v>
      </c>
      <c r="P77" s="40" t="s">
        <v>873</v>
      </c>
      <c r="Q77" t="s">
        <v>919</v>
      </c>
      <c r="R77" t="str">
        <f t="shared" si="8"/>
        <v>insert into Projets (idProjet,codeProjet,libelleProjet) values(76,"95NSHOP19001","Start HOPE");</v>
      </c>
      <c r="U77" t="str">
        <f t="shared" si="9"/>
        <v>insert into Associations (idProjet,idPrestation) values(168,76);</v>
      </c>
    </row>
    <row r="78" spans="1:21" ht="16.2" thickBot="1" x14ac:dyDescent="0.35">
      <c r="A78" s="7" t="s">
        <v>156</v>
      </c>
      <c r="B78" s="8" t="s">
        <v>157</v>
      </c>
      <c r="C78">
        <v>1</v>
      </c>
      <c r="D78" t="str">
        <f t="shared" si="5"/>
        <v>insert into Prestations (codePrestation,libellePrestation,idActivite) values("FP17","FP 117 - Réseaux éléctriques et de communication",1);</v>
      </c>
      <c r="F78">
        <v>77</v>
      </c>
      <c r="G78" s="50" t="s">
        <v>636</v>
      </c>
      <c r="H78" s="19" t="s">
        <v>635</v>
      </c>
      <c r="I78" s="17">
        <f t="shared" si="6"/>
        <v>168</v>
      </c>
      <c r="J78" s="19" t="s">
        <v>315</v>
      </c>
      <c r="K78">
        <v>6</v>
      </c>
      <c r="L78" t="str">
        <f t="shared" si="7"/>
        <v>insert into Prestations (idPrestation,codePrestation,libellePrestation,idActivite) values(77,"OR05","4.2.3 Développer la mixité professionnelle Autres prestations",6);</v>
      </c>
      <c r="O78">
        <v>77</v>
      </c>
      <c r="P78" s="40" t="s">
        <v>872</v>
      </c>
      <c r="Q78" t="s">
        <v>918</v>
      </c>
      <c r="R78" t="str">
        <f t="shared" si="8"/>
        <v>insert into Projets (idProjet,codeProjet,libelleProjet) values(77,"95NVINC19001","STEP VINCI");</v>
      </c>
      <c r="U78" t="str">
        <f t="shared" si="9"/>
        <v>insert into Associations (idProjet,idPrestation) values(168,77);</v>
      </c>
    </row>
    <row r="79" spans="1:21" ht="16.2" thickBot="1" x14ac:dyDescent="0.35">
      <c r="A79" s="7" t="s">
        <v>158</v>
      </c>
      <c r="B79" s="8" t="s">
        <v>159</v>
      </c>
      <c r="C79">
        <v>1</v>
      </c>
      <c r="D79" t="str">
        <f t="shared" si="5"/>
        <v>insert into Prestations (codePrestation,libellePrestation,idActivite) values("FP18","FP 118 - Aluminium Verre",1);</v>
      </c>
      <c r="F79">
        <v>78</v>
      </c>
      <c r="G79" s="50" t="s">
        <v>637</v>
      </c>
      <c r="H79" s="19" t="s">
        <v>635</v>
      </c>
      <c r="I79" s="17">
        <f t="shared" si="6"/>
        <v>168</v>
      </c>
      <c r="J79" s="19" t="s">
        <v>317</v>
      </c>
      <c r="K79">
        <v>6</v>
      </c>
      <c r="L79" t="str">
        <f t="shared" si="7"/>
        <v>insert into Prestations (idPrestation,codePrestation,libellePrestation,idActivite) values(78,"Z04","4.2.3 Reconduire « les Trophées de la mixité 2022 »",6);</v>
      </c>
      <c r="O79">
        <v>78</v>
      </c>
      <c r="P79" s="73" t="s">
        <v>885</v>
      </c>
      <c r="Q79" t="s">
        <v>928</v>
      </c>
      <c r="R79" t="str">
        <f t="shared" si="8"/>
        <v>insert into Projets (idProjet,codeProjet,libelleProjet) values(78,"95NIRP120001","suivi Frais Liés aux IRP");</v>
      </c>
      <c r="U79" t="str">
        <f t="shared" si="9"/>
        <v>insert into Associations (idProjet,idPrestation) values(168,78);</v>
      </c>
    </row>
    <row r="80" spans="1:21" ht="16.2" thickBot="1" x14ac:dyDescent="0.35">
      <c r="A80" s="7" t="s">
        <v>160</v>
      </c>
      <c r="B80" s="8" t="s">
        <v>161</v>
      </c>
      <c r="C80">
        <v>1</v>
      </c>
      <c r="D80" t="str">
        <f t="shared" si="5"/>
        <v>insert into Prestations (codePrestation,libellePrestation,idActivite) values("FP19","FP 119 - Métallerie et constructions métalliques",1);</v>
      </c>
      <c r="F80">
        <v>79</v>
      </c>
      <c r="G80" s="50" t="s">
        <v>638</v>
      </c>
      <c r="H80" s="17" t="s">
        <v>639</v>
      </c>
      <c r="I80" s="17">
        <f t="shared" si="6"/>
        <v>169</v>
      </c>
      <c r="J80" s="17" t="s">
        <v>313</v>
      </c>
      <c r="K80">
        <v>6</v>
      </c>
      <c r="L80" t="str">
        <f t="shared" si="7"/>
        <v>insert into Prestations (idPrestation,codePrestation,libellePrestation,idActivite) values(79,"IN04","4.2.4 Travail, Handicap et Formation Professionnelle - Ingénierie",6);</v>
      </c>
      <c r="O80">
        <v>79</v>
      </c>
      <c r="P80" s="73" t="s">
        <v>907</v>
      </c>
      <c r="Q80" t="s">
        <v>940</v>
      </c>
      <c r="R80" t="str">
        <f t="shared" si="8"/>
        <v>insert into Projets (idProjet,codeProjet,libelleProjet) values(79,"95NTPM150001","TP Mobile");</v>
      </c>
      <c r="U80" t="str">
        <f t="shared" si="9"/>
        <v>insert into Associations (idProjet,idPrestation) values(169,79);</v>
      </c>
    </row>
    <row r="81" spans="1:21" ht="15" thickBot="1" x14ac:dyDescent="0.35">
      <c r="A81" s="7" t="s">
        <v>162</v>
      </c>
      <c r="B81" s="8" t="s">
        <v>163</v>
      </c>
      <c r="C81">
        <v>1</v>
      </c>
      <c r="D81" t="str">
        <f t="shared" si="5"/>
        <v>insert into Prestations (codePrestation,libellePrestation,idActivite) values("FP22","FP 122 - Travail du bois niveau V, IV ",1);</v>
      </c>
      <c r="F81">
        <v>80</v>
      </c>
      <c r="G81" s="50" t="s">
        <v>640</v>
      </c>
      <c r="H81" s="19" t="s">
        <v>639</v>
      </c>
      <c r="I81" s="17">
        <f t="shared" si="6"/>
        <v>169</v>
      </c>
      <c r="J81" s="19" t="s">
        <v>315</v>
      </c>
      <c r="K81">
        <v>6</v>
      </c>
      <c r="L81" t="str">
        <f t="shared" si="7"/>
        <v>insert into Prestations (idPrestation,codePrestation,libellePrestation,idActivite) values(80,"OR05","4.2.4 Travail, Handicap et Formation Professionnelle - Autres prestations",6);</v>
      </c>
      <c r="O81">
        <v>80</v>
      </c>
      <c r="P81" s="81" t="s">
        <v>570</v>
      </c>
      <c r="Q81" t="s">
        <v>569</v>
      </c>
      <c r="R81" t="str">
        <f t="shared" si="8"/>
        <v>insert into Projets (idProjet,codeProjet,libelleProjet) values(80,"95NPCUB19003","2.2.10 Incubateur Développeur Intégrateur en Informatique Industrielle (D3I)");</v>
      </c>
      <c r="U81" t="str">
        <f t="shared" si="9"/>
        <v>insert into Associations (idProjet,idPrestation) values(169,80);</v>
      </c>
    </row>
    <row r="82" spans="1:21" ht="18.600000000000001" thickBot="1" x14ac:dyDescent="0.35">
      <c r="A82" s="7" t="s">
        <v>164</v>
      </c>
      <c r="B82" s="8" t="s">
        <v>165</v>
      </c>
      <c r="C82">
        <v>1</v>
      </c>
      <c r="D82" t="str">
        <f t="shared" si="5"/>
        <v>insert into Prestations (codePrestation,libellePrestation,idActivite) values("FP24","FP 124 - Equipement Electrique",1);</v>
      </c>
      <c r="F82">
        <v>81</v>
      </c>
      <c r="G82" s="50" t="s">
        <v>641</v>
      </c>
      <c r="H82" s="26" t="s">
        <v>642</v>
      </c>
      <c r="I82" s="17">
        <f t="shared" si="6"/>
        <v>170</v>
      </c>
      <c r="J82" s="19" t="s">
        <v>313</v>
      </c>
      <c r="K82">
        <v>6</v>
      </c>
      <c r="L82" t="str">
        <f t="shared" si="7"/>
        <v>insert into Prestations (idPrestation,codePrestation,libellePrestation,idActivite) values(81,"IN04","4.2.4. Bis Ingénierie public sénior",6);</v>
      </c>
      <c r="O82">
        <v>81</v>
      </c>
      <c r="P82" s="76" t="s">
        <v>572</v>
      </c>
      <c r="Q82" t="s">
        <v>571</v>
      </c>
      <c r="R82" t="str">
        <f t="shared" si="8"/>
        <v>insert into Projets (idProjet,codeProjet,libelleProjet) values(81,"95NPCUB21001","2.2.12 Incubateur Monteur en Tuyauterie et chaudronnerie sur site industriel sensible");</v>
      </c>
      <c r="U82" t="str">
        <f t="shared" si="9"/>
        <v>insert into Associations (idProjet,idPrestation) values(170,81);</v>
      </c>
    </row>
    <row r="83" spans="1:21" ht="15" thickBot="1" x14ac:dyDescent="0.35">
      <c r="A83" s="7" t="s">
        <v>166</v>
      </c>
      <c r="B83" s="8" t="s">
        <v>167</v>
      </c>
      <c r="C83">
        <v>1</v>
      </c>
      <c r="D83" t="str">
        <f t="shared" si="5"/>
        <v>insert into Prestations (codePrestation,libellePrestation,idActivite) values("FP26","FP 126 - Chaudronnerie et tuyautage",1);</v>
      </c>
      <c r="F83">
        <v>82</v>
      </c>
      <c r="G83" s="51" t="s">
        <v>643</v>
      </c>
      <c r="H83" s="31" t="s">
        <v>644</v>
      </c>
      <c r="I83" s="17">
        <f t="shared" si="6"/>
        <v>62</v>
      </c>
      <c r="J83" s="17" t="s">
        <v>11</v>
      </c>
      <c r="K83">
        <v>6</v>
      </c>
      <c r="L83" t="str">
        <f t="shared" si="7"/>
        <v>insert into Prestations (idPrestation,codePrestation,libellePrestation,idActivite) values(82,"AS6","HOPE  Accompagnement intégration HOPE Gisèle Halimi",6);</v>
      </c>
      <c r="O83">
        <v>82</v>
      </c>
      <c r="P83" s="76" t="s">
        <v>574</v>
      </c>
      <c r="Q83" t="s">
        <v>573</v>
      </c>
      <c r="R83" t="str">
        <f t="shared" si="8"/>
        <v>insert into Projets (idProjet,codeProjet,libelleProjet) values(82,"95NPCUB21002","2.2.13 Incubateur Agent de Comissionnement du Bâtiment");</v>
      </c>
      <c r="U83" t="str">
        <f t="shared" si="9"/>
        <v>insert into Associations (idProjet,idPrestation) values(62,82);</v>
      </c>
    </row>
    <row r="84" spans="1:21" ht="15" thickBot="1" x14ac:dyDescent="0.35">
      <c r="A84" s="7" t="s">
        <v>168</v>
      </c>
      <c r="B84" s="8" t="s">
        <v>169</v>
      </c>
      <c r="C84">
        <v>1</v>
      </c>
      <c r="D84" t="str">
        <f t="shared" si="5"/>
        <v>insert into Prestations (codePrestation,libellePrestation,idActivite) values("FP28","FP 128 - Soudage et contrôle",1);</v>
      </c>
      <c r="F84">
        <v>83</v>
      </c>
      <c r="G84" s="51" t="s">
        <v>645</v>
      </c>
      <c r="H84" s="31" t="s">
        <v>646</v>
      </c>
      <c r="I84" s="17">
        <f t="shared" si="6"/>
        <v>49</v>
      </c>
      <c r="J84" s="17" t="s">
        <v>11</v>
      </c>
      <c r="K84">
        <v>6</v>
      </c>
      <c r="L84" t="str">
        <f t="shared" si="7"/>
        <v>insert into Prestations (idPrestation,codePrestation,libellePrestation,idActivite) values(83,"AS6","HOPE  Accompagnement intégration HOPE Promotion 2022 Josephine Baker",6);</v>
      </c>
      <c r="O84">
        <v>83</v>
      </c>
      <c r="P84" s="78" t="s">
        <v>576</v>
      </c>
      <c r="Q84" t="s">
        <v>575</v>
      </c>
      <c r="R84" t="str">
        <f t="shared" si="8"/>
        <v>insert into Projets (idProjet,codeProjet,libelleProjet) values(83,"95NPCUB22001","2.2.14 Incubateur Chaudronnerie-Tuyauterie-Soudage- Adaptation Hydrogène et énergie");</v>
      </c>
      <c r="U84" t="str">
        <f t="shared" si="9"/>
        <v>insert into Associations (idProjet,idPrestation) values(49,83);</v>
      </c>
    </row>
    <row r="85" spans="1:21" ht="18.600000000000001" thickBot="1" x14ac:dyDescent="0.35">
      <c r="A85" s="7" t="s">
        <v>170</v>
      </c>
      <c r="B85" s="8" t="s">
        <v>171</v>
      </c>
      <c r="C85">
        <v>1</v>
      </c>
      <c r="D85" t="str">
        <f t="shared" si="5"/>
        <v>insert into Prestations (codePrestation,libellePrestation,idActivite) values("FP30","FP 130 - Fonderie",1);</v>
      </c>
      <c r="F85">
        <v>84</v>
      </c>
      <c r="G85" s="51" t="s">
        <v>647</v>
      </c>
      <c r="H85" s="26" t="s">
        <v>648</v>
      </c>
      <c r="I85" s="17">
        <f t="shared" si="6"/>
        <v>50</v>
      </c>
      <c r="J85" s="17" t="s">
        <v>11</v>
      </c>
      <c r="K85">
        <v>6</v>
      </c>
      <c r="L85" t="str">
        <f t="shared" si="7"/>
        <v>insert into Prestations (idPrestation,codePrestation,libellePrestation,idActivite) values(84,"AS6","HOPE  Accompagnement intégration HOPE Promotion 2023",6);</v>
      </c>
      <c r="O85">
        <v>84</v>
      </c>
      <c r="P85" s="78" t="s">
        <v>578</v>
      </c>
      <c r="Q85" t="s">
        <v>577</v>
      </c>
      <c r="R85" t="str">
        <f t="shared" si="8"/>
        <v>insert into Projets (idProjet,codeProjet,libelleProjet) values(84,"95NPCUB22002","2.2.15 Incubateur Technicien de maintenance industrielle colorisée Hydrogène");</v>
      </c>
      <c r="U85" t="str">
        <f t="shared" si="9"/>
        <v>insert into Associations (idProjet,idPrestation) values(50,84);</v>
      </c>
    </row>
    <row r="86" spans="1:21" ht="15" thickBot="1" x14ac:dyDescent="0.35">
      <c r="A86" s="7" t="s">
        <v>172</v>
      </c>
      <c r="B86" s="8" t="s">
        <v>173</v>
      </c>
      <c r="C86">
        <v>1</v>
      </c>
      <c r="D86" t="str">
        <f t="shared" si="5"/>
        <v>insert into Prestations (codePrestation,libellePrestation,idActivite) values("FP32","FP 132 - Etudes - méthodes - Qualité",1);</v>
      </c>
      <c r="F86">
        <v>85</v>
      </c>
      <c r="G86" s="50" t="s">
        <v>649</v>
      </c>
      <c r="H86" s="17" t="s">
        <v>650</v>
      </c>
      <c r="I86" s="17">
        <f t="shared" si="6"/>
        <v>171</v>
      </c>
      <c r="J86" s="17" t="s">
        <v>313</v>
      </c>
      <c r="K86">
        <v>6</v>
      </c>
      <c r="L86" t="str">
        <f t="shared" si="7"/>
        <v>insert into Prestations (idPrestation,codePrestation,libellePrestation,idActivite) values(85,"IN04","4.3Appui à l'ingénierie de projets territoriaux favorisant l'accès à l'emploi et la à qualification des demandeurs d'emploi et des personnes en parcours d'insertion - Ingénierie",6);</v>
      </c>
      <c r="O86">
        <v>85</v>
      </c>
      <c r="P86" s="78" t="s">
        <v>580</v>
      </c>
      <c r="Q86" t="s">
        <v>579</v>
      </c>
      <c r="R86" t="str">
        <f t="shared" si="8"/>
        <v>insert into Projets (idProjet,codeProjet,libelleProjet) values(85,"95NPCUB22003","2.2.16 Incubateur Pilote d'installation Hydrogène");</v>
      </c>
      <c r="U86" t="str">
        <f t="shared" si="9"/>
        <v>insert into Associations (idProjet,idPrestation) values(171,85);</v>
      </c>
    </row>
    <row r="87" spans="1:21" ht="15" thickBot="1" x14ac:dyDescent="0.35">
      <c r="A87" s="7" t="s">
        <v>174</v>
      </c>
      <c r="B87" s="8" t="s">
        <v>175</v>
      </c>
      <c r="C87">
        <v>1</v>
      </c>
      <c r="D87" t="str">
        <f t="shared" si="5"/>
        <v>insert into Prestations (codePrestation,libellePrestation,idActivite) values("FP33","FP 133 - Aéronautique",1);</v>
      </c>
      <c r="F87">
        <v>86</v>
      </c>
      <c r="G87" s="50" t="s">
        <v>651</v>
      </c>
      <c r="H87" s="17" t="s">
        <v>650</v>
      </c>
      <c r="I87" s="17">
        <f t="shared" si="6"/>
        <v>171</v>
      </c>
      <c r="J87" s="17" t="s">
        <v>317</v>
      </c>
      <c r="K87">
        <v>6</v>
      </c>
      <c r="L87" t="str">
        <f t="shared" si="7"/>
        <v>insert into Prestations (idPrestation,codePrestation,libellePrestation,idActivite) values(86,"Z04","4.3 Appui à l'ingénierie de projets territoriaux favorisant l'accès à l'emploi et la à qualification des demandeurs d'emploi et des personnes en parcours d'insertion - Pilotage",6);</v>
      </c>
      <c r="O87">
        <v>86</v>
      </c>
      <c r="P87" s="78" t="s">
        <v>582</v>
      </c>
      <c r="Q87" t="s">
        <v>581</v>
      </c>
      <c r="R87" t="str">
        <f t="shared" si="8"/>
        <v>insert into Projets (idProjet,codeProjet,libelleProjet) values(86,"95NPCUB22004","2.2.17 Incubateur Monteur mécanicien  véhicules lourds hydrogène ");</v>
      </c>
      <c r="U87" t="str">
        <f t="shared" si="9"/>
        <v>insert into Associations (idProjet,idPrestation) values(171,86);</v>
      </c>
    </row>
    <row r="88" spans="1:21" ht="15" thickBot="1" x14ac:dyDescent="0.35">
      <c r="A88" s="7" t="s">
        <v>176</v>
      </c>
      <c r="B88" s="8" t="s">
        <v>177</v>
      </c>
      <c r="C88">
        <v>1</v>
      </c>
      <c r="D88" t="str">
        <f t="shared" si="5"/>
        <v>insert into Prestations (codePrestation,libellePrestation,idActivite) values("FP34","FP 134 - Usinage montage outillage",1);</v>
      </c>
      <c r="F88">
        <v>87</v>
      </c>
      <c r="G88" s="50" t="s">
        <v>652</v>
      </c>
      <c r="H88" s="17" t="s">
        <v>653</v>
      </c>
      <c r="I88" s="17">
        <f t="shared" si="6"/>
        <v>172</v>
      </c>
      <c r="J88" s="17" t="s">
        <v>317</v>
      </c>
      <c r="K88">
        <v>6</v>
      </c>
      <c r="L88" t="str">
        <f t="shared" si="7"/>
        <v>insert into Prestations (idPrestation,codePrestation,libellePrestation,idActivite) values(87,"Z04","5 Pilotage et suivi national du plan d’actions 2023 déployé dans le cadre de l’exécution des missions de service public",6);</v>
      </c>
      <c r="O88">
        <v>87</v>
      </c>
      <c r="P88" s="78" t="s">
        <v>584</v>
      </c>
      <c r="Q88" t="s">
        <v>583</v>
      </c>
      <c r="R88" t="str">
        <f t="shared" si="8"/>
        <v>insert into Projets (idProjet,codeProjet,libelleProjet) values(87,"95NPCUB22005","2.2.18 Incubateur Rétrofit : électrifier un véhicule thermique pour réduire les polluants atmosphériques");</v>
      </c>
      <c r="U88" t="str">
        <f t="shared" si="9"/>
        <v>insert into Associations (idProjet,idPrestation) values(172,87);</v>
      </c>
    </row>
    <row r="89" spans="1:21" ht="15" thickBot="1" x14ac:dyDescent="0.35">
      <c r="A89" s="7" t="s">
        <v>178</v>
      </c>
      <c r="B89" s="8" t="s">
        <v>179</v>
      </c>
      <c r="C89">
        <v>1</v>
      </c>
      <c r="D89" t="str">
        <f t="shared" si="5"/>
        <v>insert into Prestations (codePrestation,libellePrestation,idActivite) values("FP36","FP 136 - Production industrielle",1);</v>
      </c>
      <c r="F89">
        <v>89</v>
      </c>
      <c r="G89" s="51" t="s">
        <v>654</v>
      </c>
      <c r="H89" s="32" t="s">
        <v>655</v>
      </c>
      <c r="I89" s="17">
        <f t="shared" si="6"/>
        <v>60</v>
      </c>
      <c r="J89" s="33" t="s">
        <v>317</v>
      </c>
      <c r="K89">
        <v>6</v>
      </c>
      <c r="L89" t="str">
        <f t="shared" si="7"/>
        <v>insert into Prestations (idPrestation,codePrestation,libellePrestation,idActivite) values(89,"Z04","EPIC PREPA COMP  Pilotage et animation du dispostif ",6);</v>
      </c>
      <c r="O89">
        <v>88</v>
      </c>
      <c r="P89" s="78" t="s">
        <v>586</v>
      </c>
      <c r="Q89" t="s">
        <v>585</v>
      </c>
      <c r="R89" t="str">
        <f t="shared" si="8"/>
        <v>insert into Projets (idProjet,codeProjet,libelleProjet) values(88,"95NPCUB22006","2.2.19 Incubateur Technicien des dispositifs d'assistance respiratoire à domicile ");</v>
      </c>
      <c r="U89" t="str">
        <f t="shared" si="9"/>
        <v>insert into Associations (idProjet,idPrestation) values(60,89);</v>
      </c>
    </row>
    <row r="90" spans="1:21" ht="15" thickBot="1" x14ac:dyDescent="0.35">
      <c r="A90" s="7" t="s">
        <v>180</v>
      </c>
      <c r="B90" s="8" t="s">
        <v>181</v>
      </c>
      <c r="C90">
        <v>1</v>
      </c>
      <c r="D90" t="str">
        <f t="shared" si="5"/>
        <v>insert into Prestations (codePrestation,libellePrestation,idActivite) values("FP39","FP 139 - Electronique automatismes",1);</v>
      </c>
      <c r="F90">
        <v>90</v>
      </c>
      <c r="G90" s="51" t="s">
        <v>656</v>
      </c>
      <c r="H90" s="20" t="s">
        <v>657</v>
      </c>
      <c r="I90" s="17">
        <f t="shared" si="6"/>
        <v>29</v>
      </c>
      <c r="J90" s="34" t="s">
        <v>315</v>
      </c>
      <c r="K90">
        <v>6</v>
      </c>
      <c r="L90" t="str">
        <f t="shared" si="7"/>
        <v>insert into Prestations (idPrestation,codePrestation,libellePrestation,idActivite) values(90,"OR05","EPIC PREPA COMP  Atelier 1",6);</v>
      </c>
      <c r="O90">
        <v>89</v>
      </c>
      <c r="P90" s="78" t="s">
        <v>588</v>
      </c>
      <c r="Q90" t="s">
        <v>587</v>
      </c>
      <c r="R90" t="str">
        <f t="shared" si="8"/>
        <v>insert into Projets (idProjet,codeProjet,libelleProjet) values(89,"95NPCUB22007","2.2.20 Incubateur Réparateur outdoor");</v>
      </c>
      <c r="U90" t="str">
        <f t="shared" si="9"/>
        <v>insert into Associations (idProjet,idPrestation) values(29,90);</v>
      </c>
    </row>
    <row r="91" spans="1:21" ht="15" thickBot="1" x14ac:dyDescent="0.35">
      <c r="A91" s="7" t="s">
        <v>182</v>
      </c>
      <c r="B91" s="8" t="s">
        <v>183</v>
      </c>
      <c r="C91">
        <v>1</v>
      </c>
      <c r="D91" t="str">
        <f t="shared" si="5"/>
        <v>insert into Prestations (codePrestation,libellePrestation,idActivite) values("FP41","FP 141 - Froid climatisation niveau V - IV et III",1);</v>
      </c>
      <c r="F91">
        <v>91</v>
      </c>
      <c r="G91" s="51" t="s">
        <v>658</v>
      </c>
      <c r="H91" s="20" t="s">
        <v>659</v>
      </c>
      <c r="I91" s="17">
        <f t="shared" si="6"/>
        <v>30</v>
      </c>
      <c r="J91" s="34" t="s">
        <v>315</v>
      </c>
      <c r="K91">
        <v>6</v>
      </c>
      <c r="L91" t="str">
        <f t="shared" si="7"/>
        <v>insert into Prestations (idPrestation,codePrestation,libellePrestation,idActivite) values(91,"OR05","EPIC PREPA COMP  Atelier 2 ",6);</v>
      </c>
      <c r="O91">
        <v>90</v>
      </c>
      <c r="P91" s="78" t="s">
        <v>590</v>
      </c>
      <c r="Q91" t="s">
        <v>589</v>
      </c>
      <c r="R91" t="str">
        <f t="shared" si="8"/>
        <v>insert into Projets (idProjet,codeProjet,libelleProjet) values(90,"95NPCUB22008","2.2.21 Incubateur Animateur Artistique");</v>
      </c>
      <c r="U91" t="str">
        <f t="shared" si="9"/>
        <v>insert into Associations (idProjet,idPrestation) values(30,91);</v>
      </c>
    </row>
    <row r="92" spans="1:21" ht="15" thickBot="1" x14ac:dyDescent="0.35">
      <c r="A92" s="7" t="s">
        <v>184</v>
      </c>
      <c r="B92" s="8" t="s">
        <v>185</v>
      </c>
      <c r="C92">
        <v>1</v>
      </c>
      <c r="D92" t="str">
        <f t="shared" si="5"/>
        <v>insert into Prestations (codePrestation,libellePrestation,idActivite) values("FP44","FP 144 - Maintenance industrielle",1);</v>
      </c>
      <c r="F92">
        <v>92</v>
      </c>
      <c r="G92" s="51" t="s">
        <v>660</v>
      </c>
      <c r="H92" s="20" t="s">
        <v>661</v>
      </c>
      <c r="I92" s="17">
        <f t="shared" si="6"/>
        <v>173</v>
      </c>
      <c r="J92" s="34" t="s">
        <v>315</v>
      </c>
      <c r="K92">
        <v>6</v>
      </c>
      <c r="L92" t="str">
        <f t="shared" si="7"/>
        <v>insert into Prestations (idPrestation,codePrestation,libellePrestation,idActivite) values(92,"OR05","EPIC PREPA COMP  Atelier 3",6);</v>
      </c>
      <c r="O92">
        <v>91</v>
      </c>
      <c r="P92" s="78" t="s">
        <v>592</v>
      </c>
      <c r="Q92" t="s">
        <v>591</v>
      </c>
      <c r="R92" t="str">
        <f t="shared" si="8"/>
        <v>insert into Projets (idProjet,codeProjet,libelleProjet) values(91,"95NPCUB22009","2.2.23 Incubateur Concepteur Médiatiseur Pédagogique");</v>
      </c>
      <c r="U92" t="str">
        <f t="shared" si="9"/>
        <v>insert into Associations (idProjet,idPrestation) values(173,92);</v>
      </c>
    </row>
    <row r="93" spans="1:21" ht="15" thickBot="1" x14ac:dyDescent="0.35">
      <c r="A93" s="7" t="s">
        <v>186</v>
      </c>
      <c r="B93" s="8" t="s">
        <v>187</v>
      </c>
      <c r="C93">
        <v>1</v>
      </c>
      <c r="D93" t="str">
        <f t="shared" si="5"/>
        <v>insert into Prestations (codePrestation,libellePrestation,idActivite) values("FP45","FP 145 - Maintenance des biens d'équipements électroniques",1);</v>
      </c>
      <c r="F93">
        <v>93</v>
      </c>
      <c r="G93" s="51" t="s">
        <v>662</v>
      </c>
      <c r="H93" s="20" t="s">
        <v>663</v>
      </c>
      <c r="I93" s="17">
        <f t="shared" si="6"/>
        <v>32</v>
      </c>
      <c r="J93" s="35" t="s">
        <v>315</v>
      </c>
      <c r="K93">
        <v>6</v>
      </c>
      <c r="L93" t="str">
        <f t="shared" si="7"/>
        <v>insert into Prestations (idPrestation,codePrestation,libellePrestation,idActivite) values(93,"OR05","EPIC PREPA COMP  Atelier 4 ",6);</v>
      </c>
      <c r="O93">
        <v>92</v>
      </c>
      <c r="P93" s="78" t="s">
        <v>594</v>
      </c>
      <c r="Q93" t="s">
        <v>593</v>
      </c>
      <c r="R93" t="str">
        <f t="shared" si="8"/>
        <v>insert into Projets (idProjet,codeProjet,libelleProjet) values(92,"95NPCUB22010","2.2.24 Incubateur Concepteur de Technologie immersive");</v>
      </c>
      <c r="U93" t="str">
        <f t="shared" si="9"/>
        <v>insert into Associations (idProjet,idPrestation) values(32,93);</v>
      </c>
    </row>
    <row r="94" spans="1:21" ht="16.2" thickBot="1" x14ac:dyDescent="0.35">
      <c r="A94" s="7" t="s">
        <v>188</v>
      </c>
      <c r="B94" s="8" t="s">
        <v>189</v>
      </c>
      <c r="C94">
        <v>1</v>
      </c>
      <c r="D94" t="str">
        <f t="shared" si="5"/>
        <v>insert into Prestations (codePrestation,libellePrestation,idActivite) values("FP46","FP 146 - Métiers de l'habillement et du cuir",1);</v>
      </c>
      <c r="F94">
        <v>94</v>
      </c>
      <c r="G94" s="51" t="s">
        <v>664</v>
      </c>
      <c r="H94" s="20" t="s">
        <v>665</v>
      </c>
      <c r="I94" s="17">
        <f t="shared" si="6"/>
        <v>174</v>
      </c>
      <c r="J94" s="34" t="s">
        <v>315</v>
      </c>
      <c r="K94">
        <v>6</v>
      </c>
      <c r="L94" t="str">
        <f t="shared" si="7"/>
        <v>insert into Prestations (idPrestation,codePrestation,libellePrestation,idActivite) values(94,"OR05","EPIC PREPA COMP  Atelier 5 ",6);</v>
      </c>
      <c r="O94">
        <v>93</v>
      </c>
      <c r="P94" s="74" t="s">
        <v>853</v>
      </c>
      <c r="Q94" t="s">
        <v>859</v>
      </c>
      <c r="R94" t="str">
        <f t="shared" si="8"/>
        <v>insert into Projets (idProjet,codeProjet,libelleProjet) values(93,"95SPIM210001","Plateforme Digitale Front-Office");</v>
      </c>
      <c r="U94" t="str">
        <f t="shared" si="9"/>
        <v>insert into Associations (idProjet,idPrestation) values(174,94);</v>
      </c>
    </row>
    <row r="95" spans="1:21" ht="16.2" thickBot="1" x14ac:dyDescent="0.35">
      <c r="A95" s="7" t="s">
        <v>190</v>
      </c>
      <c r="B95" s="8" t="s">
        <v>191</v>
      </c>
      <c r="C95">
        <v>1</v>
      </c>
      <c r="D95" t="str">
        <f t="shared" si="5"/>
        <v>insert into Prestations (codePrestation,libellePrestation,idActivite) values("FP48","FP 148 - Artisanat et services cuir, ameublement et pressing",1);</v>
      </c>
      <c r="F95">
        <v>95</v>
      </c>
      <c r="G95" s="51" t="s">
        <v>666</v>
      </c>
      <c r="H95" s="20" t="s">
        <v>667</v>
      </c>
      <c r="I95" s="17">
        <f t="shared" si="6"/>
        <v>175</v>
      </c>
      <c r="J95" s="34" t="s">
        <v>315</v>
      </c>
      <c r="K95">
        <v>6</v>
      </c>
      <c r="L95" t="str">
        <f t="shared" si="7"/>
        <v>insert into Prestations (idPrestation,codePrestation,libellePrestation,idActivite) values(95,"OR05","EPIC PREPA COMP  Atelier 6 ",6);</v>
      </c>
      <c r="O95">
        <v>94</v>
      </c>
      <c r="P95" s="74" t="s">
        <v>854</v>
      </c>
      <c r="Q95" t="s">
        <v>860</v>
      </c>
      <c r="R95" t="str">
        <f t="shared" si="8"/>
        <v>insert into Projets (idProjet,codeProjet,libelleProjet) values(94,"95SPIM210002","EPM");</v>
      </c>
      <c r="U95" t="str">
        <f t="shared" si="9"/>
        <v>insert into Associations (idProjet,idPrestation) values(175,95);</v>
      </c>
    </row>
    <row r="96" spans="1:21" ht="16.2" thickBot="1" x14ac:dyDescent="0.35">
      <c r="A96" s="7" t="s">
        <v>192</v>
      </c>
      <c r="B96" s="8" t="s">
        <v>193</v>
      </c>
      <c r="C96">
        <v>1</v>
      </c>
      <c r="D96" t="str">
        <f t="shared" si="5"/>
        <v>insert into Prestations (codePrestation,libellePrestation,idActivite) values("FP50","FP 150 - Chimie",1);</v>
      </c>
      <c r="F96">
        <v>96</v>
      </c>
      <c r="G96" s="51" t="s">
        <v>668</v>
      </c>
      <c r="H96" s="36" t="s">
        <v>669</v>
      </c>
      <c r="I96" s="17">
        <f t="shared" si="6"/>
        <v>27</v>
      </c>
      <c r="J96" s="34" t="s">
        <v>315</v>
      </c>
      <c r="K96">
        <v>6</v>
      </c>
      <c r="L96" t="str">
        <f t="shared" si="7"/>
        <v>insert into Prestations (idPrestation,codePrestation,libellePrestation,idActivite) values(96,"OR05","EPIC PREPA COMP Atelier 7 Club PREPA",6);</v>
      </c>
      <c r="O96">
        <v>95</v>
      </c>
      <c r="P96" s="74" t="s">
        <v>855</v>
      </c>
      <c r="Q96" t="s">
        <v>861</v>
      </c>
      <c r="R96" t="str">
        <f t="shared" si="8"/>
        <v>insert into Projets (idProjet,codeProjet,libelleProjet) values(95,"95SPIM210003","Dataviz / Power BI");</v>
      </c>
      <c r="U96" t="str">
        <f t="shared" si="9"/>
        <v>insert into Associations (idProjet,idPrestation) values(27,96);</v>
      </c>
    </row>
    <row r="97" spans="1:21" ht="16.2" thickBot="1" x14ac:dyDescent="0.35">
      <c r="A97" s="7" t="s">
        <v>194</v>
      </c>
      <c r="B97" s="8" t="s">
        <v>195</v>
      </c>
      <c r="C97">
        <v>1</v>
      </c>
      <c r="D97" t="str">
        <f t="shared" si="5"/>
        <v>insert into Prestations (codePrestation,libellePrestation,idActivite) values("FP52","FP 152 - Métiers de l'environnement",1);</v>
      </c>
      <c r="F97">
        <v>97</v>
      </c>
      <c r="G97" s="51" t="s">
        <v>670</v>
      </c>
      <c r="H97" s="36" t="s">
        <v>671</v>
      </c>
      <c r="I97" s="17">
        <f t="shared" si="6"/>
        <v>25</v>
      </c>
      <c r="J97" s="34" t="s">
        <v>315</v>
      </c>
      <c r="K97">
        <v>6</v>
      </c>
      <c r="L97" t="str">
        <f t="shared" si="7"/>
        <v>insert into Prestations (idPrestation,codePrestation,libellePrestation,idActivite) values(97,"OR05","EPIC PREPA COMP  Atelier 8 CPF",6);</v>
      </c>
      <c r="O97">
        <v>96</v>
      </c>
      <c r="P97" s="74" t="s">
        <v>856</v>
      </c>
      <c r="Q97" t="s">
        <v>862</v>
      </c>
      <c r="R97" t="str">
        <f t="shared" si="8"/>
        <v>insert into Projets (idProjet,codeProjet,libelleProjet) values(96,"95SPIM210004","ERP Formation ");</v>
      </c>
      <c r="U97" t="str">
        <f t="shared" si="9"/>
        <v>insert into Associations (idProjet,idPrestation) values(25,97);</v>
      </c>
    </row>
    <row r="98" spans="1:21" ht="16.2" thickBot="1" x14ac:dyDescent="0.35">
      <c r="A98" s="7" t="s">
        <v>196</v>
      </c>
      <c r="B98" s="8" t="s">
        <v>197</v>
      </c>
      <c r="C98">
        <v>1</v>
      </c>
      <c r="D98" t="str">
        <f t="shared" si="5"/>
        <v>insert into Prestations (codePrestation,libellePrestation,idActivite) values("FP53","FP 153 - Plasturgie processus automatisé",1);</v>
      </c>
      <c r="F98">
        <v>98</v>
      </c>
      <c r="G98" s="51" t="s">
        <v>672</v>
      </c>
      <c r="H98" s="36" t="s">
        <v>673</v>
      </c>
      <c r="I98" s="17">
        <f t="shared" si="6"/>
        <v>26</v>
      </c>
      <c r="J98" s="34" t="s">
        <v>315</v>
      </c>
      <c r="K98">
        <v>6</v>
      </c>
      <c r="L98" t="str">
        <f t="shared" si="7"/>
        <v>insert into Prestations (idPrestation,codePrestation,libellePrestation,idActivite) values(98,"OR05","EPIC PREPA COMP  Atelier 9 : Se construire un Territoire facilitant ",6);</v>
      </c>
      <c r="O98">
        <v>97</v>
      </c>
      <c r="P98" s="74" t="s">
        <v>857</v>
      </c>
      <c r="Q98" t="s">
        <v>863</v>
      </c>
      <c r="R98" t="str">
        <f t="shared" si="8"/>
        <v>insert into Projets (idProjet,codeProjet,libelleProjet) values(97,"95SPIM210005","Métis");</v>
      </c>
      <c r="U98" t="str">
        <f t="shared" si="9"/>
        <v>insert into Associations (idProjet,idPrestation) values(26,98);</v>
      </c>
    </row>
    <row r="99" spans="1:21" ht="16.2" thickBot="1" x14ac:dyDescent="0.35">
      <c r="A99" s="7" t="s">
        <v>198</v>
      </c>
      <c r="B99" s="8" t="s">
        <v>199</v>
      </c>
      <c r="C99">
        <v>1</v>
      </c>
      <c r="D99" t="str">
        <f t="shared" si="5"/>
        <v>insert into Prestations (codePrestation,libellePrestation,idActivite) values("FP54","FP 154 - Plasturgie compétences manuelles",1);</v>
      </c>
      <c r="F99">
        <v>99</v>
      </c>
      <c r="G99" s="51" t="s">
        <v>674</v>
      </c>
      <c r="H99" s="36" t="s">
        <v>675</v>
      </c>
      <c r="I99" s="17">
        <f t="shared" si="6"/>
        <v>24</v>
      </c>
      <c r="J99" s="34" t="s">
        <v>315</v>
      </c>
      <c r="K99">
        <v>6</v>
      </c>
      <c r="L99" t="str">
        <f t="shared" si="7"/>
        <v>insert into Prestations (idPrestation,codePrestation,libellePrestation,idActivite) values(99,"OR05","EPIC PREPA COMP Atelier 10 : Cartographier ses compétences",6);</v>
      </c>
      <c r="O99">
        <v>98</v>
      </c>
      <c r="P99" s="74" t="s">
        <v>858</v>
      </c>
      <c r="Q99" t="s">
        <v>864</v>
      </c>
      <c r="R99" t="str">
        <f t="shared" si="8"/>
        <v>insert into Projets (idProjet,codeProjet,libelleProjet) values(98,"95SPIM210006","SI Immobilier");</v>
      </c>
      <c r="U99" t="str">
        <f t="shared" si="9"/>
        <v>insert into Associations (idProjet,idPrestation) values(24,99);</v>
      </c>
    </row>
    <row r="100" spans="1:21" ht="16.2" thickBot="1" x14ac:dyDescent="0.35">
      <c r="A100" s="7" t="s">
        <v>200</v>
      </c>
      <c r="B100" s="8" t="s">
        <v>201</v>
      </c>
      <c r="C100">
        <v>1</v>
      </c>
      <c r="D100" t="str">
        <f t="shared" si="5"/>
        <v>insert into Prestations (codePrestation,libellePrestation,idActivite) values("FP55","FP 155 - Aménagement et réparation mécanique maritime",1);</v>
      </c>
      <c r="F100">
        <v>100</v>
      </c>
      <c r="G100" s="51" t="s">
        <v>676</v>
      </c>
      <c r="H100" s="20" t="s">
        <v>677</v>
      </c>
      <c r="I100" s="17">
        <f t="shared" si="6"/>
        <v>61</v>
      </c>
      <c r="J100" s="34" t="s">
        <v>315</v>
      </c>
      <c r="K100">
        <v>6</v>
      </c>
      <c r="L100" t="str">
        <f t="shared" si="7"/>
        <v>insert into Prestations (idPrestation,codePrestation,libellePrestation,idActivite) values(100,"OR05","EPIC PREPA COMP  Suivis individuels par les référents de parcours",6);</v>
      </c>
      <c r="O100">
        <v>99</v>
      </c>
      <c r="P100" s="67" t="s">
        <v>822</v>
      </c>
      <c r="Q100" t="s">
        <v>821</v>
      </c>
      <c r="R100" t="str">
        <f t="shared" si="8"/>
        <v>insert into Projets (idProjet,codeProjet,libelleProjet) values(99,"97NGCA921001","AAE PREPA COMP  Atelier 9 : Se construire un Territoire facilitant ");</v>
      </c>
      <c r="U100" t="str">
        <f t="shared" si="9"/>
        <v>insert into Associations (idProjet,idPrestation) values(61,100);</v>
      </c>
    </row>
    <row r="101" spans="1:21" ht="16.2" thickBot="1" x14ac:dyDescent="0.35">
      <c r="A101" s="7" t="s">
        <v>202</v>
      </c>
      <c r="B101" s="8" t="s">
        <v>203</v>
      </c>
      <c r="C101">
        <v>1</v>
      </c>
      <c r="D101" t="str">
        <f t="shared" si="5"/>
        <v>insert into Prestations (codePrestation,libellePrestation,idActivite) values("FP59","FP 159 - Secrétariat Assistanat",1);</v>
      </c>
      <c r="F101">
        <v>101</v>
      </c>
      <c r="G101" s="51" t="s">
        <v>678</v>
      </c>
      <c r="H101" s="20" t="s">
        <v>655</v>
      </c>
      <c r="I101" s="17">
        <f t="shared" si="6"/>
        <v>60</v>
      </c>
      <c r="J101" s="35" t="s">
        <v>317</v>
      </c>
      <c r="K101">
        <v>6</v>
      </c>
      <c r="L101" t="str">
        <f t="shared" si="7"/>
        <v>insert into Prestations (idPrestation,codePrestation,libellePrestation,idActivite) values(101,"Z04","PREPA COMP  Perfectionnement des acteurs",6);</v>
      </c>
      <c r="O101">
        <v>100</v>
      </c>
      <c r="P101" s="67" t="s">
        <v>824</v>
      </c>
      <c r="Q101" t="s">
        <v>823</v>
      </c>
      <c r="R101" t="str">
        <f t="shared" si="8"/>
        <v>insert into Projets (idProjet,codeProjet,libelleProjet) values(100,"97NGCA102101","AAE PREPA COMP  Atelier 10 : Cartographier ses compétences");</v>
      </c>
      <c r="U101" t="str">
        <f t="shared" si="9"/>
        <v>insert into Associations (idProjet,idPrestation) values(60,101);</v>
      </c>
    </row>
    <row r="102" spans="1:21" ht="16.2" thickBot="1" x14ac:dyDescent="0.35">
      <c r="A102" s="7" t="s">
        <v>204</v>
      </c>
      <c r="B102" s="8" t="s">
        <v>205</v>
      </c>
      <c r="C102">
        <v>1</v>
      </c>
      <c r="D102" t="str">
        <f t="shared" si="5"/>
        <v>insert into Prestations (codePrestation,libellePrestation,idActivite) values("FP60","FP 160 - Comptabilité Gestion",1);</v>
      </c>
      <c r="F102">
        <v>102</v>
      </c>
      <c r="G102" s="63" t="s">
        <v>679</v>
      </c>
      <c r="H102" s="64" t="s">
        <v>655</v>
      </c>
      <c r="I102" s="17">
        <f t="shared" si="6"/>
        <v>60</v>
      </c>
      <c r="J102" s="37" t="s">
        <v>313</v>
      </c>
      <c r="K102">
        <v>6</v>
      </c>
      <c r="L102" t="str">
        <f t="shared" si="7"/>
        <v>insert into Prestations (idPrestation,codePrestation,libellePrestation,idActivite) values(102,"IN04","PREPA COMP  Prestations d'ingénierie",6);</v>
      </c>
      <c r="O102">
        <v>101</v>
      </c>
      <c r="P102" s="71" t="s">
        <v>827</v>
      </c>
      <c r="Q102">
        <v>0</v>
      </c>
      <c r="R102" t="str">
        <f t="shared" si="8"/>
        <v>insert into Projets (idProjet,codeProjet,libelleProjet) values(101,"VAE PEC","0");</v>
      </c>
      <c r="U102" t="str">
        <f t="shared" si="9"/>
        <v>insert into Associations (idProjet,idPrestation) values(60,102);</v>
      </c>
    </row>
    <row r="103" spans="1:21" ht="16.2" thickBot="1" x14ac:dyDescent="0.35">
      <c r="A103" s="7" t="s">
        <v>206</v>
      </c>
      <c r="B103" s="8" t="s">
        <v>207</v>
      </c>
      <c r="C103">
        <v>1</v>
      </c>
      <c r="D103" t="str">
        <f t="shared" si="5"/>
        <v>insert into Prestations (codePrestation,libellePrestation,idActivite) values("FP61","FP 161 - Relations clients à distance",1);</v>
      </c>
      <c r="F103">
        <v>103</v>
      </c>
      <c r="G103" s="38" t="s">
        <v>680</v>
      </c>
      <c r="H103" s="17" t="s">
        <v>570</v>
      </c>
      <c r="I103" s="17">
        <f t="shared" si="6"/>
        <v>80</v>
      </c>
      <c r="J103" s="34" t="s">
        <v>181</v>
      </c>
      <c r="K103">
        <v>6</v>
      </c>
      <c r="L103" t="str">
        <f t="shared" si="7"/>
        <v>insert into Prestations (idPrestation,codePrestation,libellePrestation,idActivite) values(103,"FP39","2.2.10 Incubateur Développeur Intégrateur en Informatique Industrielle (D3I)-Formation",6);</v>
      </c>
      <c r="O103">
        <v>102</v>
      </c>
      <c r="P103" s="72" t="s">
        <v>829</v>
      </c>
      <c r="Q103" t="s">
        <v>828</v>
      </c>
      <c r="R103" t="str">
        <f t="shared" si="8"/>
        <v>insert into Projets (idProjet,codeProjet,libelleProjet) values(102,"95NVPEC19001","VAE PEC Coordination et management du dispositif");</v>
      </c>
      <c r="U103" t="str">
        <f t="shared" si="9"/>
        <v>insert into Associations (idProjet,idPrestation) values(80,103);</v>
      </c>
    </row>
    <row r="104" spans="1:21" ht="16.2" thickBot="1" x14ac:dyDescent="0.35">
      <c r="A104" s="7" t="s">
        <v>208</v>
      </c>
      <c r="B104" s="8" t="s">
        <v>209</v>
      </c>
      <c r="C104">
        <v>1</v>
      </c>
      <c r="D104" t="str">
        <f t="shared" si="5"/>
        <v>insert into Prestations (codePrestation,libellePrestation,idActivite) values("FP62","FP 162 - Fonction commerciale ",1);</v>
      </c>
      <c r="F104">
        <v>104</v>
      </c>
      <c r="G104" s="38" t="s">
        <v>681</v>
      </c>
      <c r="H104" s="57" t="s">
        <v>572</v>
      </c>
      <c r="I104" s="17">
        <f t="shared" si="6"/>
        <v>81</v>
      </c>
      <c r="J104" s="34" t="s">
        <v>167</v>
      </c>
      <c r="K104">
        <v>6</v>
      </c>
      <c r="L104" t="str">
        <f t="shared" si="7"/>
        <v>insert into Prestations (idPrestation,codePrestation,libellePrestation,idActivite) values(104,"FP26","2.2.12 Incubateur Monteur en Tuyauterie et chaudronnerie sur site industriel sensible-Formation",6);</v>
      </c>
      <c r="O104">
        <v>103</v>
      </c>
      <c r="P104" s="72" t="s">
        <v>829</v>
      </c>
      <c r="Q104" t="s">
        <v>830</v>
      </c>
      <c r="R104" t="str">
        <f t="shared" si="8"/>
        <v>insert into Projets (idProjet,codeProjet,libelleProjet) values(103,"95NVPEC19001","VAE PEC Appui administratif ");</v>
      </c>
      <c r="U104" t="str">
        <f t="shared" si="9"/>
        <v>insert into Associations (idProjet,idPrestation) values(81,104);</v>
      </c>
    </row>
    <row r="105" spans="1:21" ht="16.2" thickBot="1" x14ac:dyDescent="0.35">
      <c r="A105" s="7" t="s">
        <v>210</v>
      </c>
      <c r="B105" s="8" t="s">
        <v>211</v>
      </c>
      <c r="C105">
        <v>1</v>
      </c>
      <c r="D105" t="str">
        <f t="shared" si="5"/>
        <v>insert into Prestations (codePrestation,libellePrestation,idActivite) values("FP63","FP 163 - Distribution",1);</v>
      </c>
      <c r="F105">
        <v>105</v>
      </c>
      <c r="G105" s="38" t="s">
        <v>682</v>
      </c>
      <c r="H105" s="57" t="s">
        <v>574</v>
      </c>
      <c r="I105" s="17">
        <f t="shared" si="6"/>
        <v>82</v>
      </c>
      <c r="J105" s="34" t="s">
        <v>141</v>
      </c>
      <c r="K105">
        <v>6</v>
      </c>
      <c r="L105" t="str">
        <f t="shared" si="7"/>
        <v>insert into Prestations (idPrestation,codePrestation,libellePrestation,idActivite) values(105,"FP07","2.2.13 Incubateur Agent de Comissionnement du Bâtiment-Formation",6);</v>
      </c>
      <c r="O105">
        <v>104</v>
      </c>
      <c r="P105" s="72" t="s">
        <v>829</v>
      </c>
      <c r="Q105" t="s">
        <v>831</v>
      </c>
      <c r="R105" t="str">
        <f t="shared" si="8"/>
        <v>insert into Projets (idProjet,codeProjet,libelleProjet) values(104,"95NVPEC19001","VAE PEC  ETAPE 1 - ETAPE2- ETAPE 3 - ETAPE 4");</v>
      </c>
      <c r="U105" t="str">
        <f t="shared" si="9"/>
        <v>insert into Associations (idProjet,idPrestation) values(82,105);</v>
      </c>
    </row>
    <row r="106" spans="1:21" ht="16.2" thickBot="1" x14ac:dyDescent="0.35">
      <c r="A106" s="7" t="s">
        <v>212</v>
      </c>
      <c r="B106" s="8" t="s">
        <v>213</v>
      </c>
      <c r="C106">
        <v>1</v>
      </c>
      <c r="D106" t="str">
        <f t="shared" si="5"/>
        <v>insert into Prestations (codePrestation,libellePrestation,idActivite) values("FP64","FP 164 - Informatique et télécommunications",1);</v>
      </c>
      <c r="F106">
        <v>106</v>
      </c>
      <c r="G106" s="38" t="s">
        <v>683</v>
      </c>
      <c r="H106" s="57" t="s">
        <v>576</v>
      </c>
      <c r="I106" s="17">
        <f t="shared" si="6"/>
        <v>83</v>
      </c>
      <c r="J106" s="34" t="s">
        <v>167</v>
      </c>
      <c r="K106">
        <v>6</v>
      </c>
      <c r="L106" t="str">
        <f t="shared" si="7"/>
        <v>insert into Prestations (idPrestation,codePrestation,libellePrestation,idActivite) values(106,"FP26","2.2.14 Incubateur Chaudronnerie-Tuyauterie-Soudage- Adaptation Hydrogène et énergie-Formation",6);</v>
      </c>
      <c r="O106">
        <v>105</v>
      </c>
      <c r="P106" s="72" t="s">
        <v>829</v>
      </c>
      <c r="Q106" t="s">
        <v>832</v>
      </c>
      <c r="R106" t="str">
        <f t="shared" si="8"/>
        <v>insert into Projets (idProjet,codeProjet,libelleProjet) values(105,"95NVPEC19001","VAE PEC ETAPE 5 - ITV");</v>
      </c>
      <c r="U106" t="str">
        <f t="shared" si="9"/>
        <v>insert into Associations (idProjet,idPrestation) values(83,106);</v>
      </c>
    </row>
    <row r="107" spans="1:21" ht="16.2" thickBot="1" x14ac:dyDescent="0.35">
      <c r="A107" s="7" t="s">
        <v>214</v>
      </c>
      <c r="B107" s="8" t="s">
        <v>215</v>
      </c>
      <c r="C107">
        <v>1</v>
      </c>
      <c r="D107" t="str">
        <f t="shared" si="5"/>
        <v>insert into Prestations (codePrestation,libellePrestation,idActivite) values("FP65","FP 165 - Tourisme et loisirs",1);</v>
      </c>
      <c r="F107">
        <v>107</v>
      </c>
      <c r="G107" s="38" t="s">
        <v>684</v>
      </c>
      <c r="H107" s="57" t="s">
        <v>578</v>
      </c>
      <c r="I107" s="17">
        <f t="shared" si="6"/>
        <v>84</v>
      </c>
      <c r="J107" s="34" t="s">
        <v>185</v>
      </c>
      <c r="K107">
        <v>6</v>
      </c>
      <c r="L107" t="str">
        <f t="shared" si="7"/>
        <v>insert into Prestations (idPrestation,codePrestation,libellePrestation,idActivite) values(107,"FP44","2.2.15 Incubateur Technicien de maintenance industrielle colorisée Hydrogène-Formation",6);</v>
      </c>
      <c r="O107">
        <v>106</v>
      </c>
      <c r="P107" s="72" t="s">
        <v>829</v>
      </c>
      <c r="Q107" t="s">
        <v>833</v>
      </c>
      <c r="R107" t="str">
        <f t="shared" si="8"/>
        <v>insert into Projets (idProjet,codeProjet,libelleProjet) values(106,"95NVPEC19001","VAE PEC ETAPE 5- PTV");</v>
      </c>
      <c r="U107" t="str">
        <f t="shared" si="9"/>
        <v>insert into Associations (idProjet,idPrestation) values(84,107);</v>
      </c>
    </row>
    <row r="108" spans="1:21" ht="16.2" thickBot="1" x14ac:dyDescent="0.35">
      <c r="A108" s="7" t="s">
        <v>216</v>
      </c>
      <c r="B108" s="8" t="s">
        <v>217</v>
      </c>
      <c r="C108">
        <v>1</v>
      </c>
      <c r="D108" t="str">
        <f t="shared" si="5"/>
        <v>insert into Prestations (codePrestation,libellePrestation,idActivite) values("FP66","FP 166 - Hôtellerie et restauration",1);</v>
      </c>
      <c r="F108">
        <v>108</v>
      </c>
      <c r="G108" s="38" t="s">
        <v>685</v>
      </c>
      <c r="H108" s="57" t="s">
        <v>580</v>
      </c>
      <c r="I108" s="17">
        <f t="shared" si="6"/>
        <v>85</v>
      </c>
      <c r="J108" s="34" t="s">
        <v>193</v>
      </c>
      <c r="K108">
        <v>6</v>
      </c>
      <c r="L108" t="str">
        <f t="shared" si="7"/>
        <v>insert into Prestations (idPrestation,codePrestation,libellePrestation,idActivite) values(108,"FP50","2.2.16 Incubateur Pilote d'installation Hydrogène-Formation",6);</v>
      </c>
      <c r="O108">
        <v>107</v>
      </c>
      <c r="P108" s="72" t="s">
        <v>829</v>
      </c>
      <c r="Q108" t="s">
        <v>834</v>
      </c>
      <c r="R108" t="str">
        <f t="shared" si="8"/>
        <v>insert into Projets (idProjet,codeProjet,libelleProjet) values(107,"95NVPEC19001","VAE PEC ETAPE 5 - ITR RSFP");</v>
      </c>
      <c r="U108" t="str">
        <f t="shared" si="9"/>
        <v>insert into Associations (idProjet,idPrestation) values(85,108);</v>
      </c>
    </row>
    <row r="109" spans="1:21" ht="16.2" thickBot="1" x14ac:dyDescent="0.35">
      <c r="A109" s="7" t="s">
        <v>218</v>
      </c>
      <c r="B109" s="8" t="s">
        <v>219</v>
      </c>
      <c r="C109">
        <v>1</v>
      </c>
      <c r="D109" t="str">
        <f t="shared" si="5"/>
        <v>insert into Prestations (codePrestation,libellePrestation,idActivite) values("FP67","FP 167 - Arts graphiques - multimédia - audiovisuel",1);</v>
      </c>
      <c r="F109">
        <v>109</v>
      </c>
      <c r="G109" s="38" t="s">
        <v>686</v>
      </c>
      <c r="H109" s="57" t="s">
        <v>582</v>
      </c>
      <c r="I109" s="17">
        <f t="shared" si="6"/>
        <v>86</v>
      </c>
      <c r="J109" s="21" t="s">
        <v>223</v>
      </c>
      <c r="K109">
        <v>6</v>
      </c>
      <c r="L109" t="str">
        <f t="shared" si="7"/>
        <v>insert into Prestations (idPrestation,codePrestation,libellePrestation,idActivite) values(109,"FP70","2.2.17 Incubateur Monteur mécanicien  véhicules lourds hydrogène -Formation",6);</v>
      </c>
      <c r="O109">
        <v>108</v>
      </c>
      <c r="P109" s="72" t="s">
        <v>829</v>
      </c>
      <c r="Q109" t="s">
        <v>835</v>
      </c>
      <c r="R109" t="str">
        <f t="shared" si="8"/>
        <v>insert into Projets (idProjet,codeProjet,libelleProjet) values(108,"95NVPEC19001","VAE PEC ETAPE 5- PSF RSFP");</v>
      </c>
      <c r="U109" t="str">
        <f t="shared" si="9"/>
        <v>insert into Associations (idProjet,idPrestation) values(86,109);</v>
      </c>
    </row>
    <row r="110" spans="1:21" ht="16.2" thickBot="1" x14ac:dyDescent="0.35">
      <c r="A110" s="7" t="s">
        <v>220</v>
      </c>
      <c r="B110" s="8" t="s">
        <v>221</v>
      </c>
      <c r="C110">
        <v>1</v>
      </c>
      <c r="D110" t="str">
        <f t="shared" si="5"/>
        <v>insert into Prestations (codePrestation,libellePrestation,idActivite) values("FP69","FP 169 - Carrosserie Peinture",1);</v>
      </c>
      <c r="F110">
        <v>110</v>
      </c>
      <c r="G110" s="39" t="s">
        <v>687</v>
      </c>
      <c r="H110" s="57" t="s">
        <v>584</v>
      </c>
      <c r="I110" s="17">
        <f t="shared" si="6"/>
        <v>87</v>
      </c>
      <c r="J110" s="21" t="s">
        <v>223</v>
      </c>
      <c r="K110">
        <v>6</v>
      </c>
      <c r="L110" t="str">
        <f t="shared" si="7"/>
        <v>insert into Prestations (idPrestation,codePrestation,libellePrestation,idActivite) values(110,"FP70","2.2.18 Incubateur Rétrofit : électrifier un véhicule thermique pour réduire les polluants atmosphériques-Formation",6);</v>
      </c>
      <c r="O110">
        <v>109</v>
      </c>
      <c r="P110" s="72" t="s">
        <v>829</v>
      </c>
      <c r="Q110" t="s">
        <v>836</v>
      </c>
      <c r="R110" t="str">
        <f t="shared" si="8"/>
        <v>insert into Projets (idProjet,codeProjet,libelleProjet) values(109,"95NVPEC19001","VAE PEC ETAPE 5 - CLEA CEF");</v>
      </c>
      <c r="U110" t="str">
        <f t="shared" si="9"/>
        <v>insert into Associations (idProjet,idPrestation) values(87,110);</v>
      </c>
    </row>
    <row r="111" spans="1:21" ht="16.2" thickBot="1" x14ac:dyDescent="0.35">
      <c r="A111" s="7" t="s">
        <v>222</v>
      </c>
      <c r="B111" s="8" t="s">
        <v>223</v>
      </c>
      <c r="C111">
        <v>1</v>
      </c>
      <c r="D111" t="str">
        <f t="shared" si="5"/>
        <v>insert into Prestations (codePrestation,libellePrestation,idActivite) values("FP70","FP 170 - Réparation véhicules légers",1);</v>
      </c>
      <c r="F111">
        <v>111</v>
      </c>
      <c r="G111" s="38" t="s">
        <v>688</v>
      </c>
      <c r="H111" s="57" t="s">
        <v>586</v>
      </c>
      <c r="I111" s="17">
        <f t="shared" si="6"/>
        <v>88</v>
      </c>
      <c r="J111" s="21" t="s">
        <v>187</v>
      </c>
      <c r="K111">
        <v>6</v>
      </c>
      <c r="L111" t="str">
        <f t="shared" si="7"/>
        <v>insert into Prestations (idPrestation,codePrestation,libellePrestation,idActivite) values(111,"FP45","2.2.19 Incubateur Technicien des dispositifs d'assistance respiratoire à domicile -Formation",6);</v>
      </c>
      <c r="O111">
        <v>110</v>
      </c>
      <c r="P111" s="72" t="s">
        <v>838</v>
      </c>
      <c r="Q111" t="s">
        <v>837</v>
      </c>
      <c r="R111" t="str">
        <f t="shared" si="8"/>
        <v>insert into Projets (idProjet,codeProjet,libelleProjet) values(110,"95NVAPA19001","VAE Prim Arriv Coordination et management du dispositif ");</v>
      </c>
      <c r="U111" t="str">
        <f t="shared" si="9"/>
        <v>insert into Associations (idProjet,idPrestation) values(88,111);</v>
      </c>
    </row>
    <row r="112" spans="1:21" ht="16.2" thickBot="1" x14ac:dyDescent="0.35">
      <c r="A112" s="7" t="s">
        <v>224</v>
      </c>
      <c r="B112" s="8" t="s">
        <v>225</v>
      </c>
      <c r="C112">
        <v>1</v>
      </c>
      <c r="D112" t="str">
        <f t="shared" si="5"/>
        <v>insert into Prestations (codePrestation,libellePrestation,idActivite) values("FP71","FP 171 - Réparation de véhicules lourds et d'engins ",1);</v>
      </c>
      <c r="F112">
        <v>112</v>
      </c>
      <c r="G112" s="38" t="s">
        <v>689</v>
      </c>
      <c r="H112" s="57" t="s">
        <v>588</v>
      </c>
      <c r="I112" s="17">
        <f t="shared" si="6"/>
        <v>89</v>
      </c>
      <c r="J112" s="21" t="s">
        <v>223</v>
      </c>
      <c r="K112">
        <v>6</v>
      </c>
      <c r="L112" t="str">
        <f t="shared" si="7"/>
        <v>insert into Prestations (idPrestation,codePrestation,libellePrestation,idActivite) values(112,"FP70","2.2.20 Incubateur Réparateur outdoor-Formation",6);</v>
      </c>
      <c r="O112">
        <v>111</v>
      </c>
      <c r="P112" s="72" t="s">
        <v>838</v>
      </c>
      <c r="Q112" t="s">
        <v>839</v>
      </c>
      <c r="R112" t="str">
        <f t="shared" si="8"/>
        <v>insert into Projets (idProjet,codeProjet,libelleProjet) values(111,"95NVAPA19001","VAE Prim Arriv Appui administratif ");</v>
      </c>
      <c r="U112" t="str">
        <f t="shared" si="9"/>
        <v>insert into Associations (idProjet,idPrestation) values(89,112);</v>
      </c>
    </row>
    <row r="113" spans="1:21" ht="16.2" thickBot="1" x14ac:dyDescent="0.35">
      <c r="A113" s="7" t="s">
        <v>226</v>
      </c>
      <c r="B113" s="8" t="s">
        <v>227</v>
      </c>
      <c r="C113">
        <v>1</v>
      </c>
      <c r="D113" t="str">
        <f t="shared" si="5"/>
        <v>insert into Prestations (codePrestation,libellePrestation,idActivite) values("FP73","FP 173 - Conduite routière",1);</v>
      </c>
      <c r="F113">
        <v>113</v>
      </c>
      <c r="G113" s="38" t="s">
        <v>690</v>
      </c>
      <c r="H113" s="57" t="s">
        <v>590</v>
      </c>
      <c r="I113" s="17">
        <f t="shared" si="6"/>
        <v>90</v>
      </c>
      <c r="J113" s="21" t="s">
        <v>215</v>
      </c>
      <c r="K113">
        <v>6</v>
      </c>
      <c r="L113" t="str">
        <f t="shared" si="7"/>
        <v>insert into Prestations (idPrestation,codePrestation,libellePrestation,idActivite) values(113,"FP65","2.2.21 Incubateur Animateur Artistique-Formation",6);</v>
      </c>
      <c r="O113">
        <v>112</v>
      </c>
      <c r="P113" s="72" t="s">
        <v>838</v>
      </c>
      <c r="Q113" t="s">
        <v>840</v>
      </c>
      <c r="R113" t="str">
        <f t="shared" si="8"/>
        <v>insert into Projets (idProjet,codeProjet,libelleProjet) values(112,"95NVAPA19001","VAE Prim Arriv INFO COLLECTIVE");</v>
      </c>
      <c r="U113" t="str">
        <f t="shared" si="9"/>
        <v>insert into Associations (idProjet,idPrestation) values(90,113);</v>
      </c>
    </row>
    <row r="114" spans="1:21" ht="16.2" thickBot="1" x14ac:dyDescent="0.35">
      <c r="A114" s="7" t="s">
        <v>228</v>
      </c>
      <c r="B114" s="8" t="s">
        <v>229</v>
      </c>
      <c r="C114">
        <v>1</v>
      </c>
      <c r="D114" t="str">
        <f t="shared" si="5"/>
        <v>insert into Prestations (codePrestation,libellePrestation,idActivite) values("FP74","FP 174 - Entreposage Magasinage",1);</v>
      </c>
      <c r="F114">
        <v>114</v>
      </c>
      <c r="G114" s="38" t="s">
        <v>691</v>
      </c>
      <c r="H114" s="57" t="s">
        <v>592</v>
      </c>
      <c r="I114" s="17">
        <f t="shared" si="6"/>
        <v>91</v>
      </c>
      <c r="J114" s="21" t="s">
        <v>237</v>
      </c>
      <c r="K114">
        <v>6</v>
      </c>
      <c r="L114" t="str">
        <f t="shared" si="7"/>
        <v>insert into Prestations (idPrestation,codePrestation,libellePrestation,idActivite) values(114,"FP78","2.2.23 Incubateur Concepteur Médiatiseur Pédagogique-Formation",6);</v>
      </c>
      <c r="O114">
        <v>113</v>
      </c>
      <c r="P114" s="72" t="s">
        <v>838</v>
      </c>
      <c r="Q114" t="s">
        <v>841</v>
      </c>
      <c r="R114" t="str">
        <f t="shared" si="8"/>
        <v>insert into Projets (idProjet,codeProjet,libelleProjet) values(113,"95NVAPA19001","VAE Prim Arriv Appui certif - 1ER RDV");</v>
      </c>
      <c r="U114" t="str">
        <f t="shared" si="9"/>
        <v>insert into Associations (idProjet,idPrestation) values(91,114);</v>
      </c>
    </row>
    <row r="115" spans="1:21" ht="16.2" thickBot="1" x14ac:dyDescent="0.35">
      <c r="A115" s="7" t="s">
        <v>230</v>
      </c>
      <c r="B115" s="8" t="s">
        <v>231</v>
      </c>
      <c r="C115">
        <v>1</v>
      </c>
      <c r="D115" t="str">
        <f t="shared" si="5"/>
        <v>insert into Prestations (codePrestation,libellePrestation,idActivite) values("FP75","FP 175 - Logistique ",1);</v>
      </c>
      <c r="F115">
        <v>115</v>
      </c>
      <c r="G115" s="38" t="s">
        <v>692</v>
      </c>
      <c r="H115" s="57" t="s">
        <v>594</v>
      </c>
      <c r="I115" s="17">
        <f t="shared" si="6"/>
        <v>92</v>
      </c>
      <c r="J115" s="21" t="s">
        <v>237</v>
      </c>
      <c r="K115">
        <v>6</v>
      </c>
      <c r="L115" t="str">
        <f t="shared" si="7"/>
        <v>insert into Prestations (idPrestation,codePrestation,libellePrestation,idActivite) values(115,"FP78","2.2.24 Incubateur Concepteur de Technologie immersive-Formation",6);</v>
      </c>
      <c r="O115">
        <v>114</v>
      </c>
      <c r="P115" s="72" t="s">
        <v>838</v>
      </c>
      <c r="Q115" t="s">
        <v>842</v>
      </c>
      <c r="R115" t="str">
        <f t="shared" si="8"/>
        <v>insert into Projets (idProjet,codeProjet,libelleProjet) values(114,"95NVAPA19001","VAE Prim Arriv ITV -  2EME RDV ");</v>
      </c>
      <c r="U115" t="str">
        <f t="shared" si="9"/>
        <v>insert into Associations (idProjet,idPrestation) values(92,115);</v>
      </c>
    </row>
    <row r="116" spans="1:21" ht="16.2" thickBot="1" x14ac:dyDescent="0.35">
      <c r="A116" s="7" t="s">
        <v>232</v>
      </c>
      <c r="B116" s="8" t="s">
        <v>233</v>
      </c>
      <c r="C116">
        <v>1</v>
      </c>
      <c r="D116" t="str">
        <f t="shared" si="5"/>
        <v>insert into Prestations (codePrestation,libellePrestation,idActivite) values("FP76","FP 176 - Services aux particuliers",1);</v>
      </c>
      <c r="F116">
        <v>116</v>
      </c>
      <c r="G116" s="38" t="s">
        <v>693</v>
      </c>
      <c r="H116" s="57" t="s">
        <v>570</v>
      </c>
      <c r="I116" s="17">
        <f t="shared" si="6"/>
        <v>80</v>
      </c>
      <c r="J116" s="21" t="s">
        <v>317</v>
      </c>
      <c r="K116">
        <v>6</v>
      </c>
      <c r="L116" t="str">
        <f t="shared" si="7"/>
        <v>insert into Prestations (idPrestation,codePrestation,libellePrestation,idActivite) values(116,"Z04","2.2.10 Incubateur Développeur Intégrateur en Informatique Industrielle (D3I)-Autres MNSP",6);</v>
      </c>
      <c r="O116">
        <v>115</v>
      </c>
      <c r="P116" s="72" t="s">
        <v>838</v>
      </c>
      <c r="Q116" t="s">
        <v>843</v>
      </c>
      <c r="R116" t="str">
        <f t="shared" si="8"/>
        <v>insert into Projets (idProjet,codeProjet,libelleProjet) values(115,"95NVAPA19001","VAE Prim Arriv 4 ateliers d'accompagenement et preparation à la session");</v>
      </c>
      <c r="U116" t="str">
        <f t="shared" si="9"/>
        <v>insert into Associations (idProjet,idPrestation) values(80,116);</v>
      </c>
    </row>
    <row r="117" spans="1:21" ht="16.2" thickBot="1" x14ac:dyDescent="0.35">
      <c r="A117" s="7" t="s">
        <v>234</v>
      </c>
      <c r="B117" s="8" t="s">
        <v>235</v>
      </c>
      <c r="C117">
        <v>1</v>
      </c>
      <c r="D117" t="str">
        <f t="shared" si="5"/>
        <v>insert into Prestations (codePrestation,libellePrestation,idActivite) values("FP77","FP 177 - Autres Services aux entreprises et aux collectivités",1);</v>
      </c>
      <c r="F117">
        <v>117</v>
      </c>
      <c r="G117" s="38" t="s">
        <v>694</v>
      </c>
      <c r="H117" s="57" t="s">
        <v>572</v>
      </c>
      <c r="I117" s="17">
        <f t="shared" si="6"/>
        <v>81</v>
      </c>
      <c r="J117" s="21" t="s">
        <v>317</v>
      </c>
      <c r="K117">
        <v>6</v>
      </c>
      <c r="L117" t="str">
        <f t="shared" si="7"/>
        <v>insert into Prestations (idPrestation,codePrestation,libellePrestation,idActivite) values(117,"Z04","2.2.12 Incubateur Monteur en Tuyauterie et chaudronnerie sur site industriel sensible-Autres MNSP",6);</v>
      </c>
      <c r="O117">
        <v>116</v>
      </c>
      <c r="P117" s="72" t="s">
        <v>838</v>
      </c>
      <c r="Q117" t="s">
        <v>844</v>
      </c>
      <c r="R117" t="str">
        <f t="shared" si="8"/>
        <v>insert into Projets (idProjet,codeProjet,libelleProjet) values(116,"95NVAPA19001","VAE Prim Arriv PTV Préparation à la sessio d'évaluation");</v>
      </c>
      <c r="U117" t="str">
        <f t="shared" si="9"/>
        <v>insert into Associations (idProjet,idPrestation) values(81,117);</v>
      </c>
    </row>
    <row r="118" spans="1:21" ht="16.2" thickBot="1" x14ac:dyDescent="0.35">
      <c r="A118" s="7" t="s">
        <v>236</v>
      </c>
      <c r="B118" s="8" t="s">
        <v>237</v>
      </c>
      <c r="C118">
        <v>1</v>
      </c>
      <c r="D118" t="str">
        <f t="shared" si="5"/>
        <v>insert into Prestations (codePrestation,libellePrestation,idActivite) values("FP78","FP 178 - Métiers de la médiation de l'insertion et de la formation",1);</v>
      </c>
      <c r="F118">
        <v>118</v>
      </c>
      <c r="G118" s="38" t="s">
        <v>695</v>
      </c>
      <c r="H118" s="57" t="s">
        <v>574</v>
      </c>
      <c r="I118" s="17">
        <f t="shared" si="6"/>
        <v>82</v>
      </c>
      <c r="J118" s="21" t="s">
        <v>317</v>
      </c>
      <c r="K118">
        <v>6</v>
      </c>
      <c r="L118" t="str">
        <f t="shared" si="7"/>
        <v>insert into Prestations (idPrestation,codePrestation,libellePrestation,idActivite) values(118,"Z04","2.2.13 Incubateur Agent de Comissionnement du Bâtiment-Autres MNSP",6);</v>
      </c>
      <c r="O118">
        <v>117</v>
      </c>
      <c r="P118" s="72" t="s">
        <v>838</v>
      </c>
      <c r="Q118" t="s">
        <v>845</v>
      </c>
      <c r="R118" t="str">
        <f t="shared" si="8"/>
        <v>insert into Projets (idProjet,codeProjet,libelleProjet) values(117,"95NVAPA19001","VAE Prim Arriv Appui à la certf. Démarche RSFP ");</v>
      </c>
      <c r="U118" t="str">
        <f t="shared" si="9"/>
        <v>insert into Associations (idProjet,idPrestation) values(82,118);</v>
      </c>
    </row>
    <row r="119" spans="1:21" ht="16.2" thickBot="1" x14ac:dyDescent="0.35">
      <c r="A119" s="7" t="s">
        <v>238</v>
      </c>
      <c r="B119" s="8" t="s">
        <v>239</v>
      </c>
      <c r="C119">
        <v>1</v>
      </c>
      <c r="D119" t="str">
        <f t="shared" si="5"/>
        <v>insert into Prestations (codePrestation,libellePrestation,idActivite) values("FP79","FP 179 - Pré-professionnalisation",1);</v>
      </c>
      <c r="F119">
        <v>119</v>
      </c>
      <c r="G119" s="38" t="s">
        <v>696</v>
      </c>
      <c r="H119" s="57" t="s">
        <v>576</v>
      </c>
      <c r="I119" s="17">
        <f t="shared" si="6"/>
        <v>83</v>
      </c>
      <c r="J119" s="21" t="s">
        <v>317</v>
      </c>
      <c r="K119">
        <v>6</v>
      </c>
      <c r="L119" t="str">
        <f t="shared" si="7"/>
        <v>insert into Prestations (idPrestation,codePrestation,libellePrestation,idActivite) values(119,"Z04","2.2.14 Incubateur Chaudronnerie-Tuyauterie-Soudage- Adaptation Hydrogène et énergie-Autres MNSP",6);</v>
      </c>
      <c r="O119">
        <v>118</v>
      </c>
      <c r="P119" s="72" t="s">
        <v>838</v>
      </c>
      <c r="Q119" t="s">
        <v>846</v>
      </c>
      <c r="R119" t="str">
        <f t="shared" si="8"/>
        <v>insert into Projets (idProjet,codeProjet,libelleProjet) values(118,"95NVAPA19001","VAE Prim Arriv ITR Instruction technique RSFP");</v>
      </c>
      <c r="U119" t="str">
        <f t="shared" si="9"/>
        <v>insert into Associations (idProjet,idPrestation) values(83,119);</v>
      </c>
    </row>
    <row r="120" spans="1:21" ht="16.2" thickBot="1" x14ac:dyDescent="0.35">
      <c r="A120" s="7" t="s">
        <v>240</v>
      </c>
      <c r="B120" s="8" t="s">
        <v>241</v>
      </c>
      <c r="C120">
        <v>1</v>
      </c>
      <c r="D120" t="str">
        <f t="shared" si="5"/>
        <v>insert into Prestations (codePrestation,libellePrestation,idActivite) values("FP80","FP 180 - Pré-insertion",1);</v>
      </c>
      <c r="F120">
        <v>120</v>
      </c>
      <c r="G120" s="38" t="s">
        <v>697</v>
      </c>
      <c r="H120" s="57" t="s">
        <v>578</v>
      </c>
      <c r="I120" s="17">
        <f t="shared" si="6"/>
        <v>84</v>
      </c>
      <c r="J120" s="21" t="s">
        <v>317</v>
      </c>
      <c r="K120">
        <v>6</v>
      </c>
      <c r="L120" t="str">
        <f t="shared" si="7"/>
        <v>insert into Prestations (idPrestation,codePrestation,libellePrestation,idActivite) values(120,"Z04","2.2.15 Incubateur Technicien de maintenance industrielle colorisée Hydrogène-Autres MNSP",6);</v>
      </c>
      <c r="O120">
        <v>119</v>
      </c>
      <c r="P120" s="72" t="s">
        <v>838</v>
      </c>
      <c r="Q120">
        <v>0</v>
      </c>
      <c r="R120" t="str">
        <f t="shared" si="8"/>
        <v>insert into Projets (idProjet,codeProjet,libelleProjet) values(119,"95NVAPA19001","0");</v>
      </c>
      <c r="U120" t="str">
        <f t="shared" si="9"/>
        <v>insert into Associations (idProjet,idPrestation) values(84,120);</v>
      </c>
    </row>
    <row r="121" spans="1:21" ht="16.2" thickBot="1" x14ac:dyDescent="0.35">
      <c r="A121" s="7" t="s">
        <v>242</v>
      </c>
      <c r="B121" s="8" t="s">
        <v>243</v>
      </c>
      <c r="C121">
        <v>1</v>
      </c>
      <c r="D121" t="str">
        <f t="shared" si="5"/>
        <v>insert into Prestations (codePrestation,libellePrestation,idActivite) values("H01","Hébergement (interne et externe)",1);</v>
      </c>
      <c r="F121">
        <v>121</v>
      </c>
      <c r="G121" s="38" t="s">
        <v>698</v>
      </c>
      <c r="H121" s="57" t="s">
        <v>580</v>
      </c>
      <c r="I121" s="17">
        <f t="shared" si="6"/>
        <v>85</v>
      </c>
      <c r="J121" s="21" t="s">
        <v>317</v>
      </c>
      <c r="K121">
        <v>6</v>
      </c>
      <c r="L121" t="str">
        <f t="shared" si="7"/>
        <v>insert into Prestations (idPrestation,codePrestation,libellePrestation,idActivite) values(121,"Z04","2.2.16 Incubateur Pilote d'installation Hydrogène-Autres MNSP",6);</v>
      </c>
      <c r="O121">
        <v>120</v>
      </c>
      <c r="P121" s="40" t="s">
        <v>773</v>
      </c>
      <c r="Q121" t="s">
        <v>772</v>
      </c>
      <c r="R121" t="str">
        <f t="shared" si="8"/>
        <v>insert into Projets (idProjet,codeProjet,libelleProjet) values(120,"95NPILP20001","Promo 16-18 Coordination - Pilotage - admin");</v>
      </c>
      <c r="U121" t="str">
        <f t="shared" si="9"/>
        <v>insert into Associations (idProjet,idPrestation) values(85,121);</v>
      </c>
    </row>
    <row r="122" spans="1:21" ht="16.2" thickBot="1" x14ac:dyDescent="0.35">
      <c r="A122" s="7" t="s">
        <v>244</v>
      </c>
      <c r="B122" s="8" t="s">
        <v>245</v>
      </c>
      <c r="C122">
        <v>1</v>
      </c>
      <c r="D122" t="str">
        <f t="shared" si="5"/>
        <v>insert into Prestations (codePrestation,libellePrestation,idActivite) values("H02","Restauration",1);</v>
      </c>
      <c r="F122">
        <v>122</v>
      </c>
      <c r="G122" s="38" t="s">
        <v>699</v>
      </c>
      <c r="H122" s="57" t="s">
        <v>582</v>
      </c>
      <c r="I122" s="17">
        <f t="shared" si="6"/>
        <v>86</v>
      </c>
      <c r="J122" s="21" t="s">
        <v>317</v>
      </c>
      <c r="K122">
        <v>6</v>
      </c>
      <c r="L122" t="str">
        <f t="shared" si="7"/>
        <v>insert into Prestations (idPrestation,codePrestation,libellePrestation,idActivite) values(122,"Z04","2.2.17 Incubateur Monteur mécanicien  véhicules lourds hydrogène -Autres MNSP",6);</v>
      </c>
      <c r="O122">
        <v>121</v>
      </c>
      <c r="P122" s="40" t="s">
        <v>775</v>
      </c>
      <c r="Q122" t="s">
        <v>774</v>
      </c>
      <c r="R122" t="str">
        <f t="shared" si="8"/>
        <v>insert into Projets (idProjet,codeProjet,libelleProjet) values(121,"95NACCP20001","Promo 16-18 Accompagnement - Engagement");</v>
      </c>
      <c r="U122" t="str">
        <f t="shared" si="9"/>
        <v>insert into Associations (idProjet,idPrestation) values(86,122);</v>
      </c>
    </row>
    <row r="123" spans="1:21" ht="16.2" thickBot="1" x14ac:dyDescent="0.35">
      <c r="A123" s="7" t="s">
        <v>246</v>
      </c>
      <c r="B123" s="8" t="s">
        <v>247</v>
      </c>
      <c r="C123">
        <v>1</v>
      </c>
      <c r="D123" t="str">
        <f t="shared" si="5"/>
        <v>insert into Prestations (codePrestation,libellePrestation,idActivite) values("IN02","Conseil - Expertise",1);</v>
      </c>
      <c r="F123">
        <v>123</v>
      </c>
      <c r="G123" s="39" t="s">
        <v>700</v>
      </c>
      <c r="H123" s="57" t="s">
        <v>584</v>
      </c>
      <c r="I123" s="17">
        <f t="shared" si="6"/>
        <v>87</v>
      </c>
      <c r="J123" s="21" t="s">
        <v>317</v>
      </c>
      <c r="K123">
        <v>6</v>
      </c>
      <c r="L123" t="str">
        <f t="shared" si="7"/>
        <v>insert into Prestations (idPrestation,codePrestation,libellePrestation,idActivite) values(123,"Z04","2.2.18 Incubateur Rétrofit : électrifier un véhicule thermique pour réduire les polluants atmosphériques-Autres MNSP",6);</v>
      </c>
      <c r="O123">
        <v>122</v>
      </c>
      <c r="P123" s="40" t="s">
        <v>777</v>
      </c>
      <c r="Q123" t="s">
        <v>776</v>
      </c>
      <c r="R123" t="str">
        <f t="shared" si="8"/>
        <v>insert into Projets (idProjet,codeProjet,libelleProjet) values(122,"95NACCP20002","Promo 16-18 Accompagnement - Réflexion");</v>
      </c>
      <c r="U123" t="str">
        <f t="shared" si="9"/>
        <v>insert into Associations (idProjet,idPrestation) values(87,123);</v>
      </c>
    </row>
    <row r="124" spans="1:21" ht="16.2" thickBot="1" x14ac:dyDescent="0.35">
      <c r="A124" s="7" t="s">
        <v>248</v>
      </c>
      <c r="B124" s="8" t="s">
        <v>249</v>
      </c>
      <c r="C124">
        <v>1</v>
      </c>
      <c r="D124" t="str">
        <f t="shared" si="5"/>
        <v>insert into Prestations (codePrestation,libellePrestation,idActivite) values("IN03","Appui au SPE",1);</v>
      </c>
      <c r="F124">
        <v>124</v>
      </c>
      <c r="G124" s="38" t="s">
        <v>701</v>
      </c>
      <c r="H124" s="57" t="s">
        <v>586</v>
      </c>
      <c r="I124" s="17">
        <f t="shared" si="6"/>
        <v>88</v>
      </c>
      <c r="J124" s="21" t="s">
        <v>317</v>
      </c>
      <c r="K124">
        <v>6</v>
      </c>
      <c r="L124" t="str">
        <f t="shared" si="7"/>
        <v>insert into Prestations (idPrestation,codePrestation,libellePrestation,idActivite) values(124,"Z04","2.2.19 Incubateur Technicien des dispositifs d'assistance respiratoire à domicile -Autres MNSP",6);</v>
      </c>
      <c r="O124">
        <v>123</v>
      </c>
      <c r="P124" s="40" t="s">
        <v>779</v>
      </c>
      <c r="Q124" t="s">
        <v>778</v>
      </c>
      <c r="R124" t="str">
        <f t="shared" si="8"/>
        <v>insert into Projets (idProjet,codeProjet,libelleProjet) values(123,"95NACCP20003","Promo 16-18 Accompagnement - Initiation");</v>
      </c>
      <c r="U124" t="str">
        <f t="shared" si="9"/>
        <v>insert into Associations (idProjet,idPrestation) values(88,124);</v>
      </c>
    </row>
    <row r="125" spans="1:21" ht="16.2" thickBot="1" x14ac:dyDescent="0.35">
      <c r="A125" s="7" t="s">
        <v>250</v>
      </c>
      <c r="B125" s="8" t="s">
        <v>251</v>
      </c>
      <c r="C125">
        <v>1</v>
      </c>
      <c r="D125" t="str">
        <f t="shared" si="5"/>
        <v>insert into Prestations (codePrestation,libellePrestation,idActivite) values("IN05","Ingenierie de certification hors MNSP",1);</v>
      </c>
      <c r="F125">
        <v>125</v>
      </c>
      <c r="G125" s="38" t="s">
        <v>702</v>
      </c>
      <c r="H125" s="57" t="s">
        <v>588</v>
      </c>
      <c r="I125" s="17">
        <f t="shared" si="6"/>
        <v>89</v>
      </c>
      <c r="J125" s="21" t="s">
        <v>317</v>
      </c>
      <c r="K125">
        <v>6</v>
      </c>
      <c r="L125" t="str">
        <f t="shared" si="7"/>
        <v>insert into Prestations (idPrestation,codePrestation,libellePrestation,idActivite) values(125,"Z04","2.2.20 Incubateur Réparateur outdoor-Autres MNSP",6);</v>
      </c>
      <c r="O125">
        <v>124</v>
      </c>
      <c r="P125" s="40" t="s">
        <v>781</v>
      </c>
      <c r="Q125" t="s">
        <v>780</v>
      </c>
      <c r="R125" t="str">
        <f t="shared" si="8"/>
        <v>insert into Projets (idProjet,codeProjet,libelleProjet) values(124,"95NACCP20004","Promo 16-18 Accompagnement - Construction");</v>
      </c>
      <c r="U125" t="str">
        <f t="shared" si="9"/>
        <v>insert into Associations (idProjet,idPrestation) values(89,125);</v>
      </c>
    </row>
    <row r="126" spans="1:21" ht="16.2" thickBot="1" x14ac:dyDescent="0.35">
      <c r="A126" s="7" t="s">
        <v>252</v>
      </c>
      <c r="B126" s="8" t="s">
        <v>253</v>
      </c>
      <c r="C126">
        <v>1</v>
      </c>
      <c r="D126" t="str">
        <f t="shared" si="5"/>
        <v>insert into Prestations (codePrestation,libellePrestation,idActivite) values("OR02","Bilan de Compétence, bilan à mi carrière ",1);</v>
      </c>
      <c r="F126">
        <v>126</v>
      </c>
      <c r="G126" s="38" t="s">
        <v>703</v>
      </c>
      <c r="H126" s="57" t="s">
        <v>590</v>
      </c>
      <c r="I126" s="17">
        <f t="shared" si="6"/>
        <v>90</v>
      </c>
      <c r="J126" s="21" t="s">
        <v>317</v>
      </c>
      <c r="K126">
        <v>6</v>
      </c>
      <c r="L126" t="str">
        <f t="shared" si="7"/>
        <v>insert into Prestations (idPrestation,codePrestation,libellePrestation,idActivite) values(126,"Z04","2.2.21 Incubateur Animateur Artistique-Autres MNSP",6);</v>
      </c>
      <c r="O126">
        <v>125</v>
      </c>
      <c r="P126" s="40" t="s">
        <v>783</v>
      </c>
      <c r="Q126" t="s">
        <v>782</v>
      </c>
      <c r="R126" t="str">
        <f t="shared" si="8"/>
        <v>insert into Projets (idProjet,codeProjet,libelleProjet) values(125,"95NACCP20005","Promo 16-18 Accompagnement - Préparation");</v>
      </c>
      <c r="U126" t="str">
        <f t="shared" si="9"/>
        <v>insert into Associations (idProjet,idPrestation) values(90,126);</v>
      </c>
    </row>
    <row r="127" spans="1:21" ht="16.2" thickBot="1" x14ac:dyDescent="0.35">
      <c r="A127" s="7" t="s">
        <v>254</v>
      </c>
      <c r="B127" s="8" t="s">
        <v>255</v>
      </c>
      <c r="C127">
        <v>1</v>
      </c>
      <c r="D127" t="str">
        <f t="shared" si="5"/>
        <v>insert into Prestations (codePrestation,libellePrestation,idActivite) values("OR03","Evaluation des Compétences et des Acquis Profes.",1);</v>
      </c>
      <c r="F127">
        <v>127</v>
      </c>
      <c r="G127" s="38" t="s">
        <v>704</v>
      </c>
      <c r="H127" s="57" t="s">
        <v>592</v>
      </c>
      <c r="I127" s="17">
        <f t="shared" si="6"/>
        <v>91</v>
      </c>
      <c r="J127" s="21" t="s">
        <v>317</v>
      </c>
      <c r="K127">
        <v>6</v>
      </c>
      <c r="L127" t="str">
        <f t="shared" si="7"/>
        <v>insert into Prestations (idPrestation,codePrestation,libellePrestation,idActivite) values(127,"Z04","2.2.23 Incubateur Concepteur Médiatiseur Pédagogique-Autres MNSP",6);</v>
      </c>
      <c r="O127">
        <v>126</v>
      </c>
      <c r="P127" s="40" t="s">
        <v>785</v>
      </c>
      <c r="Q127" t="s">
        <v>784</v>
      </c>
      <c r="R127" t="str">
        <f t="shared" si="8"/>
        <v>insert into Projets (idProjet,codeProjet,libelleProjet) values(126,"95NACCP20006","Promo 16-18 Accompagnement - Choix");</v>
      </c>
      <c r="U127" t="str">
        <f t="shared" si="9"/>
        <v>insert into Associations (idProjet,idPrestation) values(91,127);</v>
      </c>
    </row>
    <row r="128" spans="1:21" ht="16.2" thickBot="1" x14ac:dyDescent="0.35">
      <c r="A128" s="7" t="s">
        <v>256</v>
      </c>
      <c r="B128" s="8" t="s">
        <v>257</v>
      </c>
      <c r="C128">
        <v>1</v>
      </c>
      <c r="D128" t="str">
        <f t="shared" si="5"/>
        <v>insert into Prestations (codePrestation,libellePrestation,idActivite) values("OR04","Autres prestations d'appui individuel à l’orient. prof.",1);</v>
      </c>
      <c r="F128">
        <v>128</v>
      </c>
      <c r="G128" s="38" t="s">
        <v>705</v>
      </c>
      <c r="H128" s="57" t="s">
        <v>594</v>
      </c>
      <c r="I128" s="17">
        <f t="shared" si="6"/>
        <v>92</v>
      </c>
      <c r="J128" s="21" t="s">
        <v>317</v>
      </c>
      <c r="K128">
        <v>6</v>
      </c>
      <c r="L128" t="str">
        <f t="shared" si="7"/>
        <v>insert into Prestations (idPrestation,codePrestation,libellePrestation,idActivite) values(128,"Z04","2.2.24 Incubateur Concepteur de Technologie immersive-Autres MNSP",6);</v>
      </c>
      <c r="O128">
        <v>127</v>
      </c>
      <c r="P128" s="40" t="s">
        <v>787</v>
      </c>
      <c r="Q128" t="s">
        <v>786</v>
      </c>
      <c r="R128" t="str">
        <f t="shared" si="8"/>
        <v>insert into Projets (idProjet,codeProjet,libelleProjet) values(127,"95NSOUP20001","Promo 16-18 Orientation - Sourcing");</v>
      </c>
      <c r="U128" t="str">
        <f t="shared" si="9"/>
        <v>insert into Associations (idProjet,idPrestation) values(92,128);</v>
      </c>
    </row>
    <row r="129" spans="1:21" ht="16.2" thickBot="1" x14ac:dyDescent="0.35">
      <c r="A129" s="7" t="s">
        <v>258</v>
      </c>
      <c r="B129" s="8" t="s">
        <v>259</v>
      </c>
      <c r="C129">
        <v>1</v>
      </c>
      <c r="D129" t="str">
        <f t="shared" si="5"/>
        <v>insert into Prestations (codePrestation,libellePrestation,idActivite) values("R01","Préparation des dossiers",1);</v>
      </c>
      <c r="F129">
        <v>129</v>
      </c>
      <c r="G129" s="38" t="s">
        <v>706</v>
      </c>
      <c r="H129" s="57" t="s">
        <v>570</v>
      </c>
      <c r="I129" s="17">
        <f t="shared" si="6"/>
        <v>80</v>
      </c>
      <c r="J129" s="21" t="s">
        <v>245</v>
      </c>
      <c r="K129">
        <v>6</v>
      </c>
      <c r="L129" t="str">
        <f t="shared" si="7"/>
        <v>insert into Prestations (idPrestation,codePrestation,libellePrestation,idActivite) values(129,"H02","2.2.10 Incubateur Développeur Intégrateur en Informatique Industrielle (D3I)-Restauration",6);</v>
      </c>
      <c r="O129">
        <v>128</v>
      </c>
      <c r="P129" s="40" t="s">
        <v>789</v>
      </c>
      <c r="Q129" t="s">
        <v>788</v>
      </c>
      <c r="R129" t="str">
        <f t="shared" si="8"/>
        <v>insert into Projets (idProjet,codeProjet,libelleProjet) values(128,"95NSURP20001","Promo 16-18 Surveillance - Initiation");</v>
      </c>
      <c r="U129" t="str">
        <f t="shared" si="9"/>
        <v>insert into Associations (idProjet,idPrestation) values(80,129);</v>
      </c>
    </row>
    <row r="130" spans="1:21" ht="16.2" thickBot="1" x14ac:dyDescent="0.35">
      <c r="A130" s="7" t="s">
        <v>260</v>
      </c>
      <c r="B130" s="8" t="s">
        <v>261</v>
      </c>
      <c r="C130">
        <v>1</v>
      </c>
      <c r="D130" t="str">
        <f t="shared" si="5"/>
        <v>insert into Prestations (codePrestation,libellePrestation,idActivite) values("R02","Etablissement de la paie",1);</v>
      </c>
      <c r="F130">
        <v>130</v>
      </c>
      <c r="G130" s="38" t="s">
        <v>707</v>
      </c>
      <c r="H130" s="57" t="s">
        <v>572</v>
      </c>
      <c r="I130" s="17">
        <f t="shared" si="6"/>
        <v>81</v>
      </c>
      <c r="J130" s="21" t="s">
        <v>245</v>
      </c>
      <c r="K130">
        <v>6</v>
      </c>
      <c r="L130" t="str">
        <f t="shared" ref="L130:L194" si="10">"insert into Prestations (idPrestation,codePrestation,libellePrestation,idActivite) values("&amp;F130&amp;","""&amp;J130&amp;""","""&amp;G130&amp;""","&amp;K130&amp;");"</f>
        <v>insert into Prestations (idPrestation,codePrestation,libellePrestation,idActivite) values(130,"H02","2.2.12 Incubateur Monteur en Tuyauterie et chaudronnerie sur site industriel sensible-Restauration",6);</v>
      </c>
      <c r="O130">
        <v>129</v>
      </c>
      <c r="P130" s="40" t="s">
        <v>791</v>
      </c>
      <c r="Q130" t="s">
        <v>790</v>
      </c>
      <c r="R130" t="str">
        <f t="shared" si="8"/>
        <v>insert into Projets (idProjet,codeProjet,libelleProjet) values(129,"95NSURP20002","Promo 16-18 Surveillance - Construction");</v>
      </c>
      <c r="U130" t="str">
        <f t="shared" si="9"/>
        <v>insert into Associations (idProjet,idPrestation) values(81,130);</v>
      </c>
    </row>
    <row r="131" spans="1:21" ht="16.2" thickBot="1" x14ac:dyDescent="0.35">
      <c r="A131" s="7" t="s">
        <v>262</v>
      </c>
      <c r="B131" s="8" t="s">
        <v>263</v>
      </c>
      <c r="C131">
        <v>1</v>
      </c>
      <c r="D131" t="str">
        <f t="shared" ref="D131:D165" si="11">"insert into Prestations (codePrestation,libellePrestation,idActivite) values("""&amp;B131&amp;""","""&amp;A131&amp;""","&amp;C131&amp;");"</f>
        <v>insert into Prestations (codePrestation,libellePrestation,idActivite) values("Z01","Prestation spécifique régionale",1);</v>
      </c>
      <c r="F131">
        <v>131</v>
      </c>
      <c r="G131" s="38" t="s">
        <v>708</v>
      </c>
      <c r="H131" s="57" t="s">
        <v>574</v>
      </c>
      <c r="I131" s="17">
        <f t="shared" ref="I131:I194" si="12">_xlfn.XLOOKUP(H131,$P$2:$P$234,$O$2:$O$234)</f>
        <v>82</v>
      </c>
      <c r="J131" s="21" t="s">
        <v>245</v>
      </c>
      <c r="K131">
        <v>6</v>
      </c>
      <c r="L131" t="str">
        <f t="shared" si="10"/>
        <v>insert into Prestations (idPrestation,codePrestation,libellePrestation,idActivite) values(131,"H02","2.2.13 Incubateur Agent de Comissionnement du Bâtiment-Restauration",6);</v>
      </c>
      <c r="O131">
        <v>130</v>
      </c>
      <c r="P131" s="40" t="s">
        <v>793</v>
      </c>
      <c r="Q131" t="s">
        <v>792</v>
      </c>
      <c r="R131" t="str">
        <f t="shared" ref="R131:R179" si="13">"insert into Projets (idProjet,codeProjet,libelleProjet) values("&amp;O131&amp;","""&amp;P131&amp;""","""&amp;Q131&amp;""");"</f>
        <v>insert into Projets (idProjet,codeProjet,libelleProjet) values(130,"95NANIP20001","Promo 16-18 Animation - Initiation");</v>
      </c>
      <c r="U131" t="str">
        <f t="shared" ref="U131:U194" si="14">"insert into Associations (idProjet,idPrestation) values("&amp;I131&amp;","&amp;F131&amp;");"</f>
        <v>insert into Associations (idProjet,idPrestation) values(82,131);</v>
      </c>
    </row>
    <row r="132" spans="1:21" ht="16.2" thickBot="1" x14ac:dyDescent="0.35">
      <c r="A132" s="7" t="s">
        <v>264</v>
      </c>
      <c r="B132" s="8" t="s">
        <v>265</v>
      </c>
      <c r="C132">
        <v>1</v>
      </c>
      <c r="D132" t="str">
        <f t="shared" si="11"/>
        <v>insert into Prestations (codePrestation,libellePrestation,idActivite) values("Z02","Mises à disposition externe",1);</v>
      </c>
      <c r="F132">
        <v>132</v>
      </c>
      <c r="G132" s="38" t="s">
        <v>709</v>
      </c>
      <c r="H132" s="57" t="s">
        <v>576</v>
      </c>
      <c r="I132" s="17">
        <f t="shared" si="12"/>
        <v>83</v>
      </c>
      <c r="J132" s="21" t="s">
        <v>245</v>
      </c>
      <c r="K132">
        <v>6</v>
      </c>
      <c r="L132" t="str">
        <f t="shared" si="10"/>
        <v>insert into Prestations (idPrestation,codePrestation,libellePrestation,idActivite) values(132,"H02","2.2.14 Incubateur Chaudronnerie-Tuyauterie-Soudage- Adaptation Hydrogène et énergie-Restauration",6);</v>
      </c>
      <c r="O132">
        <v>131</v>
      </c>
      <c r="P132" s="40" t="s">
        <v>795</v>
      </c>
      <c r="Q132" t="s">
        <v>794</v>
      </c>
      <c r="R132" t="str">
        <f t="shared" si="13"/>
        <v>insert into Projets (idProjet,codeProjet,libelleProjet) values(131,"95NANIP20002","Promo 16-18 Animation - Construction");</v>
      </c>
      <c r="U132" t="str">
        <f t="shared" si="14"/>
        <v>insert into Associations (idProjet,idPrestation) values(83,132);</v>
      </c>
    </row>
    <row r="133" spans="1:21" ht="16.2" thickBot="1" x14ac:dyDescent="0.35">
      <c r="A133" s="7" t="s">
        <v>266</v>
      </c>
      <c r="B133" s="8" t="s">
        <v>267</v>
      </c>
      <c r="C133">
        <v>1</v>
      </c>
      <c r="D133" t="str">
        <f t="shared" si="11"/>
        <v>insert into Prestations (codePrestation,libellePrestation,idActivite) values("Z03","Autres activités vendues",1);</v>
      </c>
      <c r="F133">
        <v>133</v>
      </c>
      <c r="G133" s="38" t="s">
        <v>710</v>
      </c>
      <c r="H133" s="57" t="s">
        <v>578</v>
      </c>
      <c r="I133" s="17">
        <f t="shared" si="12"/>
        <v>84</v>
      </c>
      <c r="J133" s="21" t="s">
        <v>245</v>
      </c>
      <c r="K133">
        <v>6</v>
      </c>
      <c r="L133" t="str">
        <f t="shared" si="10"/>
        <v>insert into Prestations (idPrestation,codePrestation,libellePrestation,idActivite) values(133,"H02","2.2.15 Incubateur Technicien de maintenance industrielle colorisée Hydrogène-Restauration",6);</v>
      </c>
      <c r="O133">
        <v>132</v>
      </c>
      <c r="P133" s="40" t="s">
        <v>797</v>
      </c>
      <c r="Q133" t="s">
        <v>796</v>
      </c>
      <c r="R133" t="str">
        <f t="shared" si="13"/>
        <v>insert into Projets (idProjet,codeProjet,libelleProjet) values(132,"95NDEPP20001","Promo 16-18 Déplacement - Initiation");</v>
      </c>
      <c r="U133" t="str">
        <f t="shared" si="14"/>
        <v>insert into Associations (idProjet,idPrestation) values(84,133);</v>
      </c>
    </row>
    <row r="134" spans="1:21" ht="16.2" thickBot="1" x14ac:dyDescent="0.35">
      <c r="A134" s="7" t="s">
        <v>268</v>
      </c>
      <c r="B134" s="8" t="s">
        <v>269</v>
      </c>
      <c r="C134">
        <v>3</v>
      </c>
      <c r="D134" t="str">
        <f t="shared" si="11"/>
        <v>insert into Prestations (codePrestation,libellePrestation,idActivite) values("SA01","FCA d'accompagnement - Animation perf.",3);</v>
      </c>
      <c r="F134">
        <v>134</v>
      </c>
      <c r="G134" s="38" t="s">
        <v>711</v>
      </c>
      <c r="H134" s="57" t="s">
        <v>580</v>
      </c>
      <c r="I134" s="17">
        <f t="shared" si="12"/>
        <v>85</v>
      </c>
      <c r="J134" s="21" t="s">
        <v>245</v>
      </c>
      <c r="K134">
        <v>6</v>
      </c>
      <c r="L134" t="str">
        <f t="shared" si="10"/>
        <v>insert into Prestations (idPrestation,codePrestation,libellePrestation,idActivite) values(134,"H02","2.2.16 Incubateur Pilote d'installation Hydrogène-Restauration",6);</v>
      </c>
      <c r="O134">
        <v>133</v>
      </c>
      <c r="P134" s="40" t="s">
        <v>799</v>
      </c>
      <c r="Q134" t="s">
        <v>798</v>
      </c>
      <c r="R134" t="str">
        <f t="shared" si="13"/>
        <v>insert into Projets (idProjet,codeProjet,libelleProjet) values(133,"95NDEPP20002","Promo 16-18 Déplacement - Construction");</v>
      </c>
      <c r="U134" t="str">
        <f t="shared" si="14"/>
        <v>insert into Associations (idProjet,idPrestation) values(85,134);</v>
      </c>
    </row>
    <row r="135" spans="1:21" ht="15.6" x14ac:dyDescent="0.3">
      <c r="A135" s="7" t="s">
        <v>270</v>
      </c>
      <c r="B135" s="8" t="s">
        <v>271</v>
      </c>
      <c r="C135">
        <v>3</v>
      </c>
      <c r="D135" t="str">
        <f t="shared" si="11"/>
        <v>insert into Prestations (codePrestation,libellePrestation,idActivite) values("SA99","FCA d'accompagnement - Autres activités de support",3);</v>
      </c>
      <c r="F135">
        <v>135</v>
      </c>
      <c r="G135" s="38" t="s">
        <v>712</v>
      </c>
      <c r="H135" s="57" t="s">
        <v>582</v>
      </c>
      <c r="I135" s="17">
        <f t="shared" si="12"/>
        <v>86</v>
      </c>
      <c r="J135" s="21" t="s">
        <v>245</v>
      </c>
      <c r="K135">
        <v>6</v>
      </c>
      <c r="L135" t="str">
        <f t="shared" si="10"/>
        <v>insert into Prestations (idPrestation,codePrestation,libellePrestation,idActivite) values(135,"H02","2.2.17 Incubateur Monteur mécanicien  véhicules lourds hydrogène -Restauration",6);</v>
      </c>
      <c r="O135">
        <v>134</v>
      </c>
      <c r="P135" s="17" t="s">
        <v>497</v>
      </c>
      <c r="Q135" s="17" t="s">
        <v>497</v>
      </c>
      <c r="R135" t="str">
        <f t="shared" si="13"/>
        <v>insert into Projets (idProjet,codeProjet,libelleProjet) values(134,"23RSDI120001","23RSDI120001");</v>
      </c>
      <c r="U135" t="str">
        <f t="shared" si="14"/>
        <v>insert into Associations (idProjet,idPrestation) values(86,135);</v>
      </c>
    </row>
    <row r="136" spans="1:21" ht="15.6" x14ac:dyDescent="0.3">
      <c r="A136" s="7" t="s">
        <v>272</v>
      </c>
      <c r="B136" s="8" t="s">
        <v>273</v>
      </c>
      <c r="C136">
        <v>3</v>
      </c>
      <c r="D136" t="str">
        <f t="shared" si="11"/>
        <v>insert into Prestations (codePrestation,libellePrestation,idActivite) values("SC01","FCA de certification - Animation perf.",3);</v>
      </c>
      <c r="F136">
        <v>136</v>
      </c>
      <c r="G136" s="39" t="s">
        <v>713</v>
      </c>
      <c r="H136" s="57" t="s">
        <v>584</v>
      </c>
      <c r="I136" s="17">
        <f t="shared" si="12"/>
        <v>87</v>
      </c>
      <c r="J136" s="21" t="s">
        <v>245</v>
      </c>
      <c r="K136">
        <v>6</v>
      </c>
      <c r="L136" t="str">
        <f t="shared" si="10"/>
        <v>insert into Prestations (idPrestation,codePrestation,libellePrestation,idActivite) values(136,"H02","2.2.18 Incubateur Rétrofit : électrifier un véhicule thermique pour réduire les polluants atmosphériques-Restauration",6);</v>
      </c>
      <c r="O136">
        <v>135</v>
      </c>
      <c r="P136" s="17" t="s">
        <v>499</v>
      </c>
      <c r="Q136" s="17" t="s">
        <v>499</v>
      </c>
      <c r="R136" t="str">
        <f t="shared" si="13"/>
        <v>insert into Projets (idProjet,codeProjet,libelleProjet) values(135,"95NGCNA17001","95NGCNA17001");</v>
      </c>
      <c r="U136" t="str">
        <f t="shared" si="14"/>
        <v>insert into Associations (idProjet,idPrestation) values(87,136);</v>
      </c>
    </row>
    <row r="137" spans="1:21" ht="15.6" x14ac:dyDescent="0.3">
      <c r="A137" s="7" t="s">
        <v>274</v>
      </c>
      <c r="B137" s="8" t="s">
        <v>275</v>
      </c>
      <c r="C137">
        <v>3</v>
      </c>
      <c r="D137" t="str">
        <f t="shared" si="11"/>
        <v>insert into Prestations (codePrestation,libellePrestation,idActivite) values("SC99","FCA de certification - Autres activités de support",3);</v>
      </c>
      <c r="F137">
        <v>137</v>
      </c>
      <c r="G137" s="38" t="s">
        <v>714</v>
      </c>
      <c r="H137" s="57" t="s">
        <v>586</v>
      </c>
      <c r="I137" s="17">
        <f t="shared" si="12"/>
        <v>88</v>
      </c>
      <c r="J137" s="21" t="s">
        <v>245</v>
      </c>
      <c r="K137">
        <v>6</v>
      </c>
      <c r="L137" t="str">
        <f t="shared" si="10"/>
        <v>insert into Prestations (idPrestation,codePrestation,libellePrestation,idActivite) values(137,"H02","2.2.19 Incubateur Technicien des dispositifs d'assistance respiratoire à domicile -Restauration",6);</v>
      </c>
      <c r="O137">
        <v>136</v>
      </c>
      <c r="P137" s="17" t="s">
        <v>501</v>
      </c>
      <c r="Q137" s="17" t="s">
        <v>501</v>
      </c>
      <c r="R137" t="str">
        <f t="shared" si="13"/>
        <v>insert into Projets (idProjet,codeProjet,libelleProjet) values(136,"95NJURY17001","95NJURY17001");</v>
      </c>
      <c r="U137" t="str">
        <f t="shared" si="14"/>
        <v>insert into Associations (idProjet,idPrestation) values(88,137);</v>
      </c>
    </row>
    <row r="138" spans="1:21" ht="15.6" x14ac:dyDescent="0.3">
      <c r="A138" s="7" t="s">
        <v>276</v>
      </c>
      <c r="B138" s="8" t="s">
        <v>277</v>
      </c>
      <c r="C138">
        <v>3</v>
      </c>
      <c r="D138" t="str">
        <f t="shared" si="11"/>
        <v>insert into Prestations (codePrestation,libellePrestation,idActivite) values("SF01","FCA de formation - Animation perf.",3);</v>
      </c>
      <c r="F138">
        <v>138</v>
      </c>
      <c r="G138" s="38" t="s">
        <v>715</v>
      </c>
      <c r="H138" s="57" t="s">
        <v>588</v>
      </c>
      <c r="I138" s="17">
        <f t="shared" si="12"/>
        <v>89</v>
      </c>
      <c r="J138" s="21" t="s">
        <v>245</v>
      </c>
      <c r="K138">
        <v>6</v>
      </c>
      <c r="L138" t="str">
        <f t="shared" si="10"/>
        <v>insert into Prestations (idPrestation,codePrestation,libellePrestation,idActivite) values(138,"H02","2.2.20 Incubateur Réparateur outdoor-Restauration",6);</v>
      </c>
      <c r="O138">
        <v>137</v>
      </c>
      <c r="P138" s="17" t="s">
        <v>503</v>
      </c>
      <c r="Q138" s="17" t="s">
        <v>503</v>
      </c>
      <c r="R138" t="str">
        <f t="shared" si="13"/>
        <v>insert into Projets (idProjet,codeProjet,libelleProjet) values(137,"95NJURY17002","95NJURY17002");</v>
      </c>
      <c r="U138" t="str">
        <f t="shared" si="14"/>
        <v>insert into Associations (idProjet,idPrestation) values(89,138);</v>
      </c>
    </row>
    <row r="139" spans="1:21" ht="15.6" x14ac:dyDescent="0.3">
      <c r="A139" s="7" t="s">
        <v>278</v>
      </c>
      <c r="B139" s="8" t="s">
        <v>279</v>
      </c>
      <c r="C139">
        <v>3</v>
      </c>
      <c r="D139" t="str">
        <f t="shared" si="11"/>
        <v>insert into Prestations (codePrestation,libellePrestation,idActivite) values("SF99","FCA de formation - Autres activités de support",3);</v>
      </c>
      <c r="F139">
        <v>139</v>
      </c>
      <c r="G139" s="38" t="s">
        <v>716</v>
      </c>
      <c r="H139" s="57" t="s">
        <v>590</v>
      </c>
      <c r="I139" s="17">
        <f t="shared" si="12"/>
        <v>90</v>
      </c>
      <c r="J139" s="21" t="s">
        <v>245</v>
      </c>
      <c r="K139">
        <v>6</v>
      </c>
      <c r="L139" t="str">
        <f t="shared" si="10"/>
        <v>insert into Prestations (idPrestation,codePrestation,libellePrestation,idActivite) values(139,"H02","2.2.21 Incubateur Animateur Artistique-Restauration",6);</v>
      </c>
      <c r="O139">
        <v>138</v>
      </c>
      <c r="P139" s="17" t="s">
        <v>505</v>
      </c>
      <c r="Q139" s="17" t="s">
        <v>505</v>
      </c>
      <c r="R139" t="str">
        <f t="shared" si="13"/>
        <v>insert into Projets (idProjet,codeProjet,libelleProjet) values(138,"95NJURY17003","95NJURY17003");</v>
      </c>
      <c r="U139" t="str">
        <f t="shared" si="14"/>
        <v>insert into Associations (idProjet,idPrestation) values(90,139);</v>
      </c>
    </row>
    <row r="140" spans="1:21" ht="15.6" x14ac:dyDescent="0.3">
      <c r="A140" s="7" t="s">
        <v>280</v>
      </c>
      <c r="B140" s="8" t="s">
        <v>281</v>
      </c>
      <c r="C140">
        <v>3</v>
      </c>
      <c r="D140" t="str">
        <f t="shared" si="11"/>
        <v>insert into Prestations (codePrestation,libellePrestation,idActivite) values("SH01","FCA d'Hôtellerie - Animation perf.",3);</v>
      </c>
      <c r="F140">
        <v>140</v>
      </c>
      <c r="G140" s="38" t="s">
        <v>717</v>
      </c>
      <c r="H140" s="57" t="s">
        <v>592</v>
      </c>
      <c r="I140" s="17">
        <f t="shared" si="12"/>
        <v>91</v>
      </c>
      <c r="J140" s="21" t="s">
        <v>245</v>
      </c>
      <c r="K140">
        <v>6</v>
      </c>
      <c r="L140" t="str">
        <f t="shared" si="10"/>
        <v>insert into Prestations (idPrestation,codePrestation,libellePrestation,idActivite) values(140,"H02","2.2.23 Incubateur Concepteur Médiatiseur Pédagogique-Restauration",6);</v>
      </c>
      <c r="O140">
        <v>139</v>
      </c>
      <c r="P140" s="17" t="s">
        <v>507</v>
      </c>
      <c r="Q140" s="17" t="s">
        <v>507</v>
      </c>
      <c r="R140" t="str">
        <f t="shared" si="13"/>
        <v>insert into Projets (idProjet,codeProjet,libelleProjet) values(139,"95NJURY17004","95NJURY17004");</v>
      </c>
      <c r="U140" t="str">
        <f t="shared" si="14"/>
        <v>insert into Associations (idProjet,idPrestation) values(91,140);</v>
      </c>
    </row>
    <row r="141" spans="1:21" ht="15.6" x14ac:dyDescent="0.3">
      <c r="A141" s="7" t="s">
        <v>282</v>
      </c>
      <c r="B141" s="8" t="s">
        <v>283</v>
      </c>
      <c r="C141">
        <v>3</v>
      </c>
      <c r="D141" t="str">
        <f t="shared" si="11"/>
        <v>insert into Prestations (codePrestation,libellePrestation,idActivite) values("SH99","FCA d'Hôtellerie - Autres activités de support",3);</v>
      </c>
      <c r="F141">
        <v>141</v>
      </c>
      <c r="G141" s="38" t="s">
        <v>718</v>
      </c>
      <c r="H141" s="57" t="s">
        <v>594</v>
      </c>
      <c r="I141" s="17">
        <f t="shared" si="12"/>
        <v>92</v>
      </c>
      <c r="J141" s="21" t="s">
        <v>245</v>
      </c>
      <c r="K141">
        <v>6</v>
      </c>
      <c r="L141" t="str">
        <f t="shared" si="10"/>
        <v>insert into Prestations (idPrestation,codePrestation,libellePrestation,idActivite) values(141,"H02","2.2.24 Incubateur Concepteur de Technologie immersive-Restauration",6);</v>
      </c>
      <c r="O141">
        <v>140</v>
      </c>
      <c r="P141" s="17" t="s">
        <v>510</v>
      </c>
      <c r="Q141" s="17" t="s">
        <v>510</v>
      </c>
      <c r="R141" t="str">
        <f t="shared" si="13"/>
        <v>insert into Projets (idProjet,codeProjet,libelleProjet) values(140,"95NCERJ19001","95NCERJ19001");</v>
      </c>
      <c r="U141" t="str">
        <f t="shared" si="14"/>
        <v>insert into Associations (idProjet,idPrestation) values(92,141);</v>
      </c>
    </row>
    <row r="142" spans="1:21" ht="15.6" x14ac:dyDescent="0.3">
      <c r="A142" s="7" t="s">
        <v>284</v>
      </c>
      <c r="B142" s="8" t="s">
        <v>285</v>
      </c>
      <c r="C142">
        <v>3</v>
      </c>
      <c r="D142" t="str">
        <f t="shared" si="11"/>
        <v>insert into Prestations (codePrestation,libellePrestation,idActivite) values("SI01","FCA d'Ingénierie-conseil-expertise - Animation perf.",3);</v>
      </c>
      <c r="F142">
        <v>142</v>
      </c>
      <c r="G142" s="38" t="s">
        <v>719</v>
      </c>
      <c r="H142" s="57" t="s">
        <v>570</v>
      </c>
      <c r="I142" s="17">
        <f t="shared" si="12"/>
        <v>80</v>
      </c>
      <c r="J142" s="21" t="s">
        <v>243</v>
      </c>
      <c r="K142">
        <v>6</v>
      </c>
      <c r="L142" t="str">
        <f t="shared" si="10"/>
        <v>insert into Prestations (idPrestation,codePrestation,libellePrestation,idActivite) values(142,"H01","2.2.10 Incubateur Développeur Intégrateur en Informatique Industrielle (D3I)-hébergement",6);</v>
      </c>
      <c r="O142">
        <v>141</v>
      </c>
      <c r="P142" s="17" t="s">
        <v>513</v>
      </c>
      <c r="Q142" s="17" t="s">
        <v>513</v>
      </c>
      <c r="R142" t="str">
        <f t="shared" si="13"/>
        <v>insert into Projets (idProjet,codeProjet,libelleProjet) values(141,"95NJURY17006","95NJURY17006");</v>
      </c>
      <c r="U142" t="str">
        <f t="shared" si="14"/>
        <v>insert into Associations (idProjet,idPrestation) values(80,142);</v>
      </c>
    </row>
    <row r="143" spans="1:21" ht="15.6" x14ac:dyDescent="0.3">
      <c r="A143" s="7" t="s">
        <v>286</v>
      </c>
      <c r="B143" s="8" t="s">
        <v>287</v>
      </c>
      <c r="C143">
        <v>3</v>
      </c>
      <c r="D143" t="str">
        <f t="shared" si="11"/>
        <v>insert into Prestations (codePrestation,libellePrestation,idActivite) values("SI99","FCA d'Ingénierie-conseil-expertise - Autres activités de support",3);</v>
      </c>
      <c r="F143">
        <v>143</v>
      </c>
      <c r="G143" s="38" t="s">
        <v>720</v>
      </c>
      <c r="H143" s="57" t="s">
        <v>572</v>
      </c>
      <c r="I143" s="17">
        <f t="shared" si="12"/>
        <v>81</v>
      </c>
      <c r="J143" s="21" t="s">
        <v>243</v>
      </c>
      <c r="K143">
        <v>6</v>
      </c>
      <c r="L143" t="str">
        <f t="shared" si="10"/>
        <v>insert into Prestations (idPrestation,codePrestation,libellePrestation,idActivite) values(143,"H01","2.2.12 Incubateur Monteur en Tuyauterie et chaudronnerie sur site industriel sensible-hébergement",6);</v>
      </c>
      <c r="O143">
        <v>142</v>
      </c>
      <c r="P143" s="17" t="s">
        <v>520</v>
      </c>
      <c r="Q143" s="17" t="s">
        <v>520</v>
      </c>
      <c r="R143" t="str">
        <f t="shared" si="13"/>
        <v>insert into Projets (idProjet,codeProjet,libelleProjet) values(142,"23RGEV120001","23RGEV120001");</v>
      </c>
      <c r="U143" t="str">
        <f t="shared" si="14"/>
        <v>insert into Associations (idProjet,idPrestation) values(81,143);</v>
      </c>
    </row>
    <row r="144" spans="1:21" ht="15.6" x14ac:dyDescent="0.3">
      <c r="A144" s="7" t="s">
        <v>288</v>
      </c>
      <c r="B144" s="8" t="s">
        <v>289</v>
      </c>
      <c r="C144">
        <v>3</v>
      </c>
      <c r="D144" t="str">
        <f t="shared" si="11"/>
        <v>insert into Prestations (codePrestation,libellePrestation,idActivite) values("SO01","FCA d'orientation - Animation perf.",3);</v>
      </c>
      <c r="F144">
        <v>144</v>
      </c>
      <c r="G144" s="38" t="s">
        <v>721</v>
      </c>
      <c r="H144" s="57" t="s">
        <v>574</v>
      </c>
      <c r="I144" s="17">
        <f t="shared" si="12"/>
        <v>82</v>
      </c>
      <c r="J144" s="21" t="s">
        <v>243</v>
      </c>
      <c r="K144">
        <v>6</v>
      </c>
      <c r="L144" t="str">
        <f t="shared" si="10"/>
        <v>insert into Prestations (idPrestation,codePrestation,libellePrestation,idActivite) values(144,"H01","2.2.13 Incubateur Agent de Comissionnement du Bâtiment-hébergement",6);</v>
      </c>
      <c r="O144">
        <v>143</v>
      </c>
      <c r="P144" s="18" t="s">
        <v>522</v>
      </c>
      <c r="Q144" s="18" t="s">
        <v>522</v>
      </c>
      <c r="R144" t="str">
        <f t="shared" si="13"/>
        <v>insert into Projets (idProjet,codeProjet,libelleProjet) values(143,"95NRSFP20001","95NRSFP20001");</v>
      </c>
      <c r="U144" t="str">
        <f t="shared" si="14"/>
        <v>insert into Associations (idProjet,idPrestation) values(82,144);</v>
      </c>
    </row>
    <row r="145" spans="1:21" ht="15.6" x14ac:dyDescent="0.3">
      <c r="A145" s="7" t="s">
        <v>290</v>
      </c>
      <c r="B145" s="8" t="s">
        <v>291</v>
      </c>
      <c r="C145">
        <v>3</v>
      </c>
      <c r="D145" t="str">
        <f t="shared" si="11"/>
        <v>insert into Prestations (codePrestation,libellePrestation,idActivite) values("SO99","FCA d'orientation - Autres activités de support",3);</v>
      </c>
      <c r="F145">
        <v>145</v>
      </c>
      <c r="G145" s="38" t="s">
        <v>722</v>
      </c>
      <c r="H145" s="57" t="s">
        <v>576</v>
      </c>
      <c r="I145" s="17">
        <f t="shared" si="12"/>
        <v>83</v>
      </c>
      <c r="J145" s="21" t="s">
        <v>243</v>
      </c>
      <c r="K145">
        <v>6</v>
      </c>
      <c r="L145" t="str">
        <f t="shared" si="10"/>
        <v>insert into Prestations (idPrestation,codePrestation,libellePrestation,idActivite) values(145,"H01","2.2.14 Incubateur Chaudronnerie-Tuyauterie-Soudage- Adaptation Hydrogène et énergie-hébergement",6);</v>
      </c>
      <c r="O145">
        <v>144</v>
      </c>
      <c r="P145" s="18" t="s">
        <v>524</v>
      </c>
      <c r="Q145" s="18" t="s">
        <v>524</v>
      </c>
      <c r="R145" t="str">
        <f t="shared" si="13"/>
        <v>insert into Projets (idProjet,codeProjet,libelleProjet) values(144,"95NPLAT20001","95NPLAT20001");</v>
      </c>
      <c r="U145" t="str">
        <f t="shared" si="14"/>
        <v>insert into Associations (idProjet,idPrestation) values(83,145);</v>
      </c>
    </row>
    <row r="146" spans="1:21" ht="15.6" x14ac:dyDescent="0.3">
      <c r="A146" s="7" t="s">
        <v>292</v>
      </c>
      <c r="B146" s="8" t="s">
        <v>293</v>
      </c>
      <c r="C146">
        <v>4</v>
      </c>
      <c r="D146" t="str">
        <f t="shared" si="11"/>
        <v>insert into Prestations (codePrestation,libellePrestation,idActivite) values("ST01","FCTA - Animation perf. des salariés AFPA",4);</v>
      </c>
      <c r="F146">
        <v>146</v>
      </c>
      <c r="G146" s="38" t="s">
        <v>723</v>
      </c>
      <c r="H146" s="57" t="s">
        <v>578</v>
      </c>
      <c r="I146" s="17">
        <f t="shared" si="12"/>
        <v>84</v>
      </c>
      <c r="J146" s="21" t="s">
        <v>243</v>
      </c>
      <c r="K146">
        <v>6</v>
      </c>
      <c r="L146" t="str">
        <f t="shared" si="10"/>
        <v>insert into Prestations (idPrestation,codePrestation,libellePrestation,idActivite) values(146,"H01","2.2.15 Incubateur Technicien de maintenance industrielle colorisée Hydrogène-hébergement",6);</v>
      </c>
      <c r="O146">
        <v>145</v>
      </c>
      <c r="P146" s="53" t="s">
        <v>526</v>
      </c>
      <c r="Q146" s="53" t="s">
        <v>526</v>
      </c>
      <c r="R146" t="str">
        <f t="shared" si="13"/>
        <v>insert into Projets (idProjet,codeProjet,libelleProjet) values(145,"95NDEPL21001","95NDEPL21001");</v>
      </c>
      <c r="U146" t="str">
        <f t="shared" si="14"/>
        <v>insert into Associations (idProjet,idPrestation) values(84,146);</v>
      </c>
    </row>
    <row r="147" spans="1:21" ht="15.6" x14ac:dyDescent="0.3">
      <c r="A147" s="7" t="s">
        <v>294</v>
      </c>
      <c r="B147" s="8" t="s">
        <v>295</v>
      </c>
      <c r="C147">
        <v>4</v>
      </c>
      <c r="D147" t="str">
        <f t="shared" si="11"/>
        <v>insert into Prestations (codePrestation,libellePrestation,idActivite) values("ST02","FCTA - Appui interne",4);</v>
      </c>
      <c r="F147">
        <v>147</v>
      </c>
      <c r="G147" s="38" t="s">
        <v>724</v>
      </c>
      <c r="H147" s="57" t="s">
        <v>580</v>
      </c>
      <c r="I147" s="17">
        <f t="shared" si="12"/>
        <v>85</v>
      </c>
      <c r="J147" s="21" t="s">
        <v>243</v>
      </c>
      <c r="K147">
        <v>6</v>
      </c>
      <c r="L147" t="str">
        <f t="shared" si="10"/>
        <v>insert into Prestations (idPrestation,codePrestation,libellePrestation,idActivite) values(147,"H01","2.2.16 Incubateur Pilote d'installation Hydrogène-hébergement",6);</v>
      </c>
      <c r="O147">
        <v>146</v>
      </c>
      <c r="P147" s="53" t="s">
        <v>528</v>
      </c>
      <c r="Q147" s="53" t="s">
        <v>528</v>
      </c>
      <c r="R147" t="str">
        <f t="shared" si="13"/>
        <v>insert into Projets (idProjet,codeProjet,libelleProjet) values(146,"95NDEPL21002","95NDEPL21002");</v>
      </c>
      <c r="U147" t="str">
        <f t="shared" si="14"/>
        <v>insert into Associations (idProjet,idPrestation) values(85,147);</v>
      </c>
    </row>
    <row r="148" spans="1:21" ht="15.6" x14ac:dyDescent="0.3">
      <c r="A148" s="7" t="s">
        <v>296</v>
      </c>
      <c r="B148" s="8" t="s">
        <v>297</v>
      </c>
      <c r="C148">
        <v>5</v>
      </c>
      <c r="D148" t="str">
        <f t="shared" si="11"/>
        <v>insert into Prestations (codePrestation,libellePrestation,idActivite) values("ST99","FCTA - Autres activités de support",5);</v>
      </c>
      <c r="F148">
        <v>148</v>
      </c>
      <c r="G148" s="38" t="s">
        <v>725</v>
      </c>
      <c r="H148" s="57" t="s">
        <v>582</v>
      </c>
      <c r="I148" s="17">
        <f t="shared" si="12"/>
        <v>86</v>
      </c>
      <c r="J148" s="21" t="s">
        <v>243</v>
      </c>
      <c r="K148">
        <v>6</v>
      </c>
      <c r="L148" t="str">
        <f t="shared" si="10"/>
        <v>insert into Prestations (idPrestation,codePrestation,libellePrestation,idActivite) values(148,"H01","2.2.17 Incubateur Monteur mécanicien  véhicules lourds hydrogène -hébergement",6);</v>
      </c>
      <c r="O148">
        <v>147</v>
      </c>
      <c r="P148" s="53" t="s">
        <v>530</v>
      </c>
      <c r="Q148" s="53" t="s">
        <v>530</v>
      </c>
      <c r="R148" t="str">
        <f t="shared" si="13"/>
        <v>insert into Projets (idProjet,codeProjet,libelleProjet) values(147,"95NDEPL21003","95NDEPL21003");</v>
      </c>
      <c r="U148" t="str">
        <f t="shared" si="14"/>
        <v>insert into Associations (idProjet,idPrestation) values(86,148);</v>
      </c>
    </row>
    <row r="149" spans="1:21" ht="15.6" x14ac:dyDescent="0.3">
      <c r="A149" s="7" t="s">
        <v>298</v>
      </c>
      <c r="B149" s="8" t="s">
        <v>299</v>
      </c>
      <c r="C149">
        <v>2</v>
      </c>
      <c r="D149" t="str">
        <f t="shared" si="11"/>
        <v>insert into Prestations (codePrestation,libellePrestation,idActivite) values("C01","Instruction technique dossier VAE (ITV)",2);</v>
      </c>
      <c r="F149">
        <v>149</v>
      </c>
      <c r="G149" s="39" t="s">
        <v>726</v>
      </c>
      <c r="H149" s="57" t="s">
        <v>584</v>
      </c>
      <c r="I149" s="17">
        <f t="shared" si="12"/>
        <v>87</v>
      </c>
      <c r="J149" s="21" t="s">
        <v>243</v>
      </c>
      <c r="K149">
        <v>6</v>
      </c>
      <c r="L149" t="str">
        <f t="shared" si="10"/>
        <v>insert into Prestations (idPrestation,codePrestation,libellePrestation,idActivite) values(149,"H01","2.2.18 Incubateur Rétrofit : électrifier un véhicule thermique pour réduire les polluants atmosphériques-hébergement",6);</v>
      </c>
      <c r="O149">
        <v>148</v>
      </c>
      <c r="P149" s="53" t="s">
        <v>532</v>
      </c>
      <c r="Q149" s="53" t="s">
        <v>532</v>
      </c>
      <c r="R149" t="str">
        <f t="shared" si="13"/>
        <v>insert into Projets (idProjet,codeProjet,libelleProjet) values(148,"95NDEPL21004","95NDEPL21004");</v>
      </c>
      <c r="U149" t="str">
        <f t="shared" si="14"/>
        <v>insert into Associations (idProjet,idPrestation) values(87,149);</v>
      </c>
    </row>
    <row r="150" spans="1:21" ht="15.6" x14ac:dyDescent="0.3">
      <c r="A150" s="7" t="s">
        <v>300</v>
      </c>
      <c r="B150" s="8" t="s">
        <v>301</v>
      </c>
      <c r="C150">
        <v>2</v>
      </c>
      <c r="D150" t="str">
        <f t="shared" si="11"/>
        <v>insert into Prestations (codePrestation,libellePrestation,idActivite) values("C03","Professionalisation des acteurs",2);</v>
      </c>
      <c r="F150">
        <v>150</v>
      </c>
      <c r="G150" s="38" t="s">
        <v>727</v>
      </c>
      <c r="H150" s="57" t="s">
        <v>586</v>
      </c>
      <c r="I150" s="17">
        <f t="shared" si="12"/>
        <v>88</v>
      </c>
      <c r="J150" s="21" t="s">
        <v>243</v>
      </c>
      <c r="K150">
        <v>6</v>
      </c>
      <c r="L150" t="str">
        <f t="shared" si="10"/>
        <v>insert into Prestations (idPrestation,codePrestation,libellePrestation,idActivite) values(150,"H01","2.2.19 Incubateur Technicien des dispositifs d'assistance respiratoire à domicile -hébergement",6);</v>
      </c>
      <c r="O150">
        <v>149</v>
      </c>
      <c r="P150" s="17" t="s">
        <v>534</v>
      </c>
      <c r="Q150" s="17" t="s">
        <v>534</v>
      </c>
      <c r="R150" t="str">
        <f t="shared" si="13"/>
        <v>insert into Projets (idProjet,codeProjet,libelleProjet) values(149,"95NVAEI17001","95NVAEI17001");</v>
      </c>
      <c r="U150" t="str">
        <f t="shared" si="14"/>
        <v>insert into Associations (idProjet,idPrestation) values(88,150);</v>
      </c>
    </row>
    <row r="151" spans="1:21" ht="15.6" x14ac:dyDescent="0.3">
      <c r="A151" s="7" t="s">
        <v>302</v>
      </c>
      <c r="B151" s="8" t="s">
        <v>303</v>
      </c>
      <c r="C151">
        <v>2</v>
      </c>
      <c r="D151" t="str">
        <f t="shared" si="11"/>
        <v>insert into Prestations (codePrestation,libellePrestation,idActivite) values("C04","Préparation au titre",2);</v>
      </c>
      <c r="F151">
        <v>151</v>
      </c>
      <c r="G151" s="38" t="s">
        <v>728</v>
      </c>
      <c r="H151" s="57" t="s">
        <v>588</v>
      </c>
      <c r="I151" s="17">
        <f t="shared" si="12"/>
        <v>89</v>
      </c>
      <c r="J151" s="21" t="s">
        <v>243</v>
      </c>
      <c r="K151">
        <v>6</v>
      </c>
      <c r="L151" t="str">
        <f t="shared" si="10"/>
        <v>insert into Prestations (idPrestation,codePrestation,libellePrestation,idActivite) values(151,"H01","2.2.20 Incubateur Réparateur outdoor-hébergement",6);</v>
      </c>
      <c r="O151">
        <v>150</v>
      </c>
      <c r="P151" s="17" t="s">
        <v>537</v>
      </c>
      <c r="Q151" s="17" t="s">
        <v>537</v>
      </c>
      <c r="R151" t="str">
        <f t="shared" si="13"/>
        <v>insert into Projets (idProjet,codeProjet,libelleProjet) values(150,"95NIVAE18001","95NIVAE18001");</v>
      </c>
      <c r="U151" t="str">
        <f t="shared" si="14"/>
        <v>insert into Associations (idProjet,idPrestation) values(89,151);</v>
      </c>
    </row>
    <row r="152" spans="1:21" ht="15.6" x14ac:dyDescent="0.3">
      <c r="A152" s="7" t="s">
        <v>304</v>
      </c>
      <c r="B152" s="8" t="s">
        <v>305</v>
      </c>
      <c r="C152">
        <v>2</v>
      </c>
      <c r="D152" t="str">
        <f t="shared" si="11"/>
        <v>insert into Prestations (codePrestation,libellePrestation,idActivite) values("C05","Professionalisation des jurys",2);</v>
      </c>
      <c r="F152">
        <v>152</v>
      </c>
      <c r="G152" s="38" t="s">
        <v>729</v>
      </c>
      <c r="H152" s="57" t="s">
        <v>590</v>
      </c>
      <c r="I152" s="17">
        <f t="shared" si="12"/>
        <v>90</v>
      </c>
      <c r="J152" s="21" t="s">
        <v>243</v>
      </c>
      <c r="K152">
        <v>6</v>
      </c>
      <c r="L152" t="str">
        <f t="shared" si="10"/>
        <v>insert into Prestations (idPrestation,codePrestation,libellePrestation,idActivite) values(152,"H01","2.2.21 Incubateur Animateur Artistique-hébergement",6);</v>
      </c>
      <c r="O152">
        <v>151</v>
      </c>
      <c r="P152" s="53" t="s">
        <v>539</v>
      </c>
      <c r="Q152" s="53" t="s">
        <v>539</v>
      </c>
      <c r="R152" t="str">
        <f t="shared" si="13"/>
        <v>insert into Projets (idProjet,codeProjet,libelleProjet) values(151,"95NACCV21001","95NACCV21001");</v>
      </c>
      <c r="U152" t="str">
        <f t="shared" si="14"/>
        <v>insert into Associations (idProjet,idPrestation) values(90,152);</v>
      </c>
    </row>
    <row r="153" spans="1:21" ht="15.6" x14ac:dyDescent="0.3">
      <c r="A153" s="9" t="s">
        <v>306</v>
      </c>
      <c r="B153" s="10" t="s">
        <v>307</v>
      </c>
      <c r="C153">
        <v>2</v>
      </c>
      <c r="D153" t="str">
        <f t="shared" si="11"/>
        <v>insert into Prestations (codePrestation,libellePrestation,idActivite) values("C06","Accompagnement VAE - MNSP",2);</v>
      </c>
      <c r="F153">
        <v>153</v>
      </c>
      <c r="G153" s="38" t="s">
        <v>730</v>
      </c>
      <c r="H153" s="57" t="s">
        <v>592</v>
      </c>
      <c r="I153" s="17">
        <f t="shared" si="12"/>
        <v>91</v>
      </c>
      <c r="J153" s="21" t="s">
        <v>243</v>
      </c>
      <c r="K153">
        <v>6</v>
      </c>
      <c r="L153" t="str">
        <f t="shared" si="10"/>
        <v>insert into Prestations (idPrestation,codePrestation,libellePrestation,idActivite) values(153,"H01","2.2.23 Incubateur Concepteur Médiatiseur Pédagogique-hébergement",6);</v>
      </c>
      <c r="O153">
        <v>152</v>
      </c>
      <c r="P153" s="19" t="s">
        <v>541</v>
      </c>
      <c r="Q153" s="19" t="s">
        <v>541</v>
      </c>
      <c r="R153" t="str">
        <f t="shared" si="13"/>
        <v>insert into Projets (idProjet,codeProjet,libelleProjet) values(152,"95NVAEM19001","95NVAEM19001");</v>
      </c>
      <c r="U153" t="str">
        <f t="shared" si="14"/>
        <v>insert into Associations (idProjet,idPrestation) values(91,153);</v>
      </c>
    </row>
    <row r="154" spans="1:21" ht="15.6" x14ac:dyDescent="0.3">
      <c r="A154" s="9" t="s">
        <v>308</v>
      </c>
      <c r="B154" s="10" t="s">
        <v>309</v>
      </c>
      <c r="C154">
        <v>2</v>
      </c>
      <c r="D154" t="str">
        <f t="shared" si="11"/>
        <v>insert into Prestations (codePrestation,libellePrestation,idActivite) values("C07","ITV hors MNSP",2);</v>
      </c>
      <c r="F154">
        <v>154</v>
      </c>
      <c r="G154" s="38" t="s">
        <v>731</v>
      </c>
      <c r="H154" s="57" t="s">
        <v>594</v>
      </c>
      <c r="I154" s="17">
        <f t="shared" si="12"/>
        <v>92</v>
      </c>
      <c r="J154" s="21" t="s">
        <v>243</v>
      </c>
      <c r="K154">
        <v>6</v>
      </c>
      <c r="L154" t="str">
        <f t="shared" si="10"/>
        <v>insert into Prestations (idPrestation,codePrestation,libellePrestation,idActivite) values(154,"H01","2.2.24 Incubateur Concepteur de Technologie immersive-hébergement",6);</v>
      </c>
      <c r="O154">
        <v>153</v>
      </c>
      <c r="P154" s="17" t="s">
        <v>547</v>
      </c>
      <c r="Q154" s="17" t="s">
        <v>547</v>
      </c>
      <c r="R154" t="str">
        <f t="shared" si="13"/>
        <v>insert into Projets (idProjet,codeProjet,libelleProjet) values(153,"95NCMAP19001","95NCMAP19001");</v>
      </c>
      <c r="U154" t="str">
        <f t="shared" si="14"/>
        <v>insert into Associations (idProjet,idPrestation) values(92,154);</v>
      </c>
    </row>
    <row r="155" spans="1:21" ht="15.6" x14ac:dyDescent="0.3">
      <c r="A155" s="7" t="s">
        <v>310</v>
      </c>
      <c r="B155" s="8" t="s">
        <v>311</v>
      </c>
      <c r="C155">
        <v>2</v>
      </c>
      <c r="D155" t="str">
        <f t="shared" si="11"/>
        <v>insert into Prestations (codePrestation,libellePrestation,idActivite) values("IN01","Ingénierie du titre",2);</v>
      </c>
      <c r="F155">
        <v>155</v>
      </c>
      <c r="G155" s="38" t="s">
        <v>732</v>
      </c>
      <c r="H155" s="57" t="s">
        <v>570</v>
      </c>
      <c r="I155" s="17">
        <f t="shared" si="12"/>
        <v>80</v>
      </c>
      <c r="J155" s="21" t="s">
        <v>129</v>
      </c>
      <c r="K155">
        <v>6</v>
      </c>
      <c r="L155" t="str">
        <f t="shared" si="10"/>
        <v>insert into Prestations (idPrestation,codePrestation,libellePrestation,idActivite) values(155,"FD00","2.2.10 Incubateur Développeur Intégrateur en Informatique Industrielle (D3I)-A distance",6);</v>
      </c>
      <c r="O155">
        <v>154</v>
      </c>
      <c r="P155" s="17" t="s">
        <v>552</v>
      </c>
      <c r="Q155" s="17" t="s">
        <v>552</v>
      </c>
      <c r="R155" t="str">
        <f t="shared" si="13"/>
        <v>insert into Projets (idProjet,codeProjet,libelleProjet) values(154,"95NOBST17001","95NOBST17001");</v>
      </c>
      <c r="U155" t="str">
        <f t="shared" si="14"/>
        <v>insert into Associations (idProjet,idPrestation) values(80,155);</v>
      </c>
    </row>
    <row r="156" spans="1:21" ht="15.6" x14ac:dyDescent="0.3">
      <c r="A156" s="7" t="s">
        <v>312</v>
      </c>
      <c r="B156" s="8" t="s">
        <v>313</v>
      </c>
      <c r="C156">
        <v>2</v>
      </c>
      <c r="D156" t="str">
        <f t="shared" si="11"/>
        <v>insert into Prestations (codePrestation,libellePrestation,idActivite) values("IN04","Ingénierie - autres MNSP",2);</v>
      </c>
      <c r="F156">
        <v>156</v>
      </c>
      <c r="G156" s="38" t="s">
        <v>733</v>
      </c>
      <c r="H156" s="57" t="s">
        <v>572</v>
      </c>
      <c r="I156" s="17">
        <f t="shared" si="12"/>
        <v>81</v>
      </c>
      <c r="J156" s="21" t="s">
        <v>129</v>
      </c>
      <c r="K156">
        <v>6</v>
      </c>
      <c r="L156" t="str">
        <f t="shared" si="10"/>
        <v>insert into Prestations (idPrestation,codePrestation,libellePrestation,idActivite) values(156,"FD00","2.2.12 Incubateur Monteur en Tuyauterie et chaudronnerie sur site industriel sensible-A distance",6);</v>
      </c>
      <c r="O156">
        <v>155</v>
      </c>
      <c r="P156" s="21" t="s">
        <v>554</v>
      </c>
      <c r="Q156" s="21" t="s">
        <v>554</v>
      </c>
      <c r="R156" t="str">
        <f t="shared" si="13"/>
        <v>insert into Projets (idProjet,codeProjet,libelleProjet) values(155,"95NINCE18001","95NINCE18001");</v>
      </c>
      <c r="U156" t="str">
        <f t="shared" si="14"/>
        <v>insert into Associations (idProjet,idPrestation) values(81,156);</v>
      </c>
    </row>
    <row r="157" spans="1:21" ht="15.6" x14ac:dyDescent="0.3">
      <c r="A157" s="7" t="s">
        <v>314</v>
      </c>
      <c r="B157" s="8" t="s">
        <v>315</v>
      </c>
      <c r="C157">
        <v>2</v>
      </c>
      <c r="D157" t="str">
        <f t="shared" si="11"/>
        <v>insert into Prestations (codePrestation,libellePrestation,idActivite) values("OR05","Orientation - Pré-insertion",2);</v>
      </c>
      <c r="F157">
        <v>157</v>
      </c>
      <c r="G157" s="38" t="s">
        <v>734</v>
      </c>
      <c r="H157" s="57" t="s">
        <v>574</v>
      </c>
      <c r="I157" s="17">
        <f t="shared" si="12"/>
        <v>82</v>
      </c>
      <c r="J157" s="21" t="s">
        <v>129</v>
      </c>
      <c r="K157">
        <v>6</v>
      </c>
      <c r="L157" t="str">
        <f t="shared" si="10"/>
        <v>insert into Prestations (idPrestation,codePrestation,libellePrestation,idActivite) values(157,"FD00","2.2.13 Incubateur Agent de Comissionnement du Bâtiment-A distance",6);</v>
      </c>
      <c r="O157">
        <v>156</v>
      </c>
      <c r="P157" s="17" t="s">
        <v>556</v>
      </c>
      <c r="Q157" s="17" t="s">
        <v>556</v>
      </c>
      <c r="R157" t="str">
        <f t="shared" si="13"/>
        <v>insert into Projets (idProjet,codeProjet,libelleProjet) values(156,"95NCIIC17001","95NCIIC17001");</v>
      </c>
      <c r="U157" t="str">
        <f t="shared" si="14"/>
        <v>insert into Associations (idProjet,idPrestation) values(82,157);</v>
      </c>
    </row>
    <row r="158" spans="1:21" ht="15.6" x14ac:dyDescent="0.3">
      <c r="A158" s="7" t="s">
        <v>10</v>
      </c>
      <c r="B158" s="8" t="s">
        <v>11</v>
      </c>
      <c r="C158">
        <v>2</v>
      </c>
      <c r="D158" t="str">
        <f t="shared" si="11"/>
        <v>insert into Prestations (codePrestation,libellePrestation,idActivite) values("AS6","S6 - Accomp. socio-éducatif",2);</v>
      </c>
      <c r="F158">
        <v>158</v>
      </c>
      <c r="G158" s="38" t="s">
        <v>735</v>
      </c>
      <c r="H158" s="57" t="s">
        <v>576</v>
      </c>
      <c r="I158" s="17">
        <f t="shared" si="12"/>
        <v>83</v>
      </c>
      <c r="J158" s="21" t="s">
        <v>129</v>
      </c>
      <c r="K158">
        <v>6</v>
      </c>
      <c r="L158" t="str">
        <f t="shared" si="10"/>
        <v>insert into Prestations (idPrestation,codePrestation,libellePrestation,idActivite) values(158,"FD00","2.2.14 Incubateur Chaudronnerie-Tuyauterie-Soudage- Adaptation Hydrogène et énergie-A distance",6);</v>
      </c>
      <c r="O158">
        <v>157</v>
      </c>
      <c r="P158" s="22" t="s">
        <v>558</v>
      </c>
      <c r="Q158" s="22" t="s">
        <v>558</v>
      </c>
      <c r="R158" t="str">
        <f t="shared" si="13"/>
        <v>insert into Projets (idProjet,codeProjet,libelleProjet) values(157,"95NPDOM17001","95NPDOM17001");</v>
      </c>
      <c r="U158" t="str">
        <f t="shared" si="14"/>
        <v>insert into Associations (idProjet,idPrestation) values(83,158);</v>
      </c>
    </row>
    <row r="159" spans="1:21" ht="15.6" x14ac:dyDescent="0.3">
      <c r="A159" s="7" t="s">
        <v>316</v>
      </c>
      <c r="B159" s="8" t="s">
        <v>317</v>
      </c>
      <c r="C159">
        <v>2</v>
      </c>
      <c r="D159" t="str">
        <f t="shared" si="11"/>
        <v>insert into Prestations (codePrestation,libellePrestation,idActivite) values("Z04","Autres (missions nationales de services publics)",2);</v>
      </c>
      <c r="F159">
        <v>159</v>
      </c>
      <c r="G159" s="38" t="s">
        <v>736</v>
      </c>
      <c r="H159" s="57" t="s">
        <v>578</v>
      </c>
      <c r="I159" s="17">
        <f t="shared" si="12"/>
        <v>84</v>
      </c>
      <c r="J159" s="21" t="s">
        <v>129</v>
      </c>
      <c r="K159">
        <v>6</v>
      </c>
      <c r="L159" t="str">
        <f t="shared" si="10"/>
        <v>insert into Prestations (idPrestation,codePrestation,libellePrestation,idActivite) values(159,"FD00","2.2.15 Incubateur Technicien de maintenance industrielle colorisée Hydrogène-A distance",6);</v>
      </c>
      <c r="O159">
        <v>158</v>
      </c>
      <c r="P159" s="22" t="s">
        <v>560</v>
      </c>
      <c r="Q159" s="22" t="s">
        <v>560</v>
      </c>
      <c r="R159" t="str">
        <f t="shared" si="13"/>
        <v>insert into Projets (idProjet,codeProjet,libelleProjet) values(158,"95NPARC22001","95NPARC22001");</v>
      </c>
      <c r="U159" t="str">
        <f t="shared" si="14"/>
        <v>insert into Associations (idProjet,idPrestation) values(84,159);</v>
      </c>
    </row>
    <row r="160" spans="1:21" ht="15.6" x14ac:dyDescent="0.3">
      <c r="A160" s="7" t="s">
        <v>318</v>
      </c>
      <c r="B160" s="11" t="s">
        <v>319</v>
      </c>
      <c r="C160">
        <v>2</v>
      </c>
      <c r="D160" t="str">
        <f t="shared" si="11"/>
        <v>insert into Prestations (codePrestation,libellePrestation,idActivite) values("Z05","Transfert de plateau MNSP (hors investissement) ",2);</v>
      </c>
      <c r="F160">
        <v>160</v>
      </c>
      <c r="G160" s="38" t="s">
        <v>737</v>
      </c>
      <c r="H160" s="57" t="s">
        <v>580</v>
      </c>
      <c r="I160" s="17">
        <f t="shared" si="12"/>
        <v>85</v>
      </c>
      <c r="J160" s="21" t="s">
        <v>129</v>
      </c>
      <c r="K160">
        <v>6</v>
      </c>
      <c r="L160" t="str">
        <f t="shared" si="10"/>
        <v>insert into Prestations (idPrestation,codePrestation,libellePrestation,idActivite) values(160,"FD00","2.2.16 Incubateur Pilote d'installation Hydrogène-A distance",6);</v>
      </c>
      <c r="O160">
        <v>159</v>
      </c>
      <c r="P160" s="22" t="s">
        <v>562</v>
      </c>
      <c r="Q160" s="22" t="s">
        <v>562</v>
      </c>
      <c r="R160" t="str">
        <f t="shared" si="13"/>
        <v>insert into Projets (idProjet,codeProjet,libelleProjet) values(159,"95NNOEQ22001","95NNOEQ22001");</v>
      </c>
      <c r="U160" t="str">
        <f t="shared" si="14"/>
        <v>insert into Associations (idProjet,idPrestation) values(85,160);</v>
      </c>
    </row>
    <row r="161" spans="1:21" ht="15.6" x14ac:dyDescent="0.3">
      <c r="A161" s="12" t="s">
        <v>320</v>
      </c>
      <c r="B161" s="13" t="s">
        <v>321</v>
      </c>
      <c r="C161">
        <v>2</v>
      </c>
      <c r="D161" t="str">
        <f t="shared" si="11"/>
        <v>insert into Prestations (codePrestation,libellePrestation,idActivite) values("AS8","Formation initiale la Promo 16-18",2);</v>
      </c>
      <c r="F161">
        <v>161</v>
      </c>
      <c r="G161" s="38" t="s">
        <v>738</v>
      </c>
      <c r="H161" s="57" t="s">
        <v>582</v>
      </c>
      <c r="I161" s="17">
        <f t="shared" si="12"/>
        <v>86</v>
      </c>
      <c r="J161" s="21" t="s">
        <v>129</v>
      </c>
      <c r="K161">
        <v>6</v>
      </c>
      <c r="L161" t="str">
        <f t="shared" si="10"/>
        <v>insert into Prestations (idPrestation,codePrestation,libellePrestation,idActivite) values(161,"FD00","2.2.17 Incubateur Monteur mécanicien  véhicules lourds hydrogène -A distance",6);</v>
      </c>
      <c r="O161">
        <v>160</v>
      </c>
      <c r="P161" s="17" t="s">
        <v>564</v>
      </c>
      <c r="Q161" s="17" t="s">
        <v>564</v>
      </c>
      <c r="R161" t="str">
        <f t="shared" si="13"/>
        <v>insert into Projets (idProjet,codeProjet,libelleProjet) values(160,"95NRETD17001","95NRETD17001");</v>
      </c>
      <c r="U161" t="str">
        <f t="shared" si="14"/>
        <v>insert into Associations (idProjet,idPrestation) values(86,161);</v>
      </c>
    </row>
    <row r="162" spans="1:21" ht="18" x14ac:dyDescent="0.3">
      <c r="A162" s="12" t="s">
        <v>322</v>
      </c>
      <c r="B162" s="13" t="s">
        <v>321</v>
      </c>
      <c r="C162">
        <v>2</v>
      </c>
      <c r="D162" t="str">
        <f t="shared" si="11"/>
        <v>insert into Prestations (codePrestation,libellePrestation,idActivite) values("AS8","Accompagnement promo 16-18",2);</v>
      </c>
      <c r="F162">
        <v>162</v>
      </c>
      <c r="G162" s="39" t="s">
        <v>739</v>
      </c>
      <c r="H162" s="57" t="s">
        <v>584</v>
      </c>
      <c r="I162" s="17">
        <f t="shared" si="12"/>
        <v>87</v>
      </c>
      <c r="J162" s="21" t="s">
        <v>129</v>
      </c>
      <c r="K162">
        <v>6</v>
      </c>
      <c r="L162" t="str">
        <f t="shared" si="10"/>
        <v>insert into Prestations (idPrestation,codePrestation,libellePrestation,idActivite) values(162,"FD00","2.2.18 Incubateur Rétrofit : électrifier un véhicule thermique pour réduire les polluants atmosphériques-A distance",6);</v>
      </c>
      <c r="O162">
        <v>161</v>
      </c>
      <c r="P162" s="26" t="s">
        <v>566</v>
      </c>
      <c r="Q162" s="26" t="s">
        <v>566</v>
      </c>
      <c r="R162" t="str">
        <f t="shared" si="13"/>
        <v>insert into Projets (idProjet,codeProjet,libelleProjet) values(161,"95NRSEN23001","95NRSEN23001");</v>
      </c>
      <c r="U162" t="str">
        <f t="shared" si="14"/>
        <v>insert into Associations (idProjet,idPrestation) values(87,162);</v>
      </c>
    </row>
    <row r="163" spans="1:21" ht="15.6" x14ac:dyDescent="0.3">
      <c r="A163" s="12" t="s">
        <v>323</v>
      </c>
      <c r="B163" s="13" t="s">
        <v>324</v>
      </c>
      <c r="C163">
        <v>2</v>
      </c>
      <c r="D163" t="str">
        <f t="shared" si="11"/>
        <v>insert into Prestations (codePrestation,libellePrestation,idActivite) values("AS9","ASE Promo 16-18",2);</v>
      </c>
      <c r="F163">
        <v>163</v>
      </c>
      <c r="G163" s="38" t="s">
        <v>740</v>
      </c>
      <c r="H163" s="57" t="s">
        <v>586</v>
      </c>
      <c r="I163" s="17">
        <f t="shared" si="12"/>
        <v>88</v>
      </c>
      <c r="J163" s="21" t="s">
        <v>129</v>
      </c>
      <c r="K163">
        <v>6</v>
      </c>
      <c r="L163" t="str">
        <f t="shared" si="10"/>
        <v>insert into Prestations (idPrestation,codePrestation,libellePrestation,idActivite) values(163,"FD00","2.2.19 Incubateur Technicien des dispositifs d'assistance respiratoire à domicile -A distance",6);</v>
      </c>
      <c r="O163">
        <v>162</v>
      </c>
      <c r="P163" s="55" t="s">
        <v>568</v>
      </c>
      <c r="Q163" s="55" t="s">
        <v>568</v>
      </c>
      <c r="R163" t="str">
        <f t="shared" si="13"/>
        <v>insert into Projets (idProjet,codeProjet,libelleProjet) values(162,"95NPCUB17001","95NPCUB17001");</v>
      </c>
      <c r="U163" t="str">
        <f t="shared" si="14"/>
        <v>insert into Associations (idProjet,idPrestation) values(88,163);</v>
      </c>
    </row>
    <row r="164" spans="1:21" ht="15.6" x14ac:dyDescent="0.3">
      <c r="A164" s="12" t="s">
        <v>325</v>
      </c>
      <c r="B164" s="13" t="s">
        <v>326</v>
      </c>
      <c r="C164">
        <v>2</v>
      </c>
      <c r="D164" t="str">
        <f t="shared" si="11"/>
        <v>insert into Prestations (codePrestation,libellePrestation,idActivite) values("IN06","Ingénierie Promo 16-18",2);</v>
      </c>
      <c r="F164">
        <v>164</v>
      </c>
      <c r="G164" s="38" t="s">
        <v>741</v>
      </c>
      <c r="H164" s="57" t="s">
        <v>588</v>
      </c>
      <c r="I164" s="17">
        <f t="shared" si="12"/>
        <v>89</v>
      </c>
      <c r="J164" s="21" t="s">
        <v>129</v>
      </c>
      <c r="K164">
        <v>6</v>
      </c>
      <c r="L164" t="str">
        <f t="shared" si="10"/>
        <v>insert into Prestations (idPrestation,codePrestation,libellePrestation,idActivite) values(164,"FD00","2.2.20 Incubateur Réparateur outdoor-A distance",6);</v>
      </c>
      <c r="O164">
        <v>163</v>
      </c>
      <c r="P164" s="17" t="s">
        <v>596</v>
      </c>
      <c r="Q164" s="17" t="s">
        <v>596</v>
      </c>
      <c r="R164" t="str">
        <f t="shared" si="13"/>
        <v>insert into Projets (idProjet,codeProjet,libelleProjet) values(163,"95NGPEM17001","95NGPEM17001");</v>
      </c>
      <c r="U164" t="str">
        <f t="shared" si="14"/>
        <v>insert into Associations (idProjet,idPrestation) values(89,164);</v>
      </c>
    </row>
    <row r="165" spans="1:21" ht="15.6" x14ac:dyDescent="0.3">
      <c r="A165" s="12" t="s">
        <v>327</v>
      </c>
      <c r="B165" s="13" t="s">
        <v>328</v>
      </c>
      <c r="C165">
        <v>2</v>
      </c>
      <c r="D165" t="str">
        <f t="shared" si="11"/>
        <v>insert into Prestations (codePrestation,libellePrestation,idActivite) values("Z06","Autres - Promo 16-18",2);</v>
      </c>
      <c r="F165">
        <v>165</v>
      </c>
      <c r="G165" s="38" t="s">
        <v>742</v>
      </c>
      <c r="H165" s="57" t="s">
        <v>590</v>
      </c>
      <c r="I165" s="17">
        <f t="shared" si="12"/>
        <v>90</v>
      </c>
      <c r="J165" s="21" t="s">
        <v>129</v>
      </c>
      <c r="K165">
        <v>6</v>
      </c>
      <c r="L165" t="str">
        <f t="shared" si="10"/>
        <v>insert into Prestations (idPrestation,codePrestation,libellePrestation,idActivite) values(165,"FD00","2.2.21 Incubateur Animateur Artistique-A distance",6);</v>
      </c>
      <c r="O165">
        <v>164</v>
      </c>
      <c r="P165" s="17" t="s">
        <v>599</v>
      </c>
      <c r="Q165" s="17" t="s">
        <v>599</v>
      </c>
      <c r="R165" t="str">
        <f t="shared" si="13"/>
        <v>insert into Projets (idProjet,codeProjet,libelleProjet) values(164,"95NGPET17001","95NGPET17001");</v>
      </c>
      <c r="U165" t="str">
        <f t="shared" si="14"/>
        <v>insert into Associations (idProjet,idPrestation) values(90,165);</v>
      </c>
    </row>
    <row r="166" spans="1:21" ht="15.6" x14ac:dyDescent="0.3">
      <c r="F166">
        <v>166</v>
      </c>
      <c r="G166" s="38" t="s">
        <v>743</v>
      </c>
      <c r="H166" s="57" t="s">
        <v>592</v>
      </c>
      <c r="I166" s="17">
        <f t="shared" si="12"/>
        <v>91</v>
      </c>
      <c r="J166" s="21" t="s">
        <v>129</v>
      </c>
      <c r="K166">
        <v>6</v>
      </c>
      <c r="L166" t="str">
        <f t="shared" si="10"/>
        <v>insert into Prestations (idPrestation,codePrestation,libellePrestation,idActivite) values(166,"FD00","2.2.23 Incubateur Concepteur Médiatiseur Pédagogique-A distance",6);</v>
      </c>
      <c r="O166">
        <v>165</v>
      </c>
      <c r="P166" s="17" t="s">
        <v>602</v>
      </c>
      <c r="Q166" s="17" t="s">
        <v>602</v>
      </c>
      <c r="R166" t="str">
        <f t="shared" si="13"/>
        <v>insert into Projets (idProjet,codeProjet,libelleProjet) values(165,"95NICEP17001","95NICEP17001");</v>
      </c>
      <c r="U166" t="str">
        <f t="shared" si="14"/>
        <v>insert into Associations (idProjet,idPrestation) values(91,166);</v>
      </c>
    </row>
    <row r="167" spans="1:21" ht="15.6" x14ac:dyDescent="0.3">
      <c r="F167">
        <v>167</v>
      </c>
      <c r="G167" s="38" t="s">
        <v>744</v>
      </c>
      <c r="H167" s="57" t="s">
        <v>594</v>
      </c>
      <c r="I167" s="17">
        <f t="shared" si="12"/>
        <v>92</v>
      </c>
      <c r="J167" s="21" t="s">
        <v>129</v>
      </c>
      <c r="K167">
        <v>6</v>
      </c>
      <c r="L167" t="str">
        <f t="shared" si="10"/>
        <v>insert into Prestations (idPrestation,codePrestation,libellePrestation,idActivite) values(167,"FD00","2.2.24 Incubateur Concepteur de Technologie immersive-A distance",6);</v>
      </c>
      <c r="O167">
        <v>166</v>
      </c>
      <c r="P167" s="17" t="s">
        <v>630</v>
      </c>
      <c r="Q167" s="17" t="s">
        <v>630</v>
      </c>
      <c r="R167" t="str">
        <f t="shared" si="13"/>
        <v>insert into Projets (idProjet,codeProjet,libelleProjet) values(166,"95NDECL18008","95NDECL18008");</v>
      </c>
      <c r="U167" t="str">
        <f t="shared" si="14"/>
        <v>insert into Associations (idProjet,idPrestation) values(92,167);</v>
      </c>
    </row>
    <row r="168" spans="1:21" ht="15.6" x14ac:dyDescent="0.3">
      <c r="F168">
        <v>168</v>
      </c>
      <c r="G168" s="38" t="s">
        <v>745</v>
      </c>
      <c r="H168" s="57" t="s">
        <v>570</v>
      </c>
      <c r="I168" s="17">
        <f t="shared" si="12"/>
        <v>80</v>
      </c>
      <c r="J168" s="21" t="s">
        <v>315</v>
      </c>
      <c r="K168">
        <v>6</v>
      </c>
      <c r="L168" t="str">
        <f t="shared" si="10"/>
        <v>insert into Prestations (idPrestation,codePrestation,libellePrestation,idActivite) values(168,"OR05","2.2.10 Incubateur Développeur Intégrateur en Informatique Industrielle (D3I)-Orientation",6);</v>
      </c>
      <c r="O168">
        <v>167</v>
      </c>
      <c r="P168" s="17" t="s">
        <v>632</v>
      </c>
      <c r="Q168" s="17" t="s">
        <v>632</v>
      </c>
      <c r="R168" t="str">
        <f t="shared" si="13"/>
        <v>insert into Projets (idProjet,codeProjet,libelleProjet) values(167,"95NPSNI17001","95NPSNI17001");</v>
      </c>
      <c r="U168" t="str">
        <f t="shared" si="14"/>
        <v>insert into Associations (idProjet,idPrestation) values(80,168);</v>
      </c>
    </row>
    <row r="169" spans="1:21" ht="15.6" x14ac:dyDescent="0.3">
      <c r="F169">
        <v>169</v>
      </c>
      <c r="G169" s="38" t="s">
        <v>746</v>
      </c>
      <c r="H169" s="57" t="s">
        <v>572</v>
      </c>
      <c r="I169" s="17">
        <f t="shared" si="12"/>
        <v>81</v>
      </c>
      <c r="J169" s="21" t="s">
        <v>315</v>
      </c>
      <c r="K169">
        <v>6</v>
      </c>
      <c r="L169" t="str">
        <f t="shared" si="10"/>
        <v>insert into Prestations (idPrestation,codePrestation,libellePrestation,idActivite) values(169,"OR05","2.2.12 Incubateur Monteur en Tuyauterie et chaudronnerie sur site industriel sensible-Orientation",6);</v>
      </c>
      <c r="O169">
        <v>168</v>
      </c>
      <c r="P169" s="19" t="s">
        <v>635</v>
      </c>
      <c r="Q169" s="19" t="s">
        <v>635</v>
      </c>
      <c r="R169" t="str">
        <f t="shared" si="13"/>
        <v>insert into Projets (idProjet,codeProjet,libelleProjet) values(168,"95NMIXI17001","95NMIXI17001");</v>
      </c>
      <c r="U169" t="str">
        <f t="shared" si="14"/>
        <v>insert into Associations (idProjet,idPrestation) values(81,169);</v>
      </c>
    </row>
    <row r="170" spans="1:21" ht="15.6" x14ac:dyDescent="0.3">
      <c r="F170">
        <v>170</v>
      </c>
      <c r="G170" s="38" t="s">
        <v>747</v>
      </c>
      <c r="H170" s="57" t="s">
        <v>574</v>
      </c>
      <c r="I170" s="17">
        <f t="shared" si="12"/>
        <v>82</v>
      </c>
      <c r="J170" s="21" t="s">
        <v>315</v>
      </c>
      <c r="K170">
        <v>6</v>
      </c>
      <c r="L170" t="str">
        <f t="shared" si="10"/>
        <v>insert into Prestations (idPrestation,codePrestation,libellePrestation,idActivite) values(170,"OR05","2.2.13 Incubateur Agent de Comissionnement du Bâtiment-Orientation",6);</v>
      </c>
      <c r="O170">
        <v>169</v>
      </c>
      <c r="P170" s="17" t="s">
        <v>639</v>
      </c>
      <c r="Q170" s="17" t="s">
        <v>639</v>
      </c>
      <c r="R170" t="str">
        <f t="shared" si="13"/>
        <v>insert into Projets (idProjet,codeProjet,libelleProjet) values(169,"95NTHFP17001","95NTHFP17001");</v>
      </c>
      <c r="U170" t="str">
        <f t="shared" si="14"/>
        <v>insert into Associations (idProjet,idPrestation) values(82,170);</v>
      </c>
    </row>
    <row r="171" spans="1:21" ht="18" x14ac:dyDescent="0.3">
      <c r="F171">
        <v>171</v>
      </c>
      <c r="G171" s="38" t="s">
        <v>748</v>
      </c>
      <c r="H171" s="57" t="s">
        <v>576</v>
      </c>
      <c r="I171" s="17">
        <f t="shared" si="12"/>
        <v>83</v>
      </c>
      <c r="J171" s="21" t="s">
        <v>315</v>
      </c>
      <c r="K171">
        <v>6</v>
      </c>
      <c r="L171" t="str">
        <f t="shared" si="10"/>
        <v>insert into Prestations (idPrestation,codePrestation,libellePrestation,idActivite) values(171,"OR05","2.2.14 Incubateur Chaudronnerie-Tuyauterie-Soudage- Adaptation Hydrogène et énergie-Orientation",6);</v>
      </c>
      <c r="O171">
        <v>170</v>
      </c>
      <c r="P171" s="26" t="s">
        <v>642</v>
      </c>
      <c r="Q171" s="26" t="s">
        <v>642</v>
      </c>
      <c r="R171" t="str">
        <f t="shared" si="13"/>
        <v>insert into Projets (idProjet,codeProjet,libelleProjet) values(170,"95NSENI23001","95NSENI23001");</v>
      </c>
      <c r="U171" t="str">
        <f t="shared" si="14"/>
        <v>insert into Associations (idProjet,idPrestation) values(83,171);</v>
      </c>
    </row>
    <row r="172" spans="1:21" ht="15.6" x14ac:dyDescent="0.3">
      <c r="F172">
        <v>172</v>
      </c>
      <c r="G172" s="38" t="s">
        <v>749</v>
      </c>
      <c r="H172" s="57" t="s">
        <v>578</v>
      </c>
      <c r="I172" s="17">
        <f t="shared" si="12"/>
        <v>84</v>
      </c>
      <c r="J172" s="21" t="s">
        <v>315</v>
      </c>
      <c r="K172">
        <v>6</v>
      </c>
      <c r="L172" t="str">
        <f t="shared" si="10"/>
        <v>insert into Prestations (idPrestation,codePrestation,libellePrestation,idActivite) values(172,"OR05","2.2.15 Incubateur Technicien de maintenance industrielle colorisée Hydrogène-Orientation",6);</v>
      </c>
      <c r="O172">
        <v>171</v>
      </c>
      <c r="P172" s="17" t="s">
        <v>650</v>
      </c>
      <c r="Q172" s="17" t="s">
        <v>650</v>
      </c>
      <c r="R172" t="str">
        <f t="shared" si="13"/>
        <v>insert into Projets (idProjet,codeProjet,libelleProjet) values(171,"95NINIT18001","95NINIT18001");</v>
      </c>
      <c r="U172" t="str">
        <f t="shared" si="14"/>
        <v>insert into Associations (idProjet,idPrestation) values(84,172);</v>
      </c>
    </row>
    <row r="173" spans="1:21" ht="15.6" x14ac:dyDescent="0.3">
      <c r="F173">
        <v>173</v>
      </c>
      <c r="G173" s="38" t="s">
        <v>750</v>
      </c>
      <c r="H173" s="57" t="s">
        <v>580</v>
      </c>
      <c r="I173" s="17">
        <f t="shared" si="12"/>
        <v>85</v>
      </c>
      <c r="J173" s="21" t="s">
        <v>315</v>
      </c>
      <c r="K173">
        <v>6</v>
      </c>
      <c r="L173" t="str">
        <f t="shared" si="10"/>
        <v>insert into Prestations (idPrestation,codePrestation,libellePrestation,idActivite) values(173,"OR05","2.2.16 Incubateur Pilote d'installation Hydrogène-Orientation",6);</v>
      </c>
      <c r="O173">
        <v>172</v>
      </c>
      <c r="P173" s="17" t="s">
        <v>653</v>
      </c>
      <c r="Q173" s="17" t="s">
        <v>653</v>
      </c>
      <c r="R173" t="str">
        <f t="shared" si="13"/>
        <v>insert into Projets (idProjet,codeProjet,libelleProjet) values(172,"95NPILN17001","95NPILN17001");</v>
      </c>
      <c r="U173" t="str">
        <f t="shared" si="14"/>
        <v>insert into Associations (idProjet,idPrestation) values(85,173);</v>
      </c>
    </row>
    <row r="174" spans="1:21" ht="15.6" x14ac:dyDescent="0.3">
      <c r="F174">
        <v>174</v>
      </c>
      <c r="G174" s="38" t="s">
        <v>751</v>
      </c>
      <c r="H174" s="57" t="s">
        <v>582</v>
      </c>
      <c r="I174" s="17">
        <f t="shared" si="12"/>
        <v>86</v>
      </c>
      <c r="J174" s="21" t="s">
        <v>315</v>
      </c>
      <c r="K174">
        <v>6</v>
      </c>
      <c r="L174" t="str">
        <f t="shared" si="10"/>
        <v>insert into Prestations (idPrestation,codePrestation,libellePrestation,idActivite) values(174,"OR05","2.2.17 Incubateur Monteur mécanicien  véhicules lourds hydrogène -Orientation",6);</v>
      </c>
      <c r="O174">
        <v>173</v>
      </c>
      <c r="P174" s="20" t="s">
        <v>661</v>
      </c>
      <c r="Q174" s="20" t="s">
        <v>661</v>
      </c>
      <c r="R174" t="str">
        <f t="shared" si="13"/>
        <v>insert into Projets (idProjet,codeProjet,libelleProjet) values(173,"95NGCA318001 ","95NGCA318001 ");</v>
      </c>
      <c r="U174" t="str">
        <f t="shared" si="14"/>
        <v>insert into Associations (idProjet,idPrestation) values(86,174);</v>
      </c>
    </row>
    <row r="175" spans="1:21" ht="15.6" x14ac:dyDescent="0.3">
      <c r="F175">
        <v>175</v>
      </c>
      <c r="G175" s="39" t="s">
        <v>752</v>
      </c>
      <c r="H175" s="57" t="s">
        <v>584</v>
      </c>
      <c r="I175" s="17">
        <f t="shared" si="12"/>
        <v>87</v>
      </c>
      <c r="J175" s="21" t="s">
        <v>315</v>
      </c>
      <c r="K175">
        <v>6</v>
      </c>
      <c r="L175" t="str">
        <f t="shared" si="10"/>
        <v>insert into Prestations (idPrestation,codePrestation,libellePrestation,idActivite) values(175,"OR05","2.2.18 Incubateur Rétrofit : électrifier un véhicule thermique pour réduire les polluants atmosphériques-Orientation",6);</v>
      </c>
      <c r="O175">
        <v>174</v>
      </c>
      <c r="P175" s="20" t="s">
        <v>665</v>
      </c>
      <c r="Q175" s="20" t="s">
        <v>665</v>
      </c>
      <c r="R175" t="str">
        <f t="shared" si="13"/>
        <v>insert into Projets (idProjet,codeProjet,libelleProjet) values(174,"95NGCA518001 ","95NGCA518001 ");</v>
      </c>
      <c r="U175" t="str">
        <f t="shared" si="14"/>
        <v>insert into Associations (idProjet,idPrestation) values(87,175);</v>
      </c>
    </row>
    <row r="176" spans="1:21" ht="15.6" x14ac:dyDescent="0.3">
      <c r="F176">
        <v>176</v>
      </c>
      <c r="G176" s="38" t="s">
        <v>753</v>
      </c>
      <c r="H176" s="57" t="s">
        <v>586</v>
      </c>
      <c r="I176" s="17">
        <f t="shared" si="12"/>
        <v>88</v>
      </c>
      <c r="J176" s="21" t="s">
        <v>315</v>
      </c>
      <c r="K176">
        <v>6</v>
      </c>
      <c r="L176" t="str">
        <f t="shared" si="10"/>
        <v>insert into Prestations (idPrestation,codePrestation,libellePrestation,idActivite) values(176,"OR05","2.2.19 Incubateur Technicien des dispositifs d'assistance respiratoire à domicile -Orientation",6);</v>
      </c>
      <c r="O176">
        <v>175</v>
      </c>
      <c r="P176" s="20" t="s">
        <v>667</v>
      </c>
      <c r="Q176" s="20" t="s">
        <v>667</v>
      </c>
      <c r="R176" t="str">
        <f t="shared" si="13"/>
        <v>insert into Projets (idProjet,codeProjet,libelleProjet) values(175,"95NGCA618001 ","95NGCA618001 ");</v>
      </c>
      <c r="U176" t="str">
        <f t="shared" si="14"/>
        <v>insert into Associations (idProjet,idPrestation) values(88,176);</v>
      </c>
    </row>
    <row r="177" spans="6:21" ht="16.2" thickBot="1" x14ac:dyDescent="0.35">
      <c r="F177">
        <v>177</v>
      </c>
      <c r="G177" s="38" t="s">
        <v>754</v>
      </c>
      <c r="H177" s="57" t="s">
        <v>588</v>
      </c>
      <c r="I177" s="17">
        <f t="shared" si="12"/>
        <v>89</v>
      </c>
      <c r="J177" s="21" t="s">
        <v>315</v>
      </c>
      <c r="K177">
        <v>6</v>
      </c>
      <c r="L177" t="str">
        <f t="shared" si="10"/>
        <v>insert into Prestations (idPrestation,codePrestation,libellePrestation,idActivite) values(177,"OR05","2.2.20 Incubateur Réparateur outdoor-Orientation",6);</v>
      </c>
      <c r="O177">
        <v>176</v>
      </c>
      <c r="P177" s="34" t="s">
        <v>802</v>
      </c>
      <c r="Q177" s="34" t="s">
        <v>802</v>
      </c>
      <c r="R177" t="str">
        <f t="shared" si="13"/>
        <v>insert into Projets (idProjet,codeProjet,libelleProjet) values(176,"95NFORP20001","95NFORP20001");</v>
      </c>
      <c r="U177" t="str">
        <f t="shared" si="14"/>
        <v>insert into Associations (idProjet,idPrestation) values(89,177);</v>
      </c>
    </row>
    <row r="178" spans="6:21" ht="16.2" thickBot="1" x14ac:dyDescent="0.35">
      <c r="F178">
        <v>178</v>
      </c>
      <c r="G178" s="38" t="s">
        <v>755</v>
      </c>
      <c r="H178" s="57" t="s">
        <v>590</v>
      </c>
      <c r="I178" s="17">
        <f t="shared" si="12"/>
        <v>90</v>
      </c>
      <c r="J178" s="21" t="s">
        <v>315</v>
      </c>
      <c r="K178">
        <v>6</v>
      </c>
      <c r="L178" t="str">
        <f t="shared" si="10"/>
        <v>insert into Prestations (idPrestation,codePrestation,libellePrestation,idActivite) values(178,"OR05","2.2.21 Incubateur Animateur Artistique-Orientation",6);</v>
      </c>
      <c r="O178">
        <v>177</v>
      </c>
      <c r="P178" s="42" t="s">
        <v>804</v>
      </c>
      <c r="Q178" s="42" t="s">
        <v>804</v>
      </c>
      <c r="R178" t="str">
        <f t="shared" si="13"/>
        <v>insert into Projets (idProjet,codeProjet,libelleProjet) values(177,"97NGCPI18001","97NGCPI18001");</v>
      </c>
      <c r="U178" t="str">
        <f t="shared" si="14"/>
        <v>insert into Associations (idProjet,idPrestation) values(90,178);</v>
      </c>
    </row>
    <row r="179" spans="6:21" ht="15.6" x14ac:dyDescent="0.3">
      <c r="F179">
        <v>179</v>
      </c>
      <c r="G179" s="38" t="s">
        <v>756</v>
      </c>
      <c r="H179" s="57" t="s">
        <v>592</v>
      </c>
      <c r="I179" s="17">
        <f t="shared" si="12"/>
        <v>91</v>
      </c>
      <c r="J179" s="21" t="s">
        <v>315</v>
      </c>
      <c r="K179">
        <v>6</v>
      </c>
      <c r="L179" t="str">
        <f t="shared" si="10"/>
        <v>insert into Prestations (idPrestation,codePrestation,libellePrestation,idActivite) values(179,"OR05","2.2.23 Incubateur Concepteur Médiatiseur Pédagogique-Orientation",6);</v>
      </c>
      <c r="O179">
        <v>178</v>
      </c>
      <c r="P179" s="18" t="s">
        <v>515</v>
      </c>
      <c r="Q179" s="82" t="s">
        <v>990</v>
      </c>
      <c r="R179" t="str">
        <f t="shared" si="13"/>
        <v>insert into Projets (idProjet,codeProjet,libelleProjet) values(178,"sans","pas de projet");</v>
      </c>
      <c r="U179" t="str">
        <f t="shared" si="14"/>
        <v>insert into Associations (idProjet,idPrestation) values(91,179);</v>
      </c>
    </row>
    <row r="180" spans="6:21" ht="15.6" x14ac:dyDescent="0.3">
      <c r="F180">
        <v>180</v>
      </c>
      <c r="G180" s="38" t="s">
        <v>757</v>
      </c>
      <c r="H180" s="57" t="s">
        <v>594</v>
      </c>
      <c r="I180" s="17">
        <f t="shared" si="12"/>
        <v>92</v>
      </c>
      <c r="J180" s="21" t="s">
        <v>315</v>
      </c>
      <c r="K180">
        <v>6</v>
      </c>
      <c r="L180" t="str">
        <f t="shared" si="10"/>
        <v>insert into Prestations (idPrestation,codePrestation,libellePrestation,idActivite) values(180,"OR05","2.2.24 Incubateur Concepteur de Technologie immersive-Orientation",6);</v>
      </c>
      <c r="P180" s="18"/>
      <c r="U180" t="str">
        <f t="shared" si="14"/>
        <v>insert into Associations (idProjet,idPrestation) values(92,180);</v>
      </c>
    </row>
    <row r="181" spans="6:21" ht="15.6" x14ac:dyDescent="0.3">
      <c r="F181">
        <v>181</v>
      </c>
      <c r="G181" s="38" t="s">
        <v>758</v>
      </c>
      <c r="H181" s="57" t="s">
        <v>570</v>
      </c>
      <c r="I181" s="17">
        <f t="shared" si="12"/>
        <v>80</v>
      </c>
      <c r="J181" s="17" t="s">
        <v>759</v>
      </c>
      <c r="K181">
        <v>6</v>
      </c>
      <c r="L181" t="str">
        <f t="shared" si="10"/>
        <v>insert into Prestations (idPrestation,codePrestation,libellePrestation,idActivite) values(181,"AS04","2.2.10 Incubateur Développeur Intégrateur en Informatique Industrielle (D3I)-S4",6);</v>
      </c>
      <c r="P181" s="53"/>
      <c r="U181" t="str">
        <f t="shared" si="14"/>
        <v>insert into Associations (idProjet,idPrestation) values(80,181);</v>
      </c>
    </row>
    <row r="182" spans="6:21" ht="15.6" x14ac:dyDescent="0.3">
      <c r="F182">
        <v>182</v>
      </c>
      <c r="G182" s="38" t="s">
        <v>760</v>
      </c>
      <c r="H182" s="57" t="s">
        <v>572</v>
      </c>
      <c r="I182" s="17">
        <f t="shared" si="12"/>
        <v>81</v>
      </c>
      <c r="J182" s="21" t="s">
        <v>759</v>
      </c>
      <c r="K182">
        <v>6</v>
      </c>
      <c r="L182" t="str">
        <f t="shared" si="10"/>
        <v>insert into Prestations (idPrestation,codePrestation,libellePrestation,idActivite) values(182,"AS04","2.2.12 Incubateur Monteur en Tuyauterie et chaudronnerie sur site industriel sensible-S4",6);</v>
      </c>
      <c r="P182" s="53"/>
      <c r="U182" t="str">
        <f t="shared" si="14"/>
        <v>insert into Associations (idProjet,idPrestation) values(81,182);</v>
      </c>
    </row>
    <row r="183" spans="6:21" ht="15.6" x14ac:dyDescent="0.3">
      <c r="F183">
        <v>183</v>
      </c>
      <c r="G183" s="38" t="s">
        <v>761</v>
      </c>
      <c r="H183" s="57" t="s">
        <v>574</v>
      </c>
      <c r="I183" s="17">
        <f t="shared" si="12"/>
        <v>82</v>
      </c>
      <c r="J183" s="21" t="s">
        <v>759</v>
      </c>
      <c r="K183">
        <v>6</v>
      </c>
      <c r="L183" t="str">
        <f t="shared" si="10"/>
        <v>insert into Prestations (idPrestation,codePrestation,libellePrestation,idActivite) values(183,"AS04","2.2.13 Incubateur Agent de Comissionnement du Bâtiment-S4",6);</v>
      </c>
      <c r="P183" s="53"/>
      <c r="U183" t="str">
        <f t="shared" si="14"/>
        <v>insert into Associations (idProjet,idPrestation) values(82,183);</v>
      </c>
    </row>
    <row r="184" spans="6:21" ht="15.6" x14ac:dyDescent="0.3">
      <c r="F184">
        <v>184</v>
      </c>
      <c r="G184" s="38" t="s">
        <v>762</v>
      </c>
      <c r="H184" s="57" t="s">
        <v>576</v>
      </c>
      <c r="I184" s="17">
        <f t="shared" si="12"/>
        <v>83</v>
      </c>
      <c r="J184" s="21" t="s">
        <v>759</v>
      </c>
      <c r="K184">
        <v>6</v>
      </c>
      <c r="L184" t="str">
        <f t="shared" si="10"/>
        <v>insert into Prestations (idPrestation,codePrestation,libellePrestation,idActivite) values(184,"AS04","2.2.14 Incubateur Chaudronnerie-Tuyauterie-Soudage- Adaptation Hydrogène et énergie-S4",6);</v>
      </c>
      <c r="P184" s="53"/>
      <c r="U184" t="str">
        <f t="shared" si="14"/>
        <v>insert into Associations (idProjet,idPrestation) values(83,184);</v>
      </c>
    </row>
    <row r="185" spans="6:21" ht="15.6" x14ac:dyDescent="0.3">
      <c r="F185">
        <v>185</v>
      </c>
      <c r="G185" s="38" t="s">
        <v>763</v>
      </c>
      <c r="H185" s="57" t="s">
        <v>578</v>
      </c>
      <c r="I185" s="17">
        <f t="shared" si="12"/>
        <v>84</v>
      </c>
      <c r="J185" s="21" t="s">
        <v>759</v>
      </c>
      <c r="K185">
        <v>6</v>
      </c>
      <c r="L185" t="str">
        <f t="shared" si="10"/>
        <v>insert into Prestations (idPrestation,codePrestation,libellePrestation,idActivite) values(185,"AS04","2.2.15 Incubateur Technicien de maintenance industrielle colorisée Hydrogène-S4",6);</v>
      </c>
      <c r="P185" s="17"/>
      <c r="U185" t="str">
        <f t="shared" si="14"/>
        <v>insert into Associations (idProjet,idPrestation) values(84,185);</v>
      </c>
    </row>
    <row r="186" spans="6:21" ht="15.6" x14ac:dyDescent="0.3">
      <c r="F186">
        <v>186</v>
      </c>
      <c r="G186" s="38" t="s">
        <v>764</v>
      </c>
      <c r="H186" s="57" t="s">
        <v>580</v>
      </c>
      <c r="I186" s="17">
        <f t="shared" si="12"/>
        <v>85</v>
      </c>
      <c r="J186" s="21" t="s">
        <v>759</v>
      </c>
      <c r="K186">
        <v>6</v>
      </c>
      <c r="L186" t="str">
        <f t="shared" si="10"/>
        <v>insert into Prestations (idPrestation,codePrestation,libellePrestation,idActivite) values(186,"AS04","2.2.16 Incubateur Pilote d'installation Hydrogène-S4",6);</v>
      </c>
      <c r="P186" s="17"/>
      <c r="U186" t="str">
        <f t="shared" si="14"/>
        <v>insert into Associations (idProjet,idPrestation) values(85,186);</v>
      </c>
    </row>
    <row r="187" spans="6:21" ht="15.6" x14ac:dyDescent="0.3">
      <c r="F187">
        <v>187</v>
      </c>
      <c r="G187" s="38" t="s">
        <v>765</v>
      </c>
      <c r="H187" s="57" t="s">
        <v>582</v>
      </c>
      <c r="I187" s="17">
        <f t="shared" si="12"/>
        <v>86</v>
      </c>
      <c r="J187" s="21" t="s">
        <v>759</v>
      </c>
      <c r="K187">
        <v>6</v>
      </c>
      <c r="L187" t="str">
        <f t="shared" si="10"/>
        <v>insert into Prestations (idPrestation,codePrestation,libellePrestation,idActivite) values(187,"AS04","2.2.17 Incubateur Monteur mécanicien  véhicules lourds hydrogène -S4",6);</v>
      </c>
      <c r="P187" s="17"/>
      <c r="U187" t="str">
        <f t="shared" si="14"/>
        <v>insert into Associations (idProjet,idPrestation) values(86,187);</v>
      </c>
    </row>
    <row r="188" spans="6:21" ht="15.6" x14ac:dyDescent="0.3">
      <c r="F188">
        <v>188</v>
      </c>
      <c r="G188" s="38" t="s">
        <v>766</v>
      </c>
      <c r="H188" s="57" t="s">
        <v>584</v>
      </c>
      <c r="I188" s="17">
        <f t="shared" si="12"/>
        <v>87</v>
      </c>
      <c r="J188" s="21" t="s">
        <v>759</v>
      </c>
      <c r="K188">
        <v>6</v>
      </c>
      <c r="L188" t="str">
        <f t="shared" si="10"/>
        <v>insert into Prestations (idPrestation,codePrestation,libellePrestation,idActivite) values(188,"AS04","2.2.18 Incubateur Rétrofit : électrifier un véhicule thermique pour réduire les polluants atmosphériques-S4",6);</v>
      </c>
      <c r="P188" s="53"/>
      <c r="U188" t="str">
        <f t="shared" si="14"/>
        <v>insert into Associations (idProjet,idPrestation) values(87,188);</v>
      </c>
    </row>
    <row r="189" spans="6:21" ht="15.6" x14ac:dyDescent="0.3">
      <c r="F189">
        <v>189</v>
      </c>
      <c r="G189" s="38" t="s">
        <v>767</v>
      </c>
      <c r="H189" s="57" t="s">
        <v>586</v>
      </c>
      <c r="I189" s="17">
        <f t="shared" si="12"/>
        <v>88</v>
      </c>
      <c r="J189" s="21" t="s">
        <v>759</v>
      </c>
      <c r="K189">
        <v>6</v>
      </c>
      <c r="L189" t="str">
        <f t="shared" si="10"/>
        <v>insert into Prestations (idPrestation,codePrestation,libellePrestation,idActivite) values(189,"AS04","2.2.19 Incubateur Technicien des dispositifs d'assistance respiratoire à domicile -S4",6);</v>
      </c>
      <c r="P189" s="19"/>
      <c r="U189" t="str">
        <f t="shared" si="14"/>
        <v>insert into Associations (idProjet,idPrestation) values(88,189);</v>
      </c>
    </row>
    <row r="190" spans="6:21" ht="15.6" x14ac:dyDescent="0.3">
      <c r="F190">
        <v>190</v>
      </c>
      <c r="G190" s="38" t="s">
        <v>768</v>
      </c>
      <c r="H190" s="57" t="s">
        <v>588</v>
      </c>
      <c r="I190" s="17">
        <f t="shared" si="12"/>
        <v>89</v>
      </c>
      <c r="J190" s="21" t="s">
        <v>759</v>
      </c>
      <c r="K190">
        <v>6</v>
      </c>
      <c r="L190" t="str">
        <f t="shared" si="10"/>
        <v>insert into Prestations (idPrestation,codePrestation,libellePrestation,idActivite) values(190,"AS04","2.2.20 Incubateur Réparateur outdoor-S4",6);</v>
      </c>
      <c r="P190" s="19"/>
      <c r="U190" t="str">
        <f t="shared" si="14"/>
        <v>insert into Associations (idProjet,idPrestation) values(89,190);</v>
      </c>
    </row>
    <row r="191" spans="6:21" ht="15.6" x14ac:dyDescent="0.3">
      <c r="F191">
        <v>191</v>
      </c>
      <c r="G191" s="38" t="s">
        <v>769</v>
      </c>
      <c r="H191" s="57" t="s">
        <v>590</v>
      </c>
      <c r="I191" s="17">
        <f t="shared" si="12"/>
        <v>90</v>
      </c>
      <c r="J191" s="21" t="s">
        <v>759</v>
      </c>
      <c r="K191">
        <v>6</v>
      </c>
      <c r="L191" t="str">
        <f t="shared" si="10"/>
        <v>insert into Prestations (idPrestation,codePrestation,libellePrestation,idActivite) values(191,"AS04","2.2.21 Incubateur Animateur Artistique-S4",6);</v>
      </c>
      <c r="P191" s="19"/>
      <c r="U191" t="str">
        <f t="shared" si="14"/>
        <v>insert into Associations (idProjet,idPrestation) values(90,191);</v>
      </c>
    </row>
    <row r="192" spans="6:21" ht="15.6" x14ac:dyDescent="0.3">
      <c r="F192">
        <v>192</v>
      </c>
      <c r="G192" s="38" t="s">
        <v>770</v>
      </c>
      <c r="H192" s="57" t="s">
        <v>592</v>
      </c>
      <c r="I192" s="17">
        <f t="shared" si="12"/>
        <v>91</v>
      </c>
      <c r="J192" s="21" t="s">
        <v>759</v>
      </c>
      <c r="K192">
        <v>6</v>
      </c>
      <c r="L192" t="str">
        <f t="shared" si="10"/>
        <v>insert into Prestations (idPrestation,codePrestation,libellePrestation,idActivite) values(192,"AS04","2.2.23 Incubateur Concepteur Médiatiseur Pédagogique-S4",6);</v>
      </c>
      <c r="P192" s="17"/>
      <c r="U192" t="str">
        <f t="shared" si="14"/>
        <v>insert into Associations (idProjet,idPrestation) values(91,192);</v>
      </c>
    </row>
    <row r="193" spans="6:21" ht="16.2" thickBot="1" x14ac:dyDescent="0.35">
      <c r="F193">
        <v>193</v>
      </c>
      <c r="G193" s="38" t="s">
        <v>771</v>
      </c>
      <c r="H193" s="57" t="s">
        <v>594</v>
      </c>
      <c r="I193" s="17">
        <f t="shared" si="12"/>
        <v>92</v>
      </c>
      <c r="J193" s="21" t="s">
        <v>759</v>
      </c>
      <c r="K193">
        <v>6</v>
      </c>
      <c r="L193" t="str">
        <f t="shared" si="10"/>
        <v>insert into Prestations (idPrestation,codePrestation,libellePrestation,idActivite) values(193,"AS04","2.2.24 Incubateur Concepteur de Technologie immersive-S4",6);</v>
      </c>
      <c r="P193" s="17"/>
      <c r="U193" t="str">
        <f t="shared" si="14"/>
        <v>insert into Associations (idProjet,idPrestation) values(92,193);</v>
      </c>
    </row>
    <row r="194" spans="6:21" ht="16.2" thickBot="1" x14ac:dyDescent="0.35">
      <c r="F194">
        <v>195</v>
      </c>
      <c r="G194" s="40" t="s">
        <v>772</v>
      </c>
      <c r="H194" s="21" t="s">
        <v>773</v>
      </c>
      <c r="I194" s="17">
        <f t="shared" si="12"/>
        <v>120</v>
      </c>
      <c r="J194" s="21" t="s">
        <v>328</v>
      </c>
      <c r="K194">
        <v>6</v>
      </c>
      <c r="L194" t="str">
        <f t="shared" si="10"/>
        <v>insert into Prestations (idPrestation,codePrestation,libellePrestation,idActivite) values(195,"Z06","Promo 16-18 Coordination - Pilotage - admin",6);</v>
      </c>
      <c r="P194" s="17"/>
      <c r="U194" t="str">
        <f t="shared" si="14"/>
        <v>insert into Associations (idProjet,idPrestation) values(120,195);</v>
      </c>
    </row>
    <row r="195" spans="6:21" ht="16.2" thickBot="1" x14ac:dyDescent="0.35">
      <c r="F195">
        <v>196</v>
      </c>
      <c r="G195" s="40" t="s">
        <v>774</v>
      </c>
      <c r="H195" s="21" t="s">
        <v>775</v>
      </c>
      <c r="I195" s="17">
        <f t="shared" ref="I195:I239" si="15">_xlfn.XLOOKUP(H195,$P$2:$P$234,$O$2:$O$234)</f>
        <v>121</v>
      </c>
      <c r="J195" s="21" t="s">
        <v>321</v>
      </c>
      <c r="K195">
        <v>6</v>
      </c>
      <c r="L195" t="str">
        <f t="shared" ref="L195:L239" si="16">"insert into Prestations (idPrestation,codePrestation,libellePrestation,idActivite) values("&amp;F195&amp;","""&amp;J195&amp;""","""&amp;G195&amp;""","&amp;K195&amp;");"</f>
        <v>insert into Prestations (idPrestation,codePrestation,libellePrestation,idActivite) values(196,"AS8","Promo 16-18 Accompagnement - Engagement",6);</v>
      </c>
      <c r="P195" s="17"/>
      <c r="U195" t="str">
        <f t="shared" ref="U195:U239" si="17">"insert into Associations (idProjet,idPrestation) values("&amp;I195&amp;","&amp;F195&amp;");"</f>
        <v>insert into Associations (idProjet,idPrestation) values(121,196);</v>
      </c>
    </row>
    <row r="196" spans="6:21" ht="16.2" thickBot="1" x14ac:dyDescent="0.35">
      <c r="F196">
        <v>197</v>
      </c>
      <c r="G196" s="40" t="s">
        <v>776</v>
      </c>
      <c r="H196" s="21" t="s">
        <v>777</v>
      </c>
      <c r="I196" s="17">
        <f t="shared" si="15"/>
        <v>122</v>
      </c>
      <c r="J196" s="21" t="s">
        <v>321</v>
      </c>
      <c r="K196">
        <v>6</v>
      </c>
      <c r="L196" t="str">
        <f t="shared" si="16"/>
        <v>insert into Prestations (idPrestation,codePrestation,libellePrestation,idActivite) values(197,"AS8","Promo 16-18 Accompagnement - Réflexion",6);</v>
      </c>
      <c r="P196" s="21"/>
      <c r="U196" t="str">
        <f t="shared" si="17"/>
        <v>insert into Associations (idProjet,idPrestation) values(122,197);</v>
      </c>
    </row>
    <row r="197" spans="6:21" ht="16.2" thickBot="1" x14ac:dyDescent="0.35">
      <c r="F197">
        <v>198</v>
      </c>
      <c r="G197" s="40" t="s">
        <v>778</v>
      </c>
      <c r="H197" s="21" t="s">
        <v>779</v>
      </c>
      <c r="I197" s="17">
        <f t="shared" si="15"/>
        <v>123</v>
      </c>
      <c r="J197" s="21" t="s">
        <v>321</v>
      </c>
      <c r="K197">
        <v>6</v>
      </c>
      <c r="L197" t="str">
        <f t="shared" si="16"/>
        <v>insert into Prestations (idPrestation,codePrestation,libellePrestation,idActivite) values(198,"AS8","Promo 16-18 Accompagnement - Initiation",6);</v>
      </c>
      <c r="P197" s="17"/>
      <c r="U197" t="str">
        <f t="shared" si="17"/>
        <v>insert into Associations (idProjet,idPrestation) values(123,198);</v>
      </c>
    </row>
    <row r="198" spans="6:21" ht="16.2" thickBot="1" x14ac:dyDescent="0.35">
      <c r="F198">
        <v>199</v>
      </c>
      <c r="G198" s="40" t="s">
        <v>780</v>
      </c>
      <c r="H198" s="21" t="s">
        <v>781</v>
      </c>
      <c r="I198" s="17">
        <f t="shared" si="15"/>
        <v>124</v>
      </c>
      <c r="J198" s="21" t="s">
        <v>321</v>
      </c>
      <c r="K198">
        <v>6</v>
      </c>
      <c r="L198" t="str">
        <f t="shared" si="16"/>
        <v>insert into Prestations (idPrestation,codePrestation,libellePrestation,idActivite) values(199,"AS8","Promo 16-18 Accompagnement - Construction",6);</v>
      </c>
      <c r="P198" s="22"/>
      <c r="U198" t="str">
        <f t="shared" si="17"/>
        <v>insert into Associations (idProjet,idPrestation) values(124,199);</v>
      </c>
    </row>
    <row r="199" spans="6:21" ht="16.2" thickBot="1" x14ac:dyDescent="0.35">
      <c r="F199">
        <v>200</v>
      </c>
      <c r="G199" s="40" t="s">
        <v>782</v>
      </c>
      <c r="H199" s="21" t="s">
        <v>783</v>
      </c>
      <c r="I199" s="17">
        <f t="shared" si="15"/>
        <v>125</v>
      </c>
      <c r="J199" s="21" t="s">
        <v>321</v>
      </c>
      <c r="K199">
        <v>6</v>
      </c>
      <c r="L199" t="str">
        <f t="shared" si="16"/>
        <v>insert into Prestations (idPrestation,codePrestation,libellePrestation,idActivite) values(200,"AS8","Promo 16-18 Accompagnement - Préparation",6);</v>
      </c>
      <c r="P199" s="22"/>
      <c r="U199" t="str">
        <f t="shared" si="17"/>
        <v>insert into Associations (idProjet,idPrestation) values(125,200);</v>
      </c>
    </row>
    <row r="200" spans="6:21" ht="16.2" thickBot="1" x14ac:dyDescent="0.35">
      <c r="F200">
        <v>201</v>
      </c>
      <c r="G200" s="40" t="s">
        <v>784</v>
      </c>
      <c r="H200" s="21" t="s">
        <v>785</v>
      </c>
      <c r="I200" s="17">
        <f t="shared" si="15"/>
        <v>126</v>
      </c>
      <c r="J200" s="21" t="s">
        <v>321</v>
      </c>
      <c r="K200">
        <v>6</v>
      </c>
      <c r="L200" t="str">
        <f t="shared" si="16"/>
        <v>insert into Prestations (idPrestation,codePrestation,libellePrestation,idActivite) values(201,"AS8","Promo 16-18 Accompagnement - Choix",6);</v>
      </c>
      <c r="P200" s="22"/>
      <c r="U200" t="str">
        <f t="shared" si="17"/>
        <v>insert into Associations (idProjet,idPrestation) values(126,201);</v>
      </c>
    </row>
    <row r="201" spans="6:21" ht="16.2" thickBot="1" x14ac:dyDescent="0.35">
      <c r="F201">
        <v>202</v>
      </c>
      <c r="G201" s="40" t="s">
        <v>786</v>
      </c>
      <c r="H201" s="21" t="s">
        <v>787</v>
      </c>
      <c r="I201" s="17">
        <f t="shared" si="15"/>
        <v>127</v>
      </c>
      <c r="J201" s="21" t="s">
        <v>328</v>
      </c>
      <c r="K201">
        <v>6</v>
      </c>
      <c r="L201" t="str">
        <f t="shared" si="16"/>
        <v>insert into Prestations (idPrestation,codePrestation,libellePrestation,idActivite) values(202,"Z06","Promo 16-18 Orientation - Sourcing",6);</v>
      </c>
      <c r="P201" s="17"/>
      <c r="U201" t="str">
        <f t="shared" si="17"/>
        <v>insert into Associations (idProjet,idPrestation) values(127,202);</v>
      </c>
    </row>
    <row r="202" spans="6:21" ht="16.2" thickBot="1" x14ac:dyDescent="0.35">
      <c r="F202">
        <v>203</v>
      </c>
      <c r="G202" s="40" t="s">
        <v>788</v>
      </c>
      <c r="H202" s="21" t="s">
        <v>789</v>
      </c>
      <c r="I202" s="17">
        <f t="shared" si="15"/>
        <v>128</v>
      </c>
      <c r="J202" s="21" t="s">
        <v>328</v>
      </c>
      <c r="K202">
        <v>6</v>
      </c>
      <c r="L202" t="str">
        <f t="shared" si="16"/>
        <v>insert into Prestations (idPrestation,codePrestation,libellePrestation,idActivite) values(203,"Z06","Promo 16-18 Surveillance - Initiation",6);</v>
      </c>
      <c r="P202" s="17"/>
      <c r="U202" t="str">
        <f t="shared" si="17"/>
        <v>insert into Associations (idProjet,idPrestation) values(128,203);</v>
      </c>
    </row>
    <row r="203" spans="6:21" ht="18.600000000000001" thickBot="1" x14ac:dyDescent="0.35">
      <c r="F203">
        <v>204</v>
      </c>
      <c r="G203" s="40" t="s">
        <v>790</v>
      </c>
      <c r="H203" s="21" t="s">
        <v>791</v>
      </c>
      <c r="I203" s="17">
        <f t="shared" si="15"/>
        <v>129</v>
      </c>
      <c r="J203" s="21" t="s">
        <v>328</v>
      </c>
      <c r="K203">
        <v>6</v>
      </c>
      <c r="L203" t="str">
        <f t="shared" si="16"/>
        <v>insert into Prestations (idPrestation,codePrestation,libellePrestation,idActivite) values(204,"Z06","Promo 16-18 Surveillance - Construction",6);</v>
      </c>
      <c r="P203" s="26"/>
      <c r="U203" t="str">
        <f t="shared" si="17"/>
        <v>insert into Associations (idProjet,idPrestation) values(129,204);</v>
      </c>
    </row>
    <row r="204" spans="6:21" ht="16.2" thickBot="1" x14ac:dyDescent="0.35">
      <c r="F204">
        <v>205</v>
      </c>
      <c r="G204" s="40" t="s">
        <v>792</v>
      </c>
      <c r="H204" s="21" t="s">
        <v>793</v>
      </c>
      <c r="I204" s="17">
        <f t="shared" si="15"/>
        <v>130</v>
      </c>
      <c r="J204" s="21" t="s">
        <v>324</v>
      </c>
      <c r="K204">
        <v>6</v>
      </c>
      <c r="L204" t="str">
        <f t="shared" si="16"/>
        <v>insert into Prestations (idPrestation,codePrestation,libellePrestation,idActivite) values(205,"AS9","Promo 16-18 Animation - Initiation",6);</v>
      </c>
      <c r="P204" s="55"/>
      <c r="U204" t="str">
        <f t="shared" si="17"/>
        <v>insert into Associations (idProjet,idPrestation) values(130,205);</v>
      </c>
    </row>
    <row r="205" spans="6:21" ht="16.2" thickBot="1" x14ac:dyDescent="0.35">
      <c r="F205">
        <v>206</v>
      </c>
      <c r="G205" s="40" t="s">
        <v>794</v>
      </c>
      <c r="H205" s="21" t="s">
        <v>795</v>
      </c>
      <c r="I205" s="17">
        <f t="shared" si="15"/>
        <v>131</v>
      </c>
      <c r="J205" s="21" t="s">
        <v>324</v>
      </c>
      <c r="K205">
        <v>6</v>
      </c>
      <c r="L205" t="str">
        <f t="shared" si="16"/>
        <v>insert into Prestations (idPrestation,codePrestation,libellePrestation,idActivite) values(206,"AS9","Promo 16-18 Animation - Construction",6);</v>
      </c>
      <c r="P205" s="17"/>
      <c r="U205" t="str">
        <f t="shared" si="17"/>
        <v>insert into Associations (idProjet,idPrestation) values(131,206);</v>
      </c>
    </row>
    <row r="206" spans="6:21" ht="16.2" thickBot="1" x14ac:dyDescent="0.35">
      <c r="F206">
        <v>207</v>
      </c>
      <c r="G206" s="40" t="s">
        <v>796</v>
      </c>
      <c r="H206" s="21" t="s">
        <v>797</v>
      </c>
      <c r="I206" s="17">
        <f t="shared" si="15"/>
        <v>132</v>
      </c>
      <c r="J206" s="21" t="s">
        <v>328</v>
      </c>
      <c r="K206">
        <v>6</v>
      </c>
      <c r="L206" t="str">
        <f t="shared" si="16"/>
        <v>insert into Prestations (idPrestation,codePrestation,libellePrestation,idActivite) values(207,"Z06","Promo 16-18 Déplacement - Initiation",6);</v>
      </c>
      <c r="P206" s="17"/>
      <c r="U206" t="str">
        <f t="shared" si="17"/>
        <v>insert into Associations (idProjet,idPrestation) values(132,207);</v>
      </c>
    </row>
    <row r="207" spans="6:21" ht="16.2" thickBot="1" x14ac:dyDescent="0.35">
      <c r="F207">
        <v>208</v>
      </c>
      <c r="G207" s="40" t="s">
        <v>798</v>
      </c>
      <c r="H207" s="21" t="s">
        <v>799</v>
      </c>
      <c r="I207" s="17">
        <f t="shared" si="15"/>
        <v>133</v>
      </c>
      <c r="J207" s="21" t="s">
        <v>328</v>
      </c>
      <c r="K207">
        <v>6</v>
      </c>
      <c r="L207" t="str">
        <f t="shared" si="16"/>
        <v>insert into Prestations (idPrestation,codePrestation,libellePrestation,idActivite) values(208,"Z06","Promo 16-18 Déplacement - Construction",6);</v>
      </c>
      <c r="P207" s="17"/>
      <c r="U207" t="str">
        <f t="shared" si="17"/>
        <v>insert into Associations (idProjet,idPrestation) values(133,208);</v>
      </c>
    </row>
    <row r="208" spans="6:21" ht="16.2" thickBot="1" x14ac:dyDescent="0.35">
      <c r="F208">
        <v>209</v>
      </c>
      <c r="G208" s="40" t="s">
        <v>800</v>
      </c>
      <c r="H208" s="20" t="s">
        <v>773</v>
      </c>
      <c r="I208" s="17">
        <f t="shared" si="15"/>
        <v>120</v>
      </c>
      <c r="J208" s="21" t="s">
        <v>326</v>
      </c>
      <c r="K208">
        <v>6</v>
      </c>
      <c r="L208" t="str">
        <f t="shared" si="16"/>
        <v>insert into Prestations (idPrestation,codePrestation,libellePrestation,idActivite) values(209,"IN06","Promo 16-18 Ingénierie",6);</v>
      </c>
      <c r="U208" t="str">
        <f t="shared" si="17"/>
        <v>insert into Associations (idProjet,idPrestation) values(120,209);</v>
      </c>
    </row>
    <row r="209" spans="6:21" ht="16.2" thickBot="1" x14ac:dyDescent="0.35">
      <c r="F209">
        <v>210</v>
      </c>
      <c r="G209" s="41" t="s">
        <v>801</v>
      </c>
      <c r="H209" s="34" t="s">
        <v>802</v>
      </c>
      <c r="I209" s="17">
        <f t="shared" si="15"/>
        <v>176</v>
      </c>
      <c r="J209" s="21" t="s">
        <v>321</v>
      </c>
      <c r="K209">
        <v>6</v>
      </c>
      <c r="L209" t="str">
        <f t="shared" si="16"/>
        <v>insert into Prestations (idPrestation,codePrestation,libellePrestation,idActivite) values(210,"AS8","Promo 16-18 Formation initiale",6);</v>
      </c>
      <c r="U209" t="str">
        <f t="shared" si="17"/>
        <v>insert into Associations (idProjet,idPrestation) values(176,210);</v>
      </c>
    </row>
    <row r="210" spans="6:21" ht="15" thickBot="1" x14ac:dyDescent="0.35">
      <c r="F210">
        <v>212</v>
      </c>
      <c r="G210" s="42" t="s">
        <v>803</v>
      </c>
      <c r="H210" s="42" t="s">
        <v>804</v>
      </c>
      <c r="I210" s="17">
        <f t="shared" si="15"/>
        <v>177</v>
      </c>
      <c r="J210" s="21" t="s">
        <v>317</v>
      </c>
      <c r="K210">
        <v>6</v>
      </c>
      <c r="L210" t="str">
        <f t="shared" si="16"/>
        <v>insert into Prestations (idPrestation,codePrestation,libellePrestation,idActivite) values(212,"Z04","AAE  PREPA COMP Pilotage et Ingénierie",6);</v>
      </c>
      <c r="U210" t="str">
        <f t="shared" si="17"/>
        <v>insert into Associations (idProjet,idPrestation) values(177,212);</v>
      </c>
    </row>
    <row r="211" spans="6:21" ht="15" thickBot="1" x14ac:dyDescent="0.35">
      <c r="F211">
        <v>213</v>
      </c>
      <c r="G211" s="43" t="s">
        <v>805</v>
      </c>
      <c r="H211" s="43" t="s">
        <v>806</v>
      </c>
      <c r="I211" s="17">
        <f t="shared" si="15"/>
        <v>8</v>
      </c>
      <c r="J211" s="21" t="s">
        <v>315</v>
      </c>
      <c r="K211">
        <v>6</v>
      </c>
      <c r="L211" t="str">
        <f t="shared" si="16"/>
        <v>insert into Prestations (idPrestation,codePrestation,libellePrestation,idActivite) values(213,"OR05","AAE  PREPA COMP Atelier 1 confirmation de projet",6);</v>
      </c>
      <c r="U211" t="str">
        <f t="shared" si="17"/>
        <v>insert into Associations (idProjet,idPrestation) values(8,213);</v>
      </c>
    </row>
    <row r="212" spans="6:21" ht="15" thickBot="1" x14ac:dyDescent="0.35">
      <c r="F212">
        <v>214</v>
      </c>
      <c r="G212" s="43" t="s">
        <v>807</v>
      </c>
      <c r="H212" s="43" t="s">
        <v>808</v>
      </c>
      <c r="I212" s="17">
        <f t="shared" si="15"/>
        <v>13</v>
      </c>
      <c r="J212" s="21" t="s">
        <v>315</v>
      </c>
      <c r="K212">
        <v>6</v>
      </c>
      <c r="L212" t="str">
        <f t="shared" si="16"/>
        <v>insert into Prestations (idPrestation,codePrestation,libellePrestation,idActivite) values(214,"OR05","AAE  PREPA COMP Atelier 2 Découverte des métiers",6);</v>
      </c>
      <c r="U212" t="str">
        <f t="shared" si="17"/>
        <v>insert into Associations (idProjet,idPrestation) values(13,214);</v>
      </c>
    </row>
    <row r="213" spans="6:21" ht="15" thickBot="1" x14ac:dyDescent="0.35">
      <c r="F213">
        <v>215</v>
      </c>
      <c r="G213" s="43" t="s">
        <v>809</v>
      </c>
      <c r="H213" s="43" t="s">
        <v>810</v>
      </c>
      <c r="I213" s="17">
        <f t="shared" si="15"/>
        <v>15</v>
      </c>
      <c r="J213" s="21" t="s">
        <v>315</v>
      </c>
      <c r="K213">
        <v>6</v>
      </c>
      <c r="L213" t="str">
        <f t="shared" si="16"/>
        <v>insert into Prestations (idPrestation,codePrestation,libellePrestation,idActivite) values(215,"OR05","AAE PREPA COMP Atelier 3 Compétences numériques",6);</v>
      </c>
      <c r="U213" t="str">
        <f t="shared" si="17"/>
        <v>insert into Associations (idProjet,idPrestation) values(15,215);</v>
      </c>
    </row>
    <row r="214" spans="6:21" ht="15" thickBot="1" x14ac:dyDescent="0.35">
      <c r="F214">
        <v>216</v>
      </c>
      <c r="G214" s="43" t="s">
        <v>811</v>
      </c>
      <c r="H214" s="43" t="s">
        <v>812</v>
      </c>
      <c r="I214" s="17">
        <f t="shared" si="15"/>
        <v>17</v>
      </c>
      <c r="J214" s="21" t="s">
        <v>315</v>
      </c>
      <c r="K214">
        <v>6</v>
      </c>
      <c r="L214" t="str">
        <f t="shared" si="16"/>
        <v>insert into Prestations (idPrestation,codePrestation,libellePrestation,idActivite) values(216,"OR05","AAE PREPA COMP  Atelier 4 Compétences de base métiers",6);</v>
      </c>
      <c r="U214" t="str">
        <f t="shared" si="17"/>
        <v>insert into Associations (idProjet,idPrestation) values(17,216);</v>
      </c>
    </row>
    <row r="215" spans="6:21" ht="15" thickBot="1" x14ac:dyDescent="0.35">
      <c r="F215">
        <v>217</v>
      </c>
      <c r="G215" s="43" t="s">
        <v>813</v>
      </c>
      <c r="H215" s="43" t="s">
        <v>814</v>
      </c>
      <c r="I215" s="17">
        <f t="shared" si="15"/>
        <v>19</v>
      </c>
      <c r="J215" s="21" t="s">
        <v>315</v>
      </c>
      <c r="K215">
        <v>6</v>
      </c>
      <c r="L215" t="str">
        <f t="shared" si="16"/>
        <v>insert into Prestations (idPrestation,codePrestation,libellePrestation,idActivite) values(217,"OR05","AAE PREPA COMP Atelier 5 Développer ses compétences à conduire son projet dans la durée",6);</v>
      </c>
      <c r="U215" t="str">
        <f t="shared" si="17"/>
        <v>insert into Associations (idProjet,idPrestation) values(19,217);</v>
      </c>
    </row>
    <row r="216" spans="6:21" ht="15" thickBot="1" x14ac:dyDescent="0.35">
      <c r="F216">
        <v>218</v>
      </c>
      <c r="G216" s="43" t="s">
        <v>815</v>
      </c>
      <c r="H216" s="43" t="s">
        <v>816</v>
      </c>
      <c r="I216" s="17">
        <f t="shared" si="15"/>
        <v>22</v>
      </c>
      <c r="J216" s="21" t="s">
        <v>315</v>
      </c>
      <c r="K216">
        <v>6</v>
      </c>
      <c r="L216" t="str">
        <f t="shared" si="16"/>
        <v>insert into Prestations (idPrestation,codePrestation,libellePrestation,idActivite) values(218,"OR05","AAE PREPA COMP Atelier 6 Plan de qualification personnalisé",6);</v>
      </c>
      <c r="U216" t="str">
        <f t="shared" si="17"/>
        <v>insert into Associations (idProjet,idPrestation) values(22,218);</v>
      </c>
    </row>
    <row r="217" spans="6:21" ht="15" thickBot="1" x14ac:dyDescent="0.35">
      <c r="F217">
        <v>219</v>
      </c>
      <c r="G217" s="43" t="s">
        <v>817</v>
      </c>
      <c r="H217" s="43" t="s">
        <v>818</v>
      </c>
      <c r="I217" s="17">
        <f t="shared" si="15"/>
        <v>2</v>
      </c>
      <c r="J217" s="21" t="s">
        <v>315</v>
      </c>
      <c r="K217">
        <v>6</v>
      </c>
      <c r="L217" t="str">
        <f t="shared" si="16"/>
        <v>insert into Prestations (idPrestation,codePrestation,libellePrestation,idActivite) values(219,"OR05","AAE PREPA COMP  Atelier 7 Club PREPA",6);</v>
      </c>
      <c r="U217" t="str">
        <f t="shared" si="17"/>
        <v>insert into Associations (idProjet,idPrestation) values(2,219);</v>
      </c>
    </row>
    <row r="218" spans="6:21" ht="15" thickBot="1" x14ac:dyDescent="0.35">
      <c r="F218">
        <v>220</v>
      </c>
      <c r="G218" s="43" t="s">
        <v>819</v>
      </c>
      <c r="H218" s="43" t="s">
        <v>820</v>
      </c>
      <c r="I218" s="17">
        <f t="shared" si="15"/>
        <v>3</v>
      </c>
      <c r="J218" s="21" t="s">
        <v>315</v>
      </c>
      <c r="K218">
        <v>6</v>
      </c>
      <c r="L218" t="str">
        <f t="shared" si="16"/>
        <v>insert into Prestations (idPrestation,codePrestation,libellePrestation,idActivite) values(220,"OR05","AAE PREPA COMP  Atelier 8 CPF",6);</v>
      </c>
      <c r="U218" t="str">
        <f t="shared" si="17"/>
        <v>insert into Associations (idProjet,idPrestation) values(3,220);</v>
      </c>
    </row>
    <row r="219" spans="6:21" ht="15" thickBot="1" x14ac:dyDescent="0.35">
      <c r="F219">
        <v>221</v>
      </c>
      <c r="G219" s="44" t="s">
        <v>821</v>
      </c>
      <c r="H219" s="44" t="s">
        <v>822</v>
      </c>
      <c r="I219" s="17">
        <f t="shared" si="15"/>
        <v>99</v>
      </c>
      <c r="J219" s="21" t="s">
        <v>315</v>
      </c>
      <c r="K219">
        <v>6</v>
      </c>
      <c r="L219" t="str">
        <f t="shared" si="16"/>
        <v>insert into Prestations (idPrestation,codePrestation,libellePrestation,idActivite) values(221,"OR05","AAE PREPA COMP  Atelier 9 : Se construire un Territoire facilitant ",6);</v>
      </c>
      <c r="U219" t="str">
        <f t="shared" si="17"/>
        <v>insert into Associations (idProjet,idPrestation) values(99,221);</v>
      </c>
    </row>
    <row r="220" spans="6:21" ht="15" thickBot="1" x14ac:dyDescent="0.35">
      <c r="F220">
        <v>222</v>
      </c>
      <c r="G220" s="44" t="s">
        <v>823</v>
      </c>
      <c r="H220" s="44" t="s">
        <v>824</v>
      </c>
      <c r="I220" s="17">
        <f t="shared" si="15"/>
        <v>100</v>
      </c>
      <c r="J220" s="21" t="s">
        <v>315</v>
      </c>
      <c r="K220">
        <v>6</v>
      </c>
      <c r="L220" t="str">
        <f t="shared" si="16"/>
        <v>insert into Prestations (idPrestation,codePrestation,libellePrestation,idActivite) values(222,"OR05","AAE PREPA COMP  Atelier 10 : Cartographier ses compétences",6);</v>
      </c>
      <c r="U220" t="str">
        <f t="shared" si="17"/>
        <v>insert into Associations (idProjet,idPrestation) values(100,222);</v>
      </c>
    </row>
    <row r="221" spans="6:21" ht="15" thickBot="1" x14ac:dyDescent="0.35">
      <c r="F221">
        <v>223</v>
      </c>
      <c r="G221" s="43" t="s">
        <v>825</v>
      </c>
      <c r="H221" s="44" t="s">
        <v>826</v>
      </c>
      <c r="I221" s="17">
        <f t="shared" si="15"/>
        <v>73</v>
      </c>
      <c r="J221" s="21" t="s">
        <v>315</v>
      </c>
      <c r="K221">
        <v>6</v>
      </c>
      <c r="L221" t="str">
        <f t="shared" si="16"/>
        <v>insert into Prestations (idPrestation,codePrestation,libellePrestation,idActivite) values(223,"OR05","AAE PREPA COMP Prestations de suivi accompagnement (référent parcours)",6);</v>
      </c>
      <c r="U221" t="str">
        <f t="shared" si="17"/>
        <v>insert into Associations (idProjet,idPrestation) values(73,223);</v>
      </c>
    </row>
    <row r="222" spans="6:21" ht="15" thickBot="1" x14ac:dyDescent="0.35">
      <c r="F222">
        <v>225</v>
      </c>
      <c r="G222" s="45" t="s">
        <v>828</v>
      </c>
      <c r="H222" s="46" t="s">
        <v>829</v>
      </c>
      <c r="I222" s="17">
        <f t="shared" si="15"/>
        <v>102</v>
      </c>
      <c r="J222" s="21" t="s">
        <v>317</v>
      </c>
      <c r="K222">
        <v>6</v>
      </c>
      <c r="L222" t="str">
        <f t="shared" si="16"/>
        <v>insert into Prestations (idPrestation,codePrestation,libellePrestation,idActivite) values(225,"Z04","VAE PEC Coordination et management du dispositif",6);</v>
      </c>
      <c r="U222" t="str">
        <f t="shared" si="17"/>
        <v>insert into Associations (idProjet,idPrestation) values(102,225);</v>
      </c>
    </row>
    <row r="223" spans="6:21" ht="16.2" thickBot="1" x14ac:dyDescent="0.35">
      <c r="F223">
        <v>226</v>
      </c>
      <c r="G223" s="65" t="s">
        <v>830</v>
      </c>
      <c r="H223" s="46" t="s">
        <v>829</v>
      </c>
      <c r="I223" s="17">
        <f t="shared" si="15"/>
        <v>102</v>
      </c>
      <c r="J223" s="21" t="s">
        <v>317</v>
      </c>
      <c r="K223">
        <v>6</v>
      </c>
      <c r="L223" t="str">
        <f t="shared" si="16"/>
        <v>insert into Prestations (idPrestation,codePrestation,libellePrestation,idActivite) values(226,"Z04","VAE PEC Appui administratif ",6);</v>
      </c>
      <c r="U223" t="str">
        <f t="shared" si="17"/>
        <v>insert into Associations (idProjet,idPrestation) values(102,226);</v>
      </c>
    </row>
    <row r="224" spans="6:21" ht="15" thickBot="1" x14ac:dyDescent="0.35">
      <c r="F224">
        <v>227</v>
      </c>
      <c r="G224" s="45" t="s">
        <v>831</v>
      </c>
      <c r="H224" s="46" t="s">
        <v>829</v>
      </c>
      <c r="I224" s="17">
        <f t="shared" si="15"/>
        <v>102</v>
      </c>
      <c r="J224" s="21" t="s">
        <v>307</v>
      </c>
      <c r="K224">
        <v>6</v>
      </c>
      <c r="L224" t="str">
        <f t="shared" si="16"/>
        <v>insert into Prestations (idPrestation,codePrestation,libellePrestation,idActivite) values(227,"C06","VAE PEC  ETAPE 1 - ETAPE2- ETAPE 3 - ETAPE 4",6);</v>
      </c>
      <c r="U224" t="str">
        <f t="shared" si="17"/>
        <v>insert into Associations (idProjet,idPrestation) values(102,227);</v>
      </c>
    </row>
    <row r="225" spans="6:21" ht="15" thickBot="1" x14ac:dyDescent="0.35">
      <c r="F225">
        <v>228</v>
      </c>
      <c r="G225" s="45" t="s">
        <v>832</v>
      </c>
      <c r="H225" s="46" t="s">
        <v>829</v>
      </c>
      <c r="I225" s="17">
        <f t="shared" si="15"/>
        <v>102</v>
      </c>
      <c r="J225" s="47" t="s">
        <v>309</v>
      </c>
      <c r="K225">
        <v>6</v>
      </c>
      <c r="L225" t="str">
        <f t="shared" si="16"/>
        <v>insert into Prestations (idPrestation,codePrestation,libellePrestation,idActivite) values(228,"C07","VAE PEC ETAPE 5 - ITV",6);</v>
      </c>
      <c r="U225" t="str">
        <f t="shared" si="17"/>
        <v>insert into Associations (idProjet,idPrestation) values(102,228);</v>
      </c>
    </row>
    <row r="226" spans="6:21" ht="15" thickBot="1" x14ac:dyDescent="0.35">
      <c r="F226">
        <v>229</v>
      </c>
      <c r="G226" s="45" t="s">
        <v>833</v>
      </c>
      <c r="H226" s="46" t="s">
        <v>829</v>
      </c>
      <c r="I226" s="17">
        <f t="shared" si="15"/>
        <v>102</v>
      </c>
      <c r="J226" s="21" t="s">
        <v>303</v>
      </c>
      <c r="K226">
        <v>6</v>
      </c>
      <c r="L226" t="str">
        <f t="shared" si="16"/>
        <v>insert into Prestations (idPrestation,codePrestation,libellePrestation,idActivite) values(229,"C04","VAE PEC ETAPE 5- PTV",6);</v>
      </c>
      <c r="U226" t="str">
        <f t="shared" si="17"/>
        <v>insert into Associations (idProjet,idPrestation) values(102,229);</v>
      </c>
    </row>
    <row r="227" spans="6:21" ht="15" thickBot="1" x14ac:dyDescent="0.35">
      <c r="F227">
        <v>230</v>
      </c>
      <c r="G227" s="45" t="s">
        <v>834</v>
      </c>
      <c r="H227" s="46" t="s">
        <v>829</v>
      </c>
      <c r="I227" s="17">
        <f t="shared" si="15"/>
        <v>102</v>
      </c>
      <c r="J227" s="21" t="s">
        <v>307</v>
      </c>
      <c r="K227">
        <v>6</v>
      </c>
      <c r="L227" t="str">
        <f t="shared" si="16"/>
        <v>insert into Prestations (idPrestation,codePrestation,libellePrestation,idActivite) values(230,"C06","VAE PEC ETAPE 5 - ITR RSFP",6);</v>
      </c>
      <c r="U227" t="str">
        <f t="shared" si="17"/>
        <v>insert into Associations (idProjet,idPrestation) values(102,230);</v>
      </c>
    </row>
    <row r="228" spans="6:21" ht="15" thickBot="1" x14ac:dyDescent="0.35">
      <c r="F228">
        <v>231</v>
      </c>
      <c r="G228" s="45" t="s">
        <v>835</v>
      </c>
      <c r="H228" s="46" t="s">
        <v>829</v>
      </c>
      <c r="I228" s="17">
        <f t="shared" si="15"/>
        <v>102</v>
      </c>
      <c r="J228" s="21" t="s">
        <v>307</v>
      </c>
      <c r="K228">
        <v>6</v>
      </c>
      <c r="L228" t="str">
        <f t="shared" si="16"/>
        <v>insert into Prestations (idPrestation,codePrestation,libellePrestation,idActivite) values(231,"C06","VAE PEC ETAPE 5- PSF RSFP",6);</v>
      </c>
      <c r="U228" t="str">
        <f t="shared" si="17"/>
        <v>insert into Associations (idProjet,idPrestation) values(102,231);</v>
      </c>
    </row>
    <row r="229" spans="6:21" ht="15" thickBot="1" x14ac:dyDescent="0.35">
      <c r="F229">
        <v>232</v>
      </c>
      <c r="G229" s="45" t="s">
        <v>836</v>
      </c>
      <c r="H229" s="46" t="s">
        <v>829</v>
      </c>
      <c r="I229" s="17">
        <f t="shared" si="15"/>
        <v>102</v>
      </c>
      <c r="J229" s="21" t="s">
        <v>257</v>
      </c>
      <c r="K229">
        <v>6</v>
      </c>
      <c r="L229" t="str">
        <f t="shared" si="16"/>
        <v>insert into Prestations (idPrestation,codePrestation,libellePrestation,idActivite) values(232,"OR04","VAE PEC ETAPE 5 - CLEA CEF",6);</v>
      </c>
      <c r="U229" t="str">
        <f t="shared" si="17"/>
        <v>insert into Associations (idProjet,idPrestation) values(102,232);</v>
      </c>
    </row>
    <row r="230" spans="6:21" ht="15" thickBot="1" x14ac:dyDescent="0.35">
      <c r="F230">
        <v>234</v>
      </c>
      <c r="G230" s="45" t="s">
        <v>837</v>
      </c>
      <c r="H230" s="46" t="s">
        <v>838</v>
      </c>
      <c r="I230" s="17">
        <f t="shared" si="15"/>
        <v>110</v>
      </c>
      <c r="J230" s="21" t="s">
        <v>307</v>
      </c>
      <c r="K230">
        <v>6</v>
      </c>
      <c r="L230" t="str">
        <f t="shared" si="16"/>
        <v>insert into Prestations (idPrestation,codePrestation,libellePrestation,idActivite) values(234,"C06","VAE Prim Arriv Coordination et management du dispositif ",6);</v>
      </c>
      <c r="U230" t="str">
        <f t="shared" si="17"/>
        <v>insert into Associations (idProjet,idPrestation) values(110,234);</v>
      </c>
    </row>
    <row r="231" spans="6:21" ht="16.2" thickBot="1" x14ac:dyDescent="0.35">
      <c r="F231">
        <v>235</v>
      </c>
      <c r="G231" s="65" t="s">
        <v>839</v>
      </c>
      <c r="H231" s="46" t="s">
        <v>838</v>
      </c>
      <c r="I231" s="17">
        <f t="shared" si="15"/>
        <v>110</v>
      </c>
      <c r="J231" s="21" t="s">
        <v>307</v>
      </c>
      <c r="K231">
        <v>6</v>
      </c>
      <c r="L231" t="str">
        <f t="shared" si="16"/>
        <v>insert into Prestations (idPrestation,codePrestation,libellePrestation,idActivite) values(235,"C06","VAE Prim Arriv Appui administratif ",6);</v>
      </c>
      <c r="U231" t="str">
        <f t="shared" si="17"/>
        <v>insert into Associations (idProjet,idPrestation) values(110,235);</v>
      </c>
    </row>
    <row r="232" spans="6:21" ht="15" thickBot="1" x14ac:dyDescent="0.35">
      <c r="F232">
        <v>236</v>
      </c>
      <c r="G232" s="25" t="s">
        <v>840</v>
      </c>
      <c r="H232" s="46" t="s">
        <v>838</v>
      </c>
      <c r="I232" s="17">
        <f t="shared" si="15"/>
        <v>110</v>
      </c>
      <c r="J232" s="21" t="s">
        <v>307</v>
      </c>
      <c r="K232">
        <v>6</v>
      </c>
      <c r="L232" t="str">
        <f t="shared" si="16"/>
        <v>insert into Prestations (idPrestation,codePrestation,libellePrestation,idActivite) values(236,"C06","VAE Prim Arriv INFO COLLECTIVE",6);</v>
      </c>
      <c r="U232" t="str">
        <f t="shared" si="17"/>
        <v>insert into Associations (idProjet,idPrestation) values(110,236);</v>
      </c>
    </row>
    <row r="233" spans="6:21" ht="15" thickBot="1" x14ac:dyDescent="0.35">
      <c r="F233">
        <v>237</v>
      </c>
      <c r="G233" s="25" t="s">
        <v>841</v>
      </c>
      <c r="H233" s="46" t="s">
        <v>838</v>
      </c>
      <c r="I233" s="17">
        <f t="shared" si="15"/>
        <v>110</v>
      </c>
      <c r="J233" s="21" t="s">
        <v>307</v>
      </c>
      <c r="K233">
        <v>6</v>
      </c>
      <c r="L233" t="str">
        <f t="shared" si="16"/>
        <v>insert into Prestations (idPrestation,codePrestation,libellePrestation,idActivite) values(237,"C06","VAE Prim Arriv Appui certif - 1ER RDV",6);</v>
      </c>
      <c r="U233" t="str">
        <f t="shared" si="17"/>
        <v>insert into Associations (idProjet,idPrestation) values(110,237);</v>
      </c>
    </row>
    <row r="234" spans="6:21" ht="15" thickBot="1" x14ac:dyDescent="0.35">
      <c r="F234">
        <v>238</v>
      </c>
      <c r="G234" s="25" t="s">
        <v>842</v>
      </c>
      <c r="H234" s="46" t="s">
        <v>838</v>
      </c>
      <c r="I234" s="17">
        <f t="shared" si="15"/>
        <v>110</v>
      </c>
      <c r="J234" s="47" t="s">
        <v>309</v>
      </c>
      <c r="K234">
        <v>6</v>
      </c>
      <c r="L234" t="str">
        <f t="shared" si="16"/>
        <v>insert into Prestations (idPrestation,codePrestation,libellePrestation,idActivite) values(238,"C07","VAE Prim Arriv ITV -  2EME RDV ",6);</v>
      </c>
      <c r="U234" t="str">
        <f t="shared" si="17"/>
        <v>insert into Associations (idProjet,idPrestation) values(110,238);</v>
      </c>
    </row>
    <row r="235" spans="6:21" ht="16.2" thickBot="1" x14ac:dyDescent="0.35">
      <c r="F235">
        <v>239</v>
      </c>
      <c r="G235" s="49" t="s">
        <v>843</v>
      </c>
      <c r="H235" s="46" t="s">
        <v>838</v>
      </c>
      <c r="I235" s="17">
        <f t="shared" si="15"/>
        <v>110</v>
      </c>
      <c r="J235" s="21" t="s">
        <v>307</v>
      </c>
      <c r="K235">
        <v>6</v>
      </c>
      <c r="L235" t="str">
        <f t="shared" si="16"/>
        <v>insert into Prestations (idPrestation,codePrestation,libellePrestation,idActivite) values(239,"C06","VAE Prim Arriv 4 ateliers d'accompagenement et preparation à la session",6);</v>
      </c>
      <c r="U235" t="str">
        <f t="shared" si="17"/>
        <v>insert into Associations (idProjet,idPrestation) values(110,239);</v>
      </c>
    </row>
    <row r="236" spans="6:21" ht="16.2" thickBot="1" x14ac:dyDescent="0.35">
      <c r="F236">
        <v>240</v>
      </c>
      <c r="G236" s="48" t="s">
        <v>844</v>
      </c>
      <c r="H236" s="46" t="s">
        <v>838</v>
      </c>
      <c r="I236" s="17">
        <f t="shared" si="15"/>
        <v>110</v>
      </c>
      <c r="J236" s="21" t="s">
        <v>303</v>
      </c>
      <c r="K236">
        <v>6</v>
      </c>
      <c r="L236" t="str">
        <f t="shared" si="16"/>
        <v>insert into Prestations (idPrestation,codePrestation,libellePrestation,idActivite) values(240,"C04","VAE Prim Arriv PTV Préparation à la sessio d'évaluation",6);</v>
      </c>
      <c r="U236" t="str">
        <f t="shared" si="17"/>
        <v>insert into Associations (idProjet,idPrestation) values(110,240);</v>
      </c>
    </row>
    <row r="237" spans="6:21" ht="16.2" thickBot="1" x14ac:dyDescent="0.35">
      <c r="F237">
        <v>241</v>
      </c>
      <c r="G237" s="49" t="s">
        <v>845</v>
      </c>
      <c r="H237" s="46" t="s">
        <v>838</v>
      </c>
      <c r="I237" s="17">
        <f t="shared" si="15"/>
        <v>110</v>
      </c>
      <c r="J237" s="21" t="s">
        <v>307</v>
      </c>
      <c r="K237">
        <v>6</v>
      </c>
      <c r="L237" t="str">
        <f t="shared" si="16"/>
        <v>insert into Prestations (idPrestation,codePrestation,libellePrestation,idActivite) values(241,"C06","VAE Prim Arriv Appui à la certf. Démarche RSFP ",6);</v>
      </c>
      <c r="U237" t="str">
        <f t="shared" si="17"/>
        <v>insert into Associations (idProjet,idPrestation) values(110,241);</v>
      </c>
    </row>
    <row r="238" spans="6:21" ht="16.2" thickBot="1" x14ac:dyDescent="0.35">
      <c r="F238">
        <v>242</v>
      </c>
      <c r="G238" s="49" t="s">
        <v>846</v>
      </c>
      <c r="H238" s="46" t="s">
        <v>838</v>
      </c>
      <c r="I238" s="17">
        <f t="shared" si="15"/>
        <v>110</v>
      </c>
      <c r="J238" s="21" t="s">
        <v>307</v>
      </c>
      <c r="K238">
        <v>6</v>
      </c>
      <c r="L238" t="str">
        <f t="shared" si="16"/>
        <v>insert into Prestations (idPrestation,codePrestation,libellePrestation,idActivite) values(242,"C06","VAE Prim Arriv ITR Instruction technique RSFP",6);</v>
      </c>
      <c r="U238" t="str">
        <f t="shared" si="17"/>
        <v>insert into Associations (idProjet,idPrestation) values(110,242);</v>
      </c>
    </row>
    <row r="239" spans="6:21" ht="16.2" thickBot="1" x14ac:dyDescent="0.35">
      <c r="F239">
        <v>243</v>
      </c>
      <c r="G239" s="48" t="s">
        <v>847</v>
      </c>
      <c r="H239" s="46" t="s">
        <v>838</v>
      </c>
      <c r="I239" s="17">
        <f t="shared" si="15"/>
        <v>110</v>
      </c>
      <c r="J239" s="21" t="s">
        <v>307</v>
      </c>
      <c r="K239">
        <v>6</v>
      </c>
      <c r="L239" t="str">
        <f t="shared" si="16"/>
        <v>insert into Prestations (idPrestation,codePrestation,libellePrestation,idActivite) values(243,"C06","VAE Prim Arriv PSF Préparation à la session d'évaluation",6);</v>
      </c>
      <c r="U239" t="str">
        <f t="shared" si="17"/>
        <v>insert into Associations (idProjet,idPrestation) values(110,243);</v>
      </c>
    </row>
  </sheetData>
  <autoFilter ref="F1:L239" xr:uid="{83E81C98-D83A-4AA3-B66B-A89C6A90F537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50DB-10E2-4EBC-8E5A-9C5BD6D03CBD}">
  <sheetPr codeName="Feuil3"/>
  <dimension ref="A1:Q398"/>
  <sheetViews>
    <sheetView workbookViewId="0">
      <selection activeCell="N15" sqref="N15:Q24"/>
    </sheetView>
  </sheetViews>
  <sheetFormatPr baseColWidth="10" defaultRowHeight="14.4" x14ac:dyDescent="0.3"/>
  <sheetData>
    <row r="1" spans="1:17" ht="28.8" x14ac:dyDescent="0.3">
      <c r="A1" s="14" t="s">
        <v>344</v>
      </c>
      <c r="B1" s="14" t="s">
        <v>345</v>
      </c>
      <c r="D1" s="14" t="s">
        <v>344</v>
      </c>
      <c r="E1" s="14" t="s">
        <v>345</v>
      </c>
      <c r="H1" s="14" t="s">
        <v>454</v>
      </c>
      <c r="I1" s="14" t="s">
        <v>455</v>
      </c>
      <c r="K1" s="14" t="s">
        <v>454</v>
      </c>
      <c r="L1" s="14" t="s">
        <v>455</v>
      </c>
      <c r="O1" s="1" t="s">
        <v>1</v>
      </c>
      <c r="P1" s="6" t="s">
        <v>994</v>
      </c>
      <c r="Q1" s="83" t="s">
        <v>995</v>
      </c>
    </row>
    <row r="2" spans="1:17" x14ac:dyDescent="0.3">
      <c r="A2" s="15" t="s">
        <v>346</v>
      </c>
      <c r="B2" s="16" t="s">
        <v>347</v>
      </c>
      <c r="D2" s="15" t="s">
        <v>448</v>
      </c>
      <c r="E2" s="16" t="s">
        <v>449</v>
      </c>
      <c r="H2" s="15" t="s">
        <v>456</v>
      </c>
      <c r="I2" s="16" t="s">
        <v>457</v>
      </c>
      <c r="K2" s="15" t="s">
        <v>456</v>
      </c>
      <c r="L2" s="16" t="s">
        <v>457</v>
      </c>
      <c r="O2" s="2" t="s">
        <v>996</v>
      </c>
      <c r="P2" s="8" t="s">
        <v>997</v>
      </c>
      <c r="Q2" s="84" t="s">
        <v>998</v>
      </c>
    </row>
    <row r="3" spans="1:17" x14ac:dyDescent="0.3">
      <c r="A3" s="15" t="s">
        <v>348</v>
      </c>
      <c r="B3" s="16" t="s">
        <v>349</v>
      </c>
      <c r="D3" s="15" t="s">
        <v>346</v>
      </c>
      <c r="E3" s="16" t="s">
        <v>347</v>
      </c>
      <c r="H3" s="15" t="s">
        <v>456</v>
      </c>
      <c r="I3" s="16" t="s">
        <v>457</v>
      </c>
      <c r="K3" s="15" t="s">
        <v>458</v>
      </c>
      <c r="L3" s="16" t="s">
        <v>459</v>
      </c>
      <c r="O3" s="2" t="s">
        <v>996</v>
      </c>
      <c r="P3" s="8" t="s">
        <v>999</v>
      </c>
      <c r="Q3" s="84" t="s">
        <v>1000</v>
      </c>
    </row>
    <row r="4" spans="1:17" x14ac:dyDescent="0.3">
      <c r="A4" s="15" t="s">
        <v>350</v>
      </c>
      <c r="B4" s="16" t="s">
        <v>351</v>
      </c>
      <c r="D4" s="15" t="s">
        <v>432</v>
      </c>
      <c r="E4" s="16" t="s">
        <v>433</v>
      </c>
      <c r="H4" s="15" t="s">
        <v>456</v>
      </c>
      <c r="I4" s="16" t="s">
        <v>457</v>
      </c>
      <c r="K4" s="15" t="s">
        <v>460</v>
      </c>
      <c r="L4" s="16" t="s">
        <v>461</v>
      </c>
      <c r="O4" s="2" t="s">
        <v>996</v>
      </c>
      <c r="P4" s="8" t="s">
        <v>1001</v>
      </c>
      <c r="Q4" s="84" t="s">
        <v>1002</v>
      </c>
    </row>
    <row r="5" spans="1:17" x14ac:dyDescent="0.3">
      <c r="A5" s="15" t="s">
        <v>352</v>
      </c>
      <c r="B5" s="16" t="s">
        <v>353</v>
      </c>
      <c r="D5" s="15" t="s">
        <v>396</v>
      </c>
      <c r="E5" s="16" t="s">
        <v>397</v>
      </c>
      <c r="H5" s="15" t="s">
        <v>456</v>
      </c>
      <c r="I5" s="16" t="s">
        <v>457</v>
      </c>
      <c r="K5" s="15" t="s">
        <v>462</v>
      </c>
      <c r="L5" s="16" t="s">
        <v>463</v>
      </c>
      <c r="O5" s="2" t="s">
        <v>917</v>
      </c>
      <c r="P5" s="8" t="s">
        <v>1003</v>
      </c>
      <c r="Q5" s="84" t="s">
        <v>1004</v>
      </c>
    </row>
    <row r="6" spans="1:17" x14ac:dyDescent="0.3">
      <c r="A6" s="15" t="s">
        <v>354</v>
      </c>
      <c r="B6" s="16" t="s">
        <v>355</v>
      </c>
      <c r="D6" s="15" t="s">
        <v>348</v>
      </c>
      <c r="E6" s="16" t="s">
        <v>349</v>
      </c>
      <c r="H6" s="15" t="s">
        <v>456</v>
      </c>
      <c r="I6" s="16" t="s">
        <v>457</v>
      </c>
      <c r="K6" s="15" t="s">
        <v>464</v>
      </c>
      <c r="L6" s="16" t="s">
        <v>465</v>
      </c>
      <c r="O6" s="2" t="s">
        <v>917</v>
      </c>
      <c r="P6" s="8" t="s">
        <v>1005</v>
      </c>
      <c r="Q6" s="84" t="s">
        <v>1006</v>
      </c>
    </row>
    <row r="7" spans="1:17" x14ac:dyDescent="0.3">
      <c r="A7" s="15" t="s">
        <v>356</v>
      </c>
      <c r="B7" s="16" t="s">
        <v>357</v>
      </c>
      <c r="D7" s="15" t="s">
        <v>420</v>
      </c>
      <c r="E7" s="16" t="s">
        <v>421</v>
      </c>
      <c r="H7" s="15" t="s">
        <v>456</v>
      </c>
      <c r="I7" s="16" t="s">
        <v>457</v>
      </c>
      <c r="K7" s="15" t="s">
        <v>466</v>
      </c>
      <c r="L7" s="16" t="s">
        <v>467</v>
      </c>
      <c r="O7" s="2" t="s">
        <v>917</v>
      </c>
      <c r="P7" s="8" t="s">
        <v>1007</v>
      </c>
      <c r="Q7" s="84" t="s">
        <v>1008</v>
      </c>
    </row>
    <row r="8" spans="1:17" x14ac:dyDescent="0.3">
      <c r="A8" s="15" t="s">
        <v>358</v>
      </c>
      <c r="B8" s="16" t="s">
        <v>359</v>
      </c>
      <c r="D8" s="15" t="s">
        <v>350</v>
      </c>
      <c r="E8" s="16" t="s">
        <v>351</v>
      </c>
      <c r="H8" s="15" t="s">
        <v>456</v>
      </c>
      <c r="I8" s="16" t="s">
        <v>457</v>
      </c>
      <c r="K8" s="15" t="s">
        <v>468</v>
      </c>
      <c r="L8" s="16" t="s">
        <v>469</v>
      </c>
      <c r="O8" s="2" t="s">
        <v>917</v>
      </c>
      <c r="P8" s="8" t="s">
        <v>1009</v>
      </c>
      <c r="Q8" s="84" t="s">
        <v>1010</v>
      </c>
    </row>
    <row r="9" spans="1:17" x14ac:dyDescent="0.3">
      <c r="A9" s="15" t="s">
        <v>360</v>
      </c>
      <c r="B9" s="16" t="s">
        <v>361</v>
      </c>
      <c r="D9" s="15" t="s">
        <v>352</v>
      </c>
      <c r="E9" s="16" t="s">
        <v>353</v>
      </c>
      <c r="H9" s="15" t="s">
        <v>456</v>
      </c>
      <c r="I9" s="16" t="s">
        <v>457</v>
      </c>
      <c r="K9" s="15" t="s">
        <v>470</v>
      </c>
      <c r="L9" s="16" t="s">
        <v>471</v>
      </c>
      <c r="O9" s="2" t="s">
        <v>917</v>
      </c>
      <c r="P9" s="8" t="s">
        <v>1011</v>
      </c>
      <c r="Q9" s="84" t="s">
        <v>1012</v>
      </c>
    </row>
    <row r="10" spans="1:17" x14ac:dyDescent="0.3">
      <c r="A10" s="15" t="s">
        <v>362</v>
      </c>
      <c r="B10" s="16" t="s">
        <v>363</v>
      </c>
      <c r="D10" s="15" t="s">
        <v>354</v>
      </c>
      <c r="E10" s="16" t="s">
        <v>355</v>
      </c>
      <c r="H10" s="15" t="s">
        <v>456</v>
      </c>
      <c r="I10" s="16" t="s">
        <v>457</v>
      </c>
      <c r="K10" s="15" t="s">
        <v>472</v>
      </c>
      <c r="L10" s="16" t="s">
        <v>473</v>
      </c>
      <c r="O10" s="2" t="s">
        <v>917</v>
      </c>
      <c r="P10" s="8" t="s">
        <v>1013</v>
      </c>
      <c r="Q10" s="84" t="s">
        <v>1014</v>
      </c>
    </row>
    <row r="11" spans="1:17" x14ac:dyDescent="0.3">
      <c r="A11" s="15" t="s">
        <v>364</v>
      </c>
      <c r="B11" s="16" t="s">
        <v>365</v>
      </c>
      <c r="D11" s="15" t="s">
        <v>422</v>
      </c>
      <c r="E11" s="16" t="s">
        <v>423</v>
      </c>
      <c r="H11" s="15" t="s">
        <v>456</v>
      </c>
      <c r="I11" s="16" t="s">
        <v>457</v>
      </c>
      <c r="K11" s="15" t="s">
        <v>474</v>
      </c>
      <c r="L11" s="16" t="s">
        <v>475</v>
      </c>
      <c r="O11" s="2" t="s">
        <v>917</v>
      </c>
      <c r="P11" s="8" t="s">
        <v>1015</v>
      </c>
      <c r="Q11" s="84" t="s">
        <v>1016</v>
      </c>
    </row>
    <row r="12" spans="1:17" x14ac:dyDescent="0.3">
      <c r="A12" s="15" t="s">
        <v>366</v>
      </c>
      <c r="B12" s="16" t="s">
        <v>367</v>
      </c>
      <c r="D12" s="15" t="s">
        <v>356</v>
      </c>
      <c r="E12" s="16" t="s">
        <v>357</v>
      </c>
      <c r="H12" s="15" t="s">
        <v>456</v>
      </c>
      <c r="I12" s="16" t="s">
        <v>457</v>
      </c>
      <c r="K12" s="15" t="s">
        <v>476</v>
      </c>
      <c r="L12" s="16" t="s">
        <v>477</v>
      </c>
      <c r="O12" s="2" t="s">
        <v>917</v>
      </c>
      <c r="P12" s="8" t="s">
        <v>1017</v>
      </c>
      <c r="Q12" s="84" t="s">
        <v>1018</v>
      </c>
    </row>
    <row r="13" spans="1:17" x14ac:dyDescent="0.3">
      <c r="A13" s="15" t="s">
        <v>368</v>
      </c>
      <c r="B13" s="16" t="s">
        <v>369</v>
      </c>
      <c r="D13" s="15" t="s">
        <v>398</v>
      </c>
      <c r="E13" s="16" t="s">
        <v>399</v>
      </c>
      <c r="H13" s="15" t="s">
        <v>456</v>
      </c>
      <c r="I13" s="16" t="s">
        <v>457</v>
      </c>
      <c r="K13" s="15" t="s">
        <v>478</v>
      </c>
      <c r="L13" s="16" t="s">
        <v>479</v>
      </c>
      <c r="O13" s="2" t="s">
        <v>917</v>
      </c>
      <c r="P13" s="8" t="s">
        <v>1019</v>
      </c>
      <c r="Q13" s="84" t="s">
        <v>1020</v>
      </c>
    </row>
    <row r="14" spans="1:17" x14ac:dyDescent="0.3">
      <c r="A14" s="15" t="s">
        <v>370</v>
      </c>
      <c r="B14" s="16" t="s">
        <v>371</v>
      </c>
      <c r="D14" s="15" t="s">
        <v>434</v>
      </c>
      <c r="E14" s="16" t="s">
        <v>435</v>
      </c>
      <c r="H14" s="15" t="s">
        <v>456</v>
      </c>
      <c r="I14" s="16" t="s">
        <v>457</v>
      </c>
      <c r="K14" s="15" t="s">
        <v>480</v>
      </c>
      <c r="L14" s="16" t="s">
        <v>481</v>
      </c>
      <c r="O14" s="2" t="s">
        <v>917</v>
      </c>
      <c r="P14" s="8" t="s">
        <v>1021</v>
      </c>
      <c r="Q14" s="84" t="s">
        <v>1022</v>
      </c>
    </row>
    <row r="15" spans="1:17" x14ac:dyDescent="0.3">
      <c r="A15" s="15" t="s">
        <v>372</v>
      </c>
      <c r="B15" s="16" t="s">
        <v>373</v>
      </c>
      <c r="D15" s="15" t="s">
        <v>446</v>
      </c>
      <c r="E15" s="16" t="s">
        <v>447</v>
      </c>
      <c r="H15" s="15" t="s">
        <v>456</v>
      </c>
      <c r="I15" s="16" t="s">
        <v>457</v>
      </c>
      <c r="K15" s="15" t="s">
        <v>482</v>
      </c>
      <c r="L15" s="16" t="s">
        <v>483</v>
      </c>
      <c r="N15">
        <v>4</v>
      </c>
      <c r="O15" s="2" t="s">
        <v>1023</v>
      </c>
      <c r="P15" s="8" t="s">
        <v>1024</v>
      </c>
      <c r="Q15" s="84" t="s">
        <v>1025</v>
      </c>
    </row>
    <row r="16" spans="1:17" x14ac:dyDescent="0.3">
      <c r="A16" s="15" t="s">
        <v>374</v>
      </c>
      <c r="B16" s="16" t="s">
        <v>375</v>
      </c>
      <c r="D16" s="15" t="s">
        <v>358</v>
      </c>
      <c r="E16" s="16" t="s">
        <v>359</v>
      </c>
      <c r="H16" s="15" t="s">
        <v>456</v>
      </c>
      <c r="I16" s="16" t="s">
        <v>457</v>
      </c>
      <c r="K16" s="15" t="s">
        <v>484</v>
      </c>
      <c r="L16" s="16" t="s">
        <v>485</v>
      </c>
      <c r="N16">
        <v>4</v>
      </c>
      <c r="O16" s="2" t="s">
        <v>1023</v>
      </c>
      <c r="P16" s="8" t="s">
        <v>1026</v>
      </c>
      <c r="Q16" s="84" t="s">
        <v>1027</v>
      </c>
    </row>
    <row r="17" spans="1:17" x14ac:dyDescent="0.3">
      <c r="A17" s="15" t="s">
        <v>376</v>
      </c>
      <c r="B17" s="16" t="s">
        <v>377</v>
      </c>
      <c r="D17" s="15" t="s">
        <v>360</v>
      </c>
      <c r="E17" s="16" t="s">
        <v>361</v>
      </c>
      <c r="H17" s="15" t="s">
        <v>456</v>
      </c>
      <c r="I17" s="16" t="s">
        <v>457</v>
      </c>
      <c r="K17" s="15" t="s">
        <v>486</v>
      </c>
      <c r="L17" s="16" t="s">
        <v>487</v>
      </c>
      <c r="N17">
        <v>4</v>
      </c>
      <c r="O17" s="2" t="s">
        <v>1023</v>
      </c>
      <c r="P17" s="8" t="s">
        <v>1028</v>
      </c>
      <c r="Q17" s="84" t="s">
        <v>1029</v>
      </c>
    </row>
    <row r="18" spans="1:17" x14ac:dyDescent="0.3">
      <c r="A18" s="15" t="s">
        <v>378</v>
      </c>
      <c r="B18" s="16" t="s">
        <v>379</v>
      </c>
      <c r="D18" s="15" t="s">
        <v>362</v>
      </c>
      <c r="E18" s="16" t="s">
        <v>363</v>
      </c>
      <c r="H18" s="15" t="s">
        <v>456</v>
      </c>
      <c r="I18" s="16" t="s">
        <v>457</v>
      </c>
      <c r="K18" s="15" t="s">
        <v>488</v>
      </c>
      <c r="L18" s="16" t="s">
        <v>489</v>
      </c>
      <c r="N18">
        <v>4</v>
      </c>
      <c r="O18" s="2" t="s">
        <v>1023</v>
      </c>
      <c r="P18" s="8" t="s">
        <v>1030</v>
      </c>
      <c r="Q18" s="84" t="s">
        <v>1031</v>
      </c>
    </row>
    <row r="19" spans="1:17" x14ac:dyDescent="0.3">
      <c r="A19" s="15" t="s">
        <v>380</v>
      </c>
      <c r="B19" s="16" t="s">
        <v>381</v>
      </c>
      <c r="D19" s="15" t="s">
        <v>424</v>
      </c>
      <c r="E19" s="16" t="s">
        <v>425</v>
      </c>
      <c r="H19" s="15" t="s">
        <v>456</v>
      </c>
      <c r="I19" s="16" t="s">
        <v>457</v>
      </c>
      <c r="K19" s="15" t="s">
        <v>490</v>
      </c>
      <c r="L19" s="16" t="s">
        <v>491</v>
      </c>
      <c r="N19">
        <v>4</v>
      </c>
      <c r="O19" s="2" t="s">
        <v>1023</v>
      </c>
      <c r="P19" s="8" t="s">
        <v>1032</v>
      </c>
      <c r="Q19" s="84" t="s">
        <v>1033</v>
      </c>
    </row>
    <row r="20" spans="1:17" x14ac:dyDescent="0.3">
      <c r="A20" s="15" t="s">
        <v>382</v>
      </c>
      <c r="B20" s="16" t="s">
        <v>383</v>
      </c>
      <c r="D20" s="15" t="s">
        <v>408</v>
      </c>
      <c r="E20" s="16" t="s">
        <v>409</v>
      </c>
      <c r="H20" s="15" t="s">
        <v>456</v>
      </c>
      <c r="I20" s="16" t="s">
        <v>457</v>
      </c>
      <c r="K20" s="15" t="s">
        <v>492</v>
      </c>
      <c r="L20" s="16" t="s">
        <v>493</v>
      </c>
      <c r="N20">
        <v>4</v>
      </c>
      <c r="O20" s="2" t="s">
        <v>1023</v>
      </c>
      <c r="P20" s="8" t="s">
        <v>1034</v>
      </c>
      <c r="Q20" s="84" t="s">
        <v>1035</v>
      </c>
    </row>
    <row r="21" spans="1:17" x14ac:dyDescent="0.3">
      <c r="A21" s="15" t="s">
        <v>384</v>
      </c>
      <c r="B21" s="16" t="s">
        <v>385</v>
      </c>
      <c r="D21" s="15" t="s">
        <v>436</v>
      </c>
      <c r="E21" s="16" t="s">
        <v>437</v>
      </c>
      <c r="H21" s="15" t="s">
        <v>456</v>
      </c>
      <c r="I21" s="16" t="s">
        <v>457</v>
      </c>
      <c r="N21">
        <v>4</v>
      </c>
      <c r="O21" s="2" t="s">
        <v>1023</v>
      </c>
      <c r="P21" s="8" t="s">
        <v>1036</v>
      </c>
      <c r="Q21" s="84" t="s">
        <v>1037</v>
      </c>
    </row>
    <row r="22" spans="1:17" x14ac:dyDescent="0.3">
      <c r="A22" s="15" t="s">
        <v>386</v>
      </c>
      <c r="B22" s="16" t="s">
        <v>387</v>
      </c>
      <c r="D22" s="15" t="s">
        <v>450</v>
      </c>
      <c r="E22" s="16" t="s">
        <v>451</v>
      </c>
      <c r="H22" s="15" t="s">
        <v>456</v>
      </c>
      <c r="I22" s="16" t="s">
        <v>457</v>
      </c>
      <c r="N22">
        <v>3</v>
      </c>
      <c r="O22" s="2" t="s">
        <v>0</v>
      </c>
      <c r="P22" s="8" t="s">
        <v>1038</v>
      </c>
      <c r="Q22" s="84" t="s">
        <v>1039</v>
      </c>
    </row>
    <row r="23" spans="1:17" x14ac:dyDescent="0.3">
      <c r="A23" s="15" t="s">
        <v>388</v>
      </c>
      <c r="B23" s="16" t="s">
        <v>389</v>
      </c>
      <c r="D23" s="15" t="s">
        <v>426</v>
      </c>
      <c r="E23" s="16" t="s">
        <v>427</v>
      </c>
      <c r="H23" s="15" t="s">
        <v>456</v>
      </c>
      <c r="I23" s="16" t="s">
        <v>457</v>
      </c>
      <c r="N23">
        <v>3</v>
      </c>
      <c r="O23" s="2" t="s">
        <v>0</v>
      </c>
      <c r="P23" s="8" t="s">
        <v>1040</v>
      </c>
      <c r="Q23" s="84" t="s">
        <v>1041</v>
      </c>
    </row>
    <row r="24" spans="1:17" x14ac:dyDescent="0.3">
      <c r="A24" s="15" t="s">
        <v>390</v>
      </c>
      <c r="B24" s="16" t="s">
        <v>391</v>
      </c>
      <c r="D24" s="15" t="s">
        <v>400</v>
      </c>
      <c r="E24" s="16" t="s">
        <v>401</v>
      </c>
      <c r="H24" s="15" t="s">
        <v>456</v>
      </c>
      <c r="I24" s="16" t="s">
        <v>457</v>
      </c>
      <c r="N24">
        <v>3</v>
      </c>
      <c r="O24" s="2" t="s">
        <v>0</v>
      </c>
      <c r="P24" s="8" t="s">
        <v>1042</v>
      </c>
      <c r="Q24" s="84" t="s">
        <v>1043</v>
      </c>
    </row>
    <row r="25" spans="1:17" x14ac:dyDescent="0.3">
      <c r="A25" s="15" t="s">
        <v>392</v>
      </c>
      <c r="B25" s="16" t="s">
        <v>393</v>
      </c>
      <c r="D25" s="15" t="s">
        <v>410</v>
      </c>
      <c r="E25" s="16" t="s">
        <v>411</v>
      </c>
      <c r="H25" s="15" t="s">
        <v>456</v>
      </c>
      <c r="I25" s="16" t="s">
        <v>457</v>
      </c>
      <c r="O25" s="2" t="s">
        <v>244</v>
      </c>
      <c r="P25" s="8" t="s">
        <v>1044</v>
      </c>
      <c r="Q25" s="84" t="s">
        <v>1045</v>
      </c>
    </row>
    <row r="26" spans="1:17" x14ac:dyDescent="0.3">
      <c r="A26" s="15" t="s">
        <v>394</v>
      </c>
      <c r="B26" s="16" t="s">
        <v>395</v>
      </c>
      <c r="D26" s="15" t="s">
        <v>402</v>
      </c>
      <c r="E26" s="16" t="s">
        <v>403</v>
      </c>
      <c r="H26" s="15" t="s">
        <v>456</v>
      </c>
      <c r="I26" s="16" t="s">
        <v>457</v>
      </c>
      <c r="O26" s="2" t="s">
        <v>244</v>
      </c>
      <c r="P26" s="8" t="s">
        <v>1046</v>
      </c>
      <c r="Q26" s="84" t="s">
        <v>1047</v>
      </c>
    </row>
    <row r="27" spans="1:17" x14ac:dyDescent="0.3">
      <c r="A27" s="15" t="s">
        <v>346</v>
      </c>
      <c r="B27" s="16" t="s">
        <v>347</v>
      </c>
      <c r="D27" s="15" t="s">
        <v>364</v>
      </c>
      <c r="E27" s="16" t="s">
        <v>365</v>
      </c>
      <c r="H27" s="15" t="s">
        <v>458</v>
      </c>
      <c r="I27" s="16" t="s">
        <v>459</v>
      </c>
      <c r="O27" s="2" t="s">
        <v>244</v>
      </c>
      <c r="P27" s="8" t="s">
        <v>1048</v>
      </c>
      <c r="Q27" s="84" t="s">
        <v>1049</v>
      </c>
    </row>
    <row r="28" spans="1:17" x14ac:dyDescent="0.3">
      <c r="A28" s="15" t="s">
        <v>396</v>
      </c>
      <c r="B28" s="16" t="s">
        <v>397</v>
      </c>
      <c r="D28" s="15" t="s">
        <v>438</v>
      </c>
      <c r="E28" s="16" t="s">
        <v>439</v>
      </c>
      <c r="H28" s="15" t="s">
        <v>458</v>
      </c>
      <c r="I28" s="16" t="s">
        <v>459</v>
      </c>
    </row>
    <row r="29" spans="1:17" x14ac:dyDescent="0.3">
      <c r="A29" s="15" t="s">
        <v>348</v>
      </c>
      <c r="B29" s="16" t="s">
        <v>349</v>
      </c>
      <c r="D29" s="15" t="s">
        <v>444</v>
      </c>
      <c r="E29" s="16" t="s">
        <v>445</v>
      </c>
      <c r="H29" s="15" t="s">
        <v>458</v>
      </c>
      <c r="I29" s="16" t="s">
        <v>459</v>
      </c>
    </row>
    <row r="30" spans="1:17" x14ac:dyDescent="0.3">
      <c r="A30" s="15" t="s">
        <v>350</v>
      </c>
      <c r="B30" s="16" t="s">
        <v>351</v>
      </c>
      <c r="D30" s="15" t="s">
        <v>442</v>
      </c>
      <c r="E30" s="16" t="s">
        <v>443</v>
      </c>
      <c r="H30" s="15" t="s">
        <v>458</v>
      </c>
      <c r="I30" s="16" t="s">
        <v>459</v>
      </c>
    </row>
    <row r="31" spans="1:17" x14ac:dyDescent="0.3">
      <c r="A31" s="15" t="s">
        <v>352</v>
      </c>
      <c r="B31" s="16" t="s">
        <v>353</v>
      </c>
      <c r="D31" s="15" t="s">
        <v>366</v>
      </c>
      <c r="E31" s="16" t="s">
        <v>367</v>
      </c>
      <c r="H31" s="15" t="s">
        <v>458</v>
      </c>
      <c r="I31" s="16" t="s">
        <v>459</v>
      </c>
    </row>
    <row r="32" spans="1:17" x14ac:dyDescent="0.3">
      <c r="A32" s="15" t="s">
        <v>354</v>
      </c>
      <c r="B32" s="16" t="s">
        <v>355</v>
      </c>
      <c r="D32" s="15" t="s">
        <v>368</v>
      </c>
      <c r="E32" s="16" t="s">
        <v>369</v>
      </c>
      <c r="H32" s="15" t="s">
        <v>458</v>
      </c>
      <c r="I32" s="16" t="s">
        <v>459</v>
      </c>
    </row>
    <row r="33" spans="1:9" x14ac:dyDescent="0.3">
      <c r="A33" s="15" t="s">
        <v>356</v>
      </c>
      <c r="B33" s="16" t="s">
        <v>357</v>
      </c>
      <c r="D33" s="15" t="s">
        <v>370</v>
      </c>
      <c r="E33" s="16" t="s">
        <v>371</v>
      </c>
      <c r="H33" s="15" t="s">
        <v>458</v>
      </c>
      <c r="I33" s="16" t="s">
        <v>459</v>
      </c>
    </row>
    <row r="34" spans="1:9" x14ac:dyDescent="0.3">
      <c r="A34" s="15" t="s">
        <v>398</v>
      </c>
      <c r="B34" s="16" t="s">
        <v>399</v>
      </c>
      <c r="D34" s="15" t="s">
        <v>412</v>
      </c>
      <c r="E34" s="16" t="s">
        <v>413</v>
      </c>
      <c r="H34" s="15" t="s">
        <v>458</v>
      </c>
      <c r="I34" s="16" t="s">
        <v>459</v>
      </c>
    </row>
    <row r="35" spans="1:9" x14ac:dyDescent="0.3">
      <c r="A35" s="15" t="s">
        <v>358</v>
      </c>
      <c r="B35" s="16" t="s">
        <v>359</v>
      </c>
      <c r="D35" s="15" t="s">
        <v>428</v>
      </c>
      <c r="E35" s="16" t="s">
        <v>429</v>
      </c>
      <c r="H35" s="15" t="s">
        <v>458</v>
      </c>
      <c r="I35" s="16" t="s">
        <v>459</v>
      </c>
    </row>
    <row r="36" spans="1:9" x14ac:dyDescent="0.3">
      <c r="A36" s="15" t="s">
        <v>360</v>
      </c>
      <c r="B36" s="16" t="s">
        <v>361</v>
      </c>
      <c r="D36" s="15" t="s">
        <v>372</v>
      </c>
      <c r="E36" s="16" t="s">
        <v>373</v>
      </c>
      <c r="H36" s="15" t="s">
        <v>458</v>
      </c>
      <c r="I36" s="16" t="s">
        <v>459</v>
      </c>
    </row>
    <row r="37" spans="1:9" x14ac:dyDescent="0.3">
      <c r="A37" s="15" t="s">
        <v>362</v>
      </c>
      <c r="B37" s="16" t="s">
        <v>363</v>
      </c>
      <c r="D37" s="15" t="s">
        <v>414</v>
      </c>
      <c r="E37" s="16" t="s">
        <v>415</v>
      </c>
      <c r="H37" s="15" t="s">
        <v>458</v>
      </c>
      <c r="I37" s="16" t="s">
        <v>459</v>
      </c>
    </row>
    <row r="38" spans="1:9" x14ac:dyDescent="0.3">
      <c r="A38" s="15" t="s">
        <v>400</v>
      </c>
      <c r="B38" s="16" t="s">
        <v>401</v>
      </c>
      <c r="D38" s="15" t="s">
        <v>416</v>
      </c>
      <c r="E38" s="16" t="s">
        <v>417</v>
      </c>
      <c r="H38" s="15" t="s">
        <v>458</v>
      </c>
      <c r="I38" s="16" t="s">
        <v>459</v>
      </c>
    </row>
    <row r="39" spans="1:9" x14ac:dyDescent="0.3">
      <c r="A39" s="15" t="s">
        <v>402</v>
      </c>
      <c r="B39" s="16" t="s">
        <v>403</v>
      </c>
      <c r="D39" s="15" t="s">
        <v>374</v>
      </c>
      <c r="E39" s="16" t="s">
        <v>375</v>
      </c>
      <c r="H39" s="15" t="s">
        <v>458</v>
      </c>
      <c r="I39" s="16" t="s">
        <v>459</v>
      </c>
    </row>
    <row r="40" spans="1:9" x14ac:dyDescent="0.3">
      <c r="A40" s="15" t="s">
        <v>364</v>
      </c>
      <c r="B40" s="16" t="s">
        <v>365</v>
      </c>
      <c r="D40" s="15" t="s">
        <v>430</v>
      </c>
      <c r="E40" s="16" t="s">
        <v>431</v>
      </c>
      <c r="H40" s="15" t="s">
        <v>458</v>
      </c>
      <c r="I40" s="16" t="s">
        <v>459</v>
      </c>
    </row>
    <row r="41" spans="1:9" x14ac:dyDescent="0.3">
      <c r="A41" s="15" t="s">
        <v>368</v>
      </c>
      <c r="B41" s="16" t="s">
        <v>369</v>
      </c>
      <c r="D41" s="15" t="s">
        <v>440</v>
      </c>
      <c r="E41" s="16" t="s">
        <v>441</v>
      </c>
      <c r="H41" s="15" t="s">
        <v>458</v>
      </c>
      <c r="I41" s="16" t="s">
        <v>459</v>
      </c>
    </row>
    <row r="42" spans="1:9" x14ac:dyDescent="0.3">
      <c r="A42" s="15" t="s">
        <v>374</v>
      </c>
      <c r="B42" s="16" t="s">
        <v>375</v>
      </c>
      <c r="D42" s="15" t="s">
        <v>376</v>
      </c>
      <c r="E42" s="16" t="s">
        <v>377</v>
      </c>
      <c r="H42" s="15" t="s">
        <v>458</v>
      </c>
      <c r="I42" s="16" t="s">
        <v>459</v>
      </c>
    </row>
    <row r="43" spans="1:9" x14ac:dyDescent="0.3">
      <c r="A43" s="15" t="s">
        <v>376</v>
      </c>
      <c r="B43" s="16" t="s">
        <v>377</v>
      </c>
      <c r="D43" s="15" t="s">
        <v>378</v>
      </c>
      <c r="E43" s="16" t="s">
        <v>379</v>
      </c>
      <c r="H43" s="15" t="s">
        <v>458</v>
      </c>
      <c r="I43" s="16" t="s">
        <v>459</v>
      </c>
    </row>
    <row r="44" spans="1:9" x14ac:dyDescent="0.3">
      <c r="A44" s="15" t="s">
        <v>378</v>
      </c>
      <c r="B44" s="16" t="s">
        <v>379</v>
      </c>
      <c r="D44" s="15" t="s">
        <v>380</v>
      </c>
      <c r="E44" s="16" t="s">
        <v>381</v>
      </c>
      <c r="H44" s="15" t="s">
        <v>458</v>
      </c>
      <c r="I44" s="16" t="s">
        <v>459</v>
      </c>
    </row>
    <row r="45" spans="1:9" x14ac:dyDescent="0.3">
      <c r="A45" s="15" t="s">
        <v>380</v>
      </c>
      <c r="B45" s="16" t="s">
        <v>381</v>
      </c>
      <c r="D45" s="15" t="s">
        <v>404</v>
      </c>
      <c r="E45" s="16" t="s">
        <v>405</v>
      </c>
      <c r="H45" s="15" t="s">
        <v>458</v>
      </c>
      <c r="I45" s="16" t="s">
        <v>459</v>
      </c>
    </row>
    <row r="46" spans="1:9" x14ac:dyDescent="0.3">
      <c r="A46" s="15" t="s">
        <v>404</v>
      </c>
      <c r="B46" s="16" t="s">
        <v>405</v>
      </c>
      <c r="D46" s="15" t="s">
        <v>406</v>
      </c>
      <c r="E46" s="16" t="s">
        <v>407</v>
      </c>
      <c r="H46" s="15" t="s">
        <v>458</v>
      </c>
      <c r="I46" s="16" t="s">
        <v>459</v>
      </c>
    </row>
    <row r="47" spans="1:9" x14ac:dyDescent="0.3">
      <c r="A47" s="15" t="s">
        <v>406</v>
      </c>
      <c r="B47" s="16" t="s">
        <v>407</v>
      </c>
      <c r="D47" s="15" t="s">
        <v>382</v>
      </c>
      <c r="E47" s="16" t="s">
        <v>383</v>
      </c>
      <c r="H47" s="15" t="s">
        <v>458</v>
      </c>
      <c r="I47" s="16" t="s">
        <v>459</v>
      </c>
    </row>
    <row r="48" spans="1:9" x14ac:dyDescent="0.3">
      <c r="A48" s="15" t="s">
        <v>382</v>
      </c>
      <c r="B48" s="16" t="s">
        <v>383</v>
      </c>
      <c r="D48" s="15" t="s">
        <v>418</v>
      </c>
      <c r="E48" s="16" t="s">
        <v>419</v>
      </c>
      <c r="H48" s="15" t="s">
        <v>458</v>
      </c>
      <c r="I48" s="16" t="s">
        <v>459</v>
      </c>
    </row>
    <row r="49" spans="1:9" x14ac:dyDescent="0.3">
      <c r="A49" s="15" t="s">
        <v>386</v>
      </c>
      <c r="B49" s="16" t="s">
        <v>387</v>
      </c>
      <c r="D49" s="15" t="s">
        <v>384</v>
      </c>
      <c r="E49" s="16" t="s">
        <v>385</v>
      </c>
      <c r="H49" s="15" t="s">
        <v>458</v>
      </c>
      <c r="I49" s="16" t="s">
        <v>459</v>
      </c>
    </row>
    <row r="50" spans="1:9" x14ac:dyDescent="0.3">
      <c r="A50" s="15" t="s">
        <v>388</v>
      </c>
      <c r="B50" s="16" t="s">
        <v>389</v>
      </c>
      <c r="D50" s="15" t="s">
        <v>386</v>
      </c>
      <c r="E50" s="16" t="s">
        <v>387</v>
      </c>
      <c r="H50" s="15" t="s">
        <v>458</v>
      </c>
      <c r="I50" s="16" t="s">
        <v>459</v>
      </c>
    </row>
    <row r="51" spans="1:9" x14ac:dyDescent="0.3">
      <c r="A51" s="15" t="s">
        <v>390</v>
      </c>
      <c r="B51" s="16" t="s">
        <v>391</v>
      </c>
      <c r="D51" s="15" t="s">
        <v>388</v>
      </c>
      <c r="E51" s="16" t="s">
        <v>389</v>
      </c>
      <c r="H51" s="15" t="s">
        <v>458</v>
      </c>
      <c r="I51" s="16" t="s">
        <v>459</v>
      </c>
    </row>
    <row r="52" spans="1:9" x14ac:dyDescent="0.3">
      <c r="A52" s="15" t="s">
        <v>392</v>
      </c>
      <c r="B52" s="16" t="s">
        <v>393</v>
      </c>
      <c r="D52" s="15" t="s">
        <v>390</v>
      </c>
      <c r="E52" s="16" t="s">
        <v>391</v>
      </c>
      <c r="H52" s="15" t="s">
        <v>458</v>
      </c>
      <c r="I52" s="16" t="s">
        <v>459</v>
      </c>
    </row>
    <row r="53" spans="1:9" x14ac:dyDescent="0.3">
      <c r="A53" s="15" t="s">
        <v>394</v>
      </c>
      <c r="B53" s="16" t="s">
        <v>395</v>
      </c>
      <c r="D53" s="15" t="s">
        <v>392</v>
      </c>
      <c r="E53" s="16" t="s">
        <v>393</v>
      </c>
      <c r="H53" s="15" t="s">
        <v>458</v>
      </c>
      <c r="I53" s="16" t="s">
        <v>459</v>
      </c>
    </row>
    <row r="54" spans="1:9" x14ac:dyDescent="0.3">
      <c r="A54" s="15" t="s">
        <v>346</v>
      </c>
      <c r="B54" s="16" t="s">
        <v>347</v>
      </c>
      <c r="D54" s="15" t="s">
        <v>394</v>
      </c>
      <c r="E54" s="16" t="s">
        <v>395</v>
      </c>
      <c r="H54" s="15" t="s">
        <v>460</v>
      </c>
      <c r="I54" s="16" t="s">
        <v>461</v>
      </c>
    </row>
    <row r="55" spans="1:9" x14ac:dyDescent="0.3">
      <c r="A55" s="15" t="s">
        <v>396</v>
      </c>
      <c r="B55" s="16" t="s">
        <v>397</v>
      </c>
      <c r="H55" s="15" t="s">
        <v>460</v>
      </c>
      <c r="I55" s="16" t="s">
        <v>461</v>
      </c>
    </row>
    <row r="56" spans="1:9" x14ac:dyDescent="0.3">
      <c r="A56" s="15" t="s">
        <v>348</v>
      </c>
      <c r="B56" s="16" t="s">
        <v>349</v>
      </c>
      <c r="H56" s="15" t="s">
        <v>460</v>
      </c>
      <c r="I56" s="16" t="s">
        <v>461</v>
      </c>
    </row>
    <row r="57" spans="1:9" x14ac:dyDescent="0.3">
      <c r="A57" s="15" t="s">
        <v>350</v>
      </c>
      <c r="B57" s="16" t="s">
        <v>351</v>
      </c>
      <c r="H57" s="15" t="s">
        <v>460</v>
      </c>
      <c r="I57" s="16" t="s">
        <v>461</v>
      </c>
    </row>
    <row r="58" spans="1:9" x14ac:dyDescent="0.3">
      <c r="A58" s="15" t="s">
        <v>354</v>
      </c>
      <c r="B58" s="16" t="s">
        <v>355</v>
      </c>
      <c r="H58" s="15" t="s">
        <v>460</v>
      </c>
      <c r="I58" s="16" t="s">
        <v>461</v>
      </c>
    </row>
    <row r="59" spans="1:9" x14ac:dyDescent="0.3">
      <c r="A59" s="15" t="s">
        <v>356</v>
      </c>
      <c r="B59" s="16" t="s">
        <v>357</v>
      </c>
      <c r="H59" s="15" t="s">
        <v>460</v>
      </c>
      <c r="I59" s="16" t="s">
        <v>461</v>
      </c>
    </row>
    <row r="60" spans="1:9" x14ac:dyDescent="0.3">
      <c r="A60" s="15" t="s">
        <v>358</v>
      </c>
      <c r="B60" s="16" t="s">
        <v>359</v>
      </c>
      <c r="H60" s="15" t="s">
        <v>460</v>
      </c>
      <c r="I60" s="16" t="s">
        <v>461</v>
      </c>
    </row>
    <row r="61" spans="1:9" x14ac:dyDescent="0.3">
      <c r="A61" s="15" t="s">
        <v>360</v>
      </c>
      <c r="B61" s="16" t="s">
        <v>361</v>
      </c>
      <c r="H61" s="15" t="s">
        <v>460</v>
      </c>
      <c r="I61" s="16" t="s">
        <v>461</v>
      </c>
    </row>
    <row r="62" spans="1:9" x14ac:dyDescent="0.3">
      <c r="A62" s="15" t="s">
        <v>362</v>
      </c>
      <c r="B62" s="16" t="s">
        <v>363</v>
      </c>
      <c r="H62" s="15" t="s">
        <v>460</v>
      </c>
      <c r="I62" s="16" t="s">
        <v>461</v>
      </c>
    </row>
    <row r="63" spans="1:9" x14ac:dyDescent="0.3">
      <c r="A63" s="15" t="s">
        <v>408</v>
      </c>
      <c r="B63" s="16" t="s">
        <v>409</v>
      </c>
      <c r="H63" s="15" t="s">
        <v>460</v>
      </c>
      <c r="I63" s="16" t="s">
        <v>461</v>
      </c>
    </row>
    <row r="64" spans="1:9" x14ac:dyDescent="0.3">
      <c r="A64" s="15" t="s">
        <v>400</v>
      </c>
      <c r="B64" s="16" t="s">
        <v>401</v>
      </c>
      <c r="H64" s="15" t="s">
        <v>460</v>
      </c>
      <c r="I64" s="16" t="s">
        <v>461</v>
      </c>
    </row>
    <row r="65" spans="1:9" x14ac:dyDescent="0.3">
      <c r="A65" s="15" t="s">
        <v>410</v>
      </c>
      <c r="B65" s="16" t="s">
        <v>411</v>
      </c>
      <c r="H65" s="15" t="s">
        <v>460</v>
      </c>
      <c r="I65" s="16" t="s">
        <v>461</v>
      </c>
    </row>
    <row r="66" spans="1:9" x14ac:dyDescent="0.3">
      <c r="A66" s="15" t="s">
        <v>364</v>
      </c>
      <c r="B66" s="16" t="s">
        <v>365</v>
      </c>
      <c r="H66" s="15" t="s">
        <v>460</v>
      </c>
      <c r="I66" s="16" t="s">
        <v>461</v>
      </c>
    </row>
    <row r="67" spans="1:9" x14ac:dyDescent="0.3">
      <c r="A67" s="15" t="s">
        <v>368</v>
      </c>
      <c r="B67" s="16" t="s">
        <v>369</v>
      </c>
      <c r="H67" s="15" t="s">
        <v>460</v>
      </c>
      <c r="I67" s="16" t="s">
        <v>461</v>
      </c>
    </row>
    <row r="68" spans="1:9" x14ac:dyDescent="0.3">
      <c r="A68" s="15" t="s">
        <v>370</v>
      </c>
      <c r="B68" s="16" t="s">
        <v>371</v>
      </c>
      <c r="H68" s="15" t="s">
        <v>460</v>
      </c>
      <c r="I68" s="16" t="s">
        <v>461</v>
      </c>
    </row>
    <row r="69" spans="1:9" x14ac:dyDescent="0.3">
      <c r="A69" s="15" t="s">
        <v>412</v>
      </c>
      <c r="B69" s="16" t="s">
        <v>413</v>
      </c>
      <c r="H69" s="15" t="s">
        <v>460</v>
      </c>
      <c r="I69" s="16" t="s">
        <v>461</v>
      </c>
    </row>
    <row r="70" spans="1:9" x14ac:dyDescent="0.3">
      <c r="A70" s="15" t="s">
        <v>372</v>
      </c>
      <c r="B70" s="16" t="s">
        <v>373</v>
      </c>
      <c r="H70" s="15" t="s">
        <v>460</v>
      </c>
      <c r="I70" s="16" t="s">
        <v>461</v>
      </c>
    </row>
    <row r="71" spans="1:9" x14ac:dyDescent="0.3">
      <c r="A71" s="15" t="s">
        <v>414</v>
      </c>
      <c r="B71" s="16" t="s">
        <v>415</v>
      </c>
      <c r="H71" s="15" t="s">
        <v>460</v>
      </c>
      <c r="I71" s="16" t="s">
        <v>461</v>
      </c>
    </row>
    <row r="72" spans="1:9" x14ac:dyDescent="0.3">
      <c r="A72" s="15" t="s">
        <v>416</v>
      </c>
      <c r="B72" s="16" t="s">
        <v>417</v>
      </c>
      <c r="H72" s="15" t="s">
        <v>460</v>
      </c>
      <c r="I72" s="16" t="s">
        <v>461</v>
      </c>
    </row>
    <row r="73" spans="1:9" x14ac:dyDescent="0.3">
      <c r="A73" s="15" t="s">
        <v>374</v>
      </c>
      <c r="B73" s="16" t="s">
        <v>375</v>
      </c>
      <c r="H73" s="15" t="s">
        <v>460</v>
      </c>
      <c r="I73" s="16" t="s">
        <v>461</v>
      </c>
    </row>
    <row r="74" spans="1:9" x14ac:dyDescent="0.3">
      <c r="A74" s="15" t="s">
        <v>380</v>
      </c>
      <c r="B74" s="16" t="s">
        <v>381</v>
      </c>
      <c r="H74" s="15" t="s">
        <v>460</v>
      </c>
      <c r="I74" s="16" t="s">
        <v>461</v>
      </c>
    </row>
    <row r="75" spans="1:9" x14ac:dyDescent="0.3">
      <c r="A75" s="15" t="s">
        <v>404</v>
      </c>
      <c r="B75" s="16" t="s">
        <v>405</v>
      </c>
      <c r="H75" s="15" t="s">
        <v>460</v>
      </c>
      <c r="I75" s="16" t="s">
        <v>461</v>
      </c>
    </row>
    <row r="76" spans="1:9" x14ac:dyDescent="0.3">
      <c r="A76" s="15" t="s">
        <v>382</v>
      </c>
      <c r="B76" s="16" t="s">
        <v>383</v>
      </c>
      <c r="H76" s="15" t="s">
        <v>460</v>
      </c>
      <c r="I76" s="16" t="s">
        <v>461</v>
      </c>
    </row>
    <row r="77" spans="1:9" x14ac:dyDescent="0.3">
      <c r="A77" s="15" t="s">
        <v>418</v>
      </c>
      <c r="B77" s="16" t="s">
        <v>419</v>
      </c>
      <c r="H77" s="15" t="s">
        <v>460</v>
      </c>
      <c r="I77" s="16" t="s">
        <v>461</v>
      </c>
    </row>
    <row r="78" spans="1:9" x14ac:dyDescent="0.3">
      <c r="A78" s="15" t="s">
        <v>384</v>
      </c>
      <c r="B78" s="16" t="s">
        <v>385</v>
      </c>
      <c r="H78" s="15" t="s">
        <v>460</v>
      </c>
      <c r="I78" s="16" t="s">
        <v>461</v>
      </c>
    </row>
    <row r="79" spans="1:9" x14ac:dyDescent="0.3">
      <c r="A79" s="15" t="s">
        <v>386</v>
      </c>
      <c r="B79" s="16" t="s">
        <v>387</v>
      </c>
      <c r="H79" s="15" t="s">
        <v>460</v>
      </c>
      <c r="I79" s="16" t="s">
        <v>461</v>
      </c>
    </row>
    <row r="80" spans="1:9" x14ac:dyDescent="0.3">
      <c r="A80" s="15" t="s">
        <v>390</v>
      </c>
      <c r="B80" s="16" t="s">
        <v>391</v>
      </c>
      <c r="H80" s="15" t="s">
        <v>460</v>
      </c>
      <c r="I80" s="16" t="s">
        <v>461</v>
      </c>
    </row>
    <row r="81" spans="1:9" x14ac:dyDescent="0.3">
      <c r="A81" s="15" t="s">
        <v>392</v>
      </c>
      <c r="B81" s="16" t="s">
        <v>393</v>
      </c>
      <c r="H81" s="15" t="s">
        <v>460</v>
      </c>
      <c r="I81" s="16" t="s">
        <v>461</v>
      </c>
    </row>
    <row r="82" spans="1:9" x14ac:dyDescent="0.3">
      <c r="A82" s="15" t="s">
        <v>394</v>
      </c>
      <c r="B82" s="16" t="s">
        <v>395</v>
      </c>
      <c r="H82" s="15" t="s">
        <v>460</v>
      </c>
      <c r="I82" s="16" t="s">
        <v>461</v>
      </c>
    </row>
    <row r="83" spans="1:9" x14ac:dyDescent="0.3">
      <c r="A83" s="15" t="s">
        <v>346</v>
      </c>
      <c r="B83" s="16" t="s">
        <v>347</v>
      </c>
      <c r="H83" s="15" t="s">
        <v>462</v>
      </c>
      <c r="I83" s="16" t="s">
        <v>463</v>
      </c>
    </row>
    <row r="84" spans="1:9" x14ac:dyDescent="0.3">
      <c r="A84" s="15" t="s">
        <v>420</v>
      </c>
      <c r="B84" s="16" t="s">
        <v>421</v>
      </c>
      <c r="H84" s="15" t="s">
        <v>462</v>
      </c>
      <c r="I84" s="16" t="s">
        <v>463</v>
      </c>
    </row>
    <row r="85" spans="1:9" x14ac:dyDescent="0.3">
      <c r="A85" s="15" t="s">
        <v>350</v>
      </c>
      <c r="B85" s="16" t="s">
        <v>351</v>
      </c>
      <c r="H85" s="15" t="s">
        <v>462</v>
      </c>
      <c r="I85" s="16" t="s">
        <v>463</v>
      </c>
    </row>
    <row r="86" spans="1:9" x14ac:dyDescent="0.3">
      <c r="A86" s="15" t="s">
        <v>352</v>
      </c>
      <c r="B86" s="16" t="s">
        <v>353</v>
      </c>
      <c r="H86" s="15" t="s">
        <v>462</v>
      </c>
      <c r="I86" s="16" t="s">
        <v>463</v>
      </c>
    </row>
    <row r="87" spans="1:9" x14ac:dyDescent="0.3">
      <c r="A87" s="15" t="s">
        <v>354</v>
      </c>
      <c r="B87" s="16" t="s">
        <v>355</v>
      </c>
      <c r="H87" s="15" t="s">
        <v>462</v>
      </c>
      <c r="I87" s="16" t="s">
        <v>463</v>
      </c>
    </row>
    <row r="88" spans="1:9" x14ac:dyDescent="0.3">
      <c r="A88" s="15" t="s">
        <v>422</v>
      </c>
      <c r="B88" s="16" t="s">
        <v>423</v>
      </c>
      <c r="H88" s="15" t="s">
        <v>462</v>
      </c>
      <c r="I88" s="16" t="s">
        <v>463</v>
      </c>
    </row>
    <row r="89" spans="1:9" x14ac:dyDescent="0.3">
      <c r="A89" s="15" t="s">
        <v>356</v>
      </c>
      <c r="B89" s="16" t="s">
        <v>357</v>
      </c>
      <c r="H89" s="15" t="s">
        <v>462</v>
      </c>
      <c r="I89" s="16" t="s">
        <v>463</v>
      </c>
    </row>
    <row r="90" spans="1:9" x14ac:dyDescent="0.3">
      <c r="A90" s="15" t="s">
        <v>358</v>
      </c>
      <c r="B90" s="16" t="s">
        <v>359</v>
      </c>
      <c r="H90" s="15" t="s">
        <v>462</v>
      </c>
      <c r="I90" s="16" t="s">
        <v>463</v>
      </c>
    </row>
    <row r="91" spans="1:9" x14ac:dyDescent="0.3">
      <c r="A91" s="15" t="s">
        <v>360</v>
      </c>
      <c r="B91" s="16" t="s">
        <v>361</v>
      </c>
      <c r="H91" s="15" t="s">
        <v>462</v>
      </c>
      <c r="I91" s="16" t="s">
        <v>463</v>
      </c>
    </row>
    <row r="92" spans="1:9" x14ac:dyDescent="0.3">
      <c r="A92" s="15" t="s">
        <v>362</v>
      </c>
      <c r="B92" s="16" t="s">
        <v>363</v>
      </c>
      <c r="H92" s="15" t="s">
        <v>462</v>
      </c>
      <c r="I92" s="16" t="s">
        <v>463</v>
      </c>
    </row>
    <row r="93" spans="1:9" x14ac:dyDescent="0.3">
      <c r="A93" s="15" t="s">
        <v>424</v>
      </c>
      <c r="B93" s="16" t="s">
        <v>425</v>
      </c>
      <c r="H93" s="15" t="s">
        <v>462</v>
      </c>
      <c r="I93" s="16" t="s">
        <v>463</v>
      </c>
    </row>
    <row r="94" spans="1:9" x14ac:dyDescent="0.3">
      <c r="A94" s="15" t="s">
        <v>408</v>
      </c>
      <c r="B94" s="16" t="s">
        <v>409</v>
      </c>
      <c r="H94" s="15" t="s">
        <v>462</v>
      </c>
      <c r="I94" s="16" t="s">
        <v>463</v>
      </c>
    </row>
    <row r="95" spans="1:9" x14ac:dyDescent="0.3">
      <c r="A95" s="15" t="s">
        <v>426</v>
      </c>
      <c r="B95" s="16" t="s">
        <v>427</v>
      </c>
      <c r="H95" s="15" t="s">
        <v>462</v>
      </c>
      <c r="I95" s="16" t="s">
        <v>463</v>
      </c>
    </row>
    <row r="96" spans="1:9" x14ac:dyDescent="0.3">
      <c r="A96" s="15" t="s">
        <v>400</v>
      </c>
      <c r="B96" s="16" t="s">
        <v>401</v>
      </c>
      <c r="H96" s="15" t="s">
        <v>462</v>
      </c>
      <c r="I96" s="16" t="s">
        <v>463</v>
      </c>
    </row>
    <row r="97" spans="1:9" x14ac:dyDescent="0.3">
      <c r="A97" s="15" t="s">
        <v>364</v>
      </c>
      <c r="B97" s="16" t="s">
        <v>365</v>
      </c>
      <c r="H97" s="15" t="s">
        <v>462</v>
      </c>
      <c r="I97" s="16" t="s">
        <v>463</v>
      </c>
    </row>
    <row r="98" spans="1:9" x14ac:dyDescent="0.3">
      <c r="A98" s="15" t="s">
        <v>368</v>
      </c>
      <c r="B98" s="16" t="s">
        <v>369</v>
      </c>
      <c r="H98" s="15" t="s">
        <v>462</v>
      </c>
      <c r="I98" s="16" t="s">
        <v>463</v>
      </c>
    </row>
    <row r="99" spans="1:9" x14ac:dyDescent="0.3">
      <c r="A99" s="15" t="s">
        <v>372</v>
      </c>
      <c r="B99" s="16" t="s">
        <v>373</v>
      </c>
      <c r="H99" s="15" t="s">
        <v>462</v>
      </c>
      <c r="I99" s="16" t="s">
        <v>463</v>
      </c>
    </row>
    <row r="100" spans="1:9" x14ac:dyDescent="0.3">
      <c r="A100" s="15" t="s">
        <v>380</v>
      </c>
      <c r="B100" s="16" t="s">
        <v>381</v>
      </c>
      <c r="H100" s="15" t="s">
        <v>462</v>
      </c>
      <c r="I100" s="16" t="s">
        <v>463</v>
      </c>
    </row>
    <row r="101" spans="1:9" x14ac:dyDescent="0.3">
      <c r="A101" s="15" t="s">
        <v>404</v>
      </c>
      <c r="B101" s="16" t="s">
        <v>405</v>
      </c>
      <c r="H101" s="15" t="s">
        <v>462</v>
      </c>
      <c r="I101" s="16" t="s">
        <v>463</v>
      </c>
    </row>
    <row r="102" spans="1:9" x14ac:dyDescent="0.3">
      <c r="A102" s="15" t="s">
        <v>406</v>
      </c>
      <c r="B102" s="16" t="s">
        <v>407</v>
      </c>
      <c r="H102" s="15" t="s">
        <v>462</v>
      </c>
      <c r="I102" s="16" t="s">
        <v>463</v>
      </c>
    </row>
    <row r="103" spans="1:9" x14ac:dyDescent="0.3">
      <c r="A103" s="15" t="s">
        <v>382</v>
      </c>
      <c r="B103" s="16" t="s">
        <v>383</v>
      </c>
      <c r="H103" s="15" t="s">
        <v>462</v>
      </c>
      <c r="I103" s="16" t="s">
        <v>463</v>
      </c>
    </row>
    <row r="104" spans="1:9" x14ac:dyDescent="0.3">
      <c r="A104" s="15" t="s">
        <v>384</v>
      </c>
      <c r="B104" s="16" t="s">
        <v>385</v>
      </c>
      <c r="H104" s="15" t="s">
        <v>462</v>
      </c>
      <c r="I104" s="16" t="s">
        <v>463</v>
      </c>
    </row>
    <row r="105" spans="1:9" x14ac:dyDescent="0.3">
      <c r="A105" s="15" t="s">
        <v>386</v>
      </c>
      <c r="B105" s="16" t="s">
        <v>387</v>
      </c>
      <c r="H105" s="15" t="s">
        <v>462</v>
      </c>
      <c r="I105" s="16" t="s">
        <v>463</v>
      </c>
    </row>
    <row r="106" spans="1:9" x14ac:dyDescent="0.3">
      <c r="A106" s="15" t="s">
        <v>390</v>
      </c>
      <c r="B106" s="16" t="s">
        <v>391</v>
      </c>
      <c r="H106" s="15" t="s">
        <v>462</v>
      </c>
      <c r="I106" s="16" t="s">
        <v>463</v>
      </c>
    </row>
    <row r="107" spans="1:9" x14ac:dyDescent="0.3">
      <c r="A107" s="15" t="s">
        <v>392</v>
      </c>
      <c r="B107" s="16" t="s">
        <v>393</v>
      </c>
      <c r="H107" s="15" t="s">
        <v>462</v>
      </c>
      <c r="I107" s="16" t="s">
        <v>463</v>
      </c>
    </row>
    <row r="108" spans="1:9" x14ac:dyDescent="0.3">
      <c r="A108" s="15" t="s">
        <v>394</v>
      </c>
      <c r="B108" s="16" t="s">
        <v>395</v>
      </c>
      <c r="H108" s="15" t="s">
        <v>462</v>
      </c>
      <c r="I108" s="16" t="s">
        <v>463</v>
      </c>
    </row>
    <row r="109" spans="1:9" x14ac:dyDescent="0.3">
      <c r="A109" s="15" t="s">
        <v>368</v>
      </c>
      <c r="B109" s="16" t="s">
        <v>369</v>
      </c>
      <c r="H109" s="15" t="s">
        <v>464</v>
      </c>
      <c r="I109" s="16" t="s">
        <v>465</v>
      </c>
    </row>
    <row r="110" spans="1:9" x14ac:dyDescent="0.3">
      <c r="A110" s="15" t="s">
        <v>370</v>
      </c>
      <c r="B110" s="16" t="s">
        <v>371</v>
      </c>
      <c r="H110" s="15" t="s">
        <v>464</v>
      </c>
      <c r="I110" s="16" t="s">
        <v>465</v>
      </c>
    </row>
    <row r="111" spans="1:9" x14ac:dyDescent="0.3">
      <c r="A111" s="15" t="s">
        <v>412</v>
      </c>
      <c r="B111" s="16" t="s">
        <v>413</v>
      </c>
      <c r="H111" s="15" t="s">
        <v>464</v>
      </c>
      <c r="I111" s="16" t="s">
        <v>465</v>
      </c>
    </row>
    <row r="112" spans="1:9" x14ac:dyDescent="0.3">
      <c r="A112" s="15" t="s">
        <v>428</v>
      </c>
      <c r="B112" s="16" t="s">
        <v>429</v>
      </c>
      <c r="H112" s="15" t="s">
        <v>464</v>
      </c>
      <c r="I112" s="16" t="s">
        <v>465</v>
      </c>
    </row>
    <row r="113" spans="1:9" x14ac:dyDescent="0.3">
      <c r="A113" s="15" t="s">
        <v>372</v>
      </c>
      <c r="B113" s="16" t="s">
        <v>373</v>
      </c>
      <c r="H113" s="15" t="s">
        <v>464</v>
      </c>
      <c r="I113" s="16" t="s">
        <v>465</v>
      </c>
    </row>
    <row r="114" spans="1:9" x14ac:dyDescent="0.3">
      <c r="A114" s="15" t="s">
        <v>414</v>
      </c>
      <c r="B114" s="16" t="s">
        <v>415</v>
      </c>
      <c r="H114" s="15" t="s">
        <v>464</v>
      </c>
      <c r="I114" s="16" t="s">
        <v>465</v>
      </c>
    </row>
    <row r="115" spans="1:9" x14ac:dyDescent="0.3">
      <c r="A115" s="15" t="s">
        <v>430</v>
      </c>
      <c r="B115" s="16" t="s">
        <v>431</v>
      </c>
      <c r="H115" s="15" t="s">
        <v>464</v>
      </c>
      <c r="I115" s="16" t="s">
        <v>465</v>
      </c>
    </row>
    <row r="116" spans="1:9" x14ac:dyDescent="0.3">
      <c r="A116" s="15" t="s">
        <v>382</v>
      </c>
      <c r="B116" s="16" t="s">
        <v>383</v>
      </c>
      <c r="H116" s="15" t="s">
        <v>464</v>
      </c>
      <c r="I116" s="16" t="s">
        <v>465</v>
      </c>
    </row>
    <row r="117" spans="1:9" x14ac:dyDescent="0.3">
      <c r="A117" s="15" t="s">
        <v>418</v>
      </c>
      <c r="B117" s="16" t="s">
        <v>419</v>
      </c>
      <c r="H117" s="15" t="s">
        <v>464</v>
      </c>
      <c r="I117" s="16" t="s">
        <v>465</v>
      </c>
    </row>
    <row r="118" spans="1:9" x14ac:dyDescent="0.3">
      <c r="A118" s="15" t="s">
        <v>384</v>
      </c>
      <c r="B118" s="16" t="s">
        <v>385</v>
      </c>
      <c r="H118" s="15" t="s">
        <v>464</v>
      </c>
      <c r="I118" s="16" t="s">
        <v>465</v>
      </c>
    </row>
    <row r="119" spans="1:9" x14ac:dyDescent="0.3">
      <c r="A119" s="15" t="s">
        <v>386</v>
      </c>
      <c r="B119" s="16" t="s">
        <v>387</v>
      </c>
      <c r="H119" s="15" t="s">
        <v>464</v>
      </c>
      <c r="I119" s="16" t="s">
        <v>465</v>
      </c>
    </row>
    <row r="120" spans="1:9" x14ac:dyDescent="0.3">
      <c r="A120" s="15" t="s">
        <v>390</v>
      </c>
      <c r="B120" s="16" t="s">
        <v>391</v>
      </c>
      <c r="H120" s="15" t="s">
        <v>464</v>
      </c>
      <c r="I120" s="16" t="s">
        <v>465</v>
      </c>
    </row>
    <row r="121" spans="1:9" x14ac:dyDescent="0.3">
      <c r="A121" s="15" t="s">
        <v>392</v>
      </c>
      <c r="B121" s="16" t="s">
        <v>393</v>
      </c>
      <c r="H121" s="15" t="s">
        <v>464</v>
      </c>
      <c r="I121" s="16" t="s">
        <v>465</v>
      </c>
    </row>
    <row r="122" spans="1:9" x14ac:dyDescent="0.3">
      <c r="A122" s="15" t="s">
        <v>394</v>
      </c>
      <c r="B122" s="16" t="s">
        <v>395</v>
      </c>
      <c r="H122" s="15" t="s">
        <v>464</v>
      </c>
      <c r="I122" s="16" t="s">
        <v>465</v>
      </c>
    </row>
    <row r="123" spans="1:9" x14ac:dyDescent="0.3">
      <c r="A123" s="15" t="s">
        <v>346</v>
      </c>
      <c r="B123" s="16" t="s">
        <v>347</v>
      </c>
      <c r="H123" s="15" t="s">
        <v>466</v>
      </c>
      <c r="I123" s="16" t="s">
        <v>467</v>
      </c>
    </row>
    <row r="124" spans="1:9" x14ac:dyDescent="0.3">
      <c r="A124" s="15" t="s">
        <v>396</v>
      </c>
      <c r="B124" s="16" t="s">
        <v>397</v>
      </c>
      <c r="H124" s="15" t="s">
        <v>466</v>
      </c>
      <c r="I124" s="16" t="s">
        <v>467</v>
      </c>
    </row>
    <row r="125" spans="1:9" x14ac:dyDescent="0.3">
      <c r="A125" s="15" t="s">
        <v>348</v>
      </c>
      <c r="B125" s="16" t="s">
        <v>349</v>
      </c>
      <c r="H125" s="15" t="s">
        <v>466</v>
      </c>
      <c r="I125" s="16" t="s">
        <v>467</v>
      </c>
    </row>
    <row r="126" spans="1:9" x14ac:dyDescent="0.3">
      <c r="A126" s="15" t="s">
        <v>354</v>
      </c>
      <c r="B126" s="16" t="s">
        <v>355</v>
      </c>
      <c r="H126" s="15" t="s">
        <v>466</v>
      </c>
      <c r="I126" s="16" t="s">
        <v>467</v>
      </c>
    </row>
    <row r="127" spans="1:9" x14ac:dyDescent="0.3">
      <c r="A127" s="15" t="s">
        <v>356</v>
      </c>
      <c r="B127" s="16" t="s">
        <v>357</v>
      </c>
      <c r="H127" s="15" t="s">
        <v>466</v>
      </c>
      <c r="I127" s="16" t="s">
        <v>467</v>
      </c>
    </row>
    <row r="128" spans="1:9" x14ac:dyDescent="0.3">
      <c r="A128" s="15" t="s">
        <v>362</v>
      </c>
      <c r="B128" s="16" t="s">
        <v>363</v>
      </c>
      <c r="H128" s="15" t="s">
        <v>466</v>
      </c>
      <c r="I128" s="16" t="s">
        <v>467</v>
      </c>
    </row>
    <row r="129" spans="1:9" x14ac:dyDescent="0.3">
      <c r="A129" s="15" t="s">
        <v>424</v>
      </c>
      <c r="B129" s="16" t="s">
        <v>425</v>
      </c>
      <c r="H129" s="15" t="s">
        <v>466</v>
      </c>
      <c r="I129" s="16" t="s">
        <v>467</v>
      </c>
    </row>
    <row r="130" spans="1:9" x14ac:dyDescent="0.3">
      <c r="A130" s="15" t="s">
        <v>408</v>
      </c>
      <c r="B130" s="16" t="s">
        <v>409</v>
      </c>
      <c r="H130" s="15" t="s">
        <v>466</v>
      </c>
      <c r="I130" s="16" t="s">
        <v>467</v>
      </c>
    </row>
    <row r="131" spans="1:9" x14ac:dyDescent="0.3">
      <c r="A131" s="15" t="s">
        <v>426</v>
      </c>
      <c r="B131" s="16" t="s">
        <v>427</v>
      </c>
      <c r="H131" s="15" t="s">
        <v>466</v>
      </c>
      <c r="I131" s="16" t="s">
        <v>467</v>
      </c>
    </row>
    <row r="132" spans="1:9" x14ac:dyDescent="0.3">
      <c r="A132" s="15" t="s">
        <v>400</v>
      </c>
      <c r="B132" s="16" t="s">
        <v>401</v>
      </c>
      <c r="H132" s="15" t="s">
        <v>466</v>
      </c>
      <c r="I132" s="16" t="s">
        <v>467</v>
      </c>
    </row>
    <row r="133" spans="1:9" x14ac:dyDescent="0.3">
      <c r="A133" s="15" t="s">
        <v>410</v>
      </c>
      <c r="B133" s="16" t="s">
        <v>411</v>
      </c>
      <c r="H133" s="15" t="s">
        <v>466</v>
      </c>
      <c r="I133" s="16" t="s">
        <v>467</v>
      </c>
    </row>
    <row r="134" spans="1:9" x14ac:dyDescent="0.3">
      <c r="A134" s="15" t="s">
        <v>364</v>
      </c>
      <c r="B134" s="16" t="s">
        <v>365</v>
      </c>
      <c r="H134" s="15" t="s">
        <v>466</v>
      </c>
      <c r="I134" s="16" t="s">
        <v>467</v>
      </c>
    </row>
    <row r="135" spans="1:9" x14ac:dyDescent="0.3">
      <c r="A135" s="15" t="s">
        <v>368</v>
      </c>
      <c r="B135" s="16" t="s">
        <v>369</v>
      </c>
      <c r="H135" s="15" t="s">
        <v>466</v>
      </c>
      <c r="I135" s="16" t="s">
        <v>467</v>
      </c>
    </row>
    <row r="136" spans="1:9" x14ac:dyDescent="0.3">
      <c r="A136" s="15" t="s">
        <v>372</v>
      </c>
      <c r="B136" s="16" t="s">
        <v>373</v>
      </c>
      <c r="H136" s="15" t="s">
        <v>466</v>
      </c>
      <c r="I136" s="16" t="s">
        <v>467</v>
      </c>
    </row>
    <row r="137" spans="1:9" x14ac:dyDescent="0.3">
      <c r="A137" s="15" t="s">
        <v>414</v>
      </c>
      <c r="B137" s="16" t="s">
        <v>415</v>
      </c>
      <c r="H137" s="15" t="s">
        <v>466</v>
      </c>
      <c r="I137" s="16" t="s">
        <v>467</v>
      </c>
    </row>
    <row r="138" spans="1:9" x14ac:dyDescent="0.3">
      <c r="A138" s="15" t="s">
        <v>374</v>
      </c>
      <c r="B138" s="16" t="s">
        <v>375</v>
      </c>
      <c r="H138" s="15" t="s">
        <v>466</v>
      </c>
      <c r="I138" s="16" t="s">
        <v>467</v>
      </c>
    </row>
    <row r="139" spans="1:9" x14ac:dyDescent="0.3">
      <c r="A139" s="15" t="s">
        <v>380</v>
      </c>
      <c r="B139" s="16" t="s">
        <v>381</v>
      </c>
      <c r="H139" s="15" t="s">
        <v>466</v>
      </c>
      <c r="I139" s="16" t="s">
        <v>467</v>
      </c>
    </row>
    <row r="140" spans="1:9" x14ac:dyDescent="0.3">
      <c r="A140" s="15" t="s">
        <v>404</v>
      </c>
      <c r="B140" s="16" t="s">
        <v>405</v>
      </c>
      <c r="H140" s="15" t="s">
        <v>466</v>
      </c>
      <c r="I140" s="16" t="s">
        <v>467</v>
      </c>
    </row>
    <row r="141" spans="1:9" x14ac:dyDescent="0.3">
      <c r="A141" s="15" t="s">
        <v>382</v>
      </c>
      <c r="B141" s="16" t="s">
        <v>383</v>
      </c>
      <c r="H141" s="15" t="s">
        <v>466</v>
      </c>
      <c r="I141" s="16" t="s">
        <v>467</v>
      </c>
    </row>
    <row r="142" spans="1:9" x14ac:dyDescent="0.3">
      <c r="A142" s="15" t="s">
        <v>386</v>
      </c>
      <c r="B142" s="16" t="s">
        <v>387</v>
      </c>
      <c r="H142" s="15" t="s">
        <v>466</v>
      </c>
      <c r="I142" s="16" t="s">
        <v>467</v>
      </c>
    </row>
    <row r="143" spans="1:9" x14ac:dyDescent="0.3">
      <c r="A143" s="15" t="s">
        <v>390</v>
      </c>
      <c r="B143" s="16" t="s">
        <v>391</v>
      </c>
      <c r="H143" s="15" t="s">
        <v>466</v>
      </c>
      <c r="I143" s="16" t="s">
        <v>467</v>
      </c>
    </row>
    <row r="144" spans="1:9" x14ac:dyDescent="0.3">
      <c r="A144" s="15" t="s">
        <v>392</v>
      </c>
      <c r="B144" s="16" t="s">
        <v>393</v>
      </c>
      <c r="H144" s="15" t="s">
        <v>466</v>
      </c>
      <c r="I144" s="16" t="s">
        <v>467</v>
      </c>
    </row>
    <row r="145" spans="1:9" x14ac:dyDescent="0.3">
      <c r="A145" s="15" t="s">
        <v>394</v>
      </c>
      <c r="B145" s="16" t="s">
        <v>395</v>
      </c>
      <c r="H145" s="15" t="s">
        <v>466</v>
      </c>
      <c r="I145" s="16" t="s">
        <v>467</v>
      </c>
    </row>
    <row r="146" spans="1:9" x14ac:dyDescent="0.3">
      <c r="A146" s="15" t="s">
        <v>346</v>
      </c>
      <c r="B146" s="16" t="s">
        <v>347</v>
      </c>
      <c r="H146" s="15" t="s">
        <v>468</v>
      </c>
      <c r="I146" s="16" t="s">
        <v>469</v>
      </c>
    </row>
    <row r="147" spans="1:9" x14ac:dyDescent="0.3">
      <c r="A147" s="15" t="s">
        <v>432</v>
      </c>
      <c r="B147" s="16" t="s">
        <v>433</v>
      </c>
      <c r="H147" s="15" t="s">
        <v>468</v>
      </c>
      <c r="I147" s="16" t="s">
        <v>469</v>
      </c>
    </row>
    <row r="148" spans="1:9" x14ac:dyDescent="0.3">
      <c r="A148" s="15" t="s">
        <v>396</v>
      </c>
      <c r="B148" s="16" t="s">
        <v>397</v>
      </c>
      <c r="H148" s="15" t="s">
        <v>468</v>
      </c>
      <c r="I148" s="16" t="s">
        <v>469</v>
      </c>
    </row>
    <row r="149" spans="1:9" x14ac:dyDescent="0.3">
      <c r="A149" s="15" t="s">
        <v>348</v>
      </c>
      <c r="B149" s="16" t="s">
        <v>349</v>
      </c>
      <c r="H149" s="15" t="s">
        <v>468</v>
      </c>
      <c r="I149" s="16" t="s">
        <v>469</v>
      </c>
    </row>
    <row r="150" spans="1:9" x14ac:dyDescent="0.3">
      <c r="A150" s="15" t="s">
        <v>420</v>
      </c>
      <c r="B150" s="16" t="s">
        <v>421</v>
      </c>
      <c r="H150" s="15" t="s">
        <v>468</v>
      </c>
      <c r="I150" s="16" t="s">
        <v>469</v>
      </c>
    </row>
    <row r="151" spans="1:9" x14ac:dyDescent="0.3">
      <c r="A151" s="15" t="s">
        <v>350</v>
      </c>
      <c r="B151" s="16" t="s">
        <v>351</v>
      </c>
      <c r="H151" s="15" t="s">
        <v>468</v>
      </c>
      <c r="I151" s="16" t="s">
        <v>469</v>
      </c>
    </row>
    <row r="152" spans="1:9" x14ac:dyDescent="0.3">
      <c r="A152" s="15" t="s">
        <v>354</v>
      </c>
      <c r="B152" s="16" t="s">
        <v>355</v>
      </c>
      <c r="H152" s="15" t="s">
        <v>468</v>
      </c>
      <c r="I152" s="16" t="s">
        <v>469</v>
      </c>
    </row>
    <row r="153" spans="1:9" x14ac:dyDescent="0.3">
      <c r="A153" s="15" t="s">
        <v>356</v>
      </c>
      <c r="B153" s="16" t="s">
        <v>357</v>
      </c>
      <c r="H153" s="15" t="s">
        <v>468</v>
      </c>
      <c r="I153" s="16" t="s">
        <v>469</v>
      </c>
    </row>
    <row r="154" spans="1:9" x14ac:dyDescent="0.3">
      <c r="A154" s="15" t="s">
        <v>434</v>
      </c>
      <c r="B154" s="16" t="s">
        <v>435</v>
      </c>
      <c r="H154" s="15" t="s">
        <v>468</v>
      </c>
      <c r="I154" s="16" t="s">
        <v>469</v>
      </c>
    </row>
    <row r="155" spans="1:9" x14ac:dyDescent="0.3">
      <c r="A155" s="15" t="s">
        <v>358</v>
      </c>
      <c r="B155" s="16" t="s">
        <v>359</v>
      </c>
      <c r="H155" s="15" t="s">
        <v>468</v>
      </c>
      <c r="I155" s="16" t="s">
        <v>469</v>
      </c>
    </row>
    <row r="156" spans="1:9" x14ac:dyDescent="0.3">
      <c r="A156" s="15" t="s">
        <v>360</v>
      </c>
      <c r="B156" s="16" t="s">
        <v>361</v>
      </c>
      <c r="H156" s="15" t="s">
        <v>468</v>
      </c>
      <c r="I156" s="16" t="s">
        <v>469</v>
      </c>
    </row>
    <row r="157" spans="1:9" x14ac:dyDescent="0.3">
      <c r="A157" s="15" t="s">
        <v>362</v>
      </c>
      <c r="B157" s="16" t="s">
        <v>363</v>
      </c>
      <c r="H157" s="15" t="s">
        <v>468</v>
      </c>
      <c r="I157" s="16" t="s">
        <v>469</v>
      </c>
    </row>
    <row r="158" spans="1:9" x14ac:dyDescent="0.3">
      <c r="A158" s="15" t="s">
        <v>436</v>
      </c>
      <c r="B158" s="16" t="s">
        <v>437</v>
      </c>
      <c r="H158" s="15" t="s">
        <v>468</v>
      </c>
      <c r="I158" s="16" t="s">
        <v>469</v>
      </c>
    </row>
    <row r="159" spans="1:9" x14ac:dyDescent="0.3">
      <c r="A159" s="15" t="s">
        <v>400</v>
      </c>
      <c r="B159" s="16" t="s">
        <v>401</v>
      </c>
      <c r="H159" s="15" t="s">
        <v>468</v>
      </c>
      <c r="I159" s="16" t="s">
        <v>469</v>
      </c>
    </row>
    <row r="160" spans="1:9" x14ac:dyDescent="0.3">
      <c r="A160" s="15" t="s">
        <v>402</v>
      </c>
      <c r="B160" s="16" t="s">
        <v>403</v>
      </c>
      <c r="H160" s="15" t="s">
        <v>468</v>
      </c>
      <c r="I160" s="16" t="s">
        <v>469</v>
      </c>
    </row>
    <row r="161" spans="1:9" x14ac:dyDescent="0.3">
      <c r="A161" s="15" t="s">
        <v>364</v>
      </c>
      <c r="B161" s="16" t="s">
        <v>365</v>
      </c>
      <c r="H161" s="15" t="s">
        <v>468</v>
      </c>
      <c r="I161" s="16" t="s">
        <v>469</v>
      </c>
    </row>
    <row r="162" spans="1:9" x14ac:dyDescent="0.3">
      <c r="A162" s="15" t="s">
        <v>438</v>
      </c>
      <c r="B162" s="16" t="s">
        <v>439</v>
      </c>
      <c r="H162" s="15" t="s">
        <v>468</v>
      </c>
      <c r="I162" s="16" t="s">
        <v>469</v>
      </c>
    </row>
    <row r="163" spans="1:9" x14ac:dyDescent="0.3">
      <c r="A163" s="15" t="s">
        <v>368</v>
      </c>
      <c r="B163" s="16" t="s">
        <v>369</v>
      </c>
      <c r="H163" s="15" t="s">
        <v>468</v>
      </c>
      <c r="I163" s="16" t="s">
        <v>469</v>
      </c>
    </row>
    <row r="164" spans="1:9" x14ac:dyDescent="0.3">
      <c r="A164" s="15" t="s">
        <v>414</v>
      </c>
      <c r="B164" s="16" t="s">
        <v>415</v>
      </c>
      <c r="H164" s="15" t="s">
        <v>468</v>
      </c>
      <c r="I164" s="16" t="s">
        <v>469</v>
      </c>
    </row>
    <row r="165" spans="1:9" x14ac:dyDescent="0.3">
      <c r="A165" s="15" t="s">
        <v>416</v>
      </c>
      <c r="B165" s="16" t="s">
        <v>417</v>
      </c>
      <c r="H165" s="15" t="s">
        <v>468</v>
      </c>
      <c r="I165" s="16" t="s">
        <v>469</v>
      </c>
    </row>
    <row r="166" spans="1:9" x14ac:dyDescent="0.3">
      <c r="A166" s="15" t="s">
        <v>374</v>
      </c>
      <c r="B166" s="16" t="s">
        <v>375</v>
      </c>
      <c r="H166" s="15" t="s">
        <v>468</v>
      </c>
      <c r="I166" s="16" t="s">
        <v>469</v>
      </c>
    </row>
    <row r="167" spans="1:9" x14ac:dyDescent="0.3">
      <c r="A167" s="15" t="s">
        <v>430</v>
      </c>
      <c r="B167" s="16" t="s">
        <v>431</v>
      </c>
      <c r="H167" s="15" t="s">
        <v>468</v>
      </c>
      <c r="I167" s="16" t="s">
        <v>469</v>
      </c>
    </row>
    <row r="168" spans="1:9" x14ac:dyDescent="0.3">
      <c r="A168" s="15" t="s">
        <v>440</v>
      </c>
      <c r="B168" s="16" t="s">
        <v>441</v>
      </c>
      <c r="H168" s="15" t="s">
        <v>468</v>
      </c>
      <c r="I168" s="16" t="s">
        <v>469</v>
      </c>
    </row>
    <row r="169" spans="1:9" x14ac:dyDescent="0.3">
      <c r="A169" s="15" t="s">
        <v>376</v>
      </c>
      <c r="B169" s="16" t="s">
        <v>377</v>
      </c>
      <c r="H169" s="15" t="s">
        <v>468</v>
      </c>
      <c r="I169" s="16" t="s">
        <v>469</v>
      </c>
    </row>
    <row r="170" spans="1:9" x14ac:dyDescent="0.3">
      <c r="A170" s="15" t="s">
        <v>378</v>
      </c>
      <c r="B170" s="16" t="s">
        <v>379</v>
      </c>
      <c r="H170" s="15" t="s">
        <v>468</v>
      </c>
      <c r="I170" s="16" t="s">
        <v>469</v>
      </c>
    </row>
    <row r="171" spans="1:9" x14ac:dyDescent="0.3">
      <c r="A171" s="15" t="s">
        <v>380</v>
      </c>
      <c r="B171" s="16" t="s">
        <v>381</v>
      </c>
      <c r="H171" s="15" t="s">
        <v>468</v>
      </c>
      <c r="I171" s="16" t="s">
        <v>469</v>
      </c>
    </row>
    <row r="172" spans="1:9" x14ac:dyDescent="0.3">
      <c r="A172" s="15" t="s">
        <v>404</v>
      </c>
      <c r="B172" s="16" t="s">
        <v>405</v>
      </c>
      <c r="H172" s="15" t="s">
        <v>468</v>
      </c>
      <c r="I172" s="16" t="s">
        <v>469</v>
      </c>
    </row>
    <row r="173" spans="1:9" x14ac:dyDescent="0.3">
      <c r="A173" s="15" t="s">
        <v>406</v>
      </c>
      <c r="B173" s="16" t="s">
        <v>407</v>
      </c>
      <c r="H173" s="15" t="s">
        <v>468</v>
      </c>
      <c r="I173" s="16" t="s">
        <v>469</v>
      </c>
    </row>
    <row r="174" spans="1:9" x14ac:dyDescent="0.3">
      <c r="A174" s="15" t="s">
        <v>382</v>
      </c>
      <c r="B174" s="16" t="s">
        <v>383</v>
      </c>
      <c r="H174" s="15" t="s">
        <v>468</v>
      </c>
      <c r="I174" s="16" t="s">
        <v>469</v>
      </c>
    </row>
    <row r="175" spans="1:9" x14ac:dyDescent="0.3">
      <c r="A175" s="15" t="s">
        <v>384</v>
      </c>
      <c r="B175" s="16" t="s">
        <v>385</v>
      </c>
      <c r="H175" s="15" t="s">
        <v>468</v>
      </c>
      <c r="I175" s="16" t="s">
        <v>469</v>
      </c>
    </row>
    <row r="176" spans="1:9" x14ac:dyDescent="0.3">
      <c r="A176" s="15" t="s">
        <v>386</v>
      </c>
      <c r="B176" s="16" t="s">
        <v>387</v>
      </c>
      <c r="H176" s="15" t="s">
        <v>468</v>
      </c>
      <c r="I176" s="16" t="s">
        <v>469</v>
      </c>
    </row>
    <row r="177" spans="1:9" x14ac:dyDescent="0.3">
      <c r="A177" s="15" t="s">
        <v>390</v>
      </c>
      <c r="B177" s="16" t="s">
        <v>391</v>
      </c>
      <c r="H177" s="15" t="s">
        <v>468</v>
      </c>
      <c r="I177" s="16" t="s">
        <v>469</v>
      </c>
    </row>
    <row r="178" spans="1:9" x14ac:dyDescent="0.3">
      <c r="A178" s="15" t="s">
        <v>392</v>
      </c>
      <c r="B178" s="16" t="s">
        <v>393</v>
      </c>
      <c r="H178" s="15" t="s">
        <v>468</v>
      </c>
      <c r="I178" s="16" t="s">
        <v>469</v>
      </c>
    </row>
    <row r="179" spans="1:9" x14ac:dyDescent="0.3">
      <c r="A179" s="15" t="s">
        <v>394</v>
      </c>
      <c r="B179" s="16" t="s">
        <v>395</v>
      </c>
      <c r="H179" s="15" t="s">
        <v>468</v>
      </c>
      <c r="I179" s="16" t="s">
        <v>469</v>
      </c>
    </row>
    <row r="180" spans="1:9" x14ac:dyDescent="0.3">
      <c r="A180" s="15" t="s">
        <v>346</v>
      </c>
      <c r="B180" s="16" t="s">
        <v>347</v>
      </c>
      <c r="H180" s="15" t="s">
        <v>470</v>
      </c>
      <c r="I180" s="16" t="s">
        <v>471</v>
      </c>
    </row>
    <row r="181" spans="1:9" x14ac:dyDescent="0.3">
      <c r="A181" s="15" t="s">
        <v>434</v>
      </c>
      <c r="B181" s="16" t="s">
        <v>435</v>
      </c>
      <c r="H181" s="15" t="s">
        <v>470</v>
      </c>
      <c r="I181" s="16" t="s">
        <v>471</v>
      </c>
    </row>
    <row r="182" spans="1:9" x14ac:dyDescent="0.3">
      <c r="A182" s="15" t="s">
        <v>362</v>
      </c>
      <c r="B182" s="16" t="s">
        <v>363</v>
      </c>
      <c r="H182" s="15" t="s">
        <v>470</v>
      </c>
      <c r="I182" s="16" t="s">
        <v>471</v>
      </c>
    </row>
    <row r="183" spans="1:9" x14ac:dyDescent="0.3">
      <c r="A183" s="15" t="s">
        <v>424</v>
      </c>
      <c r="B183" s="16" t="s">
        <v>425</v>
      </c>
      <c r="H183" s="15" t="s">
        <v>470</v>
      </c>
      <c r="I183" s="16" t="s">
        <v>471</v>
      </c>
    </row>
    <row r="184" spans="1:9" x14ac:dyDescent="0.3">
      <c r="A184" s="15" t="s">
        <v>408</v>
      </c>
      <c r="B184" s="16" t="s">
        <v>409</v>
      </c>
      <c r="H184" s="15" t="s">
        <v>470</v>
      </c>
      <c r="I184" s="16" t="s">
        <v>471</v>
      </c>
    </row>
    <row r="185" spans="1:9" x14ac:dyDescent="0.3">
      <c r="A185" s="15" t="s">
        <v>400</v>
      </c>
      <c r="B185" s="16" t="s">
        <v>401</v>
      </c>
      <c r="H185" s="15" t="s">
        <v>470</v>
      </c>
      <c r="I185" s="16" t="s">
        <v>471</v>
      </c>
    </row>
    <row r="186" spans="1:9" x14ac:dyDescent="0.3">
      <c r="A186" s="15" t="s">
        <v>442</v>
      </c>
      <c r="B186" s="16" t="s">
        <v>443</v>
      </c>
      <c r="H186" s="15" t="s">
        <v>470</v>
      </c>
      <c r="I186" s="16" t="s">
        <v>471</v>
      </c>
    </row>
    <row r="187" spans="1:9" x14ac:dyDescent="0.3">
      <c r="A187" s="15" t="s">
        <v>370</v>
      </c>
      <c r="B187" s="16" t="s">
        <v>371</v>
      </c>
      <c r="H187" s="15" t="s">
        <v>470</v>
      </c>
      <c r="I187" s="16" t="s">
        <v>471</v>
      </c>
    </row>
    <row r="188" spans="1:9" x14ac:dyDescent="0.3">
      <c r="A188" s="15" t="s">
        <v>412</v>
      </c>
      <c r="B188" s="16" t="s">
        <v>413</v>
      </c>
      <c r="H188" s="15" t="s">
        <v>470</v>
      </c>
      <c r="I188" s="16" t="s">
        <v>471</v>
      </c>
    </row>
    <row r="189" spans="1:9" x14ac:dyDescent="0.3">
      <c r="A189" s="15" t="s">
        <v>372</v>
      </c>
      <c r="B189" s="16" t="s">
        <v>373</v>
      </c>
      <c r="H189" s="15" t="s">
        <v>470</v>
      </c>
      <c r="I189" s="16" t="s">
        <v>471</v>
      </c>
    </row>
    <row r="190" spans="1:9" x14ac:dyDescent="0.3">
      <c r="A190" s="15" t="s">
        <v>414</v>
      </c>
      <c r="B190" s="16" t="s">
        <v>415</v>
      </c>
      <c r="H190" s="15" t="s">
        <v>470</v>
      </c>
      <c r="I190" s="16" t="s">
        <v>471</v>
      </c>
    </row>
    <row r="191" spans="1:9" x14ac:dyDescent="0.3">
      <c r="A191" s="15" t="s">
        <v>376</v>
      </c>
      <c r="B191" s="16" t="s">
        <v>377</v>
      </c>
      <c r="H191" s="15" t="s">
        <v>470</v>
      </c>
      <c r="I191" s="16" t="s">
        <v>471</v>
      </c>
    </row>
    <row r="192" spans="1:9" x14ac:dyDescent="0.3">
      <c r="A192" s="15" t="s">
        <v>378</v>
      </c>
      <c r="B192" s="16" t="s">
        <v>379</v>
      </c>
      <c r="H192" s="15" t="s">
        <v>470</v>
      </c>
      <c r="I192" s="16" t="s">
        <v>471</v>
      </c>
    </row>
    <row r="193" spans="1:9" x14ac:dyDescent="0.3">
      <c r="A193" s="15" t="s">
        <v>380</v>
      </c>
      <c r="B193" s="16" t="s">
        <v>381</v>
      </c>
      <c r="H193" s="15" t="s">
        <v>470</v>
      </c>
      <c r="I193" s="16" t="s">
        <v>471</v>
      </c>
    </row>
    <row r="194" spans="1:9" x14ac:dyDescent="0.3">
      <c r="A194" s="15" t="s">
        <v>404</v>
      </c>
      <c r="B194" s="16" t="s">
        <v>405</v>
      </c>
      <c r="H194" s="15" t="s">
        <v>470</v>
      </c>
      <c r="I194" s="16" t="s">
        <v>471</v>
      </c>
    </row>
    <row r="195" spans="1:9" x14ac:dyDescent="0.3">
      <c r="A195" s="15" t="s">
        <v>406</v>
      </c>
      <c r="B195" s="16" t="s">
        <v>407</v>
      </c>
      <c r="H195" s="15" t="s">
        <v>470</v>
      </c>
      <c r="I195" s="16" t="s">
        <v>471</v>
      </c>
    </row>
    <row r="196" spans="1:9" x14ac:dyDescent="0.3">
      <c r="A196" s="15" t="s">
        <v>382</v>
      </c>
      <c r="B196" s="16" t="s">
        <v>383</v>
      </c>
      <c r="H196" s="15" t="s">
        <v>470</v>
      </c>
      <c r="I196" s="16" t="s">
        <v>471</v>
      </c>
    </row>
    <row r="197" spans="1:9" x14ac:dyDescent="0.3">
      <c r="A197" s="15" t="s">
        <v>418</v>
      </c>
      <c r="B197" s="16" t="s">
        <v>419</v>
      </c>
      <c r="H197" s="15" t="s">
        <v>470</v>
      </c>
      <c r="I197" s="16" t="s">
        <v>471</v>
      </c>
    </row>
    <row r="198" spans="1:9" x14ac:dyDescent="0.3">
      <c r="A198" s="15" t="s">
        <v>384</v>
      </c>
      <c r="B198" s="16" t="s">
        <v>385</v>
      </c>
      <c r="H198" s="15" t="s">
        <v>470</v>
      </c>
      <c r="I198" s="16" t="s">
        <v>471</v>
      </c>
    </row>
    <row r="199" spans="1:9" x14ac:dyDescent="0.3">
      <c r="A199" s="15" t="s">
        <v>386</v>
      </c>
      <c r="B199" s="16" t="s">
        <v>387</v>
      </c>
      <c r="H199" s="15" t="s">
        <v>470</v>
      </c>
      <c r="I199" s="16" t="s">
        <v>471</v>
      </c>
    </row>
    <row r="200" spans="1:9" x14ac:dyDescent="0.3">
      <c r="A200" s="15" t="s">
        <v>390</v>
      </c>
      <c r="B200" s="16" t="s">
        <v>391</v>
      </c>
      <c r="H200" s="15" t="s">
        <v>470</v>
      </c>
      <c r="I200" s="16" t="s">
        <v>471</v>
      </c>
    </row>
    <row r="201" spans="1:9" x14ac:dyDescent="0.3">
      <c r="A201" s="15" t="s">
        <v>392</v>
      </c>
      <c r="B201" s="16" t="s">
        <v>393</v>
      </c>
      <c r="H201" s="15" t="s">
        <v>470</v>
      </c>
      <c r="I201" s="16" t="s">
        <v>471</v>
      </c>
    </row>
    <row r="202" spans="1:9" x14ac:dyDescent="0.3">
      <c r="A202" s="15" t="s">
        <v>394</v>
      </c>
      <c r="B202" s="16" t="s">
        <v>395</v>
      </c>
      <c r="H202" s="15" t="s">
        <v>470</v>
      </c>
      <c r="I202" s="16" t="s">
        <v>471</v>
      </c>
    </row>
    <row r="203" spans="1:9" x14ac:dyDescent="0.3">
      <c r="A203" s="15" t="s">
        <v>394</v>
      </c>
      <c r="B203" s="16" t="s">
        <v>395</v>
      </c>
      <c r="H203" s="15" t="s">
        <v>472</v>
      </c>
      <c r="I203" s="16" t="s">
        <v>473</v>
      </c>
    </row>
    <row r="204" spans="1:9" x14ac:dyDescent="0.3">
      <c r="A204" s="15" t="s">
        <v>354</v>
      </c>
      <c r="B204" s="16" t="s">
        <v>355</v>
      </c>
      <c r="H204" s="15" t="s">
        <v>474</v>
      </c>
      <c r="I204" s="16" t="s">
        <v>475</v>
      </c>
    </row>
    <row r="205" spans="1:9" x14ac:dyDescent="0.3">
      <c r="A205" s="15" t="s">
        <v>368</v>
      </c>
      <c r="B205" s="16" t="s">
        <v>369</v>
      </c>
      <c r="H205" s="15" t="s">
        <v>474</v>
      </c>
      <c r="I205" s="16" t="s">
        <v>475</v>
      </c>
    </row>
    <row r="206" spans="1:9" x14ac:dyDescent="0.3">
      <c r="A206" s="15" t="s">
        <v>370</v>
      </c>
      <c r="B206" s="16" t="s">
        <v>371</v>
      </c>
      <c r="H206" s="15" t="s">
        <v>474</v>
      </c>
      <c r="I206" s="16" t="s">
        <v>475</v>
      </c>
    </row>
    <row r="207" spans="1:9" x14ac:dyDescent="0.3">
      <c r="A207" s="15" t="s">
        <v>382</v>
      </c>
      <c r="B207" s="16" t="s">
        <v>383</v>
      </c>
      <c r="H207" s="15" t="s">
        <v>474</v>
      </c>
      <c r="I207" s="16" t="s">
        <v>475</v>
      </c>
    </row>
    <row r="208" spans="1:9" x14ac:dyDescent="0.3">
      <c r="A208" s="15" t="s">
        <v>418</v>
      </c>
      <c r="B208" s="16" t="s">
        <v>419</v>
      </c>
      <c r="H208" s="15" t="s">
        <v>474</v>
      </c>
      <c r="I208" s="16" t="s">
        <v>475</v>
      </c>
    </row>
    <row r="209" spans="1:9" x14ac:dyDescent="0.3">
      <c r="A209" s="15" t="s">
        <v>386</v>
      </c>
      <c r="B209" s="16" t="s">
        <v>387</v>
      </c>
      <c r="H209" s="15" t="s">
        <v>474</v>
      </c>
      <c r="I209" s="16" t="s">
        <v>475</v>
      </c>
    </row>
    <row r="210" spans="1:9" x14ac:dyDescent="0.3">
      <c r="A210" s="15" t="s">
        <v>390</v>
      </c>
      <c r="B210" s="16" t="s">
        <v>391</v>
      </c>
      <c r="H210" s="15" t="s">
        <v>474</v>
      </c>
      <c r="I210" s="16" t="s">
        <v>475</v>
      </c>
    </row>
    <row r="211" spans="1:9" x14ac:dyDescent="0.3">
      <c r="A211" s="15" t="s">
        <v>392</v>
      </c>
      <c r="B211" s="16" t="s">
        <v>393</v>
      </c>
      <c r="H211" s="15" t="s">
        <v>474</v>
      </c>
      <c r="I211" s="16" t="s">
        <v>475</v>
      </c>
    </row>
    <row r="212" spans="1:9" x14ac:dyDescent="0.3">
      <c r="A212" s="15" t="s">
        <v>394</v>
      </c>
      <c r="B212" s="16" t="s">
        <v>395</v>
      </c>
      <c r="H212" s="15" t="s">
        <v>474</v>
      </c>
      <c r="I212" s="16" t="s">
        <v>475</v>
      </c>
    </row>
    <row r="213" spans="1:9" x14ac:dyDescent="0.3">
      <c r="A213" s="15" t="s">
        <v>346</v>
      </c>
      <c r="B213" s="16" t="s">
        <v>347</v>
      </c>
      <c r="H213" s="15" t="s">
        <v>476</v>
      </c>
      <c r="I213" s="16" t="s">
        <v>477</v>
      </c>
    </row>
    <row r="214" spans="1:9" x14ac:dyDescent="0.3">
      <c r="A214" s="15" t="s">
        <v>348</v>
      </c>
      <c r="B214" s="16" t="s">
        <v>349</v>
      </c>
      <c r="H214" s="15" t="s">
        <v>476</v>
      </c>
      <c r="I214" s="16" t="s">
        <v>477</v>
      </c>
    </row>
    <row r="215" spans="1:9" x14ac:dyDescent="0.3">
      <c r="A215" s="15" t="s">
        <v>420</v>
      </c>
      <c r="B215" s="16" t="s">
        <v>421</v>
      </c>
      <c r="H215" s="15" t="s">
        <v>476</v>
      </c>
      <c r="I215" s="16" t="s">
        <v>477</v>
      </c>
    </row>
    <row r="216" spans="1:9" x14ac:dyDescent="0.3">
      <c r="A216" s="15" t="s">
        <v>350</v>
      </c>
      <c r="B216" s="16" t="s">
        <v>351</v>
      </c>
      <c r="H216" s="15" t="s">
        <v>476</v>
      </c>
      <c r="I216" s="16" t="s">
        <v>477</v>
      </c>
    </row>
    <row r="217" spans="1:9" x14ac:dyDescent="0.3">
      <c r="A217" s="15" t="s">
        <v>352</v>
      </c>
      <c r="B217" s="16" t="s">
        <v>353</v>
      </c>
      <c r="H217" s="15" t="s">
        <v>476</v>
      </c>
      <c r="I217" s="16" t="s">
        <v>477</v>
      </c>
    </row>
    <row r="218" spans="1:9" x14ac:dyDescent="0.3">
      <c r="A218" s="15" t="s">
        <v>354</v>
      </c>
      <c r="B218" s="16" t="s">
        <v>355</v>
      </c>
      <c r="H218" s="15" t="s">
        <v>476</v>
      </c>
      <c r="I218" s="16" t="s">
        <v>477</v>
      </c>
    </row>
    <row r="219" spans="1:9" x14ac:dyDescent="0.3">
      <c r="A219" s="15" t="s">
        <v>356</v>
      </c>
      <c r="B219" s="16" t="s">
        <v>357</v>
      </c>
      <c r="H219" s="15" t="s">
        <v>476</v>
      </c>
      <c r="I219" s="16" t="s">
        <v>477</v>
      </c>
    </row>
    <row r="220" spans="1:9" x14ac:dyDescent="0.3">
      <c r="A220" s="15" t="s">
        <v>360</v>
      </c>
      <c r="B220" s="16" t="s">
        <v>361</v>
      </c>
      <c r="H220" s="15" t="s">
        <v>476</v>
      </c>
      <c r="I220" s="16" t="s">
        <v>477</v>
      </c>
    </row>
    <row r="221" spans="1:9" x14ac:dyDescent="0.3">
      <c r="A221" s="15" t="s">
        <v>424</v>
      </c>
      <c r="B221" s="16" t="s">
        <v>425</v>
      </c>
      <c r="H221" s="15" t="s">
        <v>476</v>
      </c>
      <c r="I221" s="16" t="s">
        <v>477</v>
      </c>
    </row>
    <row r="222" spans="1:9" x14ac:dyDescent="0.3">
      <c r="A222" s="15" t="s">
        <v>408</v>
      </c>
      <c r="B222" s="16" t="s">
        <v>409</v>
      </c>
      <c r="H222" s="15" t="s">
        <v>476</v>
      </c>
      <c r="I222" s="16" t="s">
        <v>477</v>
      </c>
    </row>
    <row r="223" spans="1:9" x14ac:dyDescent="0.3">
      <c r="A223" s="15" t="s">
        <v>436</v>
      </c>
      <c r="B223" s="16" t="s">
        <v>437</v>
      </c>
      <c r="H223" s="15" t="s">
        <v>476</v>
      </c>
      <c r="I223" s="16" t="s">
        <v>477</v>
      </c>
    </row>
    <row r="224" spans="1:9" x14ac:dyDescent="0.3">
      <c r="A224" s="15" t="s">
        <v>426</v>
      </c>
      <c r="B224" s="16" t="s">
        <v>427</v>
      </c>
      <c r="H224" s="15" t="s">
        <v>476</v>
      </c>
      <c r="I224" s="16" t="s">
        <v>477</v>
      </c>
    </row>
    <row r="225" spans="1:9" x14ac:dyDescent="0.3">
      <c r="A225" s="15" t="s">
        <v>438</v>
      </c>
      <c r="B225" s="16" t="s">
        <v>439</v>
      </c>
      <c r="H225" s="15" t="s">
        <v>476</v>
      </c>
      <c r="I225" s="16" t="s">
        <v>477</v>
      </c>
    </row>
    <row r="226" spans="1:9" x14ac:dyDescent="0.3">
      <c r="A226" s="15" t="s">
        <v>368</v>
      </c>
      <c r="B226" s="16" t="s">
        <v>369</v>
      </c>
      <c r="H226" s="15" t="s">
        <v>476</v>
      </c>
      <c r="I226" s="16" t="s">
        <v>477</v>
      </c>
    </row>
    <row r="227" spans="1:9" x14ac:dyDescent="0.3">
      <c r="A227" s="15" t="s">
        <v>370</v>
      </c>
      <c r="B227" s="16" t="s">
        <v>371</v>
      </c>
      <c r="H227" s="15" t="s">
        <v>476</v>
      </c>
      <c r="I227" s="16" t="s">
        <v>477</v>
      </c>
    </row>
    <row r="228" spans="1:9" x14ac:dyDescent="0.3">
      <c r="A228" s="15" t="s">
        <v>428</v>
      </c>
      <c r="B228" s="16" t="s">
        <v>429</v>
      </c>
      <c r="H228" s="15" t="s">
        <v>476</v>
      </c>
      <c r="I228" s="16" t="s">
        <v>477</v>
      </c>
    </row>
    <row r="229" spans="1:9" x14ac:dyDescent="0.3">
      <c r="A229" s="15" t="s">
        <v>372</v>
      </c>
      <c r="B229" s="16" t="s">
        <v>373</v>
      </c>
      <c r="H229" s="15" t="s">
        <v>476</v>
      </c>
      <c r="I229" s="16" t="s">
        <v>477</v>
      </c>
    </row>
    <row r="230" spans="1:9" x14ac:dyDescent="0.3">
      <c r="A230" s="15" t="s">
        <v>404</v>
      </c>
      <c r="B230" s="16" t="s">
        <v>405</v>
      </c>
      <c r="H230" s="15" t="s">
        <v>476</v>
      </c>
      <c r="I230" s="16" t="s">
        <v>477</v>
      </c>
    </row>
    <row r="231" spans="1:9" x14ac:dyDescent="0.3">
      <c r="A231" s="15" t="s">
        <v>406</v>
      </c>
      <c r="B231" s="16" t="s">
        <v>407</v>
      </c>
      <c r="H231" s="15" t="s">
        <v>476</v>
      </c>
      <c r="I231" s="16" t="s">
        <v>477</v>
      </c>
    </row>
    <row r="232" spans="1:9" x14ac:dyDescent="0.3">
      <c r="A232" s="15" t="s">
        <v>418</v>
      </c>
      <c r="B232" s="16" t="s">
        <v>419</v>
      </c>
      <c r="H232" s="15" t="s">
        <v>476</v>
      </c>
      <c r="I232" s="16" t="s">
        <v>477</v>
      </c>
    </row>
    <row r="233" spans="1:9" x14ac:dyDescent="0.3">
      <c r="A233" s="15" t="s">
        <v>386</v>
      </c>
      <c r="B233" s="16" t="s">
        <v>387</v>
      </c>
      <c r="H233" s="15" t="s">
        <v>476</v>
      </c>
      <c r="I233" s="16" t="s">
        <v>477</v>
      </c>
    </row>
    <row r="234" spans="1:9" x14ac:dyDescent="0.3">
      <c r="A234" s="15" t="s">
        <v>390</v>
      </c>
      <c r="B234" s="16" t="s">
        <v>391</v>
      </c>
      <c r="H234" s="15" t="s">
        <v>476</v>
      </c>
      <c r="I234" s="16" t="s">
        <v>477</v>
      </c>
    </row>
    <row r="235" spans="1:9" x14ac:dyDescent="0.3">
      <c r="A235" s="15" t="s">
        <v>392</v>
      </c>
      <c r="B235" s="16" t="s">
        <v>393</v>
      </c>
      <c r="H235" s="15" t="s">
        <v>476</v>
      </c>
      <c r="I235" s="16" t="s">
        <v>477</v>
      </c>
    </row>
    <row r="236" spans="1:9" x14ac:dyDescent="0.3">
      <c r="A236" s="15" t="s">
        <v>394</v>
      </c>
      <c r="B236" s="16" t="s">
        <v>395</v>
      </c>
      <c r="H236" s="15" t="s">
        <v>476</v>
      </c>
      <c r="I236" s="16" t="s">
        <v>477</v>
      </c>
    </row>
    <row r="237" spans="1:9" x14ac:dyDescent="0.3">
      <c r="A237" s="15" t="s">
        <v>346</v>
      </c>
      <c r="B237" s="16" t="s">
        <v>347</v>
      </c>
      <c r="H237" s="15" t="s">
        <v>478</v>
      </c>
      <c r="I237" s="16" t="s">
        <v>479</v>
      </c>
    </row>
    <row r="238" spans="1:9" x14ac:dyDescent="0.3">
      <c r="A238" s="15" t="s">
        <v>396</v>
      </c>
      <c r="B238" s="16" t="s">
        <v>397</v>
      </c>
      <c r="H238" s="15" t="s">
        <v>478</v>
      </c>
      <c r="I238" s="16" t="s">
        <v>479</v>
      </c>
    </row>
    <row r="239" spans="1:9" x14ac:dyDescent="0.3">
      <c r="A239" s="15" t="s">
        <v>350</v>
      </c>
      <c r="B239" s="16" t="s">
        <v>351</v>
      </c>
      <c r="H239" s="15" t="s">
        <v>478</v>
      </c>
      <c r="I239" s="16" t="s">
        <v>479</v>
      </c>
    </row>
    <row r="240" spans="1:9" x14ac:dyDescent="0.3">
      <c r="A240" s="15" t="s">
        <v>352</v>
      </c>
      <c r="B240" s="16" t="s">
        <v>353</v>
      </c>
      <c r="H240" s="15" t="s">
        <v>478</v>
      </c>
      <c r="I240" s="16" t="s">
        <v>479</v>
      </c>
    </row>
    <row r="241" spans="1:9" x14ac:dyDescent="0.3">
      <c r="A241" s="15" t="s">
        <v>358</v>
      </c>
      <c r="B241" s="16" t="s">
        <v>359</v>
      </c>
      <c r="H241" s="15" t="s">
        <v>478</v>
      </c>
      <c r="I241" s="16" t="s">
        <v>479</v>
      </c>
    </row>
    <row r="242" spans="1:9" x14ac:dyDescent="0.3">
      <c r="A242" s="15" t="s">
        <v>402</v>
      </c>
      <c r="B242" s="16" t="s">
        <v>403</v>
      </c>
      <c r="H242" s="15" t="s">
        <v>478</v>
      </c>
      <c r="I242" s="16" t="s">
        <v>479</v>
      </c>
    </row>
    <row r="243" spans="1:9" x14ac:dyDescent="0.3">
      <c r="A243" s="15" t="s">
        <v>444</v>
      </c>
      <c r="B243" s="16" t="s">
        <v>445</v>
      </c>
      <c r="H243" s="15" t="s">
        <v>478</v>
      </c>
      <c r="I243" s="16" t="s">
        <v>479</v>
      </c>
    </row>
    <row r="244" spans="1:9" x14ac:dyDescent="0.3">
      <c r="A244" s="15" t="s">
        <v>442</v>
      </c>
      <c r="B244" s="16" t="s">
        <v>443</v>
      </c>
      <c r="H244" s="15" t="s">
        <v>478</v>
      </c>
      <c r="I244" s="16" t="s">
        <v>479</v>
      </c>
    </row>
    <row r="245" spans="1:9" x14ac:dyDescent="0.3">
      <c r="A245" s="15" t="s">
        <v>368</v>
      </c>
      <c r="B245" s="16" t="s">
        <v>369</v>
      </c>
      <c r="H245" s="15" t="s">
        <v>478</v>
      </c>
      <c r="I245" s="16" t="s">
        <v>479</v>
      </c>
    </row>
    <row r="246" spans="1:9" x14ac:dyDescent="0.3">
      <c r="A246" s="15" t="s">
        <v>370</v>
      </c>
      <c r="B246" s="16" t="s">
        <v>371</v>
      </c>
      <c r="H246" s="15" t="s">
        <v>478</v>
      </c>
      <c r="I246" s="16" t="s">
        <v>479</v>
      </c>
    </row>
    <row r="247" spans="1:9" x14ac:dyDescent="0.3">
      <c r="A247" s="15" t="s">
        <v>412</v>
      </c>
      <c r="B247" s="16" t="s">
        <v>413</v>
      </c>
      <c r="H247" s="15" t="s">
        <v>478</v>
      </c>
      <c r="I247" s="16" t="s">
        <v>479</v>
      </c>
    </row>
    <row r="248" spans="1:9" x14ac:dyDescent="0.3">
      <c r="A248" s="15" t="s">
        <v>428</v>
      </c>
      <c r="B248" s="16" t="s">
        <v>429</v>
      </c>
      <c r="H248" s="15" t="s">
        <v>478</v>
      </c>
      <c r="I248" s="16" t="s">
        <v>479</v>
      </c>
    </row>
    <row r="249" spans="1:9" x14ac:dyDescent="0.3">
      <c r="A249" s="15" t="s">
        <v>384</v>
      </c>
      <c r="B249" s="16" t="s">
        <v>385</v>
      </c>
      <c r="H249" s="15" t="s">
        <v>478</v>
      </c>
      <c r="I249" s="16" t="s">
        <v>479</v>
      </c>
    </row>
    <row r="250" spans="1:9" x14ac:dyDescent="0.3">
      <c r="A250" s="15" t="s">
        <v>386</v>
      </c>
      <c r="B250" s="16" t="s">
        <v>387</v>
      </c>
      <c r="H250" s="15" t="s">
        <v>478</v>
      </c>
      <c r="I250" s="16" t="s">
        <v>479</v>
      </c>
    </row>
    <row r="251" spans="1:9" x14ac:dyDescent="0.3">
      <c r="A251" s="15" t="s">
        <v>388</v>
      </c>
      <c r="B251" s="16" t="s">
        <v>389</v>
      </c>
      <c r="H251" s="15" t="s">
        <v>478</v>
      </c>
      <c r="I251" s="16" t="s">
        <v>479</v>
      </c>
    </row>
    <row r="252" spans="1:9" x14ac:dyDescent="0.3">
      <c r="A252" s="15" t="s">
        <v>390</v>
      </c>
      <c r="B252" s="16" t="s">
        <v>391</v>
      </c>
      <c r="H252" s="15" t="s">
        <v>478</v>
      </c>
      <c r="I252" s="16" t="s">
        <v>479</v>
      </c>
    </row>
    <row r="253" spans="1:9" x14ac:dyDescent="0.3">
      <c r="A253" s="15" t="s">
        <v>392</v>
      </c>
      <c r="B253" s="16" t="s">
        <v>393</v>
      </c>
      <c r="H253" s="15" t="s">
        <v>478</v>
      </c>
      <c r="I253" s="16" t="s">
        <v>479</v>
      </c>
    </row>
    <row r="254" spans="1:9" x14ac:dyDescent="0.3">
      <c r="A254" s="15" t="s">
        <v>394</v>
      </c>
      <c r="B254" s="16" t="s">
        <v>395</v>
      </c>
      <c r="H254" s="15" t="s">
        <v>478</v>
      </c>
      <c r="I254" s="16" t="s">
        <v>479</v>
      </c>
    </row>
    <row r="255" spans="1:9" x14ac:dyDescent="0.3">
      <c r="A255" s="15" t="s">
        <v>362</v>
      </c>
      <c r="B255" s="16" t="s">
        <v>363</v>
      </c>
      <c r="H255" s="15" t="s">
        <v>480</v>
      </c>
      <c r="I255" s="16" t="s">
        <v>481</v>
      </c>
    </row>
    <row r="256" spans="1:9" x14ac:dyDescent="0.3">
      <c r="A256" s="15" t="s">
        <v>400</v>
      </c>
      <c r="B256" s="16" t="s">
        <v>401</v>
      </c>
      <c r="H256" s="15" t="s">
        <v>480</v>
      </c>
      <c r="I256" s="16" t="s">
        <v>481</v>
      </c>
    </row>
    <row r="257" spans="1:9" x14ac:dyDescent="0.3">
      <c r="A257" s="15" t="s">
        <v>410</v>
      </c>
      <c r="B257" s="16" t="s">
        <v>411</v>
      </c>
      <c r="H257" s="15" t="s">
        <v>480</v>
      </c>
      <c r="I257" s="16" t="s">
        <v>481</v>
      </c>
    </row>
    <row r="258" spans="1:9" x14ac:dyDescent="0.3">
      <c r="A258" s="15" t="s">
        <v>402</v>
      </c>
      <c r="B258" s="16" t="s">
        <v>403</v>
      </c>
      <c r="H258" s="15" t="s">
        <v>480</v>
      </c>
      <c r="I258" s="16" t="s">
        <v>481</v>
      </c>
    </row>
    <row r="259" spans="1:9" x14ac:dyDescent="0.3">
      <c r="A259" s="15" t="s">
        <v>364</v>
      </c>
      <c r="B259" s="16" t="s">
        <v>365</v>
      </c>
      <c r="H259" s="15" t="s">
        <v>480</v>
      </c>
      <c r="I259" s="16" t="s">
        <v>481</v>
      </c>
    </row>
    <row r="260" spans="1:9" x14ac:dyDescent="0.3">
      <c r="A260" s="15" t="s">
        <v>442</v>
      </c>
      <c r="B260" s="16" t="s">
        <v>443</v>
      </c>
      <c r="H260" s="15" t="s">
        <v>480</v>
      </c>
      <c r="I260" s="16" t="s">
        <v>481</v>
      </c>
    </row>
    <row r="261" spans="1:9" x14ac:dyDescent="0.3">
      <c r="A261" s="15" t="s">
        <v>366</v>
      </c>
      <c r="B261" s="16" t="s">
        <v>367</v>
      </c>
      <c r="H261" s="15" t="s">
        <v>480</v>
      </c>
      <c r="I261" s="16" t="s">
        <v>481</v>
      </c>
    </row>
    <row r="262" spans="1:9" x14ac:dyDescent="0.3">
      <c r="A262" s="15" t="s">
        <v>368</v>
      </c>
      <c r="B262" s="16" t="s">
        <v>369</v>
      </c>
      <c r="H262" s="15" t="s">
        <v>480</v>
      </c>
      <c r="I262" s="16" t="s">
        <v>481</v>
      </c>
    </row>
    <row r="263" spans="1:9" x14ac:dyDescent="0.3">
      <c r="A263" s="15" t="s">
        <v>372</v>
      </c>
      <c r="B263" s="16" t="s">
        <v>373</v>
      </c>
      <c r="H263" s="15" t="s">
        <v>480</v>
      </c>
      <c r="I263" s="16" t="s">
        <v>481</v>
      </c>
    </row>
    <row r="264" spans="1:9" x14ac:dyDescent="0.3">
      <c r="A264" s="15" t="s">
        <v>414</v>
      </c>
      <c r="B264" s="16" t="s">
        <v>415</v>
      </c>
      <c r="H264" s="15" t="s">
        <v>480</v>
      </c>
      <c r="I264" s="16" t="s">
        <v>481</v>
      </c>
    </row>
    <row r="265" spans="1:9" x14ac:dyDescent="0.3">
      <c r="A265" s="15" t="s">
        <v>416</v>
      </c>
      <c r="B265" s="16" t="s">
        <v>417</v>
      </c>
      <c r="H265" s="15" t="s">
        <v>480</v>
      </c>
      <c r="I265" s="16" t="s">
        <v>481</v>
      </c>
    </row>
    <row r="266" spans="1:9" x14ac:dyDescent="0.3">
      <c r="A266" s="15" t="s">
        <v>374</v>
      </c>
      <c r="B266" s="16" t="s">
        <v>375</v>
      </c>
      <c r="H266" s="15" t="s">
        <v>480</v>
      </c>
      <c r="I266" s="16" t="s">
        <v>481</v>
      </c>
    </row>
    <row r="267" spans="1:9" x14ac:dyDescent="0.3">
      <c r="A267" s="15" t="s">
        <v>404</v>
      </c>
      <c r="B267" s="16" t="s">
        <v>405</v>
      </c>
      <c r="H267" s="15" t="s">
        <v>480</v>
      </c>
      <c r="I267" s="16" t="s">
        <v>481</v>
      </c>
    </row>
    <row r="268" spans="1:9" x14ac:dyDescent="0.3">
      <c r="A268" s="15" t="s">
        <v>382</v>
      </c>
      <c r="B268" s="16" t="s">
        <v>383</v>
      </c>
      <c r="H268" s="15" t="s">
        <v>480</v>
      </c>
      <c r="I268" s="16" t="s">
        <v>481</v>
      </c>
    </row>
    <row r="269" spans="1:9" x14ac:dyDescent="0.3">
      <c r="A269" s="15" t="s">
        <v>418</v>
      </c>
      <c r="B269" s="16" t="s">
        <v>419</v>
      </c>
      <c r="H269" s="15" t="s">
        <v>480</v>
      </c>
      <c r="I269" s="16" t="s">
        <v>481</v>
      </c>
    </row>
    <row r="270" spans="1:9" x14ac:dyDescent="0.3">
      <c r="A270" s="15" t="s">
        <v>386</v>
      </c>
      <c r="B270" s="16" t="s">
        <v>387</v>
      </c>
      <c r="H270" s="15" t="s">
        <v>480</v>
      </c>
      <c r="I270" s="16" t="s">
        <v>481</v>
      </c>
    </row>
    <row r="271" spans="1:9" x14ac:dyDescent="0.3">
      <c r="A271" s="15" t="s">
        <v>390</v>
      </c>
      <c r="B271" s="16" t="s">
        <v>391</v>
      </c>
      <c r="H271" s="15" t="s">
        <v>480</v>
      </c>
      <c r="I271" s="16" t="s">
        <v>481</v>
      </c>
    </row>
    <row r="272" spans="1:9" x14ac:dyDescent="0.3">
      <c r="A272" s="15" t="s">
        <v>392</v>
      </c>
      <c r="B272" s="16" t="s">
        <v>393</v>
      </c>
      <c r="H272" s="15" t="s">
        <v>480</v>
      </c>
      <c r="I272" s="16" t="s">
        <v>481</v>
      </c>
    </row>
    <row r="273" spans="1:9" x14ac:dyDescent="0.3">
      <c r="A273" s="15" t="s">
        <v>394</v>
      </c>
      <c r="B273" s="16" t="s">
        <v>395</v>
      </c>
      <c r="H273" s="15" t="s">
        <v>480</v>
      </c>
      <c r="I273" s="16" t="s">
        <v>481</v>
      </c>
    </row>
    <row r="274" spans="1:9" x14ac:dyDescent="0.3">
      <c r="A274" s="15" t="s">
        <v>346</v>
      </c>
      <c r="B274" s="16" t="s">
        <v>347</v>
      </c>
      <c r="H274" s="15" t="s">
        <v>482</v>
      </c>
      <c r="I274" s="16" t="s">
        <v>483</v>
      </c>
    </row>
    <row r="275" spans="1:9" x14ac:dyDescent="0.3">
      <c r="A275" s="15" t="s">
        <v>396</v>
      </c>
      <c r="B275" s="16" t="s">
        <v>397</v>
      </c>
      <c r="H275" s="15" t="s">
        <v>482</v>
      </c>
      <c r="I275" s="16" t="s">
        <v>483</v>
      </c>
    </row>
    <row r="276" spans="1:9" x14ac:dyDescent="0.3">
      <c r="A276" s="15" t="s">
        <v>348</v>
      </c>
      <c r="B276" s="16" t="s">
        <v>349</v>
      </c>
      <c r="H276" s="15" t="s">
        <v>482</v>
      </c>
      <c r="I276" s="16" t="s">
        <v>483</v>
      </c>
    </row>
    <row r="277" spans="1:9" x14ac:dyDescent="0.3">
      <c r="A277" s="15" t="s">
        <v>350</v>
      </c>
      <c r="B277" s="16" t="s">
        <v>351</v>
      </c>
      <c r="H277" s="15" t="s">
        <v>482</v>
      </c>
      <c r="I277" s="16" t="s">
        <v>483</v>
      </c>
    </row>
    <row r="278" spans="1:9" x14ac:dyDescent="0.3">
      <c r="A278" s="15" t="s">
        <v>354</v>
      </c>
      <c r="B278" s="16" t="s">
        <v>355</v>
      </c>
      <c r="H278" s="15" t="s">
        <v>482</v>
      </c>
      <c r="I278" s="16" t="s">
        <v>483</v>
      </c>
    </row>
    <row r="279" spans="1:9" x14ac:dyDescent="0.3">
      <c r="A279" s="15" t="s">
        <v>356</v>
      </c>
      <c r="B279" s="16" t="s">
        <v>357</v>
      </c>
      <c r="H279" s="15" t="s">
        <v>482</v>
      </c>
      <c r="I279" s="16" t="s">
        <v>483</v>
      </c>
    </row>
    <row r="280" spans="1:9" x14ac:dyDescent="0.3">
      <c r="A280" s="15" t="s">
        <v>446</v>
      </c>
      <c r="B280" s="16" t="s">
        <v>447</v>
      </c>
      <c r="H280" s="15" t="s">
        <v>482</v>
      </c>
      <c r="I280" s="16" t="s">
        <v>483</v>
      </c>
    </row>
    <row r="281" spans="1:9" x14ac:dyDescent="0.3">
      <c r="A281" s="15" t="s">
        <v>360</v>
      </c>
      <c r="B281" s="16" t="s">
        <v>361</v>
      </c>
      <c r="H281" s="15" t="s">
        <v>482</v>
      </c>
      <c r="I281" s="16" t="s">
        <v>483</v>
      </c>
    </row>
    <row r="282" spans="1:9" x14ac:dyDescent="0.3">
      <c r="A282" s="15" t="s">
        <v>362</v>
      </c>
      <c r="B282" s="16" t="s">
        <v>363</v>
      </c>
      <c r="H282" s="15" t="s">
        <v>482</v>
      </c>
      <c r="I282" s="16" t="s">
        <v>483</v>
      </c>
    </row>
    <row r="283" spans="1:9" x14ac:dyDescent="0.3">
      <c r="A283" s="15" t="s">
        <v>368</v>
      </c>
      <c r="B283" s="16" t="s">
        <v>369</v>
      </c>
      <c r="H283" s="15" t="s">
        <v>482</v>
      </c>
      <c r="I283" s="16" t="s">
        <v>483</v>
      </c>
    </row>
    <row r="284" spans="1:9" x14ac:dyDescent="0.3">
      <c r="A284" s="15" t="s">
        <v>370</v>
      </c>
      <c r="B284" s="16" t="s">
        <v>371</v>
      </c>
      <c r="H284" s="15" t="s">
        <v>482</v>
      </c>
      <c r="I284" s="16" t="s">
        <v>483</v>
      </c>
    </row>
    <row r="285" spans="1:9" x14ac:dyDescent="0.3">
      <c r="A285" s="15" t="s">
        <v>414</v>
      </c>
      <c r="B285" s="16" t="s">
        <v>415</v>
      </c>
      <c r="H285" s="15" t="s">
        <v>482</v>
      </c>
      <c r="I285" s="16" t="s">
        <v>483</v>
      </c>
    </row>
    <row r="286" spans="1:9" x14ac:dyDescent="0.3">
      <c r="A286" s="15" t="s">
        <v>374</v>
      </c>
      <c r="B286" s="16" t="s">
        <v>375</v>
      </c>
      <c r="H286" s="15" t="s">
        <v>482</v>
      </c>
      <c r="I286" s="16" t="s">
        <v>483</v>
      </c>
    </row>
    <row r="287" spans="1:9" x14ac:dyDescent="0.3">
      <c r="A287" s="15" t="s">
        <v>380</v>
      </c>
      <c r="B287" s="16" t="s">
        <v>381</v>
      </c>
      <c r="H287" s="15" t="s">
        <v>482</v>
      </c>
      <c r="I287" s="16" t="s">
        <v>483</v>
      </c>
    </row>
    <row r="288" spans="1:9" x14ac:dyDescent="0.3">
      <c r="A288" s="15" t="s">
        <v>404</v>
      </c>
      <c r="B288" s="16" t="s">
        <v>405</v>
      </c>
      <c r="H288" s="15" t="s">
        <v>482</v>
      </c>
      <c r="I288" s="16" t="s">
        <v>483</v>
      </c>
    </row>
    <row r="289" spans="1:9" x14ac:dyDescent="0.3">
      <c r="A289" s="15" t="s">
        <v>382</v>
      </c>
      <c r="B289" s="16" t="s">
        <v>383</v>
      </c>
      <c r="H289" s="15" t="s">
        <v>482</v>
      </c>
      <c r="I289" s="16" t="s">
        <v>483</v>
      </c>
    </row>
    <row r="290" spans="1:9" x14ac:dyDescent="0.3">
      <c r="A290" s="15" t="s">
        <v>386</v>
      </c>
      <c r="B290" s="16" t="s">
        <v>387</v>
      </c>
      <c r="H290" s="15" t="s">
        <v>482</v>
      </c>
      <c r="I290" s="16" t="s">
        <v>483</v>
      </c>
    </row>
    <row r="291" spans="1:9" x14ac:dyDescent="0.3">
      <c r="A291" s="15" t="s">
        <v>388</v>
      </c>
      <c r="B291" s="16" t="s">
        <v>389</v>
      </c>
      <c r="H291" s="15" t="s">
        <v>482</v>
      </c>
      <c r="I291" s="16" t="s">
        <v>483</v>
      </c>
    </row>
    <row r="292" spans="1:9" x14ac:dyDescent="0.3">
      <c r="A292" s="15" t="s">
        <v>390</v>
      </c>
      <c r="B292" s="16" t="s">
        <v>391</v>
      </c>
      <c r="H292" s="15" t="s">
        <v>482</v>
      </c>
      <c r="I292" s="16" t="s">
        <v>483</v>
      </c>
    </row>
    <row r="293" spans="1:9" x14ac:dyDescent="0.3">
      <c r="A293" s="15" t="s">
        <v>392</v>
      </c>
      <c r="B293" s="16" t="s">
        <v>393</v>
      </c>
      <c r="H293" s="15" t="s">
        <v>482</v>
      </c>
      <c r="I293" s="16" t="s">
        <v>483</v>
      </c>
    </row>
    <row r="294" spans="1:9" x14ac:dyDescent="0.3">
      <c r="A294" s="15" t="s">
        <v>394</v>
      </c>
      <c r="B294" s="16" t="s">
        <v>395</v>
      </c>
      <c r="H294" s="15" t="s">
        <v>482</v>
      </c>
      <c r="I294" s="16" t="s">
        <v>483</v>
      </c>
    </row>
    <row r="295" spans="1:9" x14ac:dyDescent="0.3">
      <c r="A295" s="15" t="s">
        <v>346</v>
      </c>
      <c r="B295" s="16" t="s">
        <v>347</v>
      </c>
      <c r="H295" s="15" t="s">
        <v>484</v>
      </c>
      <c r="I295" s="16" t="s">
        <v>485</v>
      </c>
    </row>
    <row r="296" spans="1:9" x14ac:dyDescent="0.3">
      <c r="A296" s="15" t="s">
        <v>350</v>
      </c>
      <c r="B296" s="16" t="s">
        <v>351</v>
      </c>
      <c r="H296" s="15" t="s">
        <v>484</v>
      </c>
      <c r="I296" s="16" t="s">
        <v>485</v>
      </c>
    </row>
    <row r="297" spans="1:9" x14ac:dyDescent="0.3">
      <c r="A297" s="15" t="s">
        <v>352</v>
      </c>
      <c r="B297" s="16" t="s">
        <v>353</v>
      </c>
      <c r="H297" s="15" t="s">
        <v>484</v>
      </c>
      <c r="I297" s="16" t="s">
        <v>485</v>
      </c>
    </row>
    <row r="298" spans="1:9" x14ac:dyDescent="0.3">
      <c r="A298" s="15" t="s">
        <v>354</v>
      </c>
      <c r="B298" s="16" t="s">
        <v>355</v>
      </c>
      <c r="H298" s="15" t="s">
        <v>484</v>
      </c>
      <c r="I298" s="16" t="s">
        <v>485</v>
      </c>
    </row>
    <row r="299" spans="1:9" x14ac:dyDescent="0.3">
      <c r="A299" s="15" t="s">
        <v>356</v>
      </c>
      <c r="B299" s="16" t="s">
        <v>357</v>
      </c>
      <c r="H299" s="15" t="s">
        <v>484</v>
      </c>
      <c r="I299" s="16" t="s">
        <v>485</v>
      </c>
    </row>
    <row r="300" spans="1:9" x14ac:dyDescent="0.3">
      <c r="A300" s="15" t="s">
        <v>360</v>
      </c>
      <c r="B300" s="16" t="s">
        <v>361</v>
      </c>
      <c r="H300" s="15" t="s">
        <v>484</v>
      </c>
      <c r="I300" s="16" t="s">
        <v>485</v>
      </c>
    </row>
    <row r="301" spans="1:9" x14ac:dyDescent="0.3">
      <c r="A301" s="15" t="s">
        <v>362</v>
      </c>
      <c r="B301" s="16" t="s">
        <v>363</v>
      </c>
      <c r="H301" s="15" t="s">
        <v>484</v>
      </c>
      <c r="I301" s="16" t="s">
        <v>485</v>
      </c>
    </row>
    <row r="302" spans="1:9" x14ac:dyDescent="0.3">
      <c r="A302" s="15" t="s">
        <v>400</v>
      </c>
      <c r="B302" s="16" t="s">
        <v>401</v>
      </c>
      <c r="H302" s="15" t="s">
        <v>484</v>
      </c>
      <c r="I302" s="16" t="s">
        <v>485</v>
      </c>
    </row>
    <row r="303" spans="1:9" x14ac:dyDescent="0.3">
      <c r="A303" s="15" t="s">
        <v>402</v>
      </c>
      <c r="B303" s="16" t="s">
        <v>403</v>
      </c>
      <c r="H303" s="15" t="s">
        <v>484</v>
      </c>
      <c r="I303" s="16" t="s">
        <v>485</v>
      </c>
    </row>
    <row r="304" spans="1:9" x14ac:dyDescent="0.3">
      <c r="A304" s="15" t="s">
        <v>368</v>
      </c>
      <c r="B304" s="16" t="s">
        <v>369</v>
      </c>
      <c r="H304" s="15" t="s">
        <v>484</v>
      </c>
      <c r="I304" s="16" t="s">
        <v>485</v>
      </c>
    </row>
    <row r="305" spans="1:9" x14ac:dyDescent="0.3">
      <c r="A305" s="15" t="s">
        <v>370</v>
      </c>
      <c r="B305" s="16" t="s">
        <v>371</v>
      </c>
      <c r="H305" s="15" t="s">
        <v>484</v>
      </c>
      <c r="I305" s="16" t="s">
        <v>485</v>
      </c>
    </row>
    <row r="306" spans="1:9" x14ac:dyDescent="0.3">
      <c r="A306" s="15" t="s">
        <v>412</v>
      </c>
      <c r="B306" s="16" t="s">
        <v>413</v>
      </c>
      <c r="H306" s="15" t="s">
        <v>484</v>
      </c>
      <c r="I306" s="16" t="s">
        <v>485</v>
      </c>
    </row>
    <row r="307" spans="1:9" x14ac:dyDescent="0.3">
      <c r="A307" s="15" t="s">
        <v>428</v>
      </c>
      <c r="B307" s="16" t="s">
        <v>429</v>
      </c>
      <c r="H307" s="15" t="s">
        <v>484</v>
      </c>
      <c r="I307" s="16" t="s">
        <v>485</v>
      </c>
    </row>
    <row r="308" spans="1:9" x14ac:dyDescent="0.3">
      <c r="A308" s="15" t="s">
        <v>372</v>
      </c>
      <c r="B308" s="16" t="s">
        <v>373</v>
      </c>
      <c r="H308" s="15" t="s">
        <v>484</v>
      </c>
      <c r="I308" s="16" t="s">
        <v>485</v>
      </c>
    </row>
    <row r="309" spans="1:9" x14ac:dyDescent="0.3">
      <c r="A309" s="15" t="s">
        <v>414</v>
      </c>
      <c r="B309" s="16" t="s">
        <v>415</v>
      </c>
      <c r="H309" s="15" t="s">
        <v>484</v>
      </c>
      <c r="I309" s="16" t="s">
        <v>485</v>
      </c>
    </row>
    <row r="310" spans="1:9" x14ac:dyDescent="0.3">
      <c r="A310" s="15" t="s">
        <v>416</v>
      </c>
      <c r="B310" s="16" t="s">
        <v>417</v>
      </c>
      <c r="H310" s="15" t="s">
        <v>484</v>
      </c>
      <c r="I310" s="16" t="s">
        <v>485</v>
      </c>
    </row>
    <row r="311" spans="1:9" x14ac:dyDescent="0.3">
      <c r="A311" s="15" t="s">
        <v>374</v>
      </c>
      <c r="B311" s="16" t="s">
        <v>375</v>
      </c>
      <c r="H311" s="15" t="s">
        <v>484</v>
      </c>
      <c r="I311" s="16" t="s">
        <v>485</v>
      </c>
    </row>
    <row r="312" spans="1:9" x14ac:dyDescent="0.3">
      <c r="A312" s="15" t="s">
        <v>430</v>
      </c>
      <c r="B312" s="16" t="s">
        <v>431</v>
      </c>
      <c r="H312" s="15" t="s">
        <v>484</v>
      </c>
      <c r="I312" s="16" t="s">
        <v>485</v>
      </c>
    </row>
    <row r="313" spans="1:9" x14ac:dyDescent="0.3">
      <c r="A313" s="15" t="s">
        <v>440</v>
      </c>
      <c r="B313" s="16" t="s">
        <v>441</v>
      </c>
      <c r="H313" s="15" t="s">
        <v>484</v>
      </c>
      <c r="I313" s="16" t="s">
        <v>485</v>
      </c>
    </row>
    <row r="314" spans="1:9" x14ac:dyDescent="0.3">
      <c r="A314" s="15" t="s">
        <v>376</v>
      </c>
      <c r="B314" s="16" t="s">
        <v>377</v>
      </c>
      <c r="H314" s="15" t="s">
        <v>484</v>
      </c>
      <c r="I314" s="16" t="s">
        <v>485</v>
      </c>
    </row>
    <row r="315" spans="1:9" x14ac:dyDescent="0.3">
      <c r="A315" s="15" t="s">
        <v>380</v>
      </c>
      <c r="B315" s="16" t="s">
        <v>381</v>
      </c>
      <c r="H315" s="15" t="s">
        <v>484</v>
      </c>
      <c r="I315" s="16" t="s">
        <v>485</v>
      </c>
    </row>
    <row r="316" spans="1:9" x14ac:dyDescent="0.3">
      <c r="A316" s="15" t="s">
        <v>404</v>
      </c>
      <c r="B316" s="16" t="s">
        <v>405</v>
      </c>
      <c r="H316" s="15" t="s">
        <v>484</v>
      </c>
      <c r="I316" s="16" t="s">
        <v>485</v>
      </c>
    </row>
    <row r="317" spans="1:9" x14ac:dyDescent="0.3">
      <c r="A317" s="15" t="s">
        <v>406</v>
      </c>
      <c r="B317" s="16" t="s">
        <v>407</v>
      </c>
      <c r="H317" s="15" t="s">
        <v>484</v>
      </c>
      <c r="I317" s="16" t="s">
        <v>485</v>
      </c>
    </row>
    <row r="318" spans="1:9" x14ac:dyDescent="0.3">
      <c r="A318" s="15" t="s">
        <v>382</v>
      </c>
      <c r="B318" s="16" t="s">
        <v>383</v>
      </c>
      <c r="H318" s="15" t="s">
        <v>484</v>
      </c>
      <c r="I318" s="16" t="s">
        <v>485</v>
      </c>
    </row>
    <row r="319" spans="1:9" x14ac:dyDescent="0.3">
      <c r="A319" s="15" t="s">
        <v>384</v>
      </c>
      <c r="B319" s="16" t="s">
        <v>385</v>
      </c>
      <c r="H319" s="15" t="s">
        <v>484</v>
      </c>
      <c r="I319" s="16" t="s">
        <v>485</v>
      </c>
    </row>
    <row r="320" spans="1:9" x14ac:dyDescent="0.3">
      <c r="A320" s="15" t="s">
        <v>386</v>
      </c>
      <c r="B320" s="16" t="s">
        <v>387</v>
      </c>
      <c r="H320" s="15" t="s">
        <v>484</v>
      </c>
      <c r="I320" s="16" t="s">
        <v>485</v>
      </c>
    </row>
    <row r="321" spans="1:9" x14ac:dyDescent="0.3">
      <c r="A321" s="15" t="s">
        <v>390</v>
      </c>
      <c r="B321" s="16" t="s">
        <v>391</v>
      </c>
      <c r="H321" s="15" t="s">
        <v>484</v>
      </c>
      <c r="I321" s="16" t="s">
        <v>485</v>
      </c>
    </row>
    <row r="322" spans="1:9" x14ac:dyDescent="0.3">
      <c r="A322" s="15" t="s">
        <v>392</v>
      </c>
      <c r="B322" s="16" t="s">
        <v>393</v>
      </c>
      <c r="H322" s="15" t="s">
        <v>484</v>
      </c>
      <c r="I322" s="16" t="s">
        <v>485</v>
      </c>
    </row>
    <row r="323" spans="1:9" x14ac:dyDescent="0.3">
      <c r="A323" s="15" t="s">
        <v>394</v>
      </c>
      <c r="B323" s="16" t="s">
        <v>395</v>
      </c>
      <c r="H323" s="15" t="s">
        <v>484</v>
      </c>
      <c r="I323" s="16" t="s">
        <v>485</v>
      </c>
    </row>
    <row r="324" spans="1:9" x14ac:dyDescent="0.3">
      <c r="A324" s="15" t="s">
        <v>448</v>
      </c>
      <c r="B324" s="16" t="s">
        <v>449</v>
      </c>
      <c r="H324" s="15" t="s">
        <v>486</v>
      </c>
      <c r="I324" s="16" t="s">
        <v>487</v>
      </c>
    </row>
    <row r="325" spans="1:9" x14ac:dyDescent="0.3">
      <c r="A325" s="15" t="s">
        <v>346</v>
      </c>
      <c r="B325" s="16" t="s">
        <v>347</v>
      </c>
      <c r="H325" s="15" t="s">
        <v>486</v>
      </c>
      <c r="I325" s="16" t="s">
        <v>487</v>
      </c>
    </row>
    <row r="326" spans="1:9" x14ac:dyDescent="0.3">
      <c r="A326" s="15" t="s">
        <v>396</v>
      </c>
      <c r="B326" s="16" t="s">
        <v>397</v>
      </c>
      <c r="H326" s="15" t="s">
        <v>486</v>
      </c>
      <c r="I326" s="16" t="s">
        <v>487</v>
      </c>
    </row>
    <row r="327" spans="1:9" x14ac:dyDescent="0.3">
      <c r="A327" s="15" t="s">
        <v>348</v>
      </c>
      <c r="B327" s="16" t="s">
        <v>349</v>
      </c>
      <c r="H327" s="15" t="s">
        <v>486</v>
      </c>
      <c r="I327" s="16" t="s">
        <v>487</v>
      </c>
    </row>
    <row r="328" spans="1:9" x14ac:dyDescent="0.3">
      <c r="A328" s="15" t="s">
        <v>356</v>
      </c>
      <c r="B328" s="16" t="s">
        <v>357</v>
      </c>
      <c r="H328" s="15" t="s">
        <v>486</v>
      </c>
      <c r="I328" s="16" t="s">
        <v>487</v>
      </c>
    </row>
    <row r="329" spans="1:9" x14ac:dyDescent="0.3">
      <c r="A329" s="15" t="s">
        <v>358</v>
      </c>
      <c r="B329" s="16" t="s">
        <v>359</v>
      </c>
      <c r="H329" s="15" t="s">
        <v>486</v>
      </c>
      <c r="I329" s="16" t="s">
        <v>487</v>
      </c>
    </row>
    <row r="330" spans="1:9" x14ac:dyDescent="0.3">
      <c r="A330" s="15" t="s">
        <v>362</v>
      </c>
      <c r="B330" s="16" t="s">
        <v>363</v>
      </c>
      <c r="H330" s="15" t="s">
        <v>486</v>
      </c>
      <c r="I330" s="16" t="s">
        <v>487</v>
      </c>
    </row>
    <row r="331" spans="1:9" x14ac:dyDescent="0.3">
      <c r="A331" s="15" t="s">
        <v>424</v>
      </c>
      <c r="B331" s="16" t="s">
        <v>425</v>
      </c>
      <c r="H331" s="15" t="s">
        <v>486</v>
      </c>
      <c r="I331" s="16" t="s">
        <v>487</v>
      </c>
    </row>
    <row r="332" spans="1:9" x14ac:dyDescent="0.3">
      <c r="A332" s="15" t="s">
        <v>408</v>
      </c>
      <c r="B332" s="16" t="s">
        <v>409</v>
      </c>
      <c r="H332" s="15" t="s">
        <v>486</v>
      </c>
      <c r="I332" s="16" t="s">
        <v>487</v>
      </c>
    </row>
    <row r="333" spans="1:9" x14ac:dyDescent="0.3">
      <c r="A333" s="15" t="s">
        <v>426</v>
      </c>
      <c r="B333" s="16" t="s">
        <v>427</v>
      </c>
      <c r="H333" s="15" t="s">
        <v>486</v>
      </c>
      <c r="I333" s="16" t="s">
        <v>487</v>
      </c>
    </row>
    <row r="334" spans="1:9" x14ac:dyDescent="0.3">
      <c r="A334" s="15" t="s">
        <v>400</v>
      </c>
      <c r="B334" s="16" t="s">
        <v>401</v>
      </c>
      <c r="H334" s="15" t="s">
        <v>486</v>
      </c>
      <c r="I334" s="16" t="s">
        <v>487</v>
      </c>
    </row>
    <row r="335" spans="1:9" x14ac:dyDescent="0.3">
      <c r="A335" s="15" t="s">
        <v>366</v>
      </c>
      <c r="B335" s="16" t="s">
        <v>367</v>
      </c>
      <c r="H335" s="15" t="s">
        <v>486</v>
      </c>
      <c r="I335" s="16" t="s">
        <v>487</v>
      </c>
    </row>
    <row r="336" spans="1:9" x14ac:dyDescent="0.3">
      <c r="A336" s="15" t="s">
        <v>368</v>
      </c>
      <c r="B336" s="16" t="s">
        <v>369</v>
      </c>
      <c r="H336" s="15" t="s">
        <v>486</v>
      </c>
      <c r="I336" s="16" t="s">
        <v>487</v>
      </c>
    </row>
    <row r="337" spans="1:9" x14ac:dyDescent="0.3">
      <c r="A337" s="15" t="s">
        <v>370</v>
      </c>
      <c r="B337" s="16" t="s">
        <v>371</v>
      </c>
      <c r="H337" s="15" t="s">
        <v>486</v>
      </c>
      <c r="I337" s="16" t="s">
        <v>487</v>
      </c>
    </row>
    <row r="338" spans="1:9" x14ac:dyDescent="0.3">
      <c r="A338" s="15" t="s">
        <v>412</v>
      </c>
      <c r="B338" s="16" t="s">
        <v>413</v>
      </c>
      <c r="H338" s="15" t="s">
        <v>486</v>
      </c>
      <c r="I338" s="16" t="s">
        <v>487</v>
      </c>
    </row>
    <row r="339" spans="1:9" x14ac:dyDescent="0.3">
      <c r="A339" s="15" t="s">
        <v>414</v>
      </c>
      <c r="B339" s="16" t="s">
        <v>415</v>
      </c>
      <c r="H339" s="15" t="s">
        <v>486</v>
      </c>
      <c r="I339" s="16" t="s">
        <v>487</v>
      </c>
    </row>
    <row r="340" spans="1:9" x14ac:dyDescent="0.3">
      <c r="A340" s="15" t="s">
        <v>374</v>
      </c>
      <c r="B340" s="16" t="s">
        <v>375</v>
      </c>
      <c r="H340" s="15" t="s">
        <v>486</v>
      </c>
      <c r="I340" s="16" t="s">
        <v>487</v>
      </c>
    </row>
    <row r="341" spans="1:9" x14ac:dyDescent="0.3">
      <c r="A341" s="15" t="s">
        <v>430</v>
      </c>
      <c r="B341" s="16" t="s">
        <v>431</v>
      </c>
      <c r="H341" s="15" t="s">
        <v>486</v>
      </c>
      <c r="I341" s="16" t="s">
        <v>487</v>
      </c>
    </row>
    <row r="342" spans="1:9" x14ac:dyDescent="0.3">
      <c r="A342" s="15" t="s">
        <v>380</v>
      </c>
      <c r="B342" s="16" t="s">
        <v>381</v>
      </c>
      <c r="H342" s="15" t="s">
        <v>486</v>
      </c>
      <c r="I342" s="16" t="s">
        <v>487</v>
      </c>
    </row>
    <row r="343" spans="1:9" x14ac:dyDescent="0.3">
      <c r="A343" s="15" t="s">
        <v>404</v>
      </c>
      <c r="B343" s="16" t="s">
        <v>405</v>
      </c>
      <c r="H343" s="15" t="s">
        <v>486</v>
      </c>
      <c r="I343" s="16" t="s">
        <v>487</v>
      </c>
    </row>
    <row r="344" spans="1:9" x14ac:dyDescent="0.3">
      <c r="A344" s="15" t="s">
        <v>382</v>
      </c>
      <c r="B344" s="16" t="s">
        <v>383</v>
      </c>
      <c r="H344" s="15" t="s">
        <v>486</v>
      </c>
      <c r="I344" s="16" t="s">
        <v>487</v>
      </c>
    </row>
    <row r="345" spans="1:9" x14ac:dyDescent="0.3">
      <c r="A345" s="15" t="s">
        <v>418</v>
      </c>
      <c r="B345" s="16" t="s">
        <v>419</v>
      </c>
      <c r="H345" s="15" t="s">
        <v>486</v>
      </c>
      <c r="I345" s="16" t="s">
        <v>487</v>
      </c>
    </row>
    <row r="346" spans="1:9" x14ac:dyDescent="0.3">
      <c r="A346" s="15" t="s">
        <v>384</v>
      </c>
      <c r="B346" s="16" t="s">
        <v>385</v>
      </c>
      <c r="H346" s="15" t="s">
        <v>486</v>
      </c>
      <c r="I346" s="16" t="s">
        <v>487</v>
      </c>
    </row>
    <row r="347" spans="1:9" x14ac:dyDescent="0.3">
      <c r="A347" s="15" t="s">
        <v>386</v>
      </c>
      <c r="B347" s="16" t="s">
        <v>387</v>
      </c>
      <c r="H347" s="15" t="s">
        <v>486</v>
      </c>
      <c r="I347" s="16" t="s">
        <v>487</v>
      </c>
    </row>
    <row r="348" spans="1:9" x14ac:dyDescent="0.3">
      <c r="A348" s="15" t="s">
        <v>388</v>
      </c>
      <c r="B348" s="16" t="s">
        <v>389</v>
      </c>
      <c r="H348" s="15" t="s">
        <v>486</v>
      </c>
      <c r="I348" s="16" t="s">
        <v>487</v>
      </c>
    </row>
    <row r="349" spans="1:9" x14ac:dyDescent="0.3">
      <c r="A349" s="15" t="s">
        <v>390</v>
      </c>
      <c r="B349" s="16" t="s">
        <v>391</v>
      </c>
      <c r="H349" s="15" t="s">
        <v>486</v>
      </c>
      <c r="I349" s="16" t="s">
        <v>487</v>
      </c>
    </row>
    <row r="350" spans="1:9" x14ac:dyDescent="0.3">
      <c r="A350" s="15" t="s">
        <v>392</v>
      </c>
      <c r="B350" s="16" t="s">
        <v>393</v>
      </c>
      <c r="H350" s="15" t="s">
        <v>486</v>
      </c>
      <c r="I350" s="16" t="s">
        <v>487</v>
      </c>
    </row>
    <row r="351" spans="1:9" x14ac:dyDescent="0.3">
      <c r="A351" s="15" t="s">
        <v>394</v>
      </c>
      <c r="B351" s="16" t="s">
        <v>395</v>
      </c>
      <c r="H351" s="15" t="s">
        <v>486</v>
      </c>
      <c r="I351" s="16" t="s">
        <v>487</v>
      </c>
    </row>
    <row r="352" spans="1:9" x14ac:dyDescent="0.3">
      <c r="A352" s="15" t="s">
        <v>368</v>
      </c>
      <c r="B352" s="16" t="s">
        <v>369</v>
      </c>
      <c r="H352" s="15" t="s">
        <v>488</v>
      </c>
      <c r="I352" s="16" t="s">
        <v>489</v>
      </c>
    </row>
    <row r="353" spans="1:9" x14ac:dyDescent="0.3">
      <c r="A353" s="15" t="s">
        <v>370</v>
      </c>
      <c r="B353" s="16" t="s">
        <v>371</v>
      </c>
      <c r="H353" s="15" t="s">
        <v>488</v>
      </c>
      <c r="I353" s="16" t="s">
        <v>489</v>
      </c>
    </row>
    <row r="354" spans="1:9" x14ac:dyDescent="0.3">
      <c r="A354" s="15" t="s">
        <v>374</v>
      </c>
      <c r="B354" s="16" t="s">
        <v>375</v>
      </c>
      <c r="H354" s="15" t="s">
        <v>488</v>
      </c>
      <c r="I354" s="16" t="s">
        <v>489</v>
      </c>
    </row>
    <row r="355" spans="1:9" x14ac:dyDescent="0.3">
      <c r="A355" s="15" t="s">
        <v>382</v>
      </c>
      <c r="B355" s="16" t="s">
        <v>383</v>
      </c>
      <c r="H355" s="15" t="s">
        <v>488</v>
      </c>
      <c r="I355" s="16" t="s">
        <v>489</v>
      </c>
    </row>
    <row r="356" spans="1:9" x14ac:dyDescent="0.3">
      <c r="A356" s="15" t="s">
        <v>386</v>
      </c>
      <c r="B356" s="16" t="s">
        <v>387</v>
      </c>
      <c r="H356" s="15" t="s">
        <v>488</v>
      </c>
      <c r="I356" s="16" t="s">
        <v>489</v>
      </c>
    </row>
    <row r="357" spans="1:9" x14ac:dyDescent="0.3">
      <c r="A357" s="15" t="s">
        <v>390</v>
      </c>
      <c r="B357" s="16" t="s">
        <v>391</v>
      </c>
      <c r="H357" s="15" t="s">
        <v>488</v>
      </c>
      <c r="I357" s="16" t="s">
        <v>489</v>
      </c>
    </row>
    <row r="358" spans="1:9" x14ac:dyDescent="0.3">
      <c r="A358" s="15" t="s">
        <v>392</v>
      </c>
      <c r="B358" s="16" t="s">
        <v>393</v>
      </c>
      <c r="H358" s="15" t="s">
        <v>488</v>
      </c>
      <c r="I358" s="16" t="s">
        <v>489</v>
      </c>
    </row>
    <row r="359" spans="1:9" x14ac:dyDescent="0.3">
      <c r="A359" s="15" t="s">
        <v>394</v>
      </c>
      <c r="B359" s="16" t="s">
        <v>395</v>
      </c>
      <c r="H359" s="15" t="s">
        <v>488</v>
      </c>
      <c r="I359" s="16" t="s">
        <v>489</v>
      </c>
    </row>
    <row r="360" spans="1:9" x14ac:dyDescent="0.3">
      <c r="A360" s="15" t="s">
        <v>400</v>
      </c>
      <c r="B360" s="16" t="s">
        <v>401</v>
      </c>
      <c r="H360" s="15" t="s">
        <v>490</v>
      </c>
      <c r="I360" s="16" t="s">
        <v>491</v>
      </c>
    </row>
    <row r="361" spans="1:9" x14ac:dyDescent="0.3">
      <c r="A361" s="15" t="s">
        <v>368</v>
      </c>
      <c r="B361" s="16" t="s">
        <v>369</v>
      </c>
      <c r="H361" s="15" t="s">
        <v>490</v>
      </c>
      <c r="I361" s="16" t="s">
        <v>491</v>
      </c>
    </row>
    <row r="362" spans="1:9" x14ac:dyDescent="0.3">
      <c r="A362" s="15" t="s">
        <v>370</v>
      </c>
      <c r="B362" s="16" t="s">
        <v>371</v>
      </c>
      <c r="H362" s="15" t="s">
        <v>490</v>
      </c>
      <c r="I362" s="16" t="s">
        <v>491</v>
      </c>
    </row>
    <row r="363" spans="1:9" x14ac:dyDescent="0.3">
      <c r="A363" s="15" t="s">
        <v>414</v>
      </c>
      <c r="B363" s="16" t="s">
        <v>415</v>
      </c>
      <c r="H363" s="15" t="s">
        <v>490</v>
      </c>
      <c r="I363" s="16" t="s">
        <v>491</v>
      </c>
    </row>
    <row r="364" spans="1:9" x14ac:dyDescent="0.3">
      <c r="A364" s="15" t="s">
        <v>382</v>
      </c>
      <c r="B364" s="16" t="s">
        <v>383</v>
      </c>
      <c r="H364" s="15" t="s">
        <v>490</v>
      </c>
      <c r="I364" s="16" t="s">
        <v>491</v>
      </c>
    </row>
    <row r="365" spans="1:9" x14ac:dyDescent="0.3">
      <c r="A365" s="15" t="s">
        <v>418</v>
      </c>
      <c r="B365" s="16" t="s">
        <v>419</v>
      </c>
      <c r="H365" s="15" t="s">
        <v>490</v>
      </c>
      <c r="I365" s="16" t="s">
        <v>491</v>
      </c>
    </row>
    <row r="366" spans="1:9" x14ac:dyDescent="0.3">
      <c r="A366" s="15" t="s">
        <v>384</v>
      </c>
      <c r="B366" s="16" t="s">
        <v>385</v>
      </c>
      <c r="H366" s="15" t="s">
        <v>490</v>
      </c>
      <c r="I366" s="16" t="s">
        <v>491</v>
      </c>
    </row>
    <row r="367" spans="1:9" x14ac:dyDescent="0.3">
      <c r="A367" s="15" t="s">
        <v>386</v>
      </c>
      <c r="B367" s="16" t="s">
        <v>387</v>
      </c>
      <c r="H367" s="15" t="s">
        <v>490</v>
      </c>
      <c r="I367" s="16" t="s">
        <v>491</v>
      </c>
    </row>
    <row r="368" spans="1:9" x14ac:dyDescent="0.3">
      <c r="A368" s="15" t="s">
        <v>390</v>
      </c>
      <c r="B368" s="16" t="s">
        <v>391</v>
      </c>
      <c r="H368" s="15" t="s">
        <v>490</v>
      </c>
      <c r="I368" s="16" t="s">
        <v>491</v>
      </c>
    </row>
    <row r="369" spans="1:9" x14ac:dyDescent="0.3">
      <c r="A369" s="15" t="s">
        <v>392</v>
      </c>
      <c r="B369" s="16" t="s">
        <v>393</v>
      </c>
      <c r="H369" s="15" t="s">
        <v>490</v>
      </c>
      <c r="I369" s="16" t="s">
        <v>491</v>
      </c>
    </row>
    <row r="370" spans="1:9" x14ac:dyDescent="0.3">
      <c r="A370" s="15" t="s">
        <v>394</v>
      </c>
      <c r="B370" s="16" t="s">
        <v>395</v>
      </c>
      <c r="H370" s="15" t="s">
        <v>490</v>
      </c>
      <c r="I370" s="16" t="s">
        <v>491</v>
      </c>
    </row>
    <row r="371" spans="1:9" x14ac:dyDescent="0.3">
      <c r="A371" s="15" t="s">
        <v>346</v>
      </c>
      <c r="B371" s="16" t="s">
        <v>347</v>
      </c>
      <c r="H371" s="15" t="s">
        <v>492</v>
      </c>
      <c r="I371" s="16" t="s">
        <v>493</v>
      </c>
    </row>
    <row r="372" spans="1:9" x14ac:dyDescent="0.3">
      <c r="A372" s="15" t="s">
        <v>348</v>
      </c>
      <c r="B372" s="16" t="s">
        <v>349</v>
      </c>
      <c r="H372" s="15" t="s">
        <v>492</v>
      </c>
      <c r="I372" s="16" t="s">
        <v>493</v>
      </c>
    </row>
    <row r="373" spans="1:9" x14ac:dyDescent="0.3">
      <c r="A373" s="15" t="s">
        <v>350</v>
      </c>
      <c r="B373" s="16" t="s">
        <v>351</v>
      </c>
      <c r="H373" s="15" t="s">
        <v>492</v>
      </c>
      <c r="I373" s="16" t="s">
        <v>493</v>
      </c>
    </row>
    <row r="374" spans="1:9" x14ac:dyDescent="0.3">
      <c r="A374" s="15" t="s">
        <v>352</v>
      </c>
      <c r="B374" s="16" t="s">
        <v>353</v>
      </c>
      <c r="H374" s="15" t="s">
        <v>492</v>
      </c>
      <c r="I374" s="16" t="s">
        <v>493</v>
      </c>
    </row>
    <row r="375" spans="1:9" x14ac:dyDescent="0.3">
      <c r="A375" s="15" t="s">
        <v>354</v>
      </c>
      <c r="B375" s="16" t="s">
        <v>355</v>
      </c>
      <c r="H375" s="15" t="s">
        <v>492</v>
      </c>
      <c r="I375" s="16" t="s">
        <v>493</v>
      </c>
    </row>
    <row r="376" spans="1:9" x14ac:dyDescent="0.3">
      <c r="A376" s="15" t="s">
        <v>362</v>
      </c>
      <c r="B376" s="16" t="s">
        <v>363</v>
      </c>
      <c r="H376" s="15" t="s">
        <v>492</v>
      </c>
      <c r="I376" s="16" t="s">
        <v>493</v>
      </c>
    </row>
    <row r="377" spans="1:9" x14ac:dyDescent="0.3">
      <c r="A377" s="15" t="s">
        <v>424</v>
      </c>
      <c r="B377" s="16" t="s">
        <v>425</v>
      </c>
      <c r="H377" s="15" t="s">
        <v>492</v>
      </c>
      <c r="I377" s="16" t="s">
        <v>493</v>
      </c>
    </row>
    <row r="378" spans="1:9" x14ac:dyDescent="0.3">
      <c r="A378" s="15" t="s">
        <v>408</v>
      </c>
      <c r="B378" s="16" t="s">
        <v>409</v>
      </c>
      <c r="H378" s="15" t="s">
        <v>492</v>
      </c>
      <c r="I378" s="16" t="s">
        <v>493</v>
      </c>
    </row>
    <row r="379" spans="1:9" x14ac:dyDescent="0.3">
      <c r="A379" s="15" t="s">
        <v>450</v>
      </c>
      <c r="B379" s="16" t="s">
        <v>451</v>
      </c>
      <c r="H379" s="15" t="s">
        <v>492</v>
      </c>
      <c r="I379" s="16" t="s">
        <v>493</v>
      </c>
    </row>
    <row r="380" spans="1:9" x14ac:dyDescent="0.3">
      <c r="A380" s="15" t="s">
        <v>426</v>
      </c>
      <c r="B380" s="16" t="s">
        <v>427</v>
      </c>
      <c r="H380" s="15" t="s">
        <v>492</v>
      </c>
      <c r="I380" s="16" t="s">
        <v>493</v>
      </c>
    </row>
    <row r="381" spans="1:9" x14ac:dyDescent="0.3">
      <c r="A381" s="15" t="s">
        <v>402</v>
      </c>
      <c r="B381" s="16" t="s">
        <v>403</v>
      </c>
      <c r="H381" s="15" t="s">
        <v>492</v>
      </c>
      <c r="I381" s="16" t="s">
        <v>493</v>
      </c>
    </row>
    <row r="382" spans="1:9" x14ac:dyDescent="0.3">
      <c r="A382" s="15" t="s">
        <v>364</v>
      </c>
      <c r="B382" s="16" t="s">
        <v>365</v>
      </c>
      <c r="H382" s="15" t="s">
        <v>492</v>
      </c>
      <c r="I382" s="16" t="s">
        <v>493</v>
      </c>
    </row>
    <row r="383" spans="1:9" x14ac:dyDescent="0.3">
      <c r="A383" s="15" t="s">
        <v>442</v>
      </c>
      <c r="B383" s="16" t="s">
        <v>443</v>
      </c>
      <c r="H383" s="15" t="s">
        <v>492</v>
      </c>
      <c r="I383" s="16" t="s">
        <v>493</v>
      </c>
    </row>
    <row r="384" spans="1:9" x14ac:dyDescent="0.3">
      <c r="A384" s="15" t="s">
        <v>368</v>
      </c>
      <c r="B384" s="16" t="s">
        <v>369</v>
      </c>
      <c r="H384" s="15" t="s">
        <v>492</v>
      </c>
      <c r="I384" s="16" t="s">
        <v>493</v>
      </c>
    </row>
    <row r="385" spans="1:9" x14ac:dyDescent="0.3">
      <c r="A385" s="15" t="s">
        <v>370</v>
      </c>
      <c r="B385" s="16" t="s">
        <v>371</v>
      </c>
      <c r="H385" s="15" t="s">
        <v>492</v>
      </c>
      <c r="I385" s="16" t="s">
        <v>493</v>
      </c>
    </row>
    <row r="386" spans="1:9" x14ac:dyDescent="0.3">
      <c r="A386" s="15" t="s">
        <v>412</v>
      </c>
      <c r="B386" s="16" t="s">
        <v>413</v>
      </c>
      <c r="H386" s="15" t="s">
        <v>492</v>
      </c>
      <c r="I386" s="16" t="s">
        <v>493</v>
      </c>
    </row>
    <row r="387" spans="1:9" x14ac:dyDescent="0.3">
      <c r="A387" s="15" t="s">
        <v>428</v>
      </c>
      <c r="B387" s="16" t="s">
        <v>429</v>
      </c>
      <c r="H387" s="15" t="s">
        <v>492</v>
      </c>
      <c r="I387" s="16" t="s">
        <v>493</v>
      </c>
    </row>
    <row r="388" spans="1:9" x14ac:dyDescent="0.3">
      <c r="A388" s="15" t="s">
        <v>372</v>
      </c>
      <c r="B388" s="16" t="s">
        <v>373</v>
      </c>
      <c r="H388" s="15" t="s">
        <v>492</v>
      </c>
      <c r="I388" s="16" t="s">
        <v>493</v>
      </c>
    </row>
    <row r="389" spans="1:9" x14ac:dyDescent="0.3">
      <c r="A389" s="15" t="s">
        <v>414</v>
      </c>
      <c r="B389" s="16" t="s">
        <v>415</v>
      </c>
      <c r="H389" s="15" t="s">
        <v>492</v>
      </c>
      <c r="I389" s="16" t="s">
        <v>493</v>
      </c>
    </row>
    <row r="390" spans="1:9" x14ac:dyDescent="0.3">
      <c r="A390" s="15" t="s">
        <v>380</v>
      </c>
      <c r="B390" s="16" t="s">
        <v>381</v>
      </c>
      <c r="H390" s="15" t="s">
        <v>492</v>
      </c>
      <c r="I390" s="16" t="s">
        <v>493</v>
      </c>
    </row>
    <row r="391" spans="1:9" x14ac:dyDescent="0.3">
      <c r="A391" s="15" t="s">
        <v>404</v>
      </c>
      <c r="B391" s="16" t="s">
        <v>405</v>
      </c>
      <c r="H391" s="15" t="s">
        <v>492</v>
      </c>
      <c r="I391" s="16" t="s">
        <v>493</v>
      </c>
    </row>
    <row r="392" spans="1:9" x14ac:dyDescent="0.3">
      <c r="A392" s="15" t="s">
        <v>382</v>
      </c>
      <c r="B392" s="16" t="s">
        <v>383</v>
      </c>
      <c r="H392" s="15" t="s">
        <v>492</v>
      </c>
      <c r="I392" s="16" t="s">
        <v>493</v>
      </c>
    </row>
    <row r="393" spans="1:9" x14ac:dyDescent="0.3">
      <c r="A393" s="15" t="s">
        <v>384</v>
      </c>
      <c r="B393" s="16" t="s">
        <v>385</v>
      </c>
      <c r="H393" s="15" t="s">
        <v>492</v>
      </c>
      <c r="I393" s="16" t="s">
        <v>493</v>
      </c>
    </row>
    <row r="394" spans="1:9" x14ac:dyDescent="0.3">
      <c r="A394" s="15" t="s">
        <v>386</v>
      </c>
      <c r="B394" s="16" t="s">
        <v>387</v>
      </c>
      <c r="H394" s="15" t="s">
        <v>492</v>
      </c>
      <c r="I394" s="16" t="s">
        <v>493</v>
      </c>
    </row>
    <row r="395" spans="1:9" x14ac:dyDescent="0.3">
      <c r="A395" s="15" t="s">
        <v>388</v>
      </c>
      <c r="B395" s="16" t="s">
        <v>389</v>
      </c>
      <c r="H395" s="15" t="s">
        <v>492</v>
      </c>
      <c r="I395" s="16" t="s">
        <v>493</v>
      </c>
    </row>
    <row r="396" spans="1:9" x14ac:dyDescent="0.3">
      <c r="A396" s="15" t="s">
        <v>390</v>
      </c>
      <c r="B396" s="16" t="s">
        <v>391</v>
      </c>
      <c r="H396" s="15" t="s">
        <v>492</v>
      </c>
      <c r="I396" s="16" t="s">
        <v>493</v>
      </c>
    </row>
    <row r="397" spans="1:9" x14ac:dyDescent="0.3">
      <c r="A397" s="15" t="s">
        <v>392</v>
      </c>
      <c r="B397" s="16" t="s">
        <v>393</v>
      </c>
      <c r="H397" s="15" t="s">
        <v>492</v>
      </c>
      <c r="I397" s="16" t="s">
        <v>493</v>
      </c>
    </row>
    <row r="398" spans="1:9" x14ac:dyDescent="0.3">
      <c r="A398" s="15" t="s">
        <v>394</v>
      </c>
      <c r="B398" s="16" t="s">
        <v>395</v>
      </c>
      <c r="H398" s="15" t="s">
        <v>492</v>
      </c>
      <c r="I398" s="16" t="s">
        <v>493</v>
      </c>
    </row>
  </sheetData>
  <sortState xmlns:xlrd2="http://schemas.microsoft.com/office/spreadsheetml/2017/richdata2" ref="D2:E398">
    <sortCondition ref="D2:D398"/>
  </sortState>
  <conditionalFormatting sqref="B2:B246 A2:A398">
    <cfRule type="expression" dxfId="3" priority="4">
      <formula>MOD(ROW(),2)</formula>
    </cfRule>
  </conditionalFormatting>
  <conditionalFormatting sqref="B247:B398">
    <cfRule type="expression" dxfId="2" priority="3">
      <formula>MOD(ROW(),2)</formula>
    </cfRule>
  </conditionalFormatting>
  <conditionalFormatting sqref="H2:H246 I2:I398">
    <cfRule type="expression" dxfId="1" priority="2">
      <formula>MOD(ROW(),2)</formula>
    </cfRule>
  </conditionalFormatting>
  <conditionalFormatting sqref="H247:H398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données</vt:lpstr>
      <vt:lpstr>Users</vt:lpstr>
      <vt:lpstr>Presta</vt:lpstr>
      <vt:lpstr>Feuil3</vt:lpstr>
      <vt:lpstr>données!Extraire</vt:lpstr>
      <vt:lpstr>Feuil3!Extraire</vt:lpstr>
      <vt:lpstr>Presta!Extraire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2023-02-03T15:03:19Z</dcterms:created>
  <dcterms:modified xsi:type="dcterms:W3CDTF">2023-02-04T11:46:59Z</dcterms:modified>
</cp:coreProperties>
</file>