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01871\Documents\GTA\DOCS\"/>
    </mc:Choice>
  </mc:AlternateContent>
  <xr:revisionPtr revIDLastSave="0" documentId="13_ncr:1_{B0C96479-C400-4184-8CC4-6DC41832E7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uil1" sheetId="1" r:id="rId1"/>
    <sheet name="Feuil2" sheetId="2" r:id="rId2"/>
  </sheets>
  <externalReferences>
    <externalReference r:id="rId3"/>
    <externalReference r:id="rId4"/>
  </externalReferences>
  <definedNames>
    <definedName name="_xlnm._FilterDatabase" localSheetId="0" hidden="1">Feuil1!$K$1:$O$112</definedName>
    <definedName name="_xlnm._FilterDatabase" localSheetId="1" hidden="1">Feuil2!$A$1:$L$97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H39" i="2" s="1"/>
  <c r="O23" i="1"/>
  <c r="O24" i="1"/>
  <c r="O25" i="1"/>
  <c r="O26" i="1"/>
  <c r="H4" i="2" s="1"/>
  <c r="O27" i="1"/>
  <c r="O28" i="1"/>
  <c r="O29" i="1"/>
  <c r="O30" i="1"/>
  <c r="O31" i="1"/>
  <c r="O32" i="1"/>
  <c r="O33" i="1"/>
  <c r="O34" i="1"/>
  <c r="O35" i="1"/>
  <c r="O36" i="1"/>
  <c r="O37" i="1"/>
  <c r="O38" i="1"/>
  <c r="H61" i="2" s="1"/>
  <c r="O39" i="1"/>
  <c r="O40" i="1"/>
  <c r="O41" i="1"/>
  <c r="O42" i="1"/>
  <c r="H11" i="2" s="1"/>
  <c r="O43" i="1"/>
  <c r="O44" i="1"/>
  <c r="O45" i="1"/>
  <c r="O46" i="1"/>
  <c r="O47" i="1"/>
  <c r="O48" i="1"/>
  <c r="O49" i="1"/>
  <c r="O50" i="1"/>
  <c r="H90" i="2" s="1"/>
  <c r="O51" i="1"/>
  <c r="O52" i="1"/>
  <c r="O53" i="1"/>
  <c r="O54" i="1"/>
  <c r="O55" i="1"/>
  <c r="O56" i="1"/>
  <c r="O57" i="1"/>
  <c r="O58" i="1"/>
  <c r="H87" i="2" s="1"/>
  <c r="O59" i="1"/>
  <c r="O60" i="1"/>
  <c r="O61" i="1"/>
  <c r="O62" i="1"/>
  <c r="H97" i="2" s="1"/>
  <c r="O63" i="1"/>
  <c r="O64" i="1"/>
  <c r="O65" i="1"/>
  <c r="O66" i="1"/>
  <c r="O67" i="1"/>
  <c r="O68" i="1"/>
  <c r="O69" i="1"/>
  <c r="O70" i="1"/>
  <c r="H95" i="2" s="1"/>
  <c r="O71" i="1"/>
  <c r="O72" i="1"/>
  <c r="O73" i="1"/>
  <c r="O74" i="1"/>
  <c r="O75" i="1"/>
  <c r="O76" i="1"/>
  <c r="O77" i="1"/>
  <c r="O78" i="1"/>
  <c r="O79" i="1"/>
  <c r="O80" i="1"/>
  <c r="O81" i="1"/>
  <c r="O82" i="1"/>
  <c r="H19" i="2" s="1"/>
  <c r="O83" i="1"/>
  <c r="O84" i="1"/>
  <c r="O85" i="1"/>
  <c r="O86" i="1"/>
  <c r="H65" i="2" s="1"/>
  <c r="O87" i="1"/>
  <c r="O88" i="1"/>
  <c r="O89" i="1"/>
  <c r="O90" i="1"/>
  <c r="H78" i="2" s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H21" i="2" s="1"/>
  <c r="O107" i="1"/>
  <c r="O108" i="1"/>
  <c r="O109" i="1"/>
  <c r="O110" i="1"/>
  <c r="O111" i="1"/>
  <c r="O112" i="1"/>
  <c r="O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2" i="1"/>
  <c r="H7" i="2"/>
  <c r="H6" i="2"/>
  <c r="H3" i="2"/>
  <c r="H2" i="2"/>
  <c r="H62" i="2"/>
  <c r="H58" i="2"/>
  <c r="H64" i="2"/>
  <c r="H53" i="2"/>
  <c r="H28" i="2"/>
  <c r="H18" i="2"/>
  <c r="H8" i="2"/>
  <c r="H59" i="2"/>
  <c r="H56" i="2"/>
  <c r="H70" i="2"/>
  <c r="H89" i="2"/>
  <c r="H84" i="2"/>
  <c r="H15" i="2"/>
  <c r="H41" i="2"/>
  <c r="H43" i="2"/>
  <c r="H81" i="2"/>
  <c r="H86" i="2"/>
  <c r="H37" i="2"/>
  <c r="H67" i="2"/>
  <c r="H33" i="2"/>
  <c r="H35" i="2"/>
  <c r="H36" i="2"/>
  <c r="H74" i="2"/>
  <c r="H52" i="2"/>
  <c r="H48" i="2"/>
  <c r="H57" i="2"/>
  <c r="H85" i="2"/>
  <c r="H44" i="2"/>
  <c r="H51" i="2"/>
  <c r="H60" i="2"/>
  <c r="H24" i="2"/>
  <c r="H69" i="2"/>
  <c r="H13" i="2"/>
  <c r="H77" i="2"/>
  <c r="H94" i="2"/>
  <c r="H55" i="2"/>
  <c r="H79" i="2"/>
  <c r="H71" i="2"/>
  <c r="H40" i="2"/>
  <c r="H22" i="2"/>
  <c r="H25" i="2"/>
  <c r="H30" i="2"/>
  <c r="H45" i="2"/>
  <c r="H72" i="2"/>
  <c r="H47" i="2"/>
  <c r="H54" i="2"/>
  <c r="H82" i="2"/>
  <c r="H42" i="2"/>
  <c r="H10" i="2"/>
  <c r="H50" i="2"/>
  <c r="H49" i="2"/>
  <c r="H27" i="2"/>
  <c r="H9" i="2"/>
  <c r="H14" i="2"/>
  <c r="H88" i="2"/>
  <c r="H23" i="2"/>
  <c r="H68" i="2"/>
  <c r="H31" i="2"/>
  <c r="H92" i="2"/>
  <c r="H12" i="2"/>
  <c r="H73" i="2"/>
  <c r="H29" i="2"/>
  <c r="H63" i="2"/>
  <c r="H66" i="2"/>
  <c r="H20" i="2"/>
  <c r="H91" i="2"/>
  <c r="H76" i="2"/>
  <c r="H34" i="2"/>
  <c r="H17" i="2"/>
  <c r="H46" i="2"/>
  <c r="H32" i="2"/>
  <c r="H93" i="2"/>
  <c r="H75" i="2"/>
  <c r="H16" i="2"/>
  <c r="H26" i="2"/>
  <c r="H96" i="2"/>
  <c r="H80" i="2"/>
  <c r="H38" i="2"/>
  <c r="H83" i="2"/>
  <c r="F58" i="2"/>
  <c r="F64" i="2"/>
  <c r="F53" i="2"/>
  <c r="F28" i="2"/>
  <c r="F5" i="2"/>
  <c r="F18" i="2"/>
  <c r="F7" i="2"/>
  <c r="F8" i="2"/>
  <c r="F59" i="2"/>
  <c r="F56" i="2"/>
  <c r="F70" i="2"/>
  <c r="F89" i="2"/>
  <c r="F84" i="2"/>
  <c r="F6" i="2"/>
  <c r="F4" i="2"/>
  <c r="F15" i="2"/>
  <c r="F41" i="2"/>
  <c r="F43" i="2"/>
  <c r="F81" i="2"/>
  <c r="F86" i="2"/>
  <c r="F3" i="2"/>
  <c r="F87" i="2"/>
  <c r="F97" i="2"/>
  <c r="F37" i="2"/>
  <c r="F67" i="2"/>
  <c r="F33" i="2"/>
  <c r="F78" i="2"/>
  <c r="F35" i="2"/>
  <c r="F36" i="2"/>
  <c r="F74" i="2"/>
  <c r="F52" i="2"/>
  <c r="F48" i="2"/>
  <c r="F57" i="2"/>
  <c r="F85" i="2"/>
  <c r="F44" i="2"/>
  <c r="F39" i="2"/>
  <c r="F51" i="2"/>
  <c r="F60" i="2"/>
  <c r="F24" i="2"/>
  <c r="F69" i="2"/>
  <c r="F13" i="2"/>
  <c r="F77" i="2"/>
  <c r="F94" i="2"/>
  <c r="F55" i="2"/>
  <c r="F79" i="2"/>
  <c r="F71" i="2"/>
  <c r="F40" i="2"/>
  <c r="F61" i="2"/>
  <c r="F22" i="2"/>
  <c r="F25" i="2"/>
  <c r="F11" i="2"/>
  <c r="F30" i="2"/>
  <c r="F45" i="2"/>
  <c r="F72" i="2"/>
  <c r="F47" i="2"/>
  <c r="F90" i="2"/>
  <c r="F54" i="2"/>
  <c r="F82" i="2"/>
  <c r="F42" i="2"/>
  <c r="F10" i="2"/>
  <c r="F50" i="2"/>
  <c r="F2" i="2"/>
  <c r="F49" i="2"/>
  <c r="F27" i="2"/>
  <c r="F9" i="2"/>
  <c r="F14" i="2"/>
  <c r="F88" i="2"/>
  <c r="F95" i="2"/>
  <c r="F23" i="2"/>
  <c r="F68" i="2"/>
  <c r="F31" i="2"/>
  <c r="F92" i="2"/>
  <c r="F12" i="2"/>
  <c r="F73" i="2"/>
  <c r="F29" i="2"/>
  <c r="F63" i="2"/>
  <c r="F19" i="2"/>
  <c r="F66" i="2"/>
  <c r="F20" i="2"/>
  <c r="F65" i="2"/>
  <c r="F91" i="2"/>
  <c r="F76" i="2"/>
  <c r="F34" i="2"/>
  <c r="F17" i="2"/>
  <c r="F46" i="2"/>
  <c r="F32" i="2"/>
  <c r="F93" i="2"/>
  <c r="F75" i="2"/>
  <c r="F16" i="2"/>
  <c r="F26" i="2"/>
  <c r="F21" i="2"/>
  <c r="F96" i="2"/>
  <c r="F80" i="2"/>
  <c r="F38" i="2"/>
  <c r="F83" i="2"/>
  <c r="F62" i="2"/>
  <c r="I58" i="2" l="1"/>
  <c r="K58" i="2" s="1"/>
  <c r="L58" i="2" s="1"/>
  <c r="I64" i="2"/>
  <c r="K64" i="2" s="1"/>
  <c r="L64" i="2" s="1"/>
  <c r="I53" i="2"/>
  <c r="K53" i="2" s="1"/>
  <c r="L53" i="2" s="1"/>
  <c r="I28" i="2"/>
  <c r="K28" i="2" s="1"/>
  <c r="L28" i="2" s="1"/>
  <c r="I5" i="2"/>
  <c r="K5" i="2" s="1"/>
  <c r="I18" i="2"/>
  <c r="K18" i="2" s="1"/>
  <c r="L18" i="2" s="1"/>
  <c r="I7" i="2"/>
  <c r="K7" i="2" s="1"/>
  <c r="L7" i="2" s="1"/>
  <c r="I8" i="2"/>
  <c r="K8" i="2" s="1"/>
  <c r="L8" i="2" s="1"/>
  <c r="I59" i="2"/>
  <c r="K59" i="2" s="1"/>
  <c r="L59" i="2" s="1"/>
  <c r="I56" i="2"/>
  <c r="K56" i="2" s="1"/>
  <c r="L56" i="2" s="1"/>
  <c r="I70" i="2"/>
  <c r="K70" i="2" s="1"/>
  <c r="L70" i="2" s="1"/>
  <c r="I89" i="2"/>
  <c r="K89" i="2" s="1"/>
  <c r="L89" i="2" s="1"/>
  <c r="I84" i="2"/>
  <c r="K84" i="2" s="1"/>
  <c r="L84" i="2" s="1"/>
  <c r="I6" i="2"/>
  <c r="K6" i="2" s="1"/>
  <c r="L6" i="2" s="1"/>
  <c r="I4" i="2"/>
  <c r="K4" i="2" s="1"/>
  <c r="L4" i="2" s="1"/>
  <c r="I15" i="2"/>
  <c r="K15" i="2" s="1"/>
  <c r="L15" i="2" s="1"/>
  <c r="I41" i="2"/>
  <c r="K41" i="2" s="1"/>
  <c r="L41" i="2" s="1"/>
  <c r="I43" i="2"/>
  <c r="K43" i="2" s="1"/>
  <c r="L43" i="2" s="1"/>
  <c r="I81" i="2"/>
  <c r="K81" i="2" s="1"/>
  <c r="L81" i="2" s="1"/>
  <c r="I86" i="2"/>
  <c r="K86" i="2" s="1"/>
  <c r="L86" i="2" s="1"/>
  <c r="I3" i="2"/>
  <c r="K3" i="2" s="1"/>
  <c r="L3" i="2" s="1"/>
  <c r="I87" i="2"/>
  <c r="K87" i="2" s="1"/>
  <c r="L87" i="2" s="1"/>
  <c r="I97" i="2"/>
  <c r="K97" i="2" s="1"/>
  <c r="L97" i="2" s="1"/>
  <c r="I37" i="2"/>
  <c r="K37" i="2" s="1"/>
  <c r="L37" i="2" s="1"/>
  <c r="I67" i="2"/>
  <c r="K67" i="2" s="1"/>
  <c r="L67" i="2" s="1"/>
  <c r="I33" i="2"/>
  <c r="K33" i="2" s="1"/>
  <c r="L33" i="2" s="1"/>
  <c r="I78" i="2"/>
  <c r="K78" i="2" s="1"/>
  <c r="L78" i="2" s="1"/>
  <c r="I35" i="2"/>
  <c r="K35" i="2" s="1"/>
  <c r="L35" i="2" s="1"/>
  <c r="K36" i="2"/>
  <c r="L36" i="2" s="1"/>
  <c r="I74" i="2"/>
  <c r="K74" i="2" s="1"/>
  <c r="L74" i="2" s="1"/>
  <c r="I52" i="2"/>
  <c r="K52" i="2" s="1"/>
  <c r="L52" i="2" s="1"/>
  <c r="I48" i="2"/>
  <c r="K48" i="2" s="1"/>
  <c r="L48" i="2" s="1"/>
  <c r="I57" i="2"/>
  <c r="K57" i="2" s="1"/>
  <c r="L57" i="2" s="1"/>
  <c r="I85" i="2"/>
  <c r="K85" i="2" s="1"/>
  <c r="L85" i="2" s="1"/>
  <c r="I44" i="2"/>
  <c r="K44" i="2" s="1"/>
  <c r="L44" i="2" s="1"/>
  <c r="I39" i="2"/>
  <c r="K39" i="2" s="1"/>
  <c r="L39" i="2" s="1"/>
  <c r="I51" i="2"/>
  <c r="K51" i="2" s="1"/>
  <c r="L51" i="2" s="1"/>
  <c r="I60" i="2"/>
  <c r="K60" i="2" s="1"/>
  <c r="L60" i="2" s="1"/>
  <c r="I24" i="2"/>
  <c r="K24" i="2" s="1"/>
  <c r="L24" i="2" s="1"/>
  <c r="I69" i="2"/>
  <c r="K69" i="2" s="1"/>
  <c r="L69" i="2" s="1"/>
  <c r="I13" i="2"/>
  <c r="K13" i="2" s="1"/>
  <c r="L13" i="2" s="1"/>
  <c r="I77" i="2"/>
  <c r="K77" i="2" s="1"/>
  <c r="L77" i="2" s="1"/>
  <c r="I94" i="2"/>
  <c r="K94" i="2" s="1"/>
  <c r="L94" i="2" s="1"/>
  <c r="I55" i="2"/>
  <c r="K55" i="2" s="1"/>
  <c r="L55" i="2" s="1"/>
  <c r="I79" i="2"/>
  <c r="K79" i="2" s="1"/>
  <c r="L79" i="2" s="1"/>
  <c r="I71" i="2"/>
  <c r="K71" i="2" s="1"/>
  <c r="L71" i="2" s="1"/>
  <c r="I40" i="2"/>
  <c r="K40" i="2" s="1"/>
  <c r="L40" i="2" s="1"/>
  <c r="I61" i="2"/>
  <c r="K61" i="2" s="1"/>
  <c r="L61" i="2" s="1"/>
  <c r="I22" i="2"/>
  <c r="K22" i="2" s="1"/>
  <c r="L22" i="2" s="1"/>
  <c r="I25" i="2"/>
  <c r="K25" i="2" s="1"/>
  <c r="L25" i="2" s="1"/>
  <c r="I11" i="2"/>
  <c r="K11" i="2" s="1"/>
  <c r="L11" i="2" s="1"/>
  <c r="I30" i="2"/>
  <c r="K30" i="2" s="1"/>
  <c r="L30" i="2" s="1"/>
  <c r="I45" i="2"/>
  <c r="K45" i="2" s="1"/>
  <c r="L45" i="2" s="1"/>
  <c r="I72" i="2"/>
  <c r="K72" i="2" s="1"/>
  <c r="L72" i="2" s="1"/>
  <c r="I47" i="2"/>
  <c r="K47" i="2" s="1"/>
  <c r="L47" i="2" s="1"/>
  <c r="I90" i="2"/>
  <c r="K90" i="2" s="1"/>
  <c r="L90" i="2" s="1"/>
  <c r="I54" i="2"/>
  <c r="K54" i="2" s="1"/>
  <c r="L54" i="2" s="1"/>
  <c r="I82" i="2"/>
  <c r="K82" i="2" s="1"/>
  <c r="L82" i="2" s="1"/>
  <c r="I42" i="2"/>
  <c r="K42" i="2" s="1"/>
  <c r="L42" i="2" s="1"/>
  <c r="K10" i="2"/>
  <c r="L10" i="2" s="1"/>
  <c r="I50" i="2"/>
  <c r="K50" i="2" s="1"/>
  <c r="L50" i="2" s="1"/>
  <c r="I2" i="2"/>
  <c r="K2" i="2" s="1"/>
  <c r="L2" i="2" s="1"/>
  <c r="I49" i="2"/>
  <c r="K49" i="2" s="1"/>
  <c r="L49" i="2" s="1"/>
  <c r="I27" i="2"/>
  <c r="K27" i="2" s="1"/>
  <c r="L27" i="2" s="1"/>
  <c r="I9" i="2"/>
  <c r="K9" i="2" s="1"/>
  <c r="L9" i="2" s="1"/>
  <c r="I14" i="2"/>
  <c r="K14" i="2" s="1"/>
  <c r="L14" i="2" s="1"/>
  <c r="I88" i="2"/>
  <c r="K88" i="2" s="1"/>
  <c r="L88" i="2" s="1"/>
  <c r="I95" i="2"/>
  <c r="K95" i="2" s="1"/>
  <c r="L95" i="2" s="1"/>
  <c r="I23" i="2"/>
  <c r="K23" i="2" s="1"/>
  <c r="L23" i="2" s="1"/>
  <c r="I68" i="2"/>
  <c r="K68" i="2" s="1"/>
  <c r="L68" i="2" s="1"/>
  <c r="I31" i="2"/>
  <c r="K31" i="2" s="1"/>
  <c r="L31" i="2" s="1"/>
  <c r="I92" i="2"/>
  <c r="K92" i="2" s="1"/>
  <c r="L92" i="2" s="1"/>
  <c r="I12" i="2"/>
  <c r="K12" i="2" s="1"/>
  <c r="L12" i="2" s="1"/>
  <c r="I73" i="2"/>
  <c r="K73" i="2" s="1"/>
  <c r="L73" i="2" s="1"/>
  <c r="I29" i="2"/>
  <c r="K29" i="2" s="1"/>
  <c r="L29" i="2" s="1"/>
  <c r="I63" i="2"/>
  <c r="K63" i="2" s="1"/>
  <c r="L63" i="2" s="1"/>
  <c r="I19" i="2"/>
  <c r="K19" i="2" s="1"/>
  <c r="L19" i="2" s="1"/>
  <c r="K66" i="2"/>
  <c r="L66" i="2" s="1"/>
  <c r="I20" i="2"/>
  <c r="K20" i="2" s="1"/>
  <c r="L20" i="2" s="1"/>
  <c r="I65" i="2"/>
  <c r="K65" i="2" s="1"/>
  <c r="L65" i="2" s="1"/>
  <c r="I91" i="2"/>
  <c r="K91" i="2" s="1"/>
  <c r="L91" i="2" s="1"/>
  <c r="I76" i="2"/>
  <c r="K76" i="2" s="1"/>
  <c r="L76" i="2" s="1"/>
  <c r="I34" i="2"/>
  <c r="K34" i="2" s="1"/>
  <c r="L34" i="2" s="1"/>
  <c r="I17" i="2"/>
  <c r="K17" i="2" s="1"/>
  <c r="L17" i="2" s="1"/>
  <c r="I46" i="2"/>
  <c r="K46" i="2" s="1"/>
  <c r="L46" i="2" s="1"/>
  <c r="I32" i="2"/>
  <c r="K32" i="2" s="1"/>
  <c r="L32" i="2" s="1"/>
  <c r="I93" i="2"/>
  <c r="K93" i="2" s="1"/>
  <c r="L93" i="2" s="1"/>
  <c r="I75" i="2"/>
  <c r="K75" i="2" s="1"/>
  <c r="L75" i="2" s="1"/>
  <c r="I16" i="2"/>
  <c r="K16" i="2" s="1"/>
  <c r="L16" i="2" s="1"/>
  <c r="I26" i="2"/>
  <c r="K26" i="2" s="1"/>
  <c r="L26" i="2" s="1"/>
  <c r="I21" i="2"/>
  <c r="K21" i="2" s="1"/>
  <c r="L21" i="2" s="1"/>
  <c r="I96" i="2"/>
  <c r="K96" i="2" s="1"/>
  <c r="L96" i="2" s="1"/>
  <c r="I80" i="2"/>
  <c r="K80" i="2" s="1"/>
  <c r="L80" i="2" s="1"/>
  <c r="I38" i="2"/>
  <c r="K38" i="2" s="1"/>
  <c r="L38" i="2" s="1"/>
  <c r="I83" i="2"/>
  <c r="K83" i="2" s="1"/>
  <c r="L83" i="2" s="1"/>
  <c r="I62" i="2"/>
  <c r="K62" i="2" s="1"/>
  <c r="L62" i="2" s="1"/>
  <c r="H5" i="2" l="1"/>
  <c r="L5" i="2" s="1"/>
</calcChain>
</file>

<file path=xl/sharedStrings.xml><?xml version="1.0" encoding="utf-8"?>
<sst xmlns="http://schemas.openxmlformats.org/spreadsheetml/2006/main" count="1009" uniqueCount="470">
  <si>
    <t>fichier</t>
  </si>
  <si>
    <t>matricule</t>
  </si>
  <si>
    <t>centre</t>
  </si>
  <si>
    <t>uo</t>
  </si>
  <si>
    <t>onglet</t>
  </si>
  <si>
    <t>GTA 2022 AGEZ ADELAIDE.xlsx</t>
  </si>
  <si>
    <t>AGEZ ADELAIDE</t>
  </si>
  <si>
    <t>GTA 2022 BATSIK JEAN PAUL.xlsx</t>
  </si>
  <si>
    <t>BATSIK JEAN PAUL</t>
  </si>
  <si>
    <t>GTA 2022 BEAUGRAND VERONIQUE.xlsx</t>
  </si>
  <si>
    <t>BEAUGRAND VERONIQUE</t>
  </si>
  <si>
    <t>GTA 2022 BECU LOIC.xlsx</t>
  </si>
  <si>
    <t>BECU LOIC</t>
  </si>
  <si>
    <t>GTA 2022 BENSAADA ANISSA.xlsx</t>
  </si>
  <si>
    <t>59A3994</t>
  </si>
  <si>
    <t>BENSAADA ANISSA</t>
  </si>
  <si>
    <t>GTA 2022 BLONDEEL LUDOVIC.xlsx</t>
  </si>
  <si>
    <t>00AM013</t>
  </si>
  <si>
    <t>BLONDEEL LUDOVIC</t>
  </si>
  <si>
    <t>GTA 2022 BOCQUET LAURENCE.xlsx</t>
  </si>
  <si>
    <t>191/179</t>
  </si>
  <si>
    <t>BOCQUET LAURENCE</t>
  </si>
  <si>
    <t>GTA 2022 BOMBLE DELPHINE.xlsx</t>
  </si>
  <si>
    <t>BOMBLE DELPHINE</t>
  </si>
  <si>
    <t>GTA 2022 BONNET NATHALIE.xlsx</t>
  </si>
  <si>
    <t>BONNET NATHALIE</t>
  </si>
  <si>
    <t>GTA 2022 BONVOISIN NICOLAS.xlsx</t>
  </si>
  <si>
    <t>BONVOISIN NICOLAS</t>
  </si>
  <si>
    <t>GTA 2022 BREMONT VALERIE.xlsx</t>
  </si>
  <si>
    <t>BREMONT VALERIE</t>
  </si>
  <si>
    <t>GTA 2022 BUTTERDROGHE HERVE.xlsx</t>
  </si>
  <si>
    <t>BUTTERDROGHE HERVE</t>
  </si>
  <si>
    <t>GTA 2022 CARON LAURENCE.xlsx</t>
  </si>
  <si>
    <t>0600290</t>
  </si>
  <si>
    <t>CARON LAURENCE</t>
  </si>
  <si>
    <t>GTA 2022 CAZIN ANNE FREDERIQUE.xlsx</t>
  </si>
  <si>
    <t>CAZIN ANNE FREDERIQUE</t>
  </si>
  <si>
    <t>GTA 2022 COLIN AUDREY.xlsx</t>
  </si>
  <si>
    <t>59a3995</t>
  </si>
  <si>
    <t>COLIN AUDREY</t>
  </si>
  <si>
    <t>GTA 2022 CRISPILS STEPHANIE.xlsx</t>
  </si>
  <si>
    <t>CRISPILS STEPHANIE</t>
  </si>
  <si>
    <t>GTA 2022 DANEL SYLVIE.xlsx</t>
  </si>
  <si>
    <t>0902661</t>
  </si>
  <si>
    <t>DANEL SYLVIE</t>
  </si>
  <si>
    <t>GTA 2022 DEBUCHY STEPHANIE.xlsx</t>
  </si>
  <si>
    <t>DEBUCHY STEPHANIE</t>
  </si>
  <si>
    <t>GTA 2022 DEBUE FRANCOIS.xlsx</t>
  </si>
  <si>
    <t>DEBUE FRANCOIS</t>
  </si>
  <si>
    <t>GTA 2022 DEGARDIN CINDY.xlsx</t>
  </si>
  <si>
    <t>DEGARDIN CINDY</t>
  </si>
  <si>
    <t>GTA 2022 DEGROOTE ELODIE.xlsx</t>
  </si>
  <si>
    <t>DEGROOTE ELODIE</t>
  </si>
  <si>
    <t>GTA 2022 DEHEM JEAN BERNARD.xlsx</t>
  </si>
  <si>
    <t>DEHEM JEAN BERNARD</t>
  </si>
  <si>
    <t>GTA 2022 DELATTRE LUDOVIC.xlsx</t>
  </si>
  <si>
    <t>DELATTRE LUDOVIC</t>
  </si>
  <si>
    <t>GTA 2022 DELESCLUSE CATHERINE.xlsx</t>
  </si>
  <si>
    <t>DELESCLUSE CATHERINE</t>
  </si>
  <si>
    <t>GTA 2022 DELESCLUSE FREDERIC.xlsx</t>
  </si>
  <si>
    <t>99AY013</t>
  </si>
  <si>
    <t>DELESCLUSE FREDERIC</t>
  </si>
  <si>
    <t>GTA 2022 DELPIERRE NATHALIE.xlsx</t>
  </si>
  <si>
    <t>DELPIERRE NATHALIE</t>
  </si>
  <si>
    <t>GTA 2022 DEREBREU AMELIE.xlsx</t>
  </si>
  <si>
    <t>DEREBREU AMELIE</t>
  </si>
  <si>
    <t>GTA 2022 DEREMETZ THOMAS.xlsx</t>
  </si>
  <si>
    <t>DEREMETZ THOMAS</t>
  </si>
  <si>
    <t>GTA 2022 DESCHAMPS CHRISTELLE.xlsx</t>
  </si>
  <si>
    <t>DESCHAMPS CHRISTELLE</t>
  </si>
  <si>
    <t>GTA 2022 DEVRED ROMAIN.xlsx</t>
  </si>
  <si>
    <t>DEVRED ROMAIN</t>
  </si>
  <si>
    <t>GTA 2022 DEWET VIRGINIE.xlsx</t>
  </si>
  <si>
    <t>DEWET VIRGINIE</t>
  </si>
  <si>
    <t>GTA 2022 DISSAUX KARINE.xlsx</t>
  </si>
  <si>
    <t>DISSAUX KARINE</t>
  </si>
  <si>
    <t>GTA 2022 DISTANTI ANNE.xlsx</t>
  </si>
  <si>
    <t>DISTANTI ANNE</t>
  </si>
  <si>
    <t>GTA 2022 DOIGNEAUX SABRINA.xlsx</t>
  </si>
  <si>
    <t>DOIGNEAUX SABRINA</t>
  </si>
  <si>
    <t>GTA 2022 DUCHESNE OLIVIER.xlsx</t>
  </si>
  <si>
    <t>98CD008</t>
  </si>
  <si>
    <t>DUCHESNE OLIVIER</t>
  </si>
  <si>
    <t>GTA 2022 DUFOSSE ESTHERINA.xlsx</t>
  </si>
  <si>
    <t>DUFOSSE ESTHERINA</t>
  </si>
  <si>
    <t>GTA 2022 DUQUENOY LUDOVIC.xlsx</t>
  </si>
  <si>
    <t>DUQUENOY LUDOVIC</t>
  </si>
  <si>
    <t>GTA 2022 EVRARD BLANDINE.xlsx</t>
  </si>
  <si>
    <t>96ay011</t>
  </si>
  <si>
    <t>EVRARD BLANDINE</t>
  </si>
  <si>
    <t>GTA 2022 FARDEL FANNY.xlsx</t>
  </si>
  <si>
    <t>FARDEL FANNY</t>
  </si>
  <si>
    <t>GTA 2022 FAUQUEMBERGUE CATHERINE.xlsx</t>
  </si>
  <si>
    <t>01CN016</t>
  </si>
  <si>
    <t>FAUQUEMBERGUE CATHERINE</t>
  </si>
  <si>
    <t>GTA 2022 FAUT ALEXANDRE.xlsx</t>
  </si>
  <si>
    <t>FAUT ALEXANDRE</t>
  </si>
  <si>
    <t>GTA 2022 FERAND FRANCK.xlsx</t>
  </si>
  <si>
    <t>95BX011</t>
  </si>
  <si>
    <t>FERAND FRANCK</t>
  </si>
  <si>
    <t>GTA 2022 FERARE HERVE.xlsx</t>
  </si>
  <si>
    <t>FERARE HERVE</t>
  </si>
  <si>
    <t>GTA 2022 FICQUET CHRISTOPHE.xlsx</t>
  </si>
  <si>
    <t>FICQUET CHRISTOPHE</t>
  </si>
  <si>
    <t>GTA 2022 FONTOWICZ FREDERIC.xlsx</t>
  </si>
  <si>
    <t>0603230</t>
  </si>
  <si>
    <t>FONTOWICZ FREDERIC</t>
  </si>
  <si>
    <t>GTA 2022 FOURE OLIVIER.xlsx</t>
  </si>
  <si>
    <t>FOURE OLIVIER</t>
  </si>
  <si>
    <t>GTA 2022 FOURNET HELENE.xlsx</t>
  </si>
  <si>
    <t>FOURNET HELENE</t>
  </si>
  <si>
    <t>GTA 2022 GALANT MARIE.xlsx</t>
  </si>
  <si>
    <t>GALANT MARIE</t>
  </si>
  <si>
    <t>GTA 2022 GENU VALERIE.xlsx</t>
  </si>
  <si>
    <t>GENU VALERIE</t>
  </si>
  <si>
    <t>GTA 2022 GHARBI KARIM.xlsx</t>
  </si>
  <si>
    <t>GHARBI KARIM</t>
  </si>
  <si>
    <t>GTA 2022 GOBFERT SANDRINE.xlsx</t>
  </si>
  <si>
    <t>92AY004</t>
  </si>
  <si>
    <t>GOBFERT SANDRINE</t>
  </si>
  <si>
    <t>GTA 2022 GUILLOT SOPHIE.xlsx</t>
  </si>
  <si>
    <t>GUILLOT SOPHIE</t>
  </si>
  <si>
    <t>GTA 2022 HANNEQUIN SYLVIE.xlsx</t>
  </si>
  <si>
    <t>82CN001</t>
  </si>
  <si>
    <t>HANNEQUIN SYLVIE</t>
  </si>
  <si>
    <t>GTA 2022 HAVARD FRANCIS.xlsx</t>
  </si>
  <si>
    <t>94A0021</t>
  </si>
  <si>
    <t>HAVARD FRANCIS</t>
  </si>
  <si>
    <t>GTA 2022 HOUITTE CHRISTOPHE.xlsx</t>
  </si>
  <si>
    <t>HOUITTE CHRISTOPHE</t>
  </si>
  <si>
    <t>GTA 2022 HOUZIAUX ALBIN.xlsx</t>
  </si>
  <si>
    <t>HOUZIAUX ALBIN</t>
  </si>
  <si>
    <t>GTA 2022 JACQUART SYLVIE.xlsx</t>
  </si>
  <si>
    <t>01AM007</t>
  </si>
  <si>
    <t>JACQUART SYLVIE</t>
  </si>
  <si>
    <t>GTA 2022 JACQUET JACQUELINE.xlsx</t>
  </si>
  <si>
    <t>JACQUET JACQUELINE</t>
  </si>
  <si>
    <t>GTA 2022 JOLY CHRISTELLE.xlsx</t>
  </si>
  <si>
    <t>04pd005</t>
  </si>
  <si>
    <t>JOLY CHRISTELLE</t>
  </si>
  <si>
    <t>GTA 2022 JOUSSE HERVE.xlsx</t>
  </si>
  <si>
    <t>99AY015</t>
  </si>
  <si>
    <t>JOUSSE HERVE</t>
  </si>
  <si>
    <t>GTA 2022 KHEMSINE YANIS.xlsx</t>
  </si>
  <si>
    <t>KHEMSINE YANIS</t>
  </si>
  <si>
    <t>GTA 2022 KOWALEWSKI CEDRIC.xlsx</t>
  </si>
  <si>
    <t>0801355</t>
  </si>
  <si>
    <t>KOWALEWSKI CEDRIC</t>
  </si>
  <si>
    <t>GTA 2022 LACHEVRE DOROTHEE.xlsx</t>
  </si>
  <si>
    <t>LACHEVRE DOROTHEE</t>
  </si>
  <si>
    <t>GTA 2022 LAFORCE ALBERT.xlsx</t>
  </si>
  <si>
    <t>LAFORCE ALBERT</t>
  </si>
  <si>
    <t>GTA 2022 LAGOUARDILLE ANDRE.xlsx</t>
  </si>
  <si>
    <t>99AY006</t>
  </si>
  <si>
    <t>LAGOUARDILLE ANDRE</t>
  </si>
  <si>
    <t>GTA 2022 LANDRAGIN MARIE CATHERINE.xlsx</t>
  </si>
  <si>
    <t>LANDRAGIN MARIE CATHERINE</t>
  </si>
  <si>
    <t>GTA 2022 LEBERRE JULIEN.xlsx</t>
  </si>
  <si>
    <t>LEBERRE JULIEN</t>
  </si>
  <si>
    <t>GTA 2022 LECLERCQ SYLVIE.xlsx</t>
  </si>
  <si>
    <t>LECLERCQ SYLVIE</t>
  </si>
  <si>
    <t>GTA 2022 LHERBIER XAVIER.xlsx</t>
  </si>
  <si>
    <t>LHERBIER XAVIER</t>
  </si>
  <si>
    <t>GTA 2022 LOGEZ CAROLE.xlsx</t>
  </si>
  <si>
    <t>LOGEZ CAROLE</t>
  </si>
  <si>
    <t>GTA 2022 MARECHAL MARYLINE.xlsx</t>
  </si>
  <si>
    <t>89CN003</t>
  </si>
  <si>
    <t>MARECHAL MARYLINE</t>
  </si>
  <si>
    <t>GTA 2022 MELSEN MARYLINE.xlsx</t>
  </si>
  <si>
    <t>MELSEN MARYLINE</t>
  </si>
  <si>
    <t>GTA 2022 MEURY KATY.xlsx</t>
  </si>
  <si>
    <t>MEURY KATY</t>
  </si>
  <si>
    <t>GTA 2022 MILLE CHRISTOPHE.xlsx</t>
  </si>
  <si>
    <t>MILLE CHRISTOPHE</t>
  </si>
  <si>
    <t>GTA 2022 MONSTERLET VANESSA.xlsx</t>
  </si>
  <si>
    <t>MONSTERLET VANESSA</t>
  </si>
  <si>
    <t>GTA 2022 MONTUY AMANDINE.xlsx</t>
  </si>
  <si>
    <t>MONTUY AMANDINE</t>
  </si>
  <si>
    <t>GTA 2022 MORMENTYN VIRGINIE.xlsx</t>
  </si>
  <si>
    <t>MORMENTYN VIRGINIE</t>
  </si>
  <si>
    <t>GTA 2022 OFFRE PASCAL.xlsx</t>
  </si>
  <si>
    <t>99AY014</t>
  </si>
  <si>
    <t>OFFRE PASCAL</t>
  </si>
  <si>
    <t>GTA 2022 PETIT CHARLOTTE.xlsx</t>
  </si>
  <si>
    <t>PETIT CHARLOTTE</t>
  </si>
  <si>
    <t>GTA 2022 PLANCKE MARIE.xlsx</t>
  </si>
  <si>
    <t>PLANCKE MARIE</t>
  </si>
  <si>
    <t>GTA 2022 PODGORSKI AUDREY.xlsx</t>
  </si>
  <si>
    <t>PODGORSKI AUDREY</t>
  </si>
  <si>
    <t>GTA 2022 POIX MARTINE.xlsx</t>
  </si>
  <si>
    <t>POIX MARTINE</t>
  </si>
  <si>
    <t>GTA 2022 POUDRE CLEMENT.xlsx</t>
  </si>
  <si>
    <t>POUDRE CLEMENT</t>
  </si>
  <si>
    <t>GTA 2022 POURE BARBARA.xlsx</t>
  </si>
  <si>
    <t>POURE BARBARA</t>
  </si>
  <si>
    <t>GTA 2022 REYMBAUT MARIE HELENE.xlsx</t>
  </si>
  <si>
    <t>03CF044</t>
  </si>
  <si>
    <t>REYMBAUT MARIE HELENE</t>
  </si>
  <si>
    <t>GTA 2022 RICHARD VALERIE.xlsx</t>
  </si>
  <si>
    <t>RICHARD VALERIE</t>
  </si>
  <si>
    <t>GTA 2022 RIVET PIERRE.xlsx</t>
  </si>
  <si>
    <t>RIVET PIERRE</t>
  </si>
  <si>
    <t>GTA 2022 ROUVILLOIS DAVID.xlsx</t>
  </si>
  <si>
    <t>0700760</t>
  </si>
  <si>
    <t>ROUVILLOIS DAVID</t>
  </si>
  <si>
    <t>GTA 2022 SCHMIDLIN ROSE MARIE.xlsx</t>
  </si>
  <si>
    <t>91CN005</t>
  </si>
  <si>
    <t>SCHMIDLIN ROSE MARIE</t>
  </si>
  <si>
    <t>GTA 2022 SINNAEVE ARNAUD.xlsx</t>
  </si>
  <si>
    <t>SINNAEVE ARNAUD</t>
  </si>
  <si>
    <t>GTA 2022 SONNECK JEAN RENE.xlsx</t>
  </si>
  <si>
    <t>SONNECK JEAN RENE</t>
  </si>
  <si>
    <t>GTA 2022 TAFFIN DAVID.xlsx</t>
  </si>
  <si>
    <t>TAFFIN DAVID</t>
  </si>
  <si>
    <t>GTA 2022 TAILAME PIERRE.xlsx</t>
  </si>
  <si>
    <t>TAILAME PIERRE</t>
  </si>
  <si>
    <t>GTA 2022 TENEUR ALINE.xlsx</t>
  </si>
  <si>
    <t>01CF001</t>
  </si>
  <si>
    <t>TENEUR ALINE</t>
  </si>
  <si>
    <t>GTA 2022 THOMAS ANDRE.xlsx</t>
  </si>
  <si>
    <t>THOMAS ANDRE</t>
  </si>
  <si>
    <t>GTA 2022 THOMAS FREDERIC.xlsx</t>
  </si>
  <si>
    <t>THOMAS FREDERIC</t>
  </si>
  <si>
    <t>GTA 2022 VANBAELINGHEM CHRISTOPHE.xlsx</t>
  </si>
  <si>
    <t>VANBAELINGHEM CHRISTOPHE</t>
  </si>
  <si>
    <t>GTA 2022 VANDEN BERGUE VERONIQUE.xlsx</t>
  </si>
  <si>
    <t>02CG006</t>
  </si>
  <si>
    <t>VANDEN BERGUE VERONIQUE</t>
  </si>
  <si>
    <t>GTA 2022 VEROVE CELINE.xlsx</t>
  </si>
  <si>
    <t>VEROVE CELINE</t>
  </si>
  <si>
    <t>GTA 2022 VEROVE CELINE2.xlsx</t>
  </si>
  <si>
    <t>VEROVE CELINE2</t>
  </si>
  <si>
    <t>GTA 2022 VERRAES DELPHINE.xlsx</t>
  </si>
  <si>
    <t>0601295</t>
  </si>
  <si>
    <t>VERRAES DELPHINE</t>
  </si>
  <si>
    <t>GTA 2022 VEZILIER PHILIPPE.xlsx</t>
  </si>
  <si>
    <t>97AM007</t>
  </si>
  <si>
    <t>VEZILIER PHILIPPE</t>
  </si>
  <si>
    <t>GTA 2022 VILCOT ANNE.xlsx</t>
  </si>
  <si>
    <t>VILCOT ANNE</t>
  </si>
  <si>
    <t>GTA 2022 VINCENT CATHERINE.xlsx</t>
  </si>
  <si>
    <t>VINCENT CATHERINE</t>
  </si>
  <si>
    <t>GTA 2022 VITSE BETTINA.xlsx</t>
  </si>
  <si>
    <t>0502056</t>
  </si>
  <si>
    <t>VITSE BETTINA</t>
  </si>
  <si>
    <t>GTA 2022 VITSE XAVIER.xlsx</t>
  </si>
  <si>
    <t>VITSE XAVIER</t>
  </si>
  <si>
    <t>GTA 2022 VULLO MYRIAME.xlsx</t>
  </si>
  <si>
    <t>VULLO MYRIAME</t>
  </si>
  <si>
    <t>GTA 2022 WALLOT PASCALE.xlsx</t>
  </si>
  <si>
    <t>83CN008</t>
  </si>
  <si>
    <t>WALLOT PASCALE</t>
  </si>
  <si>
    <t>GTA 2022 ZAGDOUDI SALSABIL.xlsx</t>
  </si>
  <si>
    <t>ZAGDOUDI SALSABIL</t>
  </si>
  <si>
    <t>GTA 2022 ZIEMNIAK ELISABETH.xlsx</t>
  </si>
  <si>
    <t>ZIEMNIAK ELISABETH</t>
  </si>
  <si>
    <t>GTA 2022 BALLET STEPHANE.xlsx</t>
  </si>
  <si>
    <t>02BX015</t>
  </si>
  <si>
    <t>BALLET STEPHANE</t>
  </si>
  <si>
    <t>anomalie</t>
  </si>
  <si>
    <t>Pas de matricule</t>
  </si>
  <si>
    <t>Pas de matricule, pas de centre, pas d'UO de rattachement</t>
  </si>
  <si>
    <t>Pas de matricule, pas d'UO de rattachement</t>
  </si>
  <si>
    <t>pas d'UO de rattachement</t>
  </si>
  <si>
    <t>UO de rattachement pas dans la liste</t>
  </si>
  <si>
    <t>nom</t>
  </si>
  <si>
    <t>prenom</t>
  </si>
  <si>
    <t>mail</t>
  </si>
  <si>
    <t>AGEZ</t>
  </si>
  <si>
    <t>ADELAIDE</t>
  </si>
  <si>
    <t>BATSIK</t>
  </si>
  <si>
    <t>JEAN-PAUL</t>
  </si>
  <si>
    <t>x</t>
  </si>
  <si>
    <t>BEAUGRAND</t>
  </si>
  <si>
    <t>ANNE-FREDERIQUE</t>
  </si>
  <si>
    <t>BECU</t>
  </si>
  <si>
    <t>JEAN-BERNARD</t>
  </si>
  <si>
    <t>BENSAADA</t>
  </si>
  <si>
    <t>MARIE-CATHERINE</t>
  </si>
  <si>
    <t>BLONDEEL</t>
  </si>
  <si>
    <t>MARIE-HELENE</t>
  </si>
  <si>
    <t>BOCQUET</t>
  </si>
  <si>
    <t>ROSE-MARIE</t>
  </si>
  <si>
    <t>BOMBLE</t>
  </si>
  <si>
    <t>JEAN-RENE</t>
  </si>
  <si>
    <t>BONNET</t>
  </si>
  <si>
    <t>BONVOISIN</t>
  </si>
  <si>
    <t>NICOLAS</t>
  </si>
  <si>
    <t>BREMONT</t>
  </si>
  <si>
    <t>VALERIE</t>
  </si>
  <si>
    <t>BUTTERDROGHE</t>
  </si>
  <si>
    <t>HERVE</t>
  </si>
  <si>
    <t>CARON</t>
  </si>
  <si>
    <t>LAURENCE</t>
  </si>
  <si>
    <t>CAZIN</t>
  </si>
  <si>
    <t>COLIN</t>
  </si>
  <si>
    <t>AUDREY</t>
  </si>
  <si>
    <t>CRISPILS</t>
  </si>
  <si>
    <t>STEPHANIE</t>
  </si>
  <si>
    <t>DANEL</t>
  </si>
  <si>
    <t>SYLVIE</t>
  </si>
  <si>
    <t>DEBUCHY</t>
  </si>
  <si>
    <t>DEBUE</t>
  </si>
  <si>
    <t>FRANCOIS</t>
  </si>
  <si>
    <t>DEGARDIN</t>
  </si>
  <si>
    <t>CINDY</t>
  </si>
  <si>
    <t>DEGROOTE</t>
  </si>
  <si>
    <t>ELODIE</t>
  </si>
  <si>
    <t>DEHEM</t>
  </si>
  <si>
    <t>DELATTRE</t>
  </si>
  <si>
    <t>DELESCLUSE</t>
  </si>
  <si>
    <t>DELPIERRE</t>
  </si>
  <si>
    <t>DEREBREU</t>
  </si>
  <si>
    <t>DEREMETZ</t>
  </si>
  <si>
    <t>THOMAS</t>
  </si>
  <si>
    <t>DESCHAMPS</t>
  </si>
  <si>
    <t>CHRISTELLE</t>
  </si>
  <si>
    <t>DEVRED</t>
  </si>
  <si>
    <t>ROMAIN</t>
  </si>
  <si>
    <t>DEWET</t>
  </si>
  <si>
    <t>VIRGINIE</t>
  </si>
  <si>
    <t>DISSAUX</t>
  </si>
  <si>
    <t>KARINE</t>
  </si>
  <si>
    <t>DISTANTI</t>
  </si>
  <si>
    <t>ANNE</t>
  </si>
  <si>
    <t>DOIGNEAUX</t>
  </si>
  <si>
    <t>SABRINA</t>
  </si>
  <si>
    <t>DUCHESNE</t>
  </si>
  <si>
    <t>OLIVIER</t>
  </si>
  <si>
    <t>DUFOSSE</t>
  </si>
  <si>
    <t>ESTHERINA</t>
  </si>
  <si>
    <t>DUQUENOY</t>
  </si>
  <si>
    <t>LUDOVIC</t>
  </si>
  <si>
    <t>EVRARD</t>
  </si>
  <si>
    <t>BLANDINE</t>
  </si>
  <si>
    <t>FARDEL</t>
  </si>
  <si>
    <t>FANNY</t>
  </si>
  <si>
    <t>FAUQUEMBERGUE</t>
  </si>
  <si>
    <t>CATHERINE</t>
  </si>
  <si>
    <t>FAUT</t>
  </si>
  <si>
    <t>ALEXANDRE</t>
  </si>
  <si>
    <t>FERAND</t>
  </si>
  <si>
    <t>FRANCK</t>
  </si>
  <si>
    <t>FERARE</t>
  </si>
  <si>
    <t>FICQUET</t>
  </si>
  <si>
    <t>CHRISTOPHE</t>
  </si>
  <si>
    <t>FONTOWICZ</t>
  </si>
  <si>
    <t>FREDERIC</t>
  </si>
  <si>
    <t>FOURE</t>
  </si>
  <si>
    <t>FOURNET</t>
  </si>
  <si>
    <t>HELENE</t>
  </si>
  <si>
    <t>GALANT</t>
  </si>
  <si>
    <t>MARIE</t>
  </si>
  <si>
    <t>GENU</t>
  </si>
  <si>
    <t>GHARBI</t>
  </si>
  <si>
    <t>KARIM</t>
  </si>
  <si>
    <t>GOBFERT</t>
  </si>
  <si>
    <t>SANDRINE</t>
  </si>
  <si>
    <t>GUILLOT</t>
  </si>
  <si>
    <t>SOPHIE</t>
  </si>
  <si>
    <t>HANNEQUIN</t>
  </si>
  <si>
    <t>HAVARD</t>
  </si>
  <si>
    <t>FRANCIS</t>
  </si>
  <si>
    <t>HOUITTE</t>
  </si>
  <si>
    <t>HOUZIAUX</t>
  </si>
  <si>
    <t>ALBIN</t>
  </si>
  <si>
    <t>JACQUART</t>
  </si>
  <si>
    <t>JACQUET</t>
  </si>
  <si>
    <t>JACQUELINE</t>
  </si>
  <si>
    <t>JOLY</t>
  </si>
  <si>
    <t>JOUSSE</t>
  </si>
  <si>
    <t>KHEMSINE</t>
  </si>
  <si>
    <t>YANIS</t>
  </si>
  <si>
    <t>KOWALEWSKI</t>
  </si>
  <si>
    <t>CEDRIC</t>
  </si>
  <si>
    <t>LACHEVRE</t>
  </si>
  <si>
    <t>DOROTHEE</t>
  </si>
  <si>
    <t>LAFORCE</t>
  </si>
  <si>
    <t>ALBERT</t>
  </si>
  <si>
    <t>LAGOUARDILLE</t>
  </si>
  <si>
    <t>ANDRE</t>
  </si>
  <si>
    <t>LANDRAGIN</t>
  </si>
  <si>
    <t>LEBERRE</t>
  </si>
  <si>
    <t>JULIEN</t>
  </si>
  <si>
    <t>LECLERCQ</t>
  </si>
  <si>
    <t>LHERBIER</t>
  </si>
  <si>
    <t>XAVIER</t>
  </si>
  <si>
    <t>LOGEZ</t>
  </si>
  <si>
    <t>CAROLE</t>
  </si>
  <si>
    <t>MARECHAL</t>
  </si>
  <si>
    <t>MARYLINE</t>
  </si>
  <si>
    <t>MELSEN</t>
  </si>
  <si>
    <t>MEURY</t>
  </si>
  <si>
    <t>KATY</t>
  </si>
  <si>
    <t>MILLE</t>
  </si>
  <si>
    <t>MONSTERLET</t>
  </si>
  <si>
    <t>VANESSA</t>
  </si>
  <si>
    <t>MONTUY</t>
  </si>
  <si>
    <t>AMANDINE</t>
  </si>
  <si>
    <t>MORMENTYN</t>
  </si>
  <si>
    <t>OFFRE</t>
  </si>
  <si>
    <t>PASCAL</t>
  </si>
  <si>
    <t>PETIT</t>
  </si>
  <si>
    <t>CHARLOTTE</t>
  </si>
  <si>
    <t>PLANCKE</t>
  </si>
  <si>
    <t>PODGORSKI</t>
  </si>
  <si>
    <t>POIX</t>
  </si>
  <si>
    <t>MARTINE</t>
  </si>
  <si>
    <t>POUDRE</t>
  </si>
  <si>
    <t>CLEMENT</t>
  </si>
  <si>
    <t>POURE</t>
  </si>
  <si>
    <t>BARBARA</t>
  </si>
  <si>
    <t>REYMBAUT</t>
  </si>
  <si>
    <t>RICHARD</t>
  </si>
  <si>
    <t>RIVET</t>
  </si>
  <si>
    <t>PIERRE</t>
  </si>
  <si>
    <t>ROUVILLOIS</t>
  </si>
  <si>
    <t>DAVID</t>
  </si>
  <si>
    <t>SCHMIDLIN</t>
  </si>
  <si>
    <t>SINNAEVE</t>
  </si>
  <si>
    <t>ARNAUD</t>
  </si>
  <si>
    <t>SONNECK</t>
  </si>
  <si>
    <t>TAFFIN</t>
  </si>
  <si>
    <t>TAILAME</t>
  </si>
  <si>
    <t>TENEUR</t>
  </si>
  <si>
    <t>ALINE</t>
  </si>
  <si>
    <t>VANBAELINGHEM</t>
  </si>
  <si>
    <t>VANDENBERGUE</t>
  </si>
  <si>
    <t>VERONIQUE</t>
  </si>
  <si>
    <t>VEROVE</t>
  </si>
  <si>
    <t>CELINE</t>
  </si>
  <si>
    <t>CELINE2</t>
  </si>
  <si>
    <t>VERRAES</t>
  </si>
  <si>
    <t>DELPHINE</t>
  </si>
  <si>
    <t>VEZILIER</t>
  </si>
  <si>
    <t>PHILIPPE</t>
  </si>
  <si>
    <t>VILCOT</t>
  </si>
  <si>
    <t>VINCENT</t>
  </si>
  <si>
    <t>VITSE</t>
  </si>
  <si>
    <t>BETTINA</t>
  </si>
  <si>
    <t>VULLO</t>
  </si>
  <si>
    <t>MYRIAME</t>
  </si>
  <si>
    <t>WALLOT</t>
  </si>
  <si>
    <t>PASCALE</t>
  </si>
  <si>
    <t>ZAGDOUDI</t>
  </si>
  <si>
    <t>SALSABIL</t>
  </si>
  <si>
    <t>ZIEMNIAK</t>
  </si>
  <si>
    <t>ELISABETH</t>
  </si>
  <si>
    <t>BALLET</t>
  </si>
  <si>
    <t>STEPHANE</t>
  </si>
  <si>
    <t>0700804</t>
  </si>
  <si>
    <t>0703770</t>
  </si>
  <si>
    <t>93B0097</t>
  </si>
  <si>
    <t>014</t>
  </si>
  <si>
    <t>idUser</t>
  </si>
  <si>
    <t>manager</t>
  </si>
  <si>
    <t>idManager</t>
  </si>
  <si>
    <t>idUO</t>
  </si>
  <si>
    <t>role</t>
  </si>
  <si>
    <t>JEAN</t>
  </si>
  <si>
    <t>PAUL</t>
  </si>
  <si>
    <t>LOIC</t>
  </si>
  <si>
    <t>ANISSA</t>
  </si>
  <si>
    <t>NATHALIE</t>
  </si>
  <si>
    <t>FREDERIQUE</t>
  </si>
  <si>
    <t>BERNARD</t>
  </si>
  <si>
    <t>AMELIE</t>
  </si>
  <si>
    <t>ROSE</t>
  </si>
  <si>
    <t>RENE</t>
  </si>
  <si>
    <t>BERGUE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</si>
</sst>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quotePrefix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nthese%20GT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Jeux%20de%20donn&#233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Paramètres"/>
    </sheetNames>
    <sheetDataSet>
      <sheetData sheetId="0">
        <row r="1">
          <cell r="A1" t="str">
            <v>Tableau de suivi de pointage GTA 2022</v>
          </cell>
        </row>
        <row r="2">
          <cell r="A2" t="str">
            <v>CTRL W pour mettre à jour</v>
          </cell>
        </row>
        <row r="3">
          <cell r="A3" t="str">
            <v>Responsable</v>
          </cell>
          <cell r="B3" t="str">
            <v>Agent</v>
          </cell>
        </row>
        <row r="4">
          <cell r="A4" t="str">
            <v>DANEL SYLVIE</v>
          </cell>
          <cell r="B4" t="str">
            <v>BECU LOIC</v>
          </cell>
        </row>
        <row r="5">
          <cell r="A5" t="str">
            <v>DANEL SYLVIE</v>
          </cell>
          <cell r="B5" t="str">
            <v>CRISPILS STEPHANIE</v>
          </cell>
        </row>
        <row r="6">
          <cell r="A6" t="str">
            <v>DANEL SYLVIE</v>
          </cell>
          <cell r="B6" t="str">
            <v>DISTANTI ANNE</v>
          </cell>
        </row>
        <row r="7">
          <cell r="A7" t="str">
            <v>DANEL SYLVIE</v>
          </cell>
          <cell r="B7" t="str">
            <v>GOBFERT SANDRINE</v>
          </cell>
        </row>
        <row r="8">
          <cell r="A8" t="str">
            <v>DANEL SYLVIE</v>
          </cell>
          <cell r="B8" t="str">
            <v>LACHEVRE DOROTHEE</v>
          </cell>
        </row>
        <row r="9">
          <cell r="A9" t="str">
            <v>DANEL SYLVIE</v>
          </cell>
          <cell r="B9" t="str">
            <v>MARECHAL MARYLINE</v>
          </cell>
        </row>
        <row r="10">
          <cell r="A10" t="str">
            <v>DANEL SYLVIE</v>
          </cell>
          <cell r="B10" t="str">
            <v>MORMENTYN VIRGINIE</v>
          </cell>
        </row>
        <row r="11">
          <cell r="A11" t="str">
            <v>DANEL SYLVIE</v>
          </cell>
          <cell r="B11" t="str">
            <v>SCHMIDLIN ROSE MARIE</v>
          </cell>
        </row>
        <row r="12">
          <cell r="A12" t="str">
            <v>DANEL SYLVIE</v>
          </cell>
          <cell r="B12" t="str">
            <v>TENEUR ALINE</v>
          </cell>
        </row>
        <row r="13">
          <cell r="A13" t="str">
            <v>DANEL SYLVIE</v>
          </cell>
          <cell r="B13" t="str">
            <v>WALLOT PASCALE</v>
          </cell>
        </row>
        <row r="14">
          <cell r="A14" t="str">
            <v>DELESCLUSE FREDERIC</v>
          </cell>
          <cell r="B14" t="str">
            <v>BLONDEEL LUDOVIC</v>
          </cell>
        </row>
        <row r="15">
          <cell r="A15" t="str">
            <v>DELESCLUSE FREDERIC</v>
          </cell>
          <cell r="B15" t="str">
            <v>DANEL SYLVIE</v>
          </cell>
        </row>
        <row r="16">
          <cell r="A16" t="str">
            <v>DELESCLUSE FREDERIC</v>
          </cell>
          <cell r="B16" t="str">
            <v>DELESCLUSE FREDERIC</v>
          </cell>
        </row>
        <row r="17">
          <cell r="A17" t="str">
            <v>DELESCLUSE FREDERIC</v>
          </cell>
          <cell r="B17" t="str">
            <v>FARDEL FANNY</v>
          </cell>
        </row>
        <row r="18">
          <cell r="A18" t="str">
            <v>DELESCLUSE FREDERIC</v>
          </cell>
          <cell r="B18" t="str">
            <v>HANNEQUIN SYLVIE</v>
          </cell>
        </row>
        <row r="19">
          <cell r="A19" t="str">
            <v>DELESCLUSE FREDERIC</v>
          </cell>
          <cell r="B19" t="str">
            <v>LAGOUARDILLE ANDRE</v>
          </cell>
        </row>
        <row r="20">
          <cell r="A20" t="str">
            <v>DELESCLUSE FREDERIC</v>
          </cell>
          <cell r="B20" t="str">
            <v>MEURY KATY</v>
          </cell>
        </row>
        <row r="21">
          <cell r="A21" t="str">
            <v>DELESCLUSE FREDERIC</v>
          </cell>
          <cell r="B21" t="str">
            <v>POUDRE CLEMENT</v>
          </cell>
        </row>
        <row r="22">
          <cell r="A22" t="str">
            <v>DELESCLUSE FREDERIC</v>
          </cell>
          <cell r="B22" t="str">
            <v>THOMAS ANDRE</v>
          </cell>
        </row>
        <row r="23">
          <cell r="A23" t="str">
            <v>DEREMETZ THOMAS</v>
          </cell>
          <cell r="B23" t="str">
            <v>AGEZ ADELAIDE</v>
          </cell>
        </row>
        <row r="24">
          <cell r="A24" t="str">
            <v>DEREMETZ THOMAS</v>
          </cell>
          <cell r="B24" t="str">
            <v>BENSAADA ANISSA</v>
          </cell>
        </row>
        <row r="25">
          <cell r="A25" t="str">
            <v>DEREMETZ THOMAS</v>
          </cell>
          <cell r="B25" t="str">
            <v>BONVOISIN NICOLAS</v>
          </cell>
        </row>
        <row r="26">
          <cell r="A26" t="str">
            <v>DEREMETZ THOMAS</v>
          </cell>
          <cell r="B26" t="str">
            <v>COLIN AUDREY</v>
          </cell>
        </row>
        <row r="27">
          <cell r="A27" t="str">
            <v>DEREMETZ THOMAS</v>
          </cell>
          <cell r="B27" t="str">
            <v>DEGARDIN CINDY</v>
          </cell>
        </row>
        <row r="28">
          <cell r="A28" t="str">
            <v>DEREMETZ THOMAS</v>
          </cell>
          <cell r="B28" t="str">
            <v>DEREMETZ THOMAS</v>
          </cell>
        </row>
        <row r="29">
          <cell r="A29" t="str">
            <v>DEREMETZ THOMAS</v>
          </cell>
          <cell r="B29" t="str">
            <v>TAFFIN DAVID</v>
          </cell>
        </row>
        <row r="30">
          <cell r="A30" t="str">
            <v>FERARE HERVE</v>
          </cell>
          <cell r="B30" t="str">
            <v>BEAUGRAND VERONIQUE</v>
          </cell>
        </row>
        <row r="31">
          <cell r="A31" t="str">
            <v>FERARE HERVE</v>
          </cell>
          <cell r="B31" t="str">
            <v>BOMBLE DELPHINE</v>
          </cell>
        </row>
        <row r="32">
          <cell r="A32" t="str">
            <v>FERARE HERVE</v>
          </cell>
          <cell r="B32" t="str">
            <v>DELATTRE LUDOVIC</v>
          </cell>
        </row>
        <row r="33">
          <cell r="A33" t="str">
            <v>FERARE HERVE</v>
          </cell>
          <cell r="B33" t="str">
            <v>DUQUENOY LUDOVIC</v>
          </cell>
        </row>
        <row r="34">
          <cell r="A34" t="str">
            <v>FERARE HERVE</v>
          </cell>
          <cell r="B34" t="str">
            <v>EVRARD BLANDINE</v>
          </cell>
        </row>
        <row r="35">
          <cell r="A35" t="str">
            <v>FERARE HERVE</v>
          </cell>
          <cell r="B35" t="str">
            <v>FERAND FRANCK</v>
          </cell>
        </row>
        <row r="36">
          <cell r="A36" t="str">
            <v>FERARE HERVE</v>
          </cell>
          <cell r="B36" t="str">
            <v>FERARE HERVE</v>
          </cell>
        </row>
        <row r="37">
          <cell r="A37" t="str">
            <v>FERARE HERVE</v>
          </cell>
          <cell r="B37" t="str">
            <v>FOURE OLIVIER</v>
          </cell>
        </row>
        <row r="38">
          <cell r="A38" t="str">
            <v>FERARE HERVE</v>
          </cell>
          <cell r="B38" t="str">
            <v>GUILLOT SOPHIE</v>
          </cell>
        </row>
        <row r="39">
          <cell r="A39" t="str">
            <v>FERARE HERVE</v>
          </cell>
          <cell r="B39" t="str">
            <v>HAVARD FRANCIS</v>
          </cell>
        </row>
        <row r="40">
          <cell r="A40" t="str">
            <v>FERARE HERVE</v>
          </cell>
          <cell r="B40" t="str">
            <v>JACQUET JACQUELINE</v>
          </cell>
        </row>
        <row r="41">
          <cell r="A41" t="str">
            <v>FERARE HERVE</v>
          </cell>
          <cell r="B41" t="str">
            <v>JOUSSE HERVE</v>
          </cell>
        </row>
        <row r="42">
          <cell r="A42" t="str">
            <v>FERARE HERVE</v>
          </cell>
          <cell r="B42" t="str">
            <v>KHEMSINE YANIS</v>
          </cell>
        </row>
        <row r="43">
          <cell r="A43" t="str">
            <v>FERARE HERVE</v>
          </cell>
          <cell r="B43" t="str">
            <v>LAFORCE ALBERT</v>
          </cell>
        </row>
        <row r="44">
          <cell r="A44" t="str">
            <v>FERARE HERVE</v>
          </cell>
          <cell r="B44" t="str">
            <v>LHERBIER XAVIER</v>
          </cell>
        </row>
        <row r="45">
          <cell r="A45" t="str">
            <v>FERARE HERVE</v>
          </cell>
          <cell r="B45" t="str">
            <v>OFFRE PASCAL</v>
          </cell>
        </row>
        <row r="46">
          <cell r="A46" t="str">
            <v>FERARE HERVE</v>
          </cell>
          <cell r="B46" t="str">
            <v>POURE BARBARA</v>
          </cell>
        </row>
        <row r="47">
          <cell r="A47" t="str">
            <v>FERARE HERVE</v>
          </cell>
          <cell r="B47" t="str">
            <v>REYMBAUT MARIE HELENE</v>
          </cell>
        </row>
        <row r="48">
          <cell r="A48" t="str">
            <v>FERARE HERVE</v>
          </cell>
          <cell r="B48" t="str">
            <v>RIVET PIERRE</v>
          </cell>
        </row>
        <row r="49">
          <cell r="A49" t="str">
            <v>FERARE HERVE</v>
          </cell>
          <cell r="B49" t="str">
            <v>ROUVILLOIS DAVID</v>
          </cell>
        </row>
        <row r="50">
          <cell r="A50" t="str">
            <v>FERARE HERVE</v>
          </cell>
          <cell r="B50" t="str">
            <v>VANBAELINGHEM CHRISTOPHE</v>
          </cell>
        </row>
        <row r="51">
          <cell r="A51" t="str">
            <v>FERARE HERVE</v>
          </cell>
          <cell r="B51" t="str">
            <v>ZAGDOUDI SALSABIL</v>
          </cell>
        </row>
        <row r="52">
          <cell r="A52" t="str">
            <v>FERARE HERVE</v>
          </cell>
          <cell r="B52" t="str">
            <v>VEZILIER PHILIPPE</v>
          </cell>
        </row>
        <row r="53">
          <cell r="A53" t="str">
            <v>HOUITTE CHRISTOPHE</v>
          </cell>
          <cell r="B53" t="str">
            <v>BALLET STEPHANE</v>
          </cell>
        </row>
        <row r="54">
          <cell r="A54" t="str">
            <v>HOUITTE CHRISTOPHE</v>
          </cell>
          <cell r="B54" t="str">
            <v>BATSIK JEAN PAUL</v>
          </cell>
        </row>
        <row r="55">
          <cell r="A55" t="str">
            <v>HOUITTE CHRISTOPHE</v>
          </cell>
          <cell r="B55" t="str">
            <v>BUTTERDROGHE HERVE</v>
          </cell>
        </row>
        <row r="56">
          <cell r="A56" t="str">
            <v>HOUITTE CHRISTOPHE</v>
          </cell>
          <cell r="B56" t="str">
            <v>DEBUCHY STEPHANIE</v>
          </cell>
        </row>
        <row r="57">
          <cell r="A57" t="str">
            <v>HOUITTE CHRISTOPHE</v>
          </cell>
          <cell r="B57" t="str">
            <v>DEBUE FRANCOIS</v>
          </cell>
        </row>
        <row r="58">
          <cell r="A58" t="str">
            <v>HOUITTE CHRISTOPHE</v>
          </cell>
          <cell r="B58" t="str">
            <v>DEGROOTE ELODIE</v>
          </cell>
        </row>
        <row r="59">
          <cell r="A59" t="str">
            <v>HOUITTE CHRISTOPHE</v>
          </cell>
          <cell r="B59" t="str">
            <v>DEHEM JEAN BERNARD</v>
          </cell>
        </row>
        <row r="60">
          <cell r="A60" t="str">
            <v>HOUITTE CHRISTOPHE</v>
          </cell>
          <cell r="B60" t="str">
            <v>DELPIERRE NATHALIE</v>
          </cell>
        </row>
        <row r="61">
          <cell r="A61" t="str">
            <v>HOUITTE CHRISTOPHE</v>
          </cell>
          <cell r="B61" t="str">
            <v>DEREBREU AMELIE</v>
          </cell>
        </row>
        <row r="62">
          <cell r="A62" t="str">
            <v>HOUITTE CHRISTOPHE</v>
          </cell>
          <cell r="B62" t="str">
            <v>DEVRED ROMAIN</v>
          </cell>
        </row>
        <row r="63">
          <cell r="A63" t="str">
            <v>HOUITTE CHRISTOPHE</v>
          </cell>
          <cell r="B63" t="str">
            <v>DEWET VIRGINIE</v>
          </cell>
        </row>
        <row r="64">
          <cell r="A64" t="str">
            <v>HOUITTE CHRISTOPHE</v>
          </cell>
          <cell r="B64" t="str">
            <v>DOIGNEAUX SABRINA</v>
          </cell>
        </row>
        <row r="65">
          <cell r="A65" t="str">
            <v>HOUITTE CHRISTOPHE</v>
          </cell>
          <cell r="B65" t="str">
            <v>DUCHESNE OLIVIER</v>
          </cell>
        </row>
        <row r="66">
          <cell r="A66" t="str">
            <v>HOUITTE CHRISTOPHE</v>
          </cell>
          <cell r="B66" t="str">
            <v>FAUT ALEXANDRE</v>
          </cell>
        </row>
        <row r="67">
          <cell r="A67" t="str">
            <v>HOUITTE CHRISTOPHE</v>
          </cell>
          <cell r="B67" t="str">
            <v>FICQUET CHRISTOPHE</v>
          </cell>
        </row>
        <row r="68">
          <cell r="A68" t="str">
            <v>HOUITTE CHRISTOPHE</v>
          </cell>
          <cell r="B68" t="str">
            <v>FONTOWICZ FREDERIC</v>
          </cell>
        </row>
        <row r="69">
          <cell r="A69" t="str">
            <v>HOUITTE CHRISTOPHE</v>
          </cell>
          <cell r="B69" t="str">
            <v>FOURNET HELENE</v>
          </cell>
        </row>
        <row r="70">
          <cell r="A70" t="str">
            <v>HOUITTE CHRISTOPHE</v>
          </cell>
          <cell r="B70" t="str">
            <v>GHARBI KARIM</v>
          </cell>
        </row>
        <row r="71">
          <cell r="A71" t="str">
            <v>HOUITTE CHRISTOPHE</v>
          </cell>
          <cell r="B71" t="str">
            <v>HOUITTE CHRISTOPHE</v>
          </cell>
        </row>
        <row r="72">
          <cell r="A72" t="str">
            <v>HOUITTE CHRISTOPHE</v>
          </cell>
          <cell r="B72" t="str">
            <v>KOWALEWSKI CEDRIC</v>
          </cell>
        </row>
        <row r="73">
          <cell r="A73" t="str">
            <v>HOUITTE CHRISTOPHE</v>
          </cell>
          <cell r="B73" t="str">
            <v>LECLERCQ SYLVIE</v>
          </cell>
        </row>
        <row r="74">
          <cell r="A74" t="str">
            <v>HOUITTE CHRISTOPHE</v>
          </cell>
          <cell r="B74" t="str">
            <v>MELSEN MARYLINE</v>
          </cell>
        </row>
        <row r="75">
          <cell r="A75" t="str">
            <v>HOUITTE CHRISTOPHE</v>
          </cell>
          <cell r="B75" t="str">
            <v>MILLE CHRISTOPHE</v>
          </cell>
        </row>
        <row r="76">
          <cell r="A76" t="str">
            <v>HOUITTE CHRISTOPHE</v>
          </cell>
          <cell r="B76" t="str">
            <v>PETIT CHARLOTTE</v>
          </cell>
        </row>
        <row r="77">
          <cell r="A77" t="str">
            <v>HOUITTE CHRISTOPHE</v>
          </cell>
          <cell r="B77" t="str">
            <v>PLANCKE MARIE</v>
          </cell>
        </row>
        <row r="78">
          <cell r="A78" t="str">
            <v>HOUITTE CHRISTOPHE</v>
          </cell>
          <cell r="B78" t="str">
            <v>SINNAEVE ARNAUD</v>
          </cell>
        </row>
        <row r="79">
          <cell r="A79" t="str">
            <v>HOUITTE CHRISTOPHE</v>
          </cell>
          <cell r="B79" t="str">
            <v>TAILAME PIERRE</v>
          </cell>
        </row>
        <row r="80">
          <cell r="A80" t="str">
            <v>HOUITTE CHRISTOPHE</v>
          </cell>
          <cell r="B80" t="str">
            <v>THOMAS FREDERIC</v>
          </cell>
        </row>
        <row r="81">
          <cell r="A81" t="str">
            <v>HOUITTE CHRISTOPHE</v>
          </cell>
          <cell r="B81" t="str">
            <v>VILCOT ANNE</v>
          </cell>
        </row>
        <row r="82">
          <cell r="A82" t="str">
            <v>HOUITTE CHRISTOPHE</v>
          </cell>
          <cell r="B82" t="str">
            <v>VITSE XAVIER</v>
          </cell>
        </row>
        <row r="83">
          <cell r="A83" t="str">
            <v>JOLY CHRISTELLE</v>
          </cell>
          <cell r="B83" t="str">
            <v>BOCQUET LAURENCE</v>
          </cell>
        </row>
        <row r="84">
          <cell r="A84" t="str">
            <v>JOLY CHRISTELLE</v>
          </cell>
          <cell r="B84" t="str">
            <v>BONNET NATHALIE</v>
          </cell>
        </row>
        <row r="85">
          <cell r="A85" t="str">
            <v>JOLY CHRISTELLE</v>
          </cell>
          <cell r="B85" t="str">
            <v>BREMONT VALERIE</v>
          </cell>
        </row>
        <row r="86">
          <cell r="A86" t="str">
            <v>JOLY CHRISTELLE</v>
          </cell>
          <cell r="B86" t="str">
            <v>CARON LAURENCE</v>
          </cell>
        </row>
        <row r="87">
          <cell r="A87" t="str">
            <v>JOLY CHRISTELLE</v>
          </cell>
          <cell r="B87" t="str">
            <v>CAZIN ANNE FREDERIQUE</v>
          </cell>
        </row>
        <row r="88">
          <cell r="A88" t="str">
            <v>JOLY CHRISTELLE</v>
          </cell>
          <cell r="B88" t="str">
            <v>DELESCLUSE CATHERINE</v>
          </cell>
        </row>
        <row r="89">
          <cell r="A89" t="str">
            <v>JOLY CHRISTELLE</v>
          </cell>
          <cell r="B89" t="str">
            <v>DESCHAMPS CHRISTELLE</v>
          </cell>
        </row>
        <row r="90">
          <cell r="A90" t="str">
            <v>JOLY CHRISTELLE</v>
          </cell>
          <cell r="B90" t="str">
            <v>DISSAUX KARINE</v>
          </cell>
        </row>
        <row r="91">
          <cell r="A91" t="str">
            <v>JOLY CHRISTELLE</v>
          </cell>
          <cell r="B91" t="str">
            <v>DUFOSSE ESTHERINA</v>
          </cell>
        </row>
        <row r="92">
          <cell r="A92" t="str">
            <v>JOLY CHRISTELLE</v>
          </cell>
          <cell r="B92" t="str">
            <v>FAUQUEMBERGUE CATHERINE</v>
          </cell>
        </row>
        <row r="93">
          <cell r="A93" t="str">
            <v>JOLY CHRISTELLE</v>
          </cell>
          <cell r="B93" t="str">
            <v>GALANT MARIE</v>
          </cell>
        </row>
        <row r="94">
          <cell r="A94" t="str">
            <v>JOLY CHRISTELLE</v>
          </cell>
          <cell r="B94" t="str">
            <v>GENU VALERIE</v>
          </cell>
        </row>
        <row r="95">
          <cell r="A95" t="str">
            <v>JOLY CHRISTELLE</v>
          </cell>
          <cell r="B95" t="str">
            <v>JACQUART SYLVIE</v>
          </cell>
        </row>
        <row r="96">
          <cell r="A96" t="str">
            <v>JOLY CHRISTELLE</v>
          </cell>
          <cell r="B96" t="str">
            <v>JOLY CHRISTELLE</v>
          </cell>
        </row>
        <row r="97">
          <cell r="A97" t="str">
            <v>JOLY CHRISTELLE</v>
          </cell>
          <cell r="B97" t="str">
            <v>LANDRAGIN MARIE CATHERINE</v>
          </cell>
        </row>
        <row r="98">
          <cell r="A98" t="str">
            <v>JOLY CHRISTELLE</v>
          </cell>
          <cell r="B98" t="str">
            <v>LOGEZ CAROLE</v>
          </cell>
        </row>
        <row r="99">
          <cell r="A99" t="str">
            <v>JOLY CHRISTELLE</v>
          </cell>
          <cell r="B99" t="str">
            <v>MONSTERLET VANESSA</v>
          </cell>
        </row>
        <row r="100">
          <cell r="A100" t="str">
            <v>JOLY CHRISTELLE</v>
          </cell>
          <cell r="B100" t="str">
            <v>MONTUY AMANDINE</v>
          </cell>
        </row>
        <row r="101">
          <cell r="A101" t="str">
            <v>JOLY CHRISTELLE</v>
          </cell>
          <cell r="B101" t="str">
            <v>PODGORSKI AUDREY</v>
          </cell>
        </row>
        <row r="102">
          <cell r="A102" t="str">
            <v>JOLY CHRISTELLE</v>
          </cell>
          <cell r="B102" t="str">
            <v>RICHARD VALERIE</v>
          </cell>
        </row>
        <row r="103">
          <cell r="A103" t="str">
            <v>JOLY CHRISTELLE</v>
          </cell>
          <cell r="B103" t="str">
            <v>SONNECK JEAN RENE</v>
          </cell>
        </row>
        <row r="104">
          <cell r="A104" t="str">
            <v>JOLY CHRISTELLE</v>
          </cell>
          <cell r="B104" t="str">
            <v>VANDEN BERGUE VERONIQUE</v>
          </cell>
        </row>
        <row r="105">
          <cell r="A105" t="str">
            <v>JOLY CHRISTELLE</v>
          </cell>
          <cell r="B105" t="str">
            <v>VEROVE CELINE2</v>
          </cell>
        </row>
        <row r="106">
          <cell r="A106" t="str">
            <v>JOLY CHRISTELLE</v>
          </cell>
          <cell r="B106" t="str">
            <v>VEROVE CELINE</v>
          </cell>
        </row>
        <row r="107">
          <cell r="A107" t="str">
            <v>JOLY CHRISTELLE</v>
          </cell>
          <cell r="B107" t="str">
            <v>VINCENT CATHERINE</v>
          </cell>
        </row>
        <row r="108">
          <cell r="A108" t="str">
            <v>JOLY CHRISTELLE</v>
          </cell>
          <cell r="B108" t="str">
            <v>VITSE BETTINA</v>
          </cell>
        </row>
        <row r="109">
          <cell r="A109" t="str">
            <v>JOLY CHRISTELLE</v>
          </cell>
          <cell r="B109" t="str">
            <v>VULLO MYRIAME</v>
          </cell>
        </row>
        <row r="110">
          <cell r="A110" t="str">
            <v>JOLY CHRISTELLE</v>
          </cell>
          <cell r="B110" t="str">
            <v>ZIEMNIAK ELISABETH</v>
          </cell>
        </row>
        <row r="111">
          <cell r="B111" t="str">
            <v/>
          </cell>
        </row>
        <row r="112">
          <cell r="B112" t="str">
            <v/>
          </cell>
        </row>
        <row r="113">
          <cell r="B113" t="str">
            <v>DUCHILIER RAPHAEL  AU 05/12/2022</v>
          </cell>
        </row>
        <row r="114">
          <cell r="B114" t="str">
            <v>COQUET ANNE AU 01/12/2022</v>
          </cell>
        </row>
        <row r="115">
          <cell r="B115" t="str">
            <v/>
          </cell>
        </row>
        <row r="116">
          <cell r="B116" t="str">
            <v>CTRL + q pour lancer les relances</v>
          </cell>
        </row>
        <row r="117">
          <cell r="B117" t="str">
            <v>Relance Pointage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nées"/>
      <sheetName val="Users"/>
      <sheetName val="Presta"/>
      <sheetName val="Feuil3"/>
      <sheetName val="Contrat"/>
    </sheetNames>
    <sheetDataSet>
      <sheetData sheetId="0">
        <row r="67">
          <cell r="A67">
            <v>101</v>
          </cell>
          <cell r="D67">
            <v>1</v>
          </cell>
        </row>
        <row r="68">
          <cell r="A68">
            <v>102</v>
          </cell>
          <cell r="D68">
            <v>2</v>
          </cell>
        </row>
        <row r="69">
          <cell r="A69">
            <v>103</v>
          </cell>
          <cell r="D69">
            <v>3</v>
          </cell>
        </row>
        <row r="70">
          <cell r="A70">
            <v>104</v>
          </cell>
          <cell r="D70">
            <v>4</v>
          </cell>
        </row>
        <row r="71">
          <cell r="A71">
            <v>106</v>
          </cell>
          <cell r="D71">
            <v>5</v>
          </cell>
        </row>
        <row r="72">
          <cell r="A72">
            <v>107</v>
          </cell>
          <cell r="D72">
            <v>6</v>
          </cell>
        </row>
        <row r="73">
          <cell r="A73">
            <v>108</v>
          </cell>
          <cell r="D73">
            <v>7</v>
          </cell>
        </row>
        <row r="74">
          <cell r="A74">
            <v>109</v>
          </cell>
          <cell r="D74">
            <v>8</v>
          </cell>
        </row>
        <row r="75">
          <cell r="A75">
            <v>111</v>
          </cell>
          <cell r="D75">
            <v>9</v>
          </cell>
        </row>
        <row r="76">
          <cell r="A76">
            <v>112</v>
          </cell>
          <cell r="D76">
            <v>10</v>
          </cell>
        </row>
        <row r="77">
          <cell r="A77">
            <v>114</v>
          </cell>
          <cell r="D77">
            <v>11</v>
          </cell>
        </row>
        <row r="78">
          <cell r="A78">
            <v>116</v>
          </cell>
          <cell r="D78">
            <v>12</v>
          </cell>
        </row>
        <row r="79">
          <cell r="A79">
            <v>117</v>
          </cell>
          <cell r="D79">
            <v>13</v>
          </cell>
        </row>
        <row r="80">
          <cell r="A80">
            <v>118</v>
          </cell>
          <cell r="D80">
            <v>14</v>
          </cell>
        </row>
        <row r="81">
          <cell r="A81">
            <v>119</v>
          </cell>
          <cell r="D81">
            <v>15</v>
          </cell>
        </row>
        <row r="82">
          <cell r="A82">
            <v>122</v>
          </cell>
          <cell r="D82">
            <v>16</v>
          </cell>
        </row>
        <row r="83">
          <cell r="A83">
            <v>124</v>
          </cell>
          <cell r="D83">
            <v>17</v>
          </cell>
        </row>
        <row r="84">
          <cell r="A84">
            <v>126</v>
          </cell>
          <cell r="D84">
            <v>18</v>
          </cell>
        </row>
        <row r="85">
          <cell r="A85">
            <v>128</v>
          </cell>
          <cell r="D85">
            <v>19</v>
          </cell>
        </row>
        <row r="86">
          <cell r="A86">
            <v>132</v>
          </cell>
          <cell r="D86">
            <v>20</v>
          </cell>
        </row>
        <row r="87">
          <cell r="A87">
            <v>133</v>
          </cell>
          <cell r="D87">
            <v>21</v>
          </cell>
        </row>
        <row r="88">
          <cell r="A88">
            <v>134</v>
          </cell>
          <cell r="D88">
            <v>22</v>
          </cell>
        </row>
        <row r="89">
          <cell r="A89">
            <v>136</v>
          </cell>
          <cell r="D89">
            <v>23</v>
          </cell>
        </row>
        <row r="90">
          <cell r="A90">
            <v>139</v>
          </cell>
          <cell r="D90">
            <v>24</v>
          </cell>
        </row>
        <row r="91">
          <cell r="A91">
            <v>141</v>
          </cell>
          <cell r="D91">
            <v>25</v>
          </cell>
        </row>
        <row r="92">
          <cell r="A92">
            <v>144</v>
          </cell>
          <cell r="D92">
            <v>26</v>
          </cell>
        </row>
        <row r="93">
          <cell r="A93">
            <v>145</v>
          </cell>
          <cell r="D93">
            <v>27</v>
          </cell>
        </row>
        <row r="94">
          <cell r="A94">
            <v>150</v>
          </cell>
          <cell r="D94">
            <v>28</v>
          </cell>
        </row>
        <row r="95">
          <cell r="A95">
            <v>152</v>
          </cell>
          <cell r="D95">
            <v>29</v>
          </cell>
        </row>
        <row r="96">
          <cell r="A96">
            <v>153</v>
          </cell>
          <cell r="D96">
            <v>30</v>
          </cell>
        </row>
        <row r="97">
          <cell r="A97">
            <v>159</v>
          </cell>
          <cell r="D97">
            <v>31</v>
          </cell>
        </row>
        <row r="98">
          <cell r="A98">
            <v>160</v>
          </cell>
          <cell r="D98">
            <v>32</v>
          </cell>
        </row>
        <row r="99">
          <cell r="A99">
            <v>161</v>
          </cell>
          <cell r="D99">
            <v>33</v>
          </cell>
        </row>
        <row r="100">
          <cell r="A100">
            <v>162</v>
          </cell>
          <cell r="D100">
            <v>34</v>
          </cell>
        </row>
        <row r="101">
          <cell r="A101">
            <v>163</v>
          </cell>
          <cell r="D101">
            <v>35</v>
          </cell>
        </row>
        <row r="102">
          <cell r="A102">
            <v>164</v>
          </cell>
          <cell r="D102">
            <v>36</v>
          </cell>
        </row>
        <row r="103">
          <cell r="A103">
            <v>165</v>
          </cell>
          <cell r="D103">
            <v>37</v>
          </cell>
        </row>
        <row r="104">
          <cell r="A104">
            <v>166</v>
          </cell>
          <cell r="D104">
            <v>38</v>
          </cell>
        </row>
        <row r="105">
          <cell r="A105">
            <v>167</v>
          </cell>
          <cell r="D105">
            <v>39</v>
          </cell>
        </row>
        <row r="106">
          <cell r="A106">
            <v>169</v>
          </cell>
          <cell r="D106">
            <v>40</v>
          </cell>
        </row>
        <row r="107">
          <cell r="A107">
            <v>170</v>
          </cell>
          <cell r="D107">
            <v>41</v>
          </cell>
        </row>
        <row r="108">
          <cell r="A108">
            <v>171</v>
          </cell>
          <cell r="D108">
            <v>42</v>
          </cell>
        </row>
        <row r="109">
          <cell r="A109">
            <v>173</v>
          </cell>
          <cell r="D109">
            <v>43</v>
          </cell>
        </row>
        <row r="110">
          <cell r="A110">
            <v>174</v>
          </cell>
          <cell r="D110">
            <v>44</v>
          </cell>
        </row>
        <row r="111">
          <cell r="A111">
            <v>175</v>
          </cell>
          <cell r="D111">
            <v>45</v>
          </cell>
        </row>
        <row r="112">
          <cell r="A112">
            <v>176</v>
          </cell>
          <cell r="D112">
            <v>46</v>
          </cell>
        </row>
        <row r="113">
          <cell r="A113">
            <v>177</v>
          </cell>
          <cell r="D113">
            <v>47</v>
          </cell>
        </row>
        <row r="114">
          <cell r="A114">
            <v>178</v>
          </cell>
          <cell r="D114">
            <v>48</v>
          </cell>
        </row>
        <row r="115">
          <cell r="A115">
            <v>179</v>
          </cell>
          <cell r="D115">
            <v>49</v>
          </cell>
        </row>
        <row r="116">
          <cell r="A116">
            <v>180</v>
          </cell>
          <cell r="D116">
            <v>50</v>
          </cell>
        </row>
        <row r="117">
          <cell r="A117">
            <v>190</v>
          </cell>
          <cell r="D117">
            <v>51</v>
          </cell>
        </row>
        <row r="118">
          <cell r="A118">
            <v>191</v>
          </cell>
          <cell r="D118">
            <v>52</v>
          </cell>
        </row>
        <row r="119">
          <cell r="A119">
            <v>192</v>
          </cell>
          <cell r="D119">
            <v>53</v>
          </cell>
        </row>
        <row r="120">
          <cell r="A120">
            <v>901</v>
          </cell>
          <cell r="D120">
            <v>54</v>
          </cell>
        </row>
        <row r="121">
          <cell r="A121">
            <v>902</v>
          </cell>
          <cell r="D121">
            <v>55</v>
          </cell>
        </row>
        <row r="122">
          <cell r="A122">
            <v>903</v>
          </cell>
          <cell r="D122">
            <v>56</v>
          </cell>
        </row>
        <row r="123">
          <cell r="A123">
            <v>904</v>
          </cell>
          <cell r="D123">
            <v>57</v>
          </cell>
        </row>
        <row r="124">
          <cell r="A124">
            <v>905</v>
          </cell>
          <cell r="D124">
            <v>58</v>
          </cell>
        </row>
        <row r="125">
          <cell r="A125">
            <v>906</v>
          </cell>
          <cell r="D125">
            <v>59</v>
          </cell>
        </row>
        <row r="126">
          <cell r="A126">
            <v>907</v>
          </cell>
          <cell r="D126">
            <v>60</v>
          </cell>
        </row>
        <row r="127">
          <cell r="A127">
            <v>908</v>
          </cell>
          <cell r="D127">
            <v>61</v>
          </cell>
        </row>
        <row r="128">
          <cell r="A128">
            <v>909</v>
          </cell>
          <cell r="D128">
            <v>62</v>
          </cell>
        </row>
        <row r="129">
          <cell r="A129">
            <v>910</v>
          </cell>
          <cell r="D129">
            <v>63</v>
          </cell>
        </row>
        <row r="130">
          <cell r="A130">
            <v>911</v>
          </cell>
          <cell r="D130">
            <v>64</v>
          </cell>
        </row>
        <row r="131">
          <cell r="A131">
            <v>912</v>
          </cell>
          <cell r="D131">
            <v>65</v>
          </cell>
        </row>
        <row r="132">
          <cell r="A132">
            <v>914</v>
          </cell>
          <cell r="D132">
            <v>66</v>
          </cell>
        </row>
        <row r="133">
          <cell r="A133">
            <v>188</v>
          </cell>
          <cell r="D133">
            <v>67</v>
          </cell>
        </row>
        <row r="134">
          <cell r="A134" t="str">
            <v>014</v>
          </cell>
          <cell r="D134">
            <v>68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T112"/>
  <sheetViews>
    <sheetView topLeftCell="F1" workbookViewId="0">
      <selection activeCell="O26" sqref="O26"/>
    </sheetView>
  </sheetViews>
  <sheetFormatPr baseColWidth="10" defaultRowHeight="14.4" x14ac:dyDescent="0.3"/>
  <cols>
    <col min="1" max="1" width="40" bestFit="1" customWidth="1"/>
    <col min="2" max="2" width="28.44140625" bestFit="1" customWidth="1"/>
    <col min="11" max="11" width="28.44140625" bestFit="1" customWidth="1"/>
    <col min="12" max="12" width="17" bestFit="1" customWidth="1"/>
    <col min="18" max="18" width="28.44140625" bestFit="1" customWidth="1"/>
  </cols>
  <sheetData>
    <row r="1" spans="1:20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259</v>
      </c>
      <c r="K1" t="s">
        <v>4</v>
      </c>
      <c r="L1" t="s">
        <v>265</v>
      </c>
      <c r="M1" t="s">
        <v>266</v>
      </c>
      <c r="N1" t="s">
        <v>259</v>
      </c>
      <c r="O1" t="s">
        <v>267</v>
      </c>
      <c r="R1" t="s">
        <v>4</v>
      </c>
    </row>
    <row r="2" spans="1:20" x14ac:dyDescent="0.3">
      <c r="A2" t="s">
        <v>111</v>
      </c>
      <c r="B2" t="s">
        <v>112</v>
      </c>
      <c r="D2">
        <v>62012</v>
      </c>
      <c r="E2">
        <v>62012191</v>
      </c>
      <c r="F2" t="s">
        <v>260</v>
      </c>
      <c r="K2" t="s">
        <v>6</v>
      </c>
      <c r="L2" t="s">
        <v>268</v>
      </c>
      <c r="M2" t="s">
        <v>269</v>
      </c>
      <c r="O2" t="str">
        <f>M2&amp;"."&amp;L2&amp;"@afpa.fr"</f>
        <v>ADELAIDE.AGEZ@afpa.fr</v>
      </c>
      <c r="R2" t="str">
        <f>IF(N2="x",M2,S2)</f>
        <v>ADELAIDE</v>
      </c>
      <c r="S2" t="s">
        <v>269</v>
      </c>
    </row>
    <row r="3" spans="1:20" x14ac:dyDescent="0.3">
      <c r="A3" t="s">
        <v>11</v>
      </c>
      <c r="B3" t="s">
        <v>12</v>
      </c>
      <c r="F3" t="s">
        <v>261</v>
      </c>
      <c r="K3" t="s">
        <v>8</v>
      </c>
      <c r="L3" t="s">
        <v>270</v>
      </c>
      <c r="M3" t="s">
        <v>271</v>
      </c>
      <c r="N3" t="s">
        <v>272</v>
      </c>
      <c r="O3" t="str">
        <f t="shared" ref="O3:O66" si="0">M3&amp;"."&amp;L3&amp;"@afpa.fr"</f>
        <v>JEAN-PAUL.BATSIK@afpa.fr</v>
      </c>
      <c r="R3" t="str">
        <f t="shared" ref="R3:R66" si="1">IF(N3="x",M3,S3)</f>
        <v>JEAN-PAUL</v>
      </c>
      <c r="S3" t="s">
        <v>459</v>
      </c>
      <c r="T3" t="s">
        <v>460</v>
      </c>
    </row>
    <row r="4" spans="1:20" x14ac:dyDescent="0.3">
      <c r="A4" t="s">
        <v>22</v>
      </c>
      <c r="B4" t="s">
        <v>23</v>
      </c>
      <c r="F4" t="s">
        <v>261</v>
      </c>
      <c r="K4" t="s">
        <v>10</v>
      </c>
      <c r="L4" t="s">
        <v>273</v>
      </c>
      <c r="M4" t="s">
        <v>428</v>
      </c>
      <c r="O4" t="str">
        <f t="shared" si="0"/>
        <v>VERONIQUE.BEAUGRAND@afpa.fr</v>
      </c>
      <c r="R4" t="str">
        <f t="shared" si="1"/>
        <v>VERONIQUE</v>
      </c>
      <c r="S4" t="s">
        <v>428</v>
      </c>
    </row>
    <row r="5" spans="1:20" x14ac:dyDescent="0.3">
      <c r="A5" t="s">
        <v>68</v>
      </c>
      <c r="B5" t="s">
        <v>69</v>
      </c>
      <c r="F5" t="s">
        <v>261</v>
      </c>
      <c r="K5" t="s">
        <v>12</v>
      </c>
      <c r="L5" t="s">
        <v>275</v>
      </c>
      <c r="M5" t="s">
        <v>461</v>
      </c>
      <c r="O5" t="str">
        <f t="shared" si="0"/>
        <v>LOIC.BECU@afpa.fr</v>
      </c>
      <c r="R5" t="str">
        <f t="shared" si="1"/>
        <v>LOIC</v>
      </c>
      <c r="S5" t="s">
        <v>461</v>
      </c>
    </row>
    <row r="6" spans="1:20" x14ac:dyDescent="0.3">
      <c r="A6" t="s">
        <v>155</v>
      </c>
      <c r="B6" t="s">
        <v>156</v>
      </c>
      <c r="F6" t="s">
        <v>261</v>
      </c>
      <c r="K6" t="s">
        <v>15</v>
      </c>
      <c r="L6" t="s">
        <v>277</v>
      </c>
      <c r="M6" t="s">
        <v>462</v>
      </c>
      <c r="O6" t="str">
        <f t="shared" si="0"/>
        <v>ANISSA.BENSAADA@afpa.fr</v>
      </c>
      <c r="R6" t="str">
        <f t="shared" si="1"/>
        <v>ANISSA</v>
      </c>
      <c r="S6" t="s">
        <v>462</v>
      </c>
    </row>
    <row r="7" spans="1:20" x14ac:dyDescent="0.3">
      <c r="A7" t="s">
        <v>157</v>
      </c>
      <c r="B7" t="s">
        <v>158</v>
      </c>
      <c r="F7" t="s">
        <v>261</v>
      </c>
      <c r="K7" t="s">
        <v>18</v>
      </c>
      <c r="L7" t="s">
        <v>279</v>
      </c>
      <c r="M7" t="s">
        <v>332</v>
      </c>
      <c r="O7" t="str">
        <f t="shared" si="0"/>
        <v>LUDOVIC.BLONDEEL@afpa.fr</v>
      </c>
      <c r="R7" t="str">
        <f t="shared" si="1"/>
        <v>LUDOVIC</v>
      </c>
      <c r="S7" t="s">
        <v>332</v>
      </c>
    </row>
    <row r="8" spans="1:20" x14ac:dyDescent="0.3">
      <c r="A8" t="s">
        <v>210</v>
      </c>
      <c r="B8" t="s">
        <v>211</v>
      </c>
      <c r="F8" t="s">
        <v>261</v>
      </c>
      <c r="K8" t="s">
        <v>21</v>
      </c>
      <c r="L8" t="s">
        <v>281</v>
      </c>
      <c r="M8" t="s">
        <v>293</v>
      </c>
      <c r="O8" t="str">
        <f t="shared" si="0"/>
        <v>LAURENCE.BOCQUET@afpa.fr</v>
      </c>
      <c r="R8" t="str">
        <f t="shared" si="1"/>
        <v>LAURENCE</v>
      </c>
      <c r="S8" t="s">
        <v>293</v>
      </c>
    </row>
    <row r="9" spans="1:20" x14ac:dyDescent="0.3">
      <c r="A9" t="s">
        <v>228</v>
      </c>
      <c r="B9" t="s">
        <v>229</v>
      </c>
      <c r="F9" t="s">
        <v>261</v>
      </c>
      <c r="K9" t="s">
        <v>23</v>
      </c>
      <c r="L9" t="s">
        <v>283</v>
      </c>
      <c r="M9" t="s">
        <v>433</v>
      </c>
      <c r="O9" t="str">
        <f t="shared" si="0"/>
        <v>DELPHINE.BOMBLE@afpa.fr</v>
      </c>
      <c r="R9" t="str">
        <f t="shared" si="1"/>
        <v>DELPHINE</v>
      </c>
      <c r="S9" t="s">
        <v>433</v>
      </c>
    </row>
    <row r="10" spans="1:20" x14ac:dyDescent="0.3">
      <c r="A10" t="s">
        <v>100</v>
      </c>
      <c r="B10" t="s">
        <v>101</v>
      </c>
      <c r="D10">
        <v>59011</v>
      </c>
      <c r="F10" t="s">
        <v>262</v>
      </c>
      <c r="K10" t="s">
        <v>25</v>
      </c>
      <c r="L10" t="s">
        <v>285</v>
      </c>
      <c r="M10" t="s">
        <v>463</v>
      </c>
      <c r="O10" t="str">
        <f t="shared" si="0"/>
        <v>NATHALIE.BONNET@afpa.fr</v>
      </c>
      <c r="R10" t="str">
        <f t="shared" si="1"/>
        <v>NATHALIE</v>
      </c>
      <c r="S10" t="s">
        <v>463</v>
      </c>
    </row>
    <row r="11" spans="1:20" x14ac:dyDescent="0.3">
      <c r="A11" t="s">
        <v>170</v>
      </c>
      <c r="B11" t="s">
        <v>171</v>
      </c>
      <c r="D11">
        <v>59011</v>
      </c>
      <c r="F11" t="s">
        <v>262</v>
      </c>
      <c r="K11" t="s">
        <v>27</v>
      </c>
      <c r="L11" t="s">
        <v>286</v>
      </c>
      <c r="M11" t="s">
        <v>287</v>
      </c>
      <c r="O11" t="str">
        <f t="shared" si="0"/>
        <v>NICOLAS.BONVOISIN@afpa.fr</v>
      </c>
      <c r="R11" t="str">
        <f t="shared" si="1"/>
        <v>NICOLAS</v>
      </c>
      <c r="S11" t="s">
        <v>287</v>
      </c>
    </row>
    <row r="12" spans="1:20" x14ac:dyDescent="0.3">
      <c r="A12" t="s">
        <v>214</v>
      </c>
      <c r="B12" t="s">
        <v>215</v>
      </c>
      <c r="D12">
        <v>59011</v>
      </c>
      <c r="F12" t="s">
        <v>262</v>
      </c>
      <c r="K12" t="s">
        <v>29</v>
      </c>
      <c r="L12" t="s">
        <v>288</v>
      </c>
      <c r="M12" t="s">
        <v>289</v>
      </c>
      <c r="O12" t="str">
        <f t="shared" si="0"/>
        <v>VALERIE.BREMONT@afpa.fr</v>
      </c>
      <c r="R12" t="str">
        <f t="shared" si="1"/>
        <v>VALERIE</v>
      </c>
      <c r="S12" t="s">
        <v>289</v>
      </c>
    </row>
    <row r="13" spans="1:20" x14ac:dyDescent="0.3">
      <c r="A13" t="s">
        <v>219</v>
      </c>
      <c r="B13" t="s">
        <v>220</v>
      </c>
      <c r="D13">
        <v>59011</v>
      </c>
      <c r="F13" t="s">
        <v>262</v>
      </c>
      <c r="K13" t="s">
        <v>31</v>
      </c>
      <c r="L13" t="s">
        <v>290</v>
      </c>
      <c r="M13" t="s">
        <v>291</v>
      </c>
      <c r="O13" t="str">
        <f t="shared" si="0"/>
        <v>HERVE.BUTTERDROGHE@afpa.fr</v>
      </c>
      <c r="R13" t="str">
        <f t="shared" si="1"/>
        <v>HERVE</v>
      </c>
      <c r="S13" t="s">
        <v>291</v>
      </c>
    </row>
    <row r="14" spans="1:20" x14ac:dyDescent="0.3">
      <c r="A14" t="s">
        <v>13</v>
      </c>
      <c r="B14" t="s">
        <v>15</v>
      </c>
      <c r="C14" t="s">
        <v>14</v>
      </c>
      <c r="D14">
        <v>59011</v>
      </c>
      <c r="F14" t="s">
        <v>263</v>
      </c>
      <c r="K14" t="s">
        <v>34</v>
      </c>
      <c r="L14" t="s">
        <v>292</v>
      </c>
      <c r="M14" t="s">
        <v>293</v>
      </c>
      <c r="O14" t="str">
        <f t="shared" si="0"/>
        <v>LAURENCE.CARON@afpa.fr</v>
      </c>
      <c r="R14" t="str">
        <f t="shared" si="1"/>
        <v>LAURENCE</v>
      </c>
      <c r="S14" t="s">
        <v>293</v>
      </c>
    </row>
    <row r="15" spans="1:20" x14ac:dyDescent="0.3">
      <c r="A15" t="s">
        <v>37</v>
      </c>
      <c r="B15" t="s">
        <v>39</v>
      </c>
      <c r="C15" t="s">
        <v>38</v>
      </c>
      <c r="D15">
        <v>62012</v>
      </c>
      <c r="F15" t="s">
        <v>263</v>
      </c>
      <c r="K15" t="s">
        <v>36</v>
      </c>
      <c r="L15" t="s">
        <v>294</v>
      </c>
      <c r="M15" t="s">
        <v>274</v>
      </c>
      <c r="N15" t="s">
        <v>272</v>
      </c>
      <c r="O15" t="str">
        <f t="shared" si="0"/>
        <v>ANNE-FREDERIQUE.CAZIN@afpa.fr</v>
      </c>
      <c r="R15" t="str">
        <f t="shared" si="1"/>
        <v>ANNE-FREDERIQUE</v>
      </c>
      <c r="S15" t="s">
        <v>324</v>
      </c>
      <c r="T15" t="s">
        <v>464</v>
      </c>
    </row>
    <row r="16" spans="1:20" x14ac:dyDescent="0.3">
      <c r="A16" t="s">
        <v>66</v>
      </c>
      <c r="B16" t="s">
        <v>67</v>
      </c>
      <c r="C16">
        <v>2002914</v>
      </c>
      <c r="D16">
        <v>62012</v>
      </c>
      <c r="F16" t="s">
        <v>263</v>
      </c>
      <c r="K16" t="s">
        <v>39</v>
      </c>
      <c r="L16" t="s">
        <v>295</v>
      </c>
      <c r="M16" t="s">
        <v>296</v>
      </c>
      <c r="O16" t="str">
        <f t="shared" si="0"/>
        <v>AUDREY.COLIN@afpa.fr</v>
      </c>
      <c r="R16" t="str">
        <f t="shared" si="1"/>
        <v>AUDREY</v>
      </c>
      <c r="S16" t="s">
        <v>296</v>
      </c>
    </row>
    <row r="17" spans="1:20" x14ac:dyDescent="0.3">
      <c r="A17" t="s">
        <v>247</v>
      </c>
      <c r="B17" t="s">
        <v>248</v>
      </c>
      <c r="C17">
        <v>2100047</v>
      </c>
      <c r="D17">
        <v>59011</v>
      </c>
      <c r="F17" t="s">
        <v>263</v>
      </c>
      <c r="K17" t="s">
        <v>41</v>
      </c>
      <c r="L17" t="s">
        <v>297</v>
      </c>
      <c r="M17" t="s">
        <v>298</v>
      </c>
      <c r="O17" t="str">
        <f t="shared" si="0"/>
        <v>STEPHANIE.CRISPILS@afpa.fr</v>
      </c>
      <c r="R17" t="str">
        <f t="shared" si="1"/>
        <v>STEPHANIE</v>
      </c>
      <c r="S17" t="s">
        <v>298</v>
      </c>
    </row>
    <row r="18" spans="1:20" x14ac:dyDescent="0.3">
      <c r="A18" t="s">
        <v>5</v>
      </c>
      <c r="B18" t="s">
        <v>6</v>
      </c>
      <c r="C18">
        <v>2100565</v>
      </c>
      <c r="D18">
        <v>59011</v>
      </c>
      <c r="E18">
        <v>188</v>
      </c>
      <c r="F18" t="s">
        <v>264</v>
      </c>
      <c r="K18" t="s">
        <v>44</v>
      </c>
      <c r="L18" t="s">
        <v>299</v>
      </c>
      <c r="M18" t="s">
        <v>300</v>
      </c>
      <c r="O18" t="str">
        <f t="shared" si="0"/>
        <v>SYLVIE.DANEL@afpa.fr</v>
      </c>
      <c r="R18" t="str">
        <f t="shared" si="1"/>
        <v>SYLVIE</v>
      </c>
      <c r="S18" t="s">
        <v>300</v>
      </c>
    </row>
    <row r="19" spans="1:20" x14ac:dyDescent="0.3">
      <c r="A19" t="s">
        <v>16</v>
      </c>
      <c r="B19" t="s">
        <v>18</v>
      </c>
      <c r="C19" t="s">
        <v>17</v>
      </c>
      <c r="D19">
        <v>62012</v>
      </c>
      <c r="E19">
        <v>914</v>
      </c>
      <c r="F19" t="s">
        <v>264</v>
      </c>
      <c r="K19" t="s">
        <v>46</v>
      </c>
      <c r="L19" t="s">
        <v>301</v>
      </c>
      <c r="M19" t="s">
        <v>298</v>
      </c>
      <c r="O19" t="str">
        <f t="shared" si="0"/>
        <v>STEPHANIE.DEBUCHY@afpa.fr</v>
      </c>
      <c r="R19" t="str">
        <f t="shared" si="1"/>
        <v>STEPHANIE</v>
      </c>
      <c r="S19" t="s">
        <v>298</v>
      </c>
    </row>
    <row r="20" spans="1:20" x14ac:dyDescent="0.3">
      <c r="A20" t="s">
        <v>19</v>
      </c>
      <c r="B20" t="s">
        <v>21</v>
      </c>
      <c r="C20">
        <v>902456</v>
      </c>
      <c r="D20">
        <v>62012</v>
      </c>
      <c r="E20" t="s">
        <v>20</v>
      </c>
      <c r="F20" t="s">
        <v>264</v>
      </c>
      <c r="K20" t="s">
        <v>48</v>
      </c>
      <c r="L20" t="s">
        <v>302</v>
      </c>
      <c r="M20" t="s">
        <v>303</v>
      </c>
      <c r="O20" t="str">
        <f t="shared" si="0"/>
        <v>FRANCOIS.DEBUE@afpa.fr</v>
      </c>
      <c r="R20" t="str">
        <f t="shared" si="1"/>
        <v>FRANCOIS</v>
      </c>
      <c r="S20" t="s">
        <v>303</v>
      </c>
    </row>
    <row r="21" spans="1:20" x14ac:dyDescent="0.3">
      <c r="A21" t="s">
        <v>26</v>
      </c>
      <c r="B21" t="s">
        <v>27</v>
      </c>
      <c r="C21">
        <v>2200232</v>
      </c>
      <c r="D21">
        <v>59011</v>
      </c>
      <c r="E21">
        <v>188</v>
      </c>
      <c r="F21" t="s">
        <v>264</v>
      </c>
      <c r="K21" t="s">
        <v>50</v>
      </c>
      <c r="L21" t="s">
        <v>304</v>
      </c>
      <c r="M21" t="s">
        <v>305</v>
      </c>
      <c r="O21" t="str">
        <f t="shared" si="0"/>
        <v>CINDY.DEGARDIN@afpa.fr</v>
      </c>
      <c r="R21" t="str">
        <f t="shared" si="1"/>
        <v>CINDY</v>
      </c>
      <c r="S21" t="s">
        <v>305</v>
      </c>
    </row>
    <row r="22" spans="1:20" x14ac:dyDescent="0.3">
      <c r="A22" t="s">
        <v>28</v>
      </c>
      <c r="B22" t="s">
        <v>29</v>
      </c>
      <c r="C22">
        <v>2001132</v>
      </c>
      <c r="D22">
        <v>59011</v>
      </c>
      <c r="E22">
        <v>97015014</v>
      </c>
      <c r="F22" t="s">
        <v>264</v>
      </c>
      <c r="K22" t="s">
        <v>52</v>
      </c>
      <c r="L22" t="s">
        <v>306</v>
      </c>
      <c r="M22" t="s">
        <v>307</v>
      </c>
      <c r="O22" t="str">
        <f t="shared" si="0"/>
        <v>ELODIE.DEGROOTE@afpa.fr</v>
      </c>
      <c r="R22" t="str">
        <f t="shared" si="1"/>
        <v>ELODIE</v>
      </c>
      <c r="S22" t="s">
        <v>307</v>
      </c>
    </row>
    <row r="23" spans="1:20" x14ac:dyDescent="0.3">
      <c r="A23" t="s">
        <v>40</v>
      </c>
      <c r="B23" t="s">
        <v>41</v>
      </c>
      <c r="C23">
        <v>1803602</v>
      </c>
      <c r="D23">
        <v>62012</v>
      </c>
      <c r="E23">
        <v>912</v>
      </c>
      <c r="F23" t="s">
        <v>264</v>
      </c>
      <c r="K23" t="s">
        <v>54</v>
      </c>
      <c r="L23" t="s">
        <v>308</v>
      </c>
      <c r="M23" t="s">
        <v>276</v>
      </c>
      <c r="N23" t="s">
        <v>272</v>
      </c>
      <c r="O23" t="str">
        <f t="shared" si="0"/>
        <v>JEAN-BERNARD.DEHEM@afpa.fr</v>
      </c>
      <c r="R23" t="str">
        <f t="shared" si="1"/>
        <v>JEAN-BERNARD</v>
      </c>
      <c r="S23" t="s">
        <v>459</v>
      </c>
      <c r="T23" t="s">
        <v>465</v>
      </c>
    </row>
    <row r="24" spans="1:20" x14ac:dyDescent="0.3">
      <c r="A24" t="s">
        <v>42</v>
      </c>
      <c r="B24" t="s">
        <v>44</v>
      </c>
      <c r="C24" t="s">
        <v>43</v>
      </c>
      <c r="D24">
        <v>62012</v>
      </c>
      <c r="E24">
        <v>914</v>
      </c>
      <c r="F24" t="s">
        <v>264</v>
      </c>
      <c r="K24" t="s">
        <v>56</v>
      </c>
      <c r="L24" t="s">
        <v>309</v>
      </c>
      <c r="M24" t="s">
        <v>332</v>
      </c>
      <c r="O24" t="str">
        <f t="shared" si="0"/>
        <v>LUDOVIC.DELATTRE@afpa.fr</v>
      </c>
      <c r="R24" t="str">
        <f t="shared" si="1"/>
        <v>LUDOVIC</v>
      </c>
      <c r="S24" t="s">
        <v>332</v>
      </c>
    </row>
    <row r="25" spans="1:20" x14ac:dyDescent="0.3">
      <c r="A25" t="s">
        <v>49</v>
      </c>
      <c r="B25" t="s">
        <v>50</v>
      </c>
      <c r="C25">
        <v>2202413</v>
      </c>
      <c r="D25">
        <v>59011</v>
      </c>
      <c r="E25">
        <v>188</v>
      </c>
      <c r="F25" t="s">
        <v>264</v>
      </c>
      <c r="K25" t="s">
        <v>58</v>
      </c>
      <c r="L25" t="s">
        <v>310</v>
      </c>
      <c r="M25" t="s">
        <v>338</v>
      </c>
      <c r="O25" t="str">
        <f t="shared" si="0"/>
        <v>CATHERINE.DELESCLUSE@afpa.fr</v>
      </c>
      <c r="R25" t="str">
        <f t="shared" si="1"/>
        <v>CATHERINE</v>
      </c>
      <c r="S25" t="s">
        <v>338</v>
      </c>
    </row>
    <row r="26" spans="1:20" x14ac:dyDescent="0.3">
      <c r="A26" t="s">
        <v>59</v>
      </c>
      <c r="B26" t="s">
        <v>61</v>
      </c>
      <c r="C26" t="s">
        <v>60</v>
      </c>
      <c r="D26">
        <v>62012</v>
      </c>
      <c r="E26">
        <v>901</v>
      </c>
      <c r="F26" t="s">
        <v>264</v>
      </c>
      <c r="K26" t="s">
        <v>61</v>
      </c>
      <c r="L26" t="s">
        <v>310</v>
      </c>
      <c r="M26" t="s">
        <v>347</v>
      </c>
      <c r="O26" t="str">
        <f t="shared" si="0"/>
        <v>FREDERIC.DELESCLUSE@afpa.fr</v>
      </c>
      <c r="R26" t="str">
        <f t="shared" si="1"/>
        <v>FREDERIC</v>
      </c>
      <c r="S26" t="s">
        <v>347</v>
      </c>
    </row>
    <row r="27" spans="1:20" x14ac:dyDescent="0.3">
      <c r="A27" t="s">
        <v>76</v>
      </c>
      <c r="B27" t="s">
        <v>77</v>
      </c>
      <c r="C27">
        <v>502772</v>
      </c>
      <c r="D27">
        <v>59011</v>
      </c>
      <c r="E27">
        <v>912</v>
      </c>
      <c r="F27" t="s">
        <v>264</v>
      </c>
      <c r="K27" t="s">
        <v>63</v>
      </c>
      <c r="L27" t="s">
        <v>311</v>
      </c>
      <c r="M27" t="s">
        <v>463</v>
      </c>
      <c r="O27" t="str">
        <f t="shared" si="0"/>
        <v>NATHALIE.DELPIERRE@afpa.fr</v>
      </c>
      <c r="R27" t="str">
        <f t="shared" si="1"/>
        <v>NATHALIE</v>
      </c>
      <c r="S27" t="s">
        <v>463</v>
      </c>
    </row>
    <row r="28" spans="1:20" x14ac:dyDescent="0.3">
      <c r="A28" t="s">
        <v>90</v>
      </c>
      <c r="B28" t="s">
        <v>91</v>
      </c>
      <c r="C28">
        <v>2202749</v>
      </c>
      <c r="D28">
        <v>59011</v>
      </c>
      <c r="E28">
        <v>901</v>
      </c>
      <c r="F28" t="s">
        <v>264</v>
      </c>
      <c r="K28" t="s">
        <v>65</v>
      </c>
      <c r="L28" t="s">
        <v>312</v>
      </c>
      <c r="M28" t="s">
        <v>466</v>
      </c>
      <c r="O28" t="str">
        <f t="shared" si="0"/>
        <v>AMELIE.DEREBREU@afpa.fr</v>
      </c>
      <c r="R28" t="str">
        <f t="shared" si="1"/>
        <v>AMELIE</v>
      </c>
      <c r="S28" t="s">
        <v>466</v>
      </c>
    </row>
    <row r="29" spans="1:20" x14ac:dyDescent="0.3">
      <c r="A29" t="s">
        <v>97</v>
      </c>
      <c r="B29" t="s">
        <v>99</v>
      </c>
      <c r="C29" t="s">
        <v>98</v>
      </c>
      <c r="D29">
        <v>59011</v>
      </c>
      <c r="E29">
        <v>910</v>
      </c>
      <c r="F29" t="s">
        <v>264</v>
      </c>
      <c r="K29" t="s">
        <v>67</v>
      </c>
      <c r="L29" t="s">
        <v>313</v>
      </c>
      <c r="M29" t="s">
        <v>314</v>
      </c>
      <c r="O29" t="str">
        <f t="shared" si="0"/>
        <v>THOMAS.DEREMETZ@afpa.fr</v>
      </c>
      <c r="R29" t="str">
        <f t="shared" si="1"/>
        <v>THOMAS</v>
      </c>
      <c r="S29" t="s">
        <v>314</v>
      </c>
    </row>
    <row r="30" spans="1:20" x14ac:dyDescent="0.3">
      <c r="A30" t="s">
        <v>117</v>
      </c>
      <c r="B30" t="s">
        <v>119</v>
      </c>
      <c r="C30" t="s">
        <v>118</v>
      </c>
      <c r="D30">
        <v>62012</v>
      </c>
      <c r="E30">
        <v>912</v>
      </c>
      <c r="F30" t="s">
        <v>264</v>
      </c>
      <c r="K30" t="s">
        <v>69</v>
      </c>
      <c r="L30" t="s">
        <v>315</v>
      </c>
      <c r="M30" t="s">
        <v>316</v>
      </c>
      <c r="O30" t="str">
        <f t="shared" si="0"/>
        <v>CHRISTELLE.DESCHAMPS@afpa.fr</v>
      </c>
      <c r="R30" t="str">
        <f t="shared" si="1"/>
        <v>CHRISTELLE</v>
      </c>
      <c r="S30" t="s">
        <v>316</v>
      </c>
    </row>
    <row r="31" spans="1:20" x14ac:dyDescent="0.3">
      <c r="A31" t="s">
        <v>122</v>
      </c>
      <c r="B31" t="s">
        <v>124</v>
      </c>
      <c r="C31" t="s">
        <v>123</v>
      </c>
      <c r="D31">
        <v>59011</v>
      </c>
      <c r="E31">
        <v>901</v>
      </c>
      <c r="F31" t="s">
        <v>264</v>
      </c>
      <c r="K31" t="s">
        <v>71</v>
      </c>
      <c r="L31" t="s">
        <v>317</v>
      </c>
      <c r="M31" t="s">
        <v>318</v>
      </c>
      <c r="O31" t="str">
        <f t="shared" si="0"/>
        <v>ROMAIN.DEVRED@afpa.fr</v>
      </c>
      <c r="R31" t="str">
        <f t="shared" si="1"/>
        <v>ROMAIN</v>
      </c>
      <c r="S31" t="s">
        <v>318</v>
      </c>
    </row>
    <row r="32" spans="1:20" x14ac:dyDescent="0.3">
      <c r="A32" t="s">
        <v>128</v>
      </c>
      <c r="B32" t="s">
        <v>129</v>
      </c>
      <c r="C32">
        <v>2103640</v>
      </c>
      <c r="D32">
        <v>59011</v>
      </c>
      <c r="E32">
        <v>912</v>
      </c>
      <c r="F32" t="s">
        <v>264</v>
      </c>
      <c r="K32" t="s">
        <v>73</v>
      </c>
      <c r="L32" t="s">
        <v>319</v>
      </c>
      <c r="M32" t="s">
        <v>320</v>
      </c>
      <c r="O32" t="str">
        <f t="shared" si="0"/>
        <v>VIRGINIE.DEWET@afpa.fr</v>
      </c>
      <c r="R32" t="str">
        <f t="shared" si="1"/>
        <v>VIRGINIE</v>
      </c>
      <c r="S32" t="s">
        <v>320</v>
      </c>
    </row>
    <row r="33" spans="1:19" x14ac:dyDescent="0.3">
      <c r="A33" t="s">
        <v>132</v>
      </c>
      <c r="B33" t="s">
        <v>134</v>
      </c>
      <c r="C33" t="s">
        <v>133</v>
      </c>
      <c r="D33">
        <v>59011</v>
      </c>
      <c r="E33">
        <v>62012</v>
      </c>
      <c r="F33" t="s">
        <v>264</v>
      </c>
      <c r="K33" t="s">
        <v>75</v>
      </c>
      <c r="L33" t="s">
        <v>321</v>
      </c>
      <c r="M33" t="s">
        <v>322</v>
      </c>
      <c r="O33" t="str">
        <f t="shared" si="0"/>
        <v>KARINE.DISSAUX@afpa.fr</v>
      </c>
      <c r="R33" t="str">
        <f t="shared" si="1"/>
        <v>KARINE</v>
      </c>
      <c r="S33" t="s">
        <v>322</v>
      </c>
    </row>
    <row r="34" spans="1:19" x14ac:dyDescent="0.3">
      <c r="A34" t="s">
        <v>143</v>
      </c>
      <c r="B34" t="s">
        <v>144</v>
      </c>
      <c r="C34">
        <v>2203688</v>
      </c>
      <c r="D34">
        <v>59011</v>
      </c>
      <c r="E34">
        <v>901</v>
      </c>
      <c r="F34" t="s">
        <v>264</v>
      </c>
      <c r="K34" t="s">
        <v>77</v>
      </c>
      <c r="L34" t="s">
        <v>323</v>
      </c>
      <c r="M34" t="s">
        <v>324</v>
      </c>
      <c r="O34" t="str">
        <f t="shared" si="0"/>
        <v>ANNE.DISTANTI@afpa.fr</v>
      </c>
      <c r="R34" t="str">
        <f t="shared" si="1"/>
        <v>ANNE</v>
      </c>
      <c r="S34" t="s">
        <v>324</v>
      </c>
    </row>
    <row r="35" spans="1:19" x14ac:dyDescent="0.3">
      <c r="A35" t="s">
        <v>148</v>
      </c>
      <c r="B35" t="s">
        <v>149</v>
      </c>
      <c r="C35">
        <v>1603026</v>
      </c>
      <c r="D35">
        <v>62012</v>
      </c>
      <c r="E35">
        <v>912</v>
      </c>
      <c r="F35" t="s">
        <v>264</v>
      </c>
      <c r="K35" t="s">
        <v>79</v>
      </c>
      <c r="L35" t="s">
        <v>325</v>
      </c>
      <c r="M35" t="s">
        <v>326</v>
      </c>
      <c r="O35" t="str">
        <f t="shared" si="0"/>
        <v>SABRINA.DOIGNEAUX@afpa.fr</v>
      </c>
      <c r="R35" t="str">
        <f t="shared" si="1"/>
        <v>SABRINA</v>
      </c>
      <c r="S35" t="s">
        <v>326</v>
      </c>
    </row>
    <row r="36" spans="1:19" x14ac:dyDescent="0.3">
      <c r="A36" t="s">
        <v>165</v>
      </c>
      <c r="B36" t="s">
        <v>167</v>
      </c>
      <c r="C36" t="s">
        <v>166</v>
      </c>
      <c r="D36">
        <v>59011</v>
      </c>
      <c r="E36">
        <v>912</v>
      </c>
      <c r="F36" t="s">
        <v>264</v>
      </c>
      <c r="K36" t="s">
        <v>82</v>
      </c>
      <c r="L36" t="s">
        <v>327</v>
      </c>
      <c r="M36" t="s">
        <v>328</v>
      </c>
      <c r="O36" t="str">
        <f t="shared" si="0"/>
        <v>OLIVIER.DUCHESNE@afpa.fr</v>
      </c>
      <c r="R36" t="str">
        <f t="shared" si="1"/>
        <v>OLIVIER</v>
      </c>
      <c r="S36" t="s">
        <v>328</v>
      </c>
    </row>
    <row r="37" spans="1:19" x14ac:dyDescent="0.3">
      <c r="A37" t="s">
        <v>178</v>
      </c>
      <c r="B37" t="s">
        <v>179</v>
      </c>
      <c r="C37">
        <v>2102880</v>
      </c>
      <c r="D37">
        <v>62012</v>
      </c>
      <c r="E37">
        <v>901</v>
      </c>
      <c r="F37" t="s">
        <v>264</v>
      </c>
      <c r="K37" t="s">
        <v>84</v>
      </c>
      <c r="L37" t="s">
        <v>329</v>
      </c>
      <c r="M37" t="s">
        <v>330</v>
      </c>
      <c r="O37" t="str">
        <f t="shared" si="0"/>
        <v>ESTHERINA.DUFOSSE@afpa.fr</v>
      </c>
      <c r="R37" t="str">
        <f t="shared" si="1"/>
        <v>ESTHERINA</v>
      </c>
      <c r="S37" t="s">
        <v>330</v>
      </c>
    </row>
    <row r="38" spans="1:19" x14ac:dyDescent="0.3">
      <c r="A38" t="s">
        <v>191</v>
      </c>
      <c r="B38" t="s">
        <v>192</v>
      </c>
      <c r="C38">
        <v>1902692</v>
      </c>
      <c r="D38">
        <v>59011</v>
      </c>
      <c r="E38">
        <v>901</v>
      </c>
      <c r="F38" t="s">
        <v>264</v>
      </c>
      <c r="K38" t="s">
        <v>86</v>
      </c>
      <c r="L38" t="s">
        <v>331</v>
      </c>
      <c r="M38" t="s">
        <v>332</v>
      </c>
      <c r="O38" t="str">
        <f t="shared" si="0"/>
        <v>LUDOVIC.DUQUENOY@afpa.fr</v>
      </c>
      <c r="R38" t="str">
        <f t="shared" si="1"/>
        <v>LUDOVIC</v>
      </c>
      <c r="S38" t="s">
        <v>332</v>
      </c>
    </row>
    <row r="39" spans="1:19" x14ac:dyDescent="0.3">
      <c r="A39" t="s">
        <v>205</v>
      </c>
      <c r="B39" t="s">
        <v>207</v>
      </c>
      <c r="C39" t="s">
        <v>206</v>
      </c>
      <c r="D39">
        <v>59011</v>
      </c>
      <c r="E39">
        <v>901</v>
      </c>
      <c r="F39" t="s">
        <v>264</v>
      </c>
      <c r="K39" t="s">
        <v>89</v>
      </c>
      <c r="L39" t="s">
        <v>333</v>
      </c>
      <c r="M39" t="s">
        <v>334</v>
      </c>
      <c r="O39" t="str">
        <f t="shared" si="0"/>
        <v>BLANDINE.EVRARD@afpa.fr</v>
      </c>
      <c r="R39" t="str">
        <f t="shared" si="1"/>
        <v>BLANDINE</v>
      </c>
      <c r="S39" t="s">
        <v>334</v>
      </c>
    </row>
    <row r="40" spans="1:19" x14ac:dyDescent="0.3">
      <c r="A40" t="s">
        <v>212</v>
      </c>
      <c r="B40" t="s">
        <v>213</v>
      </c>
      <c r="C40">
        <v>2100904</v>
      </c>
      <c r="D40">
        <v>62012</v>
      </c>
      <c r="E40">
        <v>188</v>
      </c>
      <c r="F40" t="s">
        <v>264</v>
      </c>
      <c r="K40" t="s">
        <v>91</v>
      </c>
      <c r="L40" t="s">
        <v>335</v>
      </c>
      <c r="M40" t="s">
        <v>336</v>
      </c>
      <c r="O40" t="str">
        <f t="shared" si="0"/>
        <v>FANNY.FARDEL@afpa.fr</v>
      </c>
      <c r="R40" t="str">
        <f t="shared" si="1"/>
        <v>FANNY</v>
      </c>
      <c r="S40" t="s">
        <v>336</v>
      </c>
    </row>
    <row r="41" spans="1:19" x14ac:dyDescent="0.3">
      <c r="A41" t="s">
        <v>216</v>
      </c>
      <c r="B41" t="s">
        <v>218</v>
      </c>
      <c r="C41" t="s">
        <v>217</v>
      </c>
      <c r="D41">
        <v>59011</v>
      </c>
      <c r="E41">
        <v>912</v>
      </c>
      <c r="F41" t="s">
        <v>264</v>
      </c>
      <c r="K41" t="s">
        <v>94</v>
      </c>
      <c r="L41" t="s">
        <v>337</v>
      </c>
      <c r="M41" t="s">
        <v>338</v>
      </c>
      <c r="O41" t="str">
        <f t="shared" si="0"/>
        <v>CATHERINE.FAUQUEMBERGUE@afpa.fr</v>
      </c>
      <c r="R41" t="str">
        <f t="shared" si="1"/>
        <v>CATHERINE</v>
      </c>
      <c r="S41" t="s">
        <v>338</v>
      </c>
    </row>
    <row r="42" spans="1:19" x14ac:dyDescent="0.3">
      <c r="A42" t="s">
        <v>232</v>
      </c>
      <c r="B42" t="s">
        <v>234</v>
      </c>
      <c r="C42" t="s">
        <v>233</v>
      </c>
      <c r="D42">
        <v>59011</v>
      </c>
      <c r="E42">
        <v>912</v>
      </c>
      <c r="F42" t="s">
        <v>264</v>
      </c>
      <c r="K42" t="s">
        <v>96</v>
      </c>
      <c r="L42" t="s">
        <v>339</v>
      </c>
      <c r="M42" t="s">
        <v>340</v>
      </c>
      <c r="O42" t="str">
        <f t="shared" si="0"/>
        <v>ALEXANDRE.FAUT@afpa.fr</v>
      </c>
      <c r="R42" t="str">
        <f t="shared" si="1"/>
        <v>ALEXANDRE</v>
      </c>
      <c r="S42" t="s">
        <v>340</v>
      </c>
    </row>
    <row r="43" spans="1:19" x14ac:dyDescent="0.3">
      <c r="A43" t="s">
        <v>249</v>
      </c>
      <c r="B43" t="s">
        <v>251</v>
      </c>
      <c r="C43" t="s">
        <v>250</v>
      </c>
      <c r="D43">
        <v>59011</v>
      </c>
      <c r="E43">
        <v>912</v>
      </c>
      <c r="F43" t="s">
        <v>264</v>
      </c>
      <c r="K43" t="s">
        <v>99</v>
      </c>
      <c r="L43" t="s">
        <v>341</v>
      </c>
      <c r="M43" t="s">
        <v>342</v>
      </c>
      <c r="O43" t="str">
        <f t="shared" si="0"/>
        <v>FRANCK.FERAND@afpa.fr</v>
      </c>
      <c r="R43" t="str">
        <f t="shared" si="1"/>
        <v>FRANCK</v>
      </c>
      <c r="S43" t="s">
        <v>342</v>
      </c>
    </row>
    <row r="44" spans="1:19" x14ac:dyDescent="0.3">
      <c r="A44" t="s">
        <v>7</v>
      </c>
      <c r="B44" t="s">
        <v>8</v>
      </c>
      <c r="C44">
        <v>1000435</v>
      </c>
      <c r="D44">
        <v>59011</v>
      </c>
      <c r="E44">
        <v>164</v>
      </c>
      <c r="K44" t="s">
        <v>101</v>
      </c>
      <c r="L44" t="s">
        <v>343</v>
      </c>
      <c r="M44" t="s">
        <v>291</v>
      </c>
      <c r="O44" t="str">
        <f t="shared" si="0"/>
        <v>HERVE.FERARE@afpa.fr</v>
      </c>
      <c r="R44" t="str">
        <f t="shared" si="1"/>
        <v>HERVE</v>
      </c>
      <c r="S44" t="s">
        <v>291</v>
      </c>
    </row>
    <row r="45" spans="1:19" x14ac:dyDescent="0.3">
      <c r="A45" t="s">
        <v>9</v>
      </c>
      <c r="B45" t="s">
        <v>10</v>
      </c>
      <c r="C45">
        <v>2102514</v>
      </c>
      <c r="D45">
        <v>62012</v>
      </c>
      <c r="E45">
        <v>159</v>
      </c>
      <c r="K45" t="s">
        <v>103</v>
      </c>
      <c r="L45" t="s">
        <v>344</v>
      </c>
      <c r="M45" t="s">
        <v>345</v>
      </c>
      <c r="O45" t="str">
        <f t="shared" si="0"/>
        <v>CHRISTOPHE.FICQUET@afpa.fr</v>
      </c>
      <c r="R45" t="str">
        <f t="shared" si="1"/>
        <v>CHRISTOPHE</v>
      </c>
      <c r="S45" t="s">
        <v>345</v>
      </c>
    </row>
    <row r="46" spans="1:19" x14ac:dyDescent="0.3">
      <c r="A46" t="s">
        <v>24</v>
      </c>
      <c r="B46" t="s">
        <v>25</v>
      </c>
      <c r="C46">
        <v>2201724</v>
      </c>
      <c r="D46">
        <v>59011</v>
      </c>
      <c r="E46">
        <v>191</v>
      </c>
      <c r="K46" t="s">
        <v>106</v>
      </c>
      <c r="L46" t="s">
        <v>346</v>
      </c>
      <c r="M46" t="s">
        <v>347</v>
      </c>
      <c r="O46" t="str">
        <f t="shared" si="0"/>
        <v>FREDERIC.FONTOWICZ@afpa.fr</v>
      </c>
      <c r="R46" t="str">
        <f t="shared" si="1"/>
        <v>FREDERIC</v>
      </c>
      <c r="S46" t="s">
        <v>347</v>
      </c>
    </row>
    <row r="47" spans="1:19" x14ac:dyDescent="0.3">
      <c r="A47" t="s">
        <v>30</v>
      </c>
      <c r="B47" t="s">
        <v>31</v>
      </c>
      <c r="C47">
        <v>503241</v>
      </c>
      <c r="D47">
        <v>59011</v>
      </c>
      <c r="E47">
        <v>139</v>
      </c>
      <c r="K47" t="s">
        <v>108</v>
      </c>
      <c r="L47" t="s">
        <v>348</v>
      </c>
      <c r="M47" t="s">
        <v>328</v>
      </c>
      <c r="O47" t="str">
        <f t="shared" si="0"/>
        <v>OLIVIER.FOURE@afpa.fr</v>
      </c>
      <c r="R47" t="str">
        <f t="shared" si="1"/>
        <v>OLIVIER</v>
      </c>
      <c r="S47" t="s">
        <v>328</v>
      </c>
    </row>
    <row r="48" spans="1:19" x14ac:dyDescent="0.3">
      <c r="A48" t="s">
        <v>32</v>
      </c>
      <c r="B48" t="s">
        <v>34</v>
      </c>
      <c r="C48" t="s">
        <v>33</v>
      </c>
      <c r="D48">
        <v>62012</v>
      </c>
      <c r="E48">
        <v>191</v>
      </c>
      <c r="K48" t="s">
        <v>110</v>
      </c>
      <c r="L48" t="s">
        <v>349</v>
      </c>
      <c r="M48" t="s">
        <v>350</v>
      </c>
      <c r="O48" t="str">
        <f t="shared" si="0"/>
        <v>HELENE.FOURNET@afpa.fr</v>
      </c>
      <c r="R48" t="str">
        <f t="shared" si="1"/>
        <v>HELENE</v>
      </c>
      <c r="S48" t="s">
        <v>350</v>
      </c>
    </row>
    <row r="49" spans="1:19" x14ac:dyDescent="0.3">
      <c r="A49" t="s">
        <v>35</v>
      </c>
      <c r="B49" t="s">
        <v>36</v>
      </c>
      <c r="C49">
        <v>2100044</v>
      </c>
      <c r="D49">
        <v>59011</v>
      </c>
      <c r="E49">
        <v>191</v>
      </c>
      <c r="K49" t="s">
        <v>112</v>
      </c>
      <c r="L49" t="s">
        <v>351</v>
      </c>
      <c r="M49" t="s">
        <v>352</v>
      </c>
      <c r="O49" t="str">
        <f t="shared" si="0"/>
        <v>MARIE.GALANT@afpa.fr</v>
      </c>
      <c r="R49" t="str">
        <f t="shared" si="1"/>
        <v>MARIE</v>
      </c>
      <c r="S49" t="s">
        <v>352</v>
      </c>
    </row>
    <row r="50" spans="1:19" x14ac:dyDescent="0.3">
      <c r="A50" t="s">
        <v>45</v>
      </c>
      <c r="B50" t="s">
        <v>46</v>
      </c>
      <c r="C50">
        <v>2102208</v>
      </c>
      <c r="D50">
        <v>59011</v>
      </c>
      <c r="E50">
        <v>178</v>
      </c>
      <c r="K50" t="s">
        <v>114</v>
      </c>
      <c r="L50" t="s">
        <v>353</v>
      </c>
      <c r="M50" t="s">
        <v>289</v>
      </c>
      <c r="O50" t="str">
        <f t="shared" si="0"/>
        <v>VALERIE.GENU@afpa.fr</v>
      </c>
      <c r="R50" t="str">
        <f t="shared" si="1"/>
        <v>VALERIE</v>
      </c>
      <c r="S50" t="s">
        <v>289</v>
      </c>
    </row>
    <row r="51" spans="1:19" x14ac:dyDescent="0.3">
      <c r="A51" t="s">
        <v>47</v>
      </c>
      <c r="B51" t="s">
        <v>48</v>
      </c>
      <c r="C51">
        <v>2202471</v>
      </c>
      <c r="D51">
        <v>59011</v>
      </c>
      <c r="E51">
        <v>161</v>
      </c>
      <c r="K51" t="s">
        <v>116</v>
      </c>
      <c r="L51" t="s">
        <v>354</v>
      </c>
      <c r="M51" t="s">
        <v>355</v>
      </c>
      <c r="O51" t="str">
        <f t="shared" si="0"/>
        <v>KARIM.GHARBI@afpa.fr</v>
      </c>
      <c r="R51" t="str">
        <f t="shared" si="1"/>
        <v>KARIM</v>
      </c>
      <c r="S51" t="s">
        <v>355</v>
      </c>
    </row>
    <row r="52" spans="1:19" x14ac:dyDescent="0.3">
      <c r="A52" t="s">
        <v>51</v>
      </c>
      <c r="B52" t="s">
        <v>52</v>
      </c>
      <c r="C52">
        <v>700665</v>
      </c>
      <c r="D52">
        <v>59011</v>
      </c>
      <c r="E52">
        <v>176</v>
      </c>
      <c r="K52" t="s">
        <v>119</v>
      </c>
      <c r="L52" t="s">
        <v>356</v>
      </c>
      <c r="M52" t="s">
        <v>357</v>
      </c>
      <c r="O52" t="str">
        <f t="shared" si="0"/>
        <v>SANDRINE.GOBFERT@afpa.fr</v>
      </c>
      <c r="R52" t="str">
        <f t="shared" si="1"/>
        <v>SANDRINE</v>
      </c>
      <c r="S52" t="s">
        <v>357</v>
      </c>
    </row>
    <row r="53" spans="1:19" x14ac:dyDescent="0.3">
      <c r="A53" t="s">
        <v>53</v>
      </c>
      <c r="B53" t="s">
        <v>54</v>
      </c>
      <c r="C53">
        <v>1802730</v>
      </c>
      <c r="D53">
        <v>59011</v>
      </c>
      <c r="E53">
        <v>160</v>
      </c>
      <c r="K53" t="s">
        <v>121</v>
      </c>
      <c r="L53" t="s">
        <v>358</v>
      </c>
      <c r="M53" t="s">
        <v>359</v>
      </c>
      <c r="O53" t="str">
        <f t="shared" si="0"/>
        <v>SOPHIE.GUILLOT@afpa.fr</v>
      </c>
      <c r="R53" t="str">
        <f t="shared" si="1"/>
        <v>SOPHIE</v>
      </c>
      <c r="S53" t="s">
        <v>359</v>
      </c>
    </row>
    <row r="54" spans="1:19" x14ac:dyDescent="0.3">
      <c r="A54" t="s">
        <v>55</v>
      </c>
      <c r="B54" t="s">
        <v>56</v>
      </c>
      <c r="C54">
        <v>1704977</v>
      </c>
      <c r="D54">
        <v>62012</v>
      </c>
      <c r="E54">
        <v>169</v>
      </c>
      <c r="K54" t="s">
        <v>124</v>
      </c>
      <c r="L54" t="s">
        <v>360</v>
      </c>
      <c r="M54" t="s">
        <v>300</v>
      </c>
      <c r="O54" t="str">
        <f t="shared" si="0"/>
        <v>SYLVIE.HANNEQUIN@afpa.fr</v>
      </c>
      <c r="R54" t="str">
        <f t="shared" si="1"/>
        <v>SYLVIE</v>
      </c>
      <c r="S54" t="s">
        <v>300</v>
      </c>
    </row>
    <row r="55" spans="1:19" x14ac:dyDescent="0.3">
      <c r="A55" t="s">
        <v>57</v>
      </c>
      <c r="B55" t="s">
        <v>58</v>
      </c>
      <c r="C55">
        <v>1501505</v>
      </c>
      <c r="D55">
        <v>59011</v>
      </c>
      <c r="E55">
        <v>191</v>
      </c>
      <c r="K55" t="s">
        <v>127</v>
      </c>
      <c r="L55" t="s">
        <v>361</v>
      </c>
      <c r="M55" t="s">
        <v>362</v>
      </c>
      <c r="O55" t="str">
        <f t="shared" si="0"/>
        <v>FRANCIS.HAVARD@afpa.fr</v>
      </c>
      <c r="R55" t="str">
        <f t="shared" si="1"/>
        <v>FRANCIS</v>
      </c>
      <c r="S55" t="s">
        <v>362</v>
      </c>
    </row>
    <row r="56" spans="1:19" x14ac:dyDescent="0.3">
      <c r="A56" t="s">
        <v>62</v>
      </c>
      <c r="B56" t="s">
        <v>63</v>
      </c>
      <c r="C56">
        <v>2003048</v>
      </c>
      <c r="D56">
        <v>59011</v>
      </c>
      <c r="E56">
        <v>159</v>
      </c>
      <c r="K56" t="s">
        <v>129</v>
      </c>
      <c r="L56" t="s">
        <v>363</v>
      </c>
      <c r="M56" t="s">
        <v>345</v>
      </c>
      <c r="O56" t="str">
        <f t="shared" si="0"/>
        <v>CHRISTOPHE.HOUITTE@afpa.fr</v>
      </c>
      <c r="R56" t="str">
        <f t="shared" si="1"/>
        <v>CHRISTOPHE</v>
      </c>
      <c r="S56" t="s">
        <v>345</v>
      </c>
    </row>
    <row r="57" spans="1:19" x14ac:dyDescent="0.3">
      <c r="A57" t="s">
        <v>64</v>
      </c>
      <c r="B57" t="s">
        <v>65</v>
      </c>
      <c r="C57">
        <v>1301971</v>
      </c>
      <c r="D57">
        <v>59011</v>
      </c>
      <c r="E57">
        <v>163</v>
      </c>
      <c r="K57" t="s">
        <v>131</v>
      </c>
      <c r="L57" t="s">
        <v>364</v>
      </c>
      <c r="M57" t="s">
        <v>365</v>
      </c>
      <c r="O57" t="str">
        <f t="shared" si="0"/>
        <v>ALBIN.HOUZIAUX@afpa.fr</v>
      </c>
      <c r="R57" t="str">
        <f t="shared" si="1"/>
        <v>ALBIN</v>
      </c>
      <c r="S57" t="s">
        <v>365</v>
      </c>
    </row>
    <row r="58" spans="1:19" x14ac:dyDescent="0.3">
      <c r="A58" t="s">
        <v>70</v>
      </c>
      <c r="B58" t="s">
        <v>71</v>
      </c>
      <c r="C58">
        <v>2103770</v>
      </c>
      <c r="D58">
        <v>59011</v>
      </c>
      <c r="E58">
        <v>164</v>
      </c>
      <c r="K58" t="s">
        <v>134</v>
      </c>
      <c r="L58" t="s">
        <v>366</v>
      </c>
      <c r="M58" t="s">
        <v>300</v>
      </c>
      <c r="O58" t="str">
        <f t="shared" si="0"/>
        <v>SYLVIE.JACQUART@afpa.fr</v>
      </c>
      <c r="R58" t="str">
        <f t="shared" si="1"/>
        <v>SYLVIE</v>
      </c>
      <c r="S58" t="s">
        <v>300</v>
      </c>
    </row>
    <row r="59" spans="1:19" x14ac:dyDescent="0.3">
      <c r="A59" t="s">
        <v>72</v>
      </c>
      <c r="B59" t="s">
        <v>73</v>
      </c>
      <c r="C59">
        <v>1800315</v>
      </c>
      <c r="D59">
        <v>59011</v>
      </c>
      <c r="E59">
        <v>176</v>
      </c>
      <c r="K59" t="s">
        <v>136</v>
      </c>
      <c r="L59" t="s">
        <v>367</v>
      </c>
      <c r="M59" t="s">
        <v>368</v>
      </c>
      <c r="O59" t="str">
        <f t="shared" si="0"/>
        <v>JACQUELINE.JACQUET@afpa.fr</v>
      </c>
      <c r="R59" t="str">
        <f t="shared" si="1"/>
        <v>JACQUELINE</v>
      </c>
      <c r="S59" t="s">
        <v>368</v>
      </c>
    </row>
    <row r="60" spans="1:19" x14ac:dyDescent="0.3">
      <c r="A60" t="s">
        <v>74</v>
      </c>
      <c r="B60" t="s">
        <v>75</v>
      </c>
      <c r="C60">
        <v>1700676</v>
      </c>
      <c r="D60">
        <v>62012</v>
      </c>
      <c r="E60">
        <v>191</v>
      </c>
      <c r="K60" t="s">
        <v>139</v>
      </c>
      <c r="L60" t="s">
        <v>369</v>
      </c>
      <c r="M60" t="s">
        <v>316</v>
      </c>
      <c r="O60" t="str">
        <f t="shared" si="0"/>
        <v>CHRISTELLE.JOLY@afpa.fr</v>
      </c>
      <c r="R60" t="str">
        <f t="shared" si="1"/>
        <v>CHRISTELLE</v>
      </c>
      <c r="S60" t="s">
        <v>316</v>
      </c>
    </row>
    <row r="61" spans="1:19" x14ac:dyDescent="0.3">
      <c r="A61" t="s">
        <v>78</v>
      </c>
      <c r="B61" t="s">
        <v>79</v>
      </c>
      <c r="C61">
        <v>2201746</v>
      </c>
      <c r="D61">
        <v>59011</v>
      </c>
      <c r="E61">
        <v>191</v>
      </c>
      <c r="K61" t="s">
        <v>142</v>
      </c>
      <c r="L61" t="s">
        <v>370</v>
      </c>
      <c r="M61" t="s">
        <v>291</v>
      </c>
      <c r="O61" t="str">
        <f t="shared" si="0"/>
        <v>HERVE.JOUSSE@afpa.fr</v>
      </c>
      <c r="R61" t="str">
        <f t="shared" si="1"/>
        <v>HERVE</v>
      </c>
      <c r="S61" t="s">
        <v>291</v>
      </c>
    </row>
    <row r="62" spans="1:19" x14ac:dyDescent="0.3">
      <c r="A62" t="s">
        <v>80</v>
      </c>
      <c r="B62" t="s">
        <v>82</v>
      </c>
      <c r="C62" t="s">
        <v>81</v>
      </c>
      <c r="D62">
        <v>59011</v>
      </c>
      <c r="E62">
        <v>191</v>
      </c>
      <c r="K62" t="s">
        <v>144</v>
      </c>
      <c r="L62" t="s">
        <v>371</v>
      </c>
      <c r="M62" t="s">
        <v>372</v>
      </c>
      <c r="O62" t="str">
        <f t="shared" si="0"/>
        <v>YANIS.KHEMSINE@afpa.fr</v>
      </c>
      <c r="R62" t="str">
        <f t="shared" si="1"/>
        <v>YANIS</v>
      </c>
      <c r="S62" t="s">
        <v>372</v>
      </c>
    </row>
    <row r="63" spans="1:19" x14ac:dyDescent="0.3">
      <c r="A63" t="s">
        <v>83</v>
      </c>
      <c r="B63" t="s">
        <v>84</v>
      </c>
      <c r="C63">
        <v>1903048</v>
      </c>
      <c r="D63">
        <v>62012</v>
      </c>
      <c r="E63">
        <v>191</v>
      </c>
      <c r="K63" t="s">
        <v>147</v>
      </c>
      <c r="L63" t="s">
        <v>373</v>
      </c>
      <c r="M63" t="s">
        <v>374</v>
      </c>
      <c r="O63" t="str">
        <f t="shared" si="0"/>
        <v>CEDRIC.KOWALEWSKI@afpa.fr</v>
      </c>
      <c r="R63" t="str">
        <f t="shared" si="1"/>
        <v>CEDRIC</v>
      </c>
      <c r="S63" t="s">
        <v>374</v>
      </c>
    </row>
    <row r="64" spans="1:19" x14ac:dyDescent="0.3">
      <c r="A64" t="s">
        <v>85</v>
      </c>
      <c r="B64" t="s">
        <v>86</v>
      </c>
      <c r="C64">
        <v>703525</v>
      </c>
      <c r="D64">
        <v>62012</v>
      </c>
      <c r="E64">
        <v>167</v>
      </c>
      <c r="K64" t="s">
        <v>149</v>
      </c>
      <c r="L64" t="s">
        <v>375</v>
      </c>
      <c r="M64" t="s">
        <v>376</v>
      </c>
      <c r="O64" t="str">
        <f t="shared" si="0"/>
        <v>DOROTHEE.LACHEVRE@afpa.fr</v>
      </c>
      <c r="R64" t="str">
        <f t="shared" si="1"/>
        <v>DOROTHEE</v>
      </c>
      <c r="S64" t="s">
        <v>376</v>
      </c>
    </row>
    <row r="65" spans="1:20" x14ac:dyDescent="0.3">
      <c r="A65" t="s">
        <v>87</v>
      </c>
      <c r="B65" t="s">
        <v>89</v>
      </c>
      <c r="C65" t="s">
        <v>88</v>
      </c>
      <c r="D65">
        <v>59011</v>
      </c>
      <c r="E65">
        <v>159</v>
      </c>
      <c r="K65" t="s">
        <v>151</v>
      </c>
      <c r="L65" t="s">
        <v>377</v>
      </c>
      <c r="M65" t="s">
        <v>378</v>
      </c>
      <c r="O65" t="str">
        <f t="shared" si="0"/>
        <v>ALBERT.LAFORCE@afpa.fr</v>
      </c>
      <c r="R65" t="str">
        <f t="shared" si="1"/>
        <v>ALBERT</v>
      </c>
      <c r="S65" t="s">
        <v>378</v>
      </c>
    </row>
    <row r="66" spans="1:20" x14ac:dyDescent="0.3">
      <c r="A66" t="s">
        <v>92</v>
      </c>
      <c r="B66" t="s">
        <v>94</v>
      </c>
      <c r="C66" t="s">
        <v>93</v>
      </c>
      <c r="D66">
        <v>59011</v>
      </c>
      <c r="E66">
        <v>191</v>
      </c>
      <c r="K66" t="s">
        <v>154</v>
      </c>
      <c r="L66" t="s">
        <v>379</v>
      </c>
      <c r="M66" t="s">
        <v>380</v>
      </c>
      <c r="O66" t="str">
        <f t="shared" si="0"/>
        <v>ANDRE.LAGOUARDILLE@afpa.fr</v>
      </c>
      <c r="R66" t="str">
        <f t="shared" si="1"/>
        <v>ANDRE</v>
      </c>
      <c r="S66" t="s">
        <v>380</v>
      </c>
    </row>
    <row r="67" spans="1:20" x14ac:dyDescent="0.3">
      <c r="A67" t="s">
        <v>95</v>
      </c>
      <c r="B67" t="s">
        <v>96</v>
      </c>
      <c r="C67">
        <v>2200230</v>
      </c>
      <c r="D67">
        <v>59011</v>
      </c>
      <c r="E67">
        <v>164</v>
      </c>
      <c r="K67" t="s">
        <v>156</v>
      </c>
      <c r="L67" t="s">
        <v>381</v>
      </c>
      <c r="M67" t="s">
        <v>278</v>
      </c>
      <c r="N67" t="s">
        <v>272</v>
      </c>
      <c r="O67" t="str">
        <f t="shared" ref="O67:O112" si="2">M67&amp;"."&amp;L67&amp;"@afpa.fr"</f>
        <v>MARIE-CATHERINE.LANDRAGIN@afpa.fr</v>
      </c>
      <c r="R67" t="str">
        <f t="shared" ref="R67:R112" si="3">IF(N67="x",M67,S67)</f>
        <v>MARIE-CATHERINE</v>
      </c>
      <c r="S67" t="s">
        <v>352</v>
      </c>
      <c r="T67" t="s">
        <v>338</v>
      </c>
    </row>
    <row r="68" spans="1:20" x14ac:dyDescent="0.3">
      <c r="A68" t="s">
        <v>102</v>
      </c>
      <c r="B68" t="s">
        <v>103</v>
      </c>
      <c r="C68">
        <v>1700978</v>
      </c>
      <c r="D68">
        <v>59011</v>
      </c>
      <c r="E68">
        <v>144</v>
      </c>
      <c r="K68" t="s">
        <v>158</v>
      </c>
      <c r="L68" t="s">
        <v>382</v>
      </c>
      <c r="M68" t="s">
        <v>383</v>
      </c>
      <c r="O68" t="str">
        <f t="shared" si="2"/>
        <v>JULIEN.LEBERRE@afpa.fr</v>
      </c>
      <c r="R68" t="str">
        <f t="shared" si="3"/>
        <v>JULIEN</v>
      </c>
      <c r="S68" t="s">
        <v>383</v>
      </c>
    </row>
    <row r="69" spans="1:20" x14ac:dyDescent="0.3">
      <c r="A69" t="s">
        <v>104</v>
      </c>
      <c r="B69" t="s">
        <v>106</v>
      </c>
      <c r="C69" t="s">
        <v>105</v>
      </c>
      <c r="D69">
        <v>59011</v>
      </c>
      <c r="E69">
        <v>177</v>
      </c>
      <c r="K69" t="s">
        <v>160</v>
      </c>
      <c r="L69" t="s">
        <v>384</v>
      </c>
      <c r="M69" t="s">
        <v>300</v>
      </c>
      <c r="O69" t="str">
        <f t="shared" si="2"/>
        <v>SYLVIE.LECLERCQ@afpa.fr</v>
      </c>
      <c r="R69" t="str">
        <f t="shared" si="3"/>
        <v>SYLVIE</v>
      </c>
      <c r="S69" t="s">
        <v>300</v>
      </c>
    </row>
    <row r="70" spans="1:20" x14ac:dyDescent="0.3">
      <c r="A70" t="s">
        <v>107</v>
      </c>
      <c r="B70" t="s">
        <v>108</v>
      </c>
      <c r="C70">
        <v>1602896</v>
      </c>
      <c r="D70">
        <v>62012</v>
      </c>
      <c r="E70">
        <v>106</v>
      </c>
      <c r="K70" t="s">
        <v>162</v>
      </c>
      <c r="L70" t="s">
        <v>385</v>
      </c>
      <c r="M70" t="s">
        <v>386</v>
      </c>
      <c r="O70" t="str">
        <f t="shared" si="2"/>
        <v>XAVIER.LHERBIER@afpa.fr</v>
      </c>
      <c r="R70" t="str">
        <f t="shared" si="3"/>
        <v>XAVIER</v>
      </c>
      <c r="S70" t="s">
        <v>386</v>
      </c>
    </row>
    <row r="71" spans="1:20" x14ac:dyDescent="0.3">
      <c r="A71" t="s">
        <v>109</v>
      </c>
      <c r="B71" t="s">
        <v>110</v>
      </c>
      <c r="C71">
        <v>1802963</v>
      </c>
      <c r="D71">
        <v>59011</v>
      </c>
      <c r="E71">
        <v>165</v>
      </c>
      <c r="K71" t="s">
        <v>164</v>
      </c>
      <c r="L71" t="s">
        <v>387</v>
      </c>
      <c r="M71" t="s">
        <v>388</v>
      </c>
      <c r="O71" t="str">
        <f t="shared" si="2"/>
        <v>CAROLE.LOGEZ@afpa.fr</v>
      </c>
      <c r="R71" t="str">
        <f t="shared" si="3"/>
        <v>CAROLE</v>
      </c>
      <c r="S71" t="s">
        <v>388</v>
      </c>
    </row>
    <row r="72" spans="1:20" x14ac:dyDescent="0.3">
      <c r="A72" t="s">
        <v>113</v>
      </c>
      <c r="B72" t="s">
        <v>114</v>
      </c>
      <c r="C72">
        <v>1600400</v>
      </c>
      <c r="D72">
        <v>59011</v>
      </c>
      <c r="E72">
        <v>191</v>
      </c>
      <c r="K72" t="s">
        <v>167</v>
      </c>
      <c r="L72" t="s">
        <v>389</v>
      </c>
      <c r="M72" t="s">
        <v>390</v>
      </c>
      <c r="O72" t="str">
        <f t="shared" si="2"/>
        <v>MARYLINE.MARECHAL@afpa.fr</v>
      </c>
      <c r="R72" t="str">
        <f t="shared" si="3"/>
        <v>MARYLINE</v>
      </c>
      <c r="S72" t="s">
        <v>390</v>
      </c>
    </row>
    <row r="73" spans="1:20" x14ac:dyDescent="0.3">
      <c r="A73" t="s">
        <v>115</v>
      </c>
      <c r="B73" t="s">
        <v>116</v>
      </c>
      <c r="C73">
        <v>902067</v>
      </c>
      <c r="D73">
        <v>59011</v>
      </c>
      <c r="E73">
        <v>128</v>
      </c>
      <c r="K73" t="s">
        <v>169</v>
      </c>
      <c r="L73" t="s">
        <v>391</v>
      </c>
      <c r="M73" t="s">
        <v>390</v>
      </c>
      <c r="O73" t="str">
        <f t="shared" si="2"/>
        <v>MARYLINE.MELSEN@afpa.fr</v>
      </c>
      <c r="R73" t="str">
        <f t="shared" si="3"/>
        <v>MARYLINE</v>
      </c>
      <c r="S73" t="s">
        <v>390</v>
      </c>
    </row>
    <row r="74" spans="1:20" x14ac:dyDescent="0.3">
      <c r="A74" t="s">
        <v>120</v>
      </c>
      <c r="B74" t="s">
        <v>121</v>
      </c>
      <c r="C74">
        <v>1402293</v>
      </c>
      <c r="D74">
        <v>62012</v>
      </c>
      <c r="E74">
        <v>159</v>
      </c>
      <c r="K74" t="s">
        <v>171</v>
      </c>
      <c r="L74" t="s">
        <v>392</v>
      </c>
      <c r="M74" t="s">
        <v>393</v>
      </c>
      <c r="O74" t="str">
        <f t="shared" si="2"/>
        <v>KATY.MEURY@afpa.fr</v>
      </c>
      <c r="R74" t="str">
        <f t="shared" si="3"/>
        <v>KATY</v>
      </c>
      <c r="S74" t="s">
        <v>393</v>
      </c>
    </row>
    <row r="75" spans="1:20" x14ac:dyDescent="0.3">
      <c r="A75" t="s">
        <v>125</v>
      </c>
      <c r="B75" t="s">
        <v>127</v>
      </c>
      <c r="C75" t="s">
        <v>126</v>
      </c>
      <c r="D75">
        <v>59011</v>
      </c>
      <c r="E75">
        <v>111</v>
      </c>
      <c r="K75" t="s">
        <v>173</v>
      </c>
      <c r="L75" t="s">
        <v>394</v>
      </c>
      <c r="M75" t="s">
        <v>345</v>
      </c>
      <c r="O75" t="str">
        <f t="shared" si="2"/>
        <v>CHRISTOPHE.MILLE@afpa.fr</v>
      </c>
      <c r="R75" t="str">
        <f t="shared" si="3"/>
        <v>CHRISTOPHE</v>
      </c>
      <c r="S75" t="s">
        <v>345</v>
      </c>
    </row>
    <row r="76" spans="1:20" x14ac:dyDescent="0.3">
      <c r="A76" t="s">
        <v>130</v>
      </c>
      <c r="B76" t="s">
        <v>131</v>
      </c>
      <c r="C76">
        <v>2203894</v>
      </c>
      <c r="D76">
        <v>59011</v>
      </c>
      <c r="E76">
        <v>108</v>
      </c>
      <c r="K76" t="s">
        <v>175</v>
      </c>
      <c r="L76" t="s">
        <v>395</v>
      </c>
      <c r="M76" t="s">
        <v>396</v>
      </c>
      <c r="O76" t="str">
        <f t="shared" si="2"/>
        <v>VANESSA.MONSTERLET@afpa.fr</v>
      </c>
      <c r="R76" t="str">
        <f t="shared" si="3"/>
        <v>VANESSA</v>
      </c>
      <c r="S76" t="s">
        <v>396</v>
      </c>
    </row>
    <row r="77" spans="1:20" x14ac:dyDescent="0.3">
      <c r="A77" t="s">
        <v>135</v>
      </c>
      <c r="B77" t="s">
        <v>136</v>
      </c>
      <c r="C77">
        <v>1802891</v>
      </c>
      <c r="D77">
        <v>59011</v>
      </c>
      <c r="E77">
        <v>178</v>
      </c>
      <c r="K77" t="s">
        <v>177</v>
      </c>
      <c r="L77" t="s">
        <v>397</v>
      </c>
      <c r="M77" t="s">
        <v>398</v>
      </c>
      <c r="O77" t="str">
        <f t="shared" si="2"/>
        <v>AMANDINE.MONTUY@afpa.fr</v>
      </c>
      <c r="R77" t="str">
        <f t="shared" si="3"/>
        <v>AMANDINE</v>
      </c>
      <c r="S77" t="s">
        <v>398</v>
      </c>
    </row>
    <row r="78" spans="1:20" x14ac:dyDescent="0.3">
      <c r="A78" t="s">
        <v>137</v>
      </c>
      <c r="B78" t="s">
        <v>139</v>
      </c>
      <c r="C78" t="s">
        <v>138</v>
      </c>
      <c r="D78">
        <v>62012</v>
      </c>
      <c r="E78">
        <v>191</v>
      </c>
      <c r="K78" t="s">
        <v>179</v>
      </c>
      <c r="L78" t="s">
        <v>399</v>
      </c>
      <c r="M78" t="s">
        <v>320</v>
      </c>
      <c r="O78" t="str">
        <f t="shared" si="2"/>
        <v>VIRGINIE.MORMENTYN@afpa.fr</v>
      </c>
      <c r="R78" t="str">
        <f t="shared" si="3"/>
        <v>VIRGINIE</v>
      </c>
      <c r="S78" t="s">
        <v>320</v>
      </c>
    </row>
    <row r="79" spans="1:20" x14ac:dyDescent="0.3">
      <c r="A79" t="s">
        <v>140</v>
      </c>
      <c r="B79" t="s">
        <v>142</v>
      </c>
      <c r="C79" t="s">
        <v>141</v>
      </c>
      <c r="D79">
        <v>62012</v>
      </c>
      <c r="E79">
        <v>163</v>
      </c>
      <c r="K79" t="s">
        <v>182</v>
      </c>
      <c r="L79" t="s">
        <v>400</v>
      </c>
      <c r="M79" t="s">
        <v>401</v>
      </c>
      <c r="O79" t="str">
        <f t="shared" si="2"/>
        <v>PASCAL.OFFRE@afpa.fr</v>
      </c>
      <c r="R79" t="str">
        <f t="shared" si="3"/>
        <v>PASCAL</v>
      </c>
      <c r="S79" t="s">
        <v>401</v>
      </c>
    </row>
    <row r="80" spans="1:20" x14ac:dyDescent="0.3">
      <c r="A80" t="s">
        <v>145</v>
      </c>
      <c r="B80" t="s">
        <v>147</v>
      </c>
      <c r="C80" t="s">
        <v>146</v>
      </c>
      <c r="D80">
        <v>59011</v>
      </c>
      <c r="E80">
        <v>177</v>
      </c>
      <c r="K80" t="s">
        <v>184</v>
      </c>
      <c r="L80" t="s">
        <v>402</v>
      </c>
      <c r="M80" t="s">
        <v>403</v>
      </c>
      <c r="O80" t="str">
        <f t="shared" si="2"/>
        <v>CHARLOTTE.PETIT@afpa.fr</v>
      </c>
      <c r="R80" t="str">
        <f t="shared" si="3"/>
        <v>CHARLOTTE</v>
      </c>
      <c r="S80" t="s">
        <v>403</v>
      </c>
    </row>
    <row r="81" spans="1:20" x14ac:dyDescent="0.3">
      <c r="A81" t="s">
        <v>150</v>
      </c>
      <c r="B81" t="s">
        <v>151</v>
      </c>
      <c r="C81">
        <v>600941</v>
      </c>
      <c r="D81">
        <v>59011</v>
      </c>
      <c r="E81">
        <v>111</v>
      </c>
      <c r="K81" t="s">
        <v>186</v>
      </c>
      <c r="L81" t="s">
        <v>404</v>
      </c>
      <c r="M81" t="s">
        <v>352</v>
      </c>
      <c r="O81" t="str">
        <f t="shared" si="2"/>
        <v>MARIE.PLANCKE@afpa.fr</v>
      </c>
      <c r="R81" t="str">
        <f t="shared" si="3"/>
        <v>MARIE</v>
      </c>
      <c r="S81" t="s">
        <v>352</v>
      </c>
    </row>
    <row r="82" spans="1:20" x14ac:dyDescent="0.3">
      <c r="A82" t="s">
        <v>152</v>
      </c>
      <c r="B82" t="s">
        <v>154</v>
      </c>
      <c r="C82" t="s">
        <v>153</v>
      </c>
      <c r="D82">
        <v>62012</v>
      </c>
      <c r="E82">
        <v>169</v>
      </c>
      <c r="K82" t="s">
        <v>188</v>
      </c>
      <c r="L82" t="s">
        <v>405</v>
      </c>
      <c r="M82" t="s">
        <v>296</v>
      </c>
      <c r="O82" t="str">
        <f t="shared" si="2"/>
        <v>AUDREY.PODGORSKI@afpa.fr</v>
      </c>
      <c r="R82" t="str">
        <f t="shared" si="3"/>
        <v>AUDREY</v>
      </c>
      <c r="S82" t="s">
        <v>296</v>
      </c>
    </row>
    <row r="83" spans="1:20" x14ac:dyDescent="0.3">
      <c r="A83" t="s">
        <v>159</v>
      </c>
      <c r="B83" t="s">
        <v>160</v>
      </c>
      <c r="C83">
        <v>2202469</v>
      </c>
      <c r="D83">
        <v>59011</v>
      </c>
      <c r="E83">
        <v>161</v>
      </c>
      <c r="K83" t="s">
        <v>190</v>
      </c>
      <c r="L83" t="s">
        <v>406</v>
      </c>
      <c r="M83" t="s">
        <v>407</v>
      </c>
      <c r="O83" t="str">
        <f t="shared" si="2"/>
        <v>MARTINE.POIX@afpa.fr</v>
      </c>
      <c r="R83" t="str">
        <f t="shared" si="3"/>
        <v>MARTINE</v>
      </c>
      <c r="S83" t="s">
        <v>407</v>
      </c>
    </row>
    <row r="84" spans="1:20" x14ac:dyDescent="0.3">
      <c r="A84" t="s">
        <v>161</v>
      </c>
      <c r="B84" t="s">
        <v>162</v>
      </c>
      <c r="C84">
        <v>800683</v>
      </c>
      <c r="D84">
        <v>62012</v>
      </c>
      <c r="E84">
        <v>109</v>
      </c>
      <c r="K84" t="s">
        <v>192</v>
      </c>
      <c r="L84" t="s">
        <v>408</v>
      </c>
      <c r="M84" t="s">
        <v>409</v>
      </c>
      <c r="O84" t="str">
        <f t="shared" si="2"/>
        <v>CLEMENT.POUDRE@afpa.fr</v>
      </c>
      <c r="R84" t="str">
        <f t="shared" si="3"/>
        <v>CLEMENT</v>
      </c>
      <c r="S84" t="s">
        <v>409</v>
      </c>
    </row>
    <row r="85" spans="1:20" x14ac:dyDescent="0.3">
      <c r="A85" t="s">
        <v>163</v>
      </c>
      <c r="B85" t="s">
        <v>164</v>
      </c>
      <c r="C85">
        <v>700366</v>
      </c>
      <c r="D85">
        <v>59011</v>
      </c>
      <c r="E85">
        <v>191</v>
      </c>
      <c r="K85" t="s">
        <v>194</v>
      </c>
      <c r="L85" t="s">
        <v>410</v>
      </c>
      <c r="M85" t="s">
        <v>411</v>
      </c>
      <c r="O85" t="str">
        <f t="shared" si="2"/>
        <v>BARBARA.POURE@afpa.fr</v>
      </c>
      <c r="R85" t="str">
        <f t="shared" si="3"/>
        <v>BARBARA</v>
      </c>
      <c r="S85" t="s">
        <v>411</v>
      </c>
    </row>
    <row r="86" spans="1:20" x14ac:dyDescent="0.3">
      <c r="A86" t="s">
        <v>168</v>
      </c>
      <c r="B86" t="s">
        <v>169</v>
      </c>
      <c r="C86">
        <v>1701467</v>
      </c>
      <c r="D86">
        <v>59011</v>
      </c>
      <c r="E86">
        <v>159</v>
      </c>
      <c r="K86" t="s">
        <v>197</v>
      </c>
      <c r="L86" t="s">
        <v>412</v>
      </c>
      <c r="M86" t="s">
        <v>280</v>
      </c>
      <c r="N86" t="s">
        <v>272</v>
      </c>
      <c r="O86" t="str">
        <f t="shared" si="2"/>
        <v>MARIE-HELENE.REYMBAUT@afpa.fr</v>
      </c>
      <c r="R86" t="str">
        <f t="shared" si="3"/>
        <v>MARIE-HELENE</v>
      </c>
      <c r="S86" t="s">
        <v>352</v>
      </c>
      <c r="T86" t="s">
        <v>350</v>
      </c>
    </row>
    <row r="87" spans="1:20" x14ac:dyDescent="0.3">
      <c r="A87" t="s">
        <v>172</v>
      </c>
      <c r="B87" t="s">
        <v>173</v>
      </c>
      <c r="C87">
        <v>1800665</v>
      </c>
      <c r="D87">
        <v>59011</v>
      </c>
      <c r="E87">
        <v>144</v>
      </c>
      <c r="K87" t="s">
        <v>199</v>
      </c>
      <c r="L87" t="s">
        <v>413</v>
      </c>
      <c r="M87" t="s">
        <v>289</v>
      </c>
      <c r="O87" t="str">
        <f t="shared" si="2"/>
        <v>VALERIE.RICHARD@afpa.fr</v>
      </c>
      <c r="R87" t="str">
        <f t="shared" si="3"/>
        <v>VALERIE</v>
      </c>
      <c r="S87" t="s">
        <v>289</v>
      </c>
    </row>
    <row r="88" spans="1:20" x14ac:dyDescent="0.3">
      <c r="A88" t="s">
        <v>174</v>
      </c>
      <c r="B88" t="s">
        <v>175</v>
      </c>
      <c r="C88">
        <v>2002340</v>
      </c>
      <c r="D88">
        <v>62012</v>
      </c>
      <c r="E88">
        <v>191</v>
      </c>
      <c r="K88" t="s">
        <v>201</v>
      </c>
      <c r="L88" t="s">
        <v>414</v>
      </c>
      <c r="M88" t="s">
        <v>415</v>
      </c>
      <c r="O88" t="str">
        <f t="shared" si="2"/>
        <v>PIERRE.RIVET@afpa.fr</v>
      </c>
      <c r="R88" t="str">
        <f t="shared" si="3"/>
        <v>PIERRE</v>
      </c>
      <c r="S88" t="s">
        <v>415</v>
      </c>
    </row>
    <row r="89" spans="1:20" x14ac:dyDescent="0.3">
      <c r="A89" t="s">
        <v>176</v>
      </c>
      <c r="B89" t="s">
        <v>177</v>
      </c>
      <c r="C89">
        <v>2201719</v>
      </c>
      <c r="D89">
        <v>62012</v>
      </c>
      <c r="E89">
        <v>191</v>
      </c>
      <c r="K89" t="s">
        <v>204</v>
      </c>
      <c r="L89" t="s">
        <v>416</v>
      </c>
      <c r="M89" t="s">
        <v>417</v>
      </c>
      <c r="O89" t="str">
        <f t="shared" si="2"/>
        <v>DAVID.ROUVILLOIS@afpa.fr</v>
      </c>
      <c r="R89" t="str">
        <f t="shared" si="3"/>
        <v>DAVID</v>
      </c>
      <c r="S89" t="s">
        <v>417</v>
      </c>
    </row>
    <row r="90" spans="1:20" x14ac:dyDescent="0.3">
      <c r="A90" t="s">
        <v>180</v>
      </c>
      <c r="B90" t="s">
        <v>182</v>
      </c>
      <c r="C90" t="s">
        <v>181</v>
      </c>
      <c r="D90">
        <v>59011</v>
      </c>
      <c r="E90">
        <v>169</v>
      </c>
      <c r="K90" t="s">
        <v>207</v>
      </c>
      <c r="L90" t="s">
        <v>418</v>
      </c>
      <c r="M90" t="s">
        <v>282</v>
      </c>
      <c r="N90" t="s">
        <v>272</v>
      </c>
      <c r="O90" t="str">
        <f t="shared" si="2"/>
        <v>ROSE-MARIE.SCHMIDLIN@afpa.fr</v>
      </c>
      <c r="R90" t="str">
        <f t="shared" si="3"/>
        <v>ROSE-MARIE</v>
      </c>
      <c r="S90" t="s">
        <v>467</v>
      </c>
      <c r="T90" t="s">
        <v>352</v>
      </c>
    </row>
    <row r="91" spans="1:20" x14ac:dyDescent="0.3">
      <c r="A91" t="s">
        <v>183</v>
      </c>
      <c r="B91" t="s">
        <v>184</v>
      </c>
      <c r="C91">
        <v>2202862</v>
      </c>
      <c r="D91">
        <v>59011</v>
      </c>
      <c r="E91">
        <v>144</v>
      </c>
      <c r="K91" t="s">
        <v>209</v>
      </c>
      <c r="L91" t="s">
        <v>419</v>
      </c>
      <c r="M91" t="s">
        <v>420</v>
      </c>
      <c r="O91" t="str">
        <f t="shared" si="2"/>
        <v>ARNAUD.SINNAEVE@afpa.fr</v>
      </c>
      <c r="R91" t="str">
        <f t="shared" si="3"/>
        <v>ARNAUD</v>
      </c>
      <c r="S91" t="s">
        <v>420</v>
      </c>
    </row>
    <row r="92" spans="1:20" x14ac:dyDescent="0.3">
      <c r="A92" t="s">
        <v>185</v>
      </c>
      <c r="B92" t="s">
        <v>186</v>
      </c>
      <c r="C92">
        <v>2203603</v>
      </c>
      <c r="D92">
        <v>59011</v>
      </c>
      <c r="E92">
        <v>177</v>
      </c>
      <c r="K92" t="s">
        <v>211</v>
      </c>
      <c r="L92" t="s">
        <v>421</v>
      </c>
      <c r="M92" t="s">
        <v>284</v>
      </c>
      <c r="N92" t="s">
        <v>272</v>
      </c>
      <c r="O92" t="str">
        <f t="shared" si="2"/>
        <v>JEAN-RENE.SONNECK@afpa.fr</v>
      </c>
      <c r="R92" t="str">
        <f t="shared" si="3"/>
        <v>JEAN-RENE</v>
      </c>
      <c r="S92" t="s">
        <v>459</v>
      </c>
      <c r="T92" t="s">
        <v>468</v>
      </c>
    </row>
    <row r="93" spans="1:20" x14ac:dyDescent="0.3">
      <c r="A93" t="s">
        <v>187</v>
      </c>
      <c r="B93" t="s">
        <v>188</v>
      </c>
      <c r="C93">
        <v>1700684</v>
      </c>
      <c r="D93">
        <v>62012</v>
      </c>
      <c r="E93">
        <v>191</v>
      </c>
      <c r="K93" t="s">
        <v>213</v>
      </c>
      <c r="L93" t="s">
        <v>422</v>
      </c>
      <c r="M93" t="s">
        <v>417</v>
      </c>
      <c r="O93" t="str">
        <f t="shared" si="2"/>
        <v>DAVID.TAFFIN@afpa.fr</v>
      </c>
      <c r="R93" t="str">
        <f t="shared" si="3"/>
        <v>DAVID</v>
      </c>
      <c r="S93" t="s">
        <v>417</v>
      </c>
    </row>
    <row r="94" spans="1:20" x14ac:dyDescent="0.3">
      <c r="A94" t="s">
        <v>189</v>
      </c>
      <c r="B94" t="s">
        <v>190</v>
      </c>
      <c r="C94">
        <v>1701871</v>
      </c>
      <c r="D94">
        <v>59011</v>
      </c>
      <c r="E94">
        <v>164</v>
      </c>
      <c r="K94" t="s">
        <v>215</v>
      </c>
      <c r="L94" t="s">
        <v>423</v>
      </c>
      <c r="M94" t="s">
        <v>415</v>
      </c>
      <c r="O94" t="str">
        <f t="shared" si="2"/>
        <v>PIERRE.TAILAME@afpa.fr</v>
      </c>
      <c r="R94" t="str">
        <f t="shared" si="3"/>
        <v>PIERRE</v>
      </c>
      <c r="S94" t="s">
        <v>415</v>
      </c>
    </row>
    <row r="95" spans="1:20" x14ac:dyDescent="0.3">
      <c r="A95" t="s">
        <v>193</v>
      </c>
      <c r="B95" t="s">
        <v>194</v>
      </c>
      <c r="C95">
        <v>2001011</v>
      </c>
      <c r="D95">
        <v>59011</v>
      </c>
      <c r="E95">
        <v>163</v>
      </c>
      <c r="K95" t="s">
        <v>218</v>
      </c>
      <c r="L95" t="s">
        <v>424</v>
      </c>
      <c r="M95" t="s">
        <v>425</v>
      </c>
      <c r="O95" t="str">
        <f t="shared" si="2"/>
        <v>ALINE.TENEUR@afpa.fr</v>
      </c>
      <c r="R95" t="str">
        <f t="shared" si="3"/>
        <v>ALINE</v>
      </c>
      <c r="S95" t="s">
        <v>425</v>
      </c>
    </row>
    <row r="96" spans="1:20" x14ac:dyDescent="0.3">
      <c r="A96" t="s">
        <v>195</v>
      </c>
      <c r="B96" t="s">
        <v>197</v>
      </c>
      <c r="C96" t="s">
        <v>196</v>
      </c>
      <c r="D96">
        <v>59011</v>
      </c>
      <c r="E96">
        <v>176</v>
      </c>
      <c r="K96" t="s">
        <v>220</v>
      </c>
      <c r="L96" t="s">
        <v>314</v>
      </c>
      <c r="M96" t="s">
        <v>380</v>
      </c>
      <c r="O96" t="str">
        <f t="shared" si="2"/>
        <v>ANDRE.THOMAS@afpa.fr</v>
      </c>
      <c r="R96" t="str">
        <f t="shared" si="3"/>
        <v>ANDRE</v>
      </c>
      <c r="S96" t="s">
        <v>380</v>
      </c>
    </row>
    <row r="97" spans="1:20" x14ac:dyDescent="0.3">
      <c r="A97" t="s">
        <v>198</v>
      </c>
      <c r="B97" t="s">
        <v>199</v>
      </c>
      <c r="C97">
        <v>1701582</v>
      </c>
      <c r="D97">
        <v>59011</v>
      </c>
      <c r="E97">
        <v>191</v>
      </c>
      <c r="K97" t="s">
        <v>222</v>
      </c>
      <c r="L97" t="s">
        <v>314</v>
      </c>
      <c r="M97" t="s">
        <v>347</v>
      </c>
      <c r="O97" t="str">
        <f t="shared" si="2"/>
        <v>FREDERIC.THOMAS@afpa.fr</v>
      </c>
      <c r="R97" t="str">
        <f t="shared" si="3"/>
        <v>FREDERIC</v>
      </c>
      <c r="S97" t="s">
        <v>347</v>
      </c>
    </row>
    <row r="98" spans="1:20" x14ac:dyDescent="0.3">
      <c r="A98" t="s">
        <v>200</v>
      </c>
      <c r="B98" t="s">
        <v>201</v>
      </c>
      <c r="C98">
        <v>703523</v>
      </c>
      <c r="D98">
        <v>62012</v>
      </c>
      <c r="E98">
        <v>108</v>
      </c>
      <c r="K98" t="s">
        <v>224</v>
      </c>
      <c r="L98" t="s">
        <v>426</v>
      </c>
      <c r="M98" t="s">
        <v>345</v>
      </c>
      <c r="O98" t="str">
        <f t="shared" si="2"/>
        <v>CHRISTOPHE.VANBAELINGHEM@afpa.fr</v>
      </c>
      <c r="R98" t="str">
        <f t="shared" si="3"/>
        <v>CHRISTOPHE</v>
      </c>
      <c r="S98" t="s">
        <v>345</v>
      </c>
    </row>
    <row r="99" spans="1:20" x14ac:dyDescent="0.3">
      <c r="A99" t="s">
        <v>202</v>
      </c>
      <c r="B99" t="s">
        <v>204</v>
      </c>
      <c r="C99" t="s">
        <v>203</v>
      </c>
      <c r="D99">
        <v>59011</v>
      </c>
      <c r="E99">
        <v>122</v>
      </c>
      <c r="K99" t="s">
        <v>227</v>
      </c>
      <c r="L99" t="s">
        <v>427</v>
      </c>
      <c r="M99" t="s">
        <v>428</v>
      </c>
      <c r="N99" t="s">
        <v>272</v>
      </c>
      <c r="O99" t="str">
        <f t="shared" si="2"/>
        <v>VERONIQUE.VANDENBERGUE@afpa.fr</v>
      </c>
      <c r="R99" t="str">
        <f t="shared" si="3"/>
        <v>VERONIQUE</v>
      </c>
      <c r="S99" t="s">
        <v>469</v>
      </c>
      <c r="T99" t="s">
        <v>428</v>
      </c>
    </row>
    <row r="100" spans="1:20" x14ac:dyDescent="0.3">
      <c r="A100" t="s">
        <v>208</v>
      </c>
      <c r="B100" t="s">
        <v>209</v>
      </c>
      <c r="C100">
        <v>1703666</v>
      </c>
      <c r="D100">
        <v>59011</v>
      </c>
      <c r="E100">
        <v>122</v>
      </c>
      <c r="K100" t="s">
        <v>229</v>
      </c>
      <c r="L100" t="s">
        <v>429</v>
      </c>
      <c r="M100" t="s">
        <v>430</v>
      </c>
      <c r="O100" t="str">
        <f t="shared" si="2"/>
        <v>CELINE.VEROVE@afpa.fr</v>
      </c>
      <c r="R100" t="str">
        <f t="shared" si="3"/>
        <v>CELINE</v>
      </c>
      <c r="S100" t="s">
        <v>430</v>
      </c>
    </row>
    <row r="101" spans="1:20" x14ac:dyDescent="0.3">
      <c r="A101" t="s">
        <v>221</v>
      </c>
      <c r="B101" t="s">
        <v>222</v>
      </c>
      <c r="C101">
        <v>1500389</v>
      </c>
      <c r="D101">
        <v>59011</v>
      </c>
      <c r="E101">
        <v>111</v>
      </c>
      <c r="K101" t="s">
        <v>231</v>
      </c>
      <c r="L101" t="s">
        <v>429</v>
      </c>
      <c r="M101" t="s">
        <v>431</v>
      </c>
      <c r="O101" t="str">
        <f t="shared" si="2"/>
        <v>CELINE2.VEROVE@afpa.fr</v>
      </c>
      <c r="R101" t="str">
        <f t="shared" si="3"/>
        <v>CELINE2</v>
      </c>
      <c r="S101" t="s">
        <v>431</v>
      </c>
    </row>
    <row r="102" spans="1:20" x14ac:dyDescent="0.3">
      <c r="A102" t="s">
        <v>223</v>
      </c>
      <c r="B102" t="s">
        <v>224</v>
      </c>
      <c r="C102">
        <v>2001329</v>
      </c>
      <c r="D102">
        <v>62012</v>
      </c>
      <c r="E102">
        <v>178</v>
      </c>
      <c r="K102" t="s">
        <v>234</v>
      </c>
      <c r="L102" t="s">
        <v>432</v>
      </c>
      <c r="M102" t="s">
        <v>433</v>
      </c>
      <c r="O102" t="str">
        <f t="shared" si="2"/>
        <v>DELPHINE.VERRAES@afpa.fr</v>
      </c>
      <c r="R102" t="str">
        <f t="shared" si="3"/>
        <v>DELPHINE</v>
      </c>
      <c r="S102" t="s">
        <v>433</v>
      </c>
    </row>
    <row r="103" spans="1:20" x14ac:dyDescent="0.3">
      <c r="A103" t="s">
        <v>225</v>
      </c>
      <c r="B103" t="s">
        <v>227</v>
      </c>
      <c r="C103" t="s">
        <v>226</v>
      </c>
      <c r="D103">
        <v>62012</v>
      </c>
      <c r="E103">
        <v>191</v>
      </c>
      <c r="K103" t="s">
        <v>237</v>
      </c>
      <c r="L103" t="s">
        <v>434</v>
      </c>
      <c r="M103" t="s">
        <v>435</v>
      </c>
      <c r="O103" t="str">
        <f t="shared" si="2"/>
        <v>PHILIPPE.VEZILIER@afpa.fr</v>
      </c>
      <c r="R103" t="str">
        <f t="shared" si="3"/>
        <v>PHILIPPE</v>
      </c>
      <c r="S103" t="s">
        <v>435</v>
      </c>
    </row>
    <row r="104" spans="1:20" x14ac:dyDescent="0.3">
      <c r="A104" t="s">
        <v>230</v>
      </c>
      <c r="B104" t="s">
        <v>231</v>
      </c>
      <c r="C104">
        <v>2200450</v>
      </c>
      <c r="D104">
        <v>59011</v>
      </c>
      <c r="E104">
        <v>191</v>
      </c>
      <c r="K104" t="s">
        <v>239</v>
      </c>
      <c r="L104" t="s">
        <v>436</v>
      </c>
      <c r="M104" t="s">
        <v>324</v>
      </c>
      <c r="O104" t="str">
        <f t="shared" si="2"/>
        <v>ANNE.VILCOT@afpa.fr</v>
      </c>
      <c r="R104" t="str">
        <f t="shared" si="3"/>
        <v>ANNE</v>
      </c>
      <c r="S104" t="s">
        <v>324</v>
      </c>
    </row>
    <row r="105" spans="1:20" x14ac:dyDescent="0.3">
      <c r="A105" t="s">
        <v>235</v>
      </c>
      <c r="B105" t="s">
        <v>237</v>
      </c>
      <c r="C105" t="s">
        <v>236</v>
      </c>
      <c r="D105">
        <v>62012</v>
      </c>
      <c r="E105">
        <v>124</v>
      </c>
      <c r="K105" t="s">
        <v>241</v>
      </c>
      <c r="L105" t="s">
        <v>437</v>
      </c>
      <c r="M105" t="s">
        <v>338</v>
      </c>
      <c r="O105" t="str">
        <f t="shared" si="2"/>
        <v>CATHERINE.VINCENT@afpa.fr</v>
      </c>
      <c r="R105" t="str">
        <f t="shared" si="3"/>
        <v>CATHERINE</v>
      </c>
      <c r="S105" t="s">
        <v>338</v>
      </c>
    </row>
    <row r="106" spans="1:20" x14ac:dyDescent="0.3">
      <c r="A106" t="s">
        <v>238</v>
      </c>
      <c r="B106" t="s">
        <v>239</v>
      </c>
      <c r="C106">
        <v>2200146</v>
      </c>
      <c r="D106">
        <v>59011</v>
      </c>
      <c r="E106">
        <v>161</v>
      </c>
      <c r="K106" t="s">
        <v>244</v>
      </c>
      <c r="L106" t="s">
        <v>438</v>
      </c>
      <c r="M106" t="s">
        <v>439</v>
      </c>
      <c r="O106" t="str">
        <f t="shared" si="2"/>
        <v>BETTINA.VITSE@afpa.fr</v>
      </c>
      <c r="R106" t="str">
        <f t="shared" si="3"/>
        <v>BETTINA</v>
      </c>
      <c r="S106" t="s">
        <v>439</v>
      </c>
    </row>
    <row r="107" spans="1:20" x14ac:dyDescent="0.3">
      <c r="A107" t="s">
        <v>240</v>
      </c>
      <c r="B107" t="s">
        <v>241</v>
      </c>
      <c r="C107">
        <v>2001772</v>
      </c>
      <c r="D107">
        <v>62012</v>
      </c>
      <c r="E107">
        <v>191</v>
      </c>
      <c r="K107" t="s">
        <v>246</v>
      </c>
      <c r="L107" t="s">
        <v>438</v>
      </c>
      <c r="M107" t="s">
        <v>386</v>
      </c>
      <c r="O107" t="str">
        <f t="shared" si="2"/>
        <v>XAVIER.VITSE@afpa.fr</v>
      </c>
      <c r="R107" t="str">
        <f t="shared" si="3"/>
        <v>XAVIER</v>
      </c>
      <c r="S107" t="s">
        <v>386</v>
      </c>
    </row>
    <row r="108" spans="1:20" x14ac:dyDescent="0.3">
      <c r="A108" t="s">
        <v>242</v>
      </c>
      <c r="B108" t="s">
        <v>244</v>
      </c>
      <c r="C108" t="s">
        <v>243</v>
      </c>
      <c r="D108">
        <v>59011</v>
      </c>
      <c r="E108">
        <v>191</v>
      </c>
      <c r="K108" t="s">
        <v>248</v>
      </c>
      <c r="L108" t="s">
        <v>440</v>
      </c>
      <c r="M108" t="s">
        <v>441</v>
      </c>
      <c r="O108" t="str">
        <f t="shared" si="2"/>
        <v>MYRIAME.VULLO@afpa.fr</v>
      </c>
      <c r="R108" t="str">
        <f t="shared" si="3"/>
        <v>MYRIAME</v>
      </c>
      <c r="S108" t="s">
        <v>441</v>
      </c>
    </row>
    <row r="109" spans="1:20" x14ac:dyDescent="0.3">
      <c r="A109" t="s">
        <v>245</v>
      </c>
      <c r="B109" t="s">
        <v>246</v>
      </c>
      <c r="C109">
        <v>1200897</v>
      </c>
      <c r="D109">
        <v>62012</v>
      </c>
      <c r="E109">
        <v>108</v>
      </c>
      <c r="K109" t="s">
        <v>251</v>
      </c>
      <c r="L109" t="s">
        <v>442</v>
      </c>
      <c r="M109" t="s">
        <v>443</v>
      </c>
      <c r="O109" t="str">
        <f t="shared" si="2"/>
        <v>PASCALE.WALLOT@afpa.fr</v>
      </c>
      <c r="R109" t="str">
        <f t="shared" si="3"/>
        <v>PASCALE</v>
      </c>
      <c r="S109" t="s">
        <v>443</v>
      </c>
    </row>
    <row r="110" spans="1:20" x14ac:dyDescent="0.3">
      <c r="A110" t="s">
        <v>252</v>
      </c>
      <c r="B110" t="s">
        <v>253</v>
      </c>
      <c r="C110">
        <v>2202719</v>
      </c>
      <c r="D110">
        <v>62012</v>
      </c>
      <c r="E110">
        <v>164</v>
      </c>
      <c r="K110" t="s">
        <v>253</v>
      </c>
      <c r="L110" t="s">
        <v>444</v>
      </c>
      <c r="M110" t="s">
        <v>445</v>
      </c>
      <c r="O110" t="str">
        <f t="shared" si="2"/>
        <v>SALSABIL.ZAGDOUDI@afpa.fr</v>
      </c>
      <c r="R110" t="str">
        <f t="shared" si="3"/>
        <v>SALSABIL</v>
      </c>
      <c r="S110" t="s">
        <v>445</v>
      </c>
    </row>
    <row r="111" spans="1:20" x14ac:dyDescent="0.3">
      <c r="A111" t="s">
        <v>254</v>
      </c>
      <c r="B111" t="s">
        <v>255</v>
      </c>
      <c r="C111">
        <v>2002421</v>
      </c>
      <c r="D111">
        <v>59011</v>
      </c>
      <c r="E111">
        <v>191</v>
      </c>
      <c r="K111" t="s">
        <v>255</v>
      </c>
      <c r="L111" t="s">
        <v>446</v>
      </c>
      <c r="M111" t="s">
        <v>447</v>
      </c>
      <c r="O111" t="str">
        <f t="shared" si="2"/>
        <v>ELISABETH.ZIEMNIAK@afpa.fr</v>
      </c>
      <c r="R111" t="str">
        <f t="shared" si="3"/>
        <v>ELISABETH</v>
      </c>
      <c r="S111" t="s">
        <v>447</v>
      </c>
    </row>
    <row r="112" spans="1:20" x14ac:dyDescent="0.3">
      <c r="A112" t="s">
        <v>256</v>
      </c>
      <c r="B112" t="s">
        <v>258</v>
      </c>
      <c r="C112" t="s">
        <v>257</v>
      </c>
      <c r="D112">
        <v>59011</v>
      </c>
      <c r="E112">
        <v>144</v>
      </c>
      <c r="K112" t="s">
        <v>258</v>
      </c>
      <c r="L112" t="s">
        <v>448</v>
      </c>
      <c r="M112" t="s">
        <v>449</v>
      </c>
      <c r="O112" t="str">
        <f t="shared" si="2"/>
        <v>STEPHANE.BALLET@afpa.fr</v>
      </c>
      <c r="R112" t="str">
        <f t="shared" si="3"/>
        <v>STEPHANE</v>
      </c>
      <c r="S112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A292-D4F6-4797-B378-34612A68918B}">
  <dimension ref="A1:L97"/>
  <sheetViews>
    <sheetView tabSelected="1" topLeftCell="A70" workbookViewId="0">
      <selection activeCell="B70" sqref="B1:L1048576"/>
    </sheetView>
  </sheetViews>
  <sheetFormatPr baseColWidth="10" defaultRowHeight="14.4" x14ac:dyDescent="0.3"/>
  <cols>
    <col min="1" max="1" width="39" bestFit="1" customWidth="1"/>
    <col min="2" max="2" width="27" bestFit="1" customWidth="1"/>
    <col min="9" max="9" width="21.6640625" customWidth="1"/>
  </cols>
  <sheetData>
    <row r="1" spans="1:12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457</v>
      </c>
      <c r="G1" t="s">
        <v>454</v>
      </c>
      <c r="H1" t="s">
        <v>267</v>
      </c>
      <c r="I1" t="s">
        <v>455</v>
      </c>
      <c r="J1" t="s">
        <v>458</v>
      </c>
      <c r="K1" t="s">
        <v>456</v>
      </c>
    </row>
    <row r="2" spans="1:12" x14ac:dyDescent="0.3">
      <c r="A2" t="s">
        <v>137</v>
      </c>
      <c r="B2" t="s">
        <v>139</v>
      </c>
      <c r="C2" t="s">
        <v>138</v>
      </c>
      <c r="D2">
        <v>62012</v>
      </c>
      <c r="E2">
        <v>191</v>
      </c>
      <c r="F2">
        <f>_xlfn.XLOOKUP(E2,[2]données!A$67:A$135,[2]données!D$67:D$135)</f>
        <v>52</v>
      </c>
      <c r="G2">
        <v>2</v>
      </c>
      <c r="H2" t="str">
        <f>_xlfn.XLOOKUP(B2,Feuil1!K:K,Feuil1!O:O,0)</f>
        <v>CHRISTELLE.JOLY@afpa.fr</v>
      </c>
      <c r="I2" t="str">
        <f>_xlfn.XLOOKUP(B2,[1]Synthèse!$B:$B,[1]Synthèse!$A:$A,0)</f>
        <v>JOLY CHRISTELLE</v>
      </c>
      <c r="J2">
        <v>2</v>
      </c>
      <c r="K2">
        <f>_xlfn.XLOOKUP(I2,B:B,G:G)</f>
        <v>2</v>
      </c>
      <c r="L2" t="str">
        <f>"insert into gta_Utilisateurs (idUtilisateur,nomUtilisateur,mailUtilisateur,matriculeUtilisateur,passwordUtilisateur,idUO,idRole,idManager) Values ("&amp;G2&amp;","""&amp;B2&amp;""","""&amp;H2&amp;""","""&amp;C2&amp;""",md5(md5("""&amp;C2&amp;""")),"&amp;F2&amp;","&amp;J2&amp;","&amp;K2&amp;");"</f>
        <v>insert into gta_Utilisateurs (idUtilisateur,nomUtilisateur,mailUtilisateur,matriculeUtilisateur,passwordUtilisateur,idUO,idRole,idManager) Values (2,"JOLY CHRISTELLE","CHRISTELLE.JOLY@afpa.fr","04pd005",md5(md5("04pd005")),52,2,2);</v>
      </c>
    </row>
    <row r="3" spans="1:12" x14ac:dyDescent="0.3">
      <c r="A3" t="s">
        <v>128</v>
      </c>
      <c r="B3" t="s">
        <v>129</v>
      </c>
      <c r="C3">
        <v>2103640</v>
      </c>
      <c r="D3">
        <v>59011</v>
      </c>
      <c r="E3">
        <v>912</v>
      </c>
      <c r="F3">
        <f>_xlfn.XLOOKUP(E3,[2]données!A$67:A$135,[2]données!D$67:D$135)</f>
        <v>65</v>
      </c>
      <c r="G3">
        <v>3</v>
      </c>
      <c r="H3" t="str">
        <f>_xlfn.XLOOKUP(B3,Feuil1!K:K,Feuil1!O:O,0)</f>
        <v>CHRISTOPHE.HOUITTE@afpa.fr</v>
      </c>
      <c r="I3" t="str">
        <f>_xlfn.XLOOKUP(B3,[1]Synthèse!$B:$B,[1]Synthèse!$A:$A,0)</f>
        <v>HOUITTE CHRISTOPHE</v>
      </c>
      <c r="J3">
        <v>2</v>
      </c>
      <c r="K3">
        <f>_xlfn.XLOOKUP(I3,B:B,G:G)</f>
        <v>3</v>
      </c>
      <c r="L3" t="str">
        <f>"insert into gta_Utilisateurs (idUtilisateur,nomUtilisateur,mailUtilisateur,matriculeUtilisateur,passwordUtilisateur,idUO,idRole,idManager) Values ("&amp;G3&amp;","""&amp;B3&amp;""","""&amp;H3&amp;""","""&amp;C3&amp;""",md5(md5("""&amp;C3&amp;""")),"&amp;F3&amp;","&amp;J3&amp;","&amp;K3&amp;");"</f>
        <v>insert into gta_Utilisateurs (idUtilisateur,nomUtilisateur,mailUtilisateur,matriculeUtilisateur,passwordUtilisateur,idUO,idRole,idManager) Values (3,"HOUITTE CHRISTOPHE","CHRISTOPHE.HOUITTE@afpa.fr","2103640",md5(md5("2103640")),65,2,3);</v>
      </c>
    </row>
    <row r="4" spans="1:12" x14ac:dyDescent="0.3">
      <c r="A4" t="s">
        <v>59</v>
      </c>
      <c r="B4" t="s">
        <v>61</v>
      </c>
      <c r="C4" t="s">
        <v>60</v>
      </c>
      <c r="D4">
        <v>62012</v>
      </c>
      <c r="E4">
        <v>901</v>
      </c>
      <c r="F4">
        <f>_xlfn.XLOOKUP(E4,[2]données!A$67:A$135,[2]données!D$67:D$135)</f>
        <v>54</v>
      </c>
      <c r="G4">
        <v>4</v>
      </c>
      <c r="H4" t="str">
        <f>_xlfn.XLOOKUP(B4,Feuil1!K:K,Feuil1!O:O,0)</f>
        <v>FREDERIC.DELESCLUSE@afpa.fr</v>
      </c>
      <c r="I4" t="str">
        <f>_xlfn.XLOOKUP(B4,[1]Synthèse!$B:$B,[1]Synthèse!$A:$A,0)</f>
        <v>DELESCLUSE FREDERIC</v>
      </c>
      <c r="J4">
        <v>2</v>
      </c>
      <c r="K4">
        <f>_xlfn.XLOOKUP(I4,B:B,G:G)</f>
        <v>4</v>
      </c>
      <c r="L4" t="str">
        <f>"insert into gta_Utilisateurs (idUtilisateur,nomUtilisateur,mailUtilisateur,matriculeUtilisateur,passwordUtilisateur,idUO,idRole,idManager) Values ("&amp;G4&amp;","""&amp;B4&amp;""","""&amp;H4&amp;""","""&amp;C4&amp;""",md5(md5("""&amp;C4&amp;""")),"&amp;F4&amp;","&amp;J4&amp;","&amp;K4&amp;");"</f>
        <v>insert into gta_Utilisateurs (idUtilisateur,nomUtilisateur,mailUtilisateur,matriculeUtilisateur,passwordUtilisateur,idUO,idRole,idManager) Values (4,"DELESCLUSE FREDERIC","FREDERIC.DELESCLUSE@afpa.fr","99AY013",md5(md5("99AY013")),54,2,4);</v>
      </c>
    </row>
    <row r="5" spans="1:12" x14ac:dyDescent="0.3">
      <c r="A5" t="s">
        <v>100</v>
      </c>
      <c r="B5" t="s">
        <v>101</v>
      </c>
      <c r="C5" s="1" t="s">
        <v>452</v>
      </c>
      <c r="D5" s="1">
        <v>62012</v>
      </c>
      <c r="E5" s="1">
        <v>912</v>
      </c>
      <c r="F5">
        <f>_xlfn.XLOOKUP(E5,[2]données!A$67:A$135,[2]données!D$67:D$135)</f>
        <v>65</v>
      </c>
      <c r="G5">
        <v>5</v>
      </c>
      <c r="H5" t="str">
        <f>_xlfn.XLOOKUP(B5,Feuil1!K:K,Feuil1!O:O,0)</f>
        <v>HERVE.FERARE@afpa.fr</v>
      </c>
      <c r="I5" t="str">
        <f>_xlfn.XLOOKUP(B5,[1]Synthèse!$B:$B,[1]Synthèse!$A:$A,0)</f>
        <v>FERARE HERVE</v>
      </c>
      <c r="J5">
        <v>2</v>
      </c>
      <c r="K5">
        <f>_xlfn.XLOOKUP(I5,B:B,G:G)</f>
        <v>5</v>
      </c>
      <c r="L5" t="str">
        <f>"insert into gta_Utilisateurs (idUtilisateur,nomUtilisateur,mailUtilisateur,matriculeUtilisateur,passwordUtilisateur,idUO,idRole,idManager) Values ("&amp;G5&amp;","""&amp;B5&amp;""","""&amp;H5&amp;""","""&amp;C5&amp;""",md5(md5("""&amp;C5&amp;""")),"&amp;F5&amp;","&amp;J5&amp;","&amp;K5&amp;");"</f>
        <v>insert into gta_Utilisateurs (idUtilisateur,nomUtilisateur,mailUtilisateur,matriculeUtilisateur,passwordUtilisateur,idUO,idRole,idManager) Values (5,"FERARE HERVE","HERVE.FERARE@afpa.fr","93B0097",md5(md5("93B0097")),65,2,5);</v>
      </c>
    </row>
    <row r="6" spans="1:12" x14ac:dyDescent="0.3">
      <c r="A6" t="s">
        <v>42</v>
      </c>
      <c r="B6" t="s">
        <v>44</v>
      </c>
      <c r="C6" t="s">
        <v>43</v>
      </c>
      <c r="D6">
        <v>62012</v>
      </c>
      <c r="E6">
        <v>914</v>
      </c>
      <c r="F6">
        <f>_xlfn.XLOOKUP(E6,[2]données!A$67:A$135,[2]données!D$67:D$135)</f>
        <v>66</v>
      </c>
      <c r="G6">
        <v>6</v>
      </c>
      <c r="H6" t="str">
        <f>_xlfn.XLOOKUP(B6,Feuil1!K:K,Feuil1!O:O,0)</f>
        <v>SYLVIE.DANEL@afpa.fr</v>
      </c>
      <c r="I6" t="str">
        <f>_xlfn.XLOOKUP(B6,[1]Synthèse!$B:$B,[1]Synthèse!$A:$A,0)</f>
        <v>DELESCLUSE FREDERIC</v>
      </c>
      <c r="J6">
        <v>2</v>
      </c>
      <c r="K6">
        <f>_xlfn.XLOOKUP(I6,B:B,G:G)</f>
        <v>4</v>
      </c>
      <c r="L6" t="str">
        <f>"insert into gta_Utilisateurs (idUtilisateur,nomUtilisateur,mailUtilisateur,matriculeUtilisateur,passwordUtilisateur,idUO,idRole,idManager) Values ("&amp;G6&amp;","""&amp;B6&amp;""","""&amp;H6&amp;""","""&amp;C6&amp;""",md5(md5("""&amp;C6&amp;""")),"&amp;F6&amp;","&amp;J6&amp;","&amp;K6&amp;");"</f>
        <v>insert into gta_Utilisateurs (idUtilisateur,nomUtilisateur,mailUtilisateur,matriculeUtilisateur,passwordUtilisateur,idUO,idRole,idManager) Values (6,"DANEL SYLVIE","SYLVIE.DANEL@afpa.fr","0902661",md5(md5("0902661")),66,2,4);</v>
      </c>
    </row>
    <row r="7" spans="1:12" x14ac:dyDescent="0.3">
      <c r="A7" t="s">
        <v>66</v>
      </c>
      <c r="B7" t="s">
        <v>67</v>
      </c>
      <c r="C7">
        <v>2002914</v>
      </c>
      <c r="D7">
        <v>62012</v>
      </c>
      <c r="E7" s="1">
        <v>188</v>
      </c>
      <c r="F7">
        <f>_xlfn.XLOOKUP(E7,[2]données!A$67:A$135,[2]données!D$67:D$135)</f>
        <v>67</v>
      </c>
      <c r="G7">
        <v>7</v>
      </c>
      <c r="H7" t="str">
        <f>_xlfn.XLOOKUP(B7,Feuil1!K:K,Feuil1!O:O,0)</f>
        <v>THOMAS.DEREMETZ@afpa.fr</v>
      </c>
      <c r="I7" t="str">
        <f>_xlfn.XLOOKUP(B7,[1]Synthèse!$B:$B,[1]Synthèse!$A:$A,0)</f>
        <v>DEREMETZ THOMAS</v>
      </c>
      <c r="J7">
        <v>2</v>
      </c>
      <c r="K7">
        <f>_xlfn.XLOOKUP(I7,B:B,G:G)</f>
        <v>7</v>
      </c>
      <c r="L7" t="str">
        <f>"insert into gta_Utilisateurs (idUtilisateur,nomUtilisateur,mailUtilisateur,matriculeUtilisateur,passwordUtilisateur,idUO,idRole,idManager) Values ("&amp;G7&amp;","""&amp;B7&amp;""","""&amp;H7&amp;""","""&amp;C7&amp;""",md5(md5("""&amp;C7&amp;""")),"&amp;F7&amp;","&amp;J7&amp;","&amp;K7&amp;");"</f>
        <v>insert into gta_Utilisateurs (idUtilisateur,nomUtilisateur,mailUtilisateur,matriculeUtilisateur,passwordUtilisateur,idUO,idRole,idManager) Values (7,"DEREMETZ THOMAS","THOMAS.DEREMETZ@afpa.fr","2002914",md5(md5("2002914")),67,2,7);</v>
      </c>
    </row>
    <row r="8" spans="1:12" x14ac:dyDescent="0.3">
      <c r="A8" t="s">
        <v>5</v>
      </c>
      <c r="B8" t="s">
        <v>6</v>
      </c>
      <c r="C8">
        <v>2100565</v>
      </c>
      <c r="D8">
        <v>59011</v>
      </c>
      <c r="E8" s="1">
        <v>188</v>
      </c>
      <c r="F8">
        <f>_xlfn.XLOOKUP(E8,[2]données!A$67:A$135,[2]données!D$67:D$135)</f>
        <v>67</v>
      </c>
      <c r="G8">
        <v>8</v>
      </c>
      <c r="H8" t="str">
        <f>_xlfn.XLOOKUP(B8,Feuil1!K:K,Feuil1!O:O,0)</f>
        <v>ADELAIDE.AGEZ@afpa.fr</v>
      </c>
      <c r="I8" t="str">
        <f>_xlfn.XLOOKUP(B8,[1]Synthèse!$B:$B,[1]Synthèse!$A:$A,0)</f>
        <v>DEREMETZ THOMAS</v>
      </c>
      <c r="J8">
        <v>1</v>
      </c>
      <c r="K8">
        <f>_xlfn.XLOOKUP(I8,B:B,G:G)</f>
        <v>7</v>
      </c>
      <c r="L8" t="str">
        <f>"insert into gta_Utilisateurs (idUtilisateur,nomUtilisateur,mailUtilisateur,matriculeUtilisateur,passwordUtilisateur,idUO,idRole,idManager) Values ("&amp;G8&amp;","""&amp;B8&amp;""","""&amp;H8&amp;""","""&amp;C8&amp;""",md5(md5("""&amp;C8&amp;""")),"&amp;F8&amp;","&amp;J8&amp;","&amp;K8&amp;");"</f>
        <v>insert into gta_Utilisateurs (idUtilisateur,nomUtilisateur,mailUtilisateur,matriculeUtilisateur,passwordUtilisateur,idUO,idRole,idManager) Values (8,"AGEZ ADELAIDE","ADELAIDE.AGEZ@afpa.fr","2100565",md5(md5("2100565")),67,1,7);</v>
      </c>
    </row>
    <row r="9" spans="1:12" x14ac:dyDescent="0.3">
      <c r="A9" t="s">
        <v>150</v>
      </c>
      <c r="B9" t="s">
        <v>151</v>
      </c>
      <c r="C9">
        <v>600941</v>
      </c>
      <c r="D9">
        <v>59011</v>
      </c>
      <c r="E9">
        <v>111</v>
      </c>
      <c r="F9">
        <f>_xlfn.XLOOKUP(E9,[2]données!A$67:A$135,[2]données!D$67:D$135)</f>
        <v>9</v>
      </c>
      <c r="G9">
        <v>9</v>
      </c>
      <c r="H9" t="str">
        <f>_xlfn.XLOOKUP(B9,Feuil1!K:K,Feuil1!O:O,0)</f>
        <v>ALBERT.LAFORCE@afpa.fr</v>
      </c>
      <c r="I9" t="str">
        <f>_xlfn.XLOOKUP(B9,[1]Synthèse!$B:$B,[1]Synthèse!$A:$A,0)</f>
        <v>FERARE HERVE</v>
      </c>
      <c r="J9">
        <v>1</v>
      </c>
      <c r="K9">
        <f>_xlfn.XLOOKUP(I9,B:B,G:G)</f>
        <v>5</v>
      </c>
      <c r="L9" t="str">
        <f>"insert into gta_Utilisateurs (idUtilisateur,nomUtilisateur,mailUtilisateur,matriculeUtilisateur,passwordUtilisateur,idUO,idRole,idManager) Values ("&amp;G9&amp;","""&amp;B9&amp;""","""&amp;H9&amp;""","""&amp;C9&amp;""",md5(md5("""&amp;C9&amp;""")),"&amp;F9&amp;","&amp;J9&amp;","&amp;K9&amp;");"</f>
        <v>insert into gta_Utilisateurs (idUtilisateur,nomUtilisateur,mailUtilisateur,matriculeUtilisateur,passwordUtilisateur,idUO,idRole,idManager) Values (9,"LAFORCE ALBERT","ALBERT.LAFORCE@afpa.fr","600941",md5(md5("600941")),9,1,5);</v>
      </c>
    </row>
    <row r="10" spans="1:12" x14ac:dyDescent="0.3">
      <c r="A10" t="s">
        <v>130</v>
      </c>
      <c r="B10" t="s">
        <v>131</v>
      </c>
      <c r="C10">
        <v>2203894</v>
      </c>
      <c r="D10">
        <v>59011</v>
      </c>
      <c r="E10">
        <v>108</v>
      </c>
      <c r="F10">
        <f>_xlfn.XLOOKUP(E10,[2]données!A$67:A$135,[2]données!D$67:D$135)</f>
        <v>7</v>
      </c>
      <c r="G10">
        <v>10</v>
      </c>
      <c r="H10" t="str">
        <f>_xlfn.XLOOKUP(B10,Feuil1!K:K,Feuil1!O:O,0)</f>
        <v>ALBIN.HOUZIAUX@afpa.fr</v>
      </c>
      <c r="I10" t="s">
        <v>129</v>
      </c>
      <c r="J10">
        <v>1</v>
      </c>
      <c r="K10">
        <f>_xlfn.XLOOKUP(I10,B:B,G:G)</f>
        <v>3</v>
      </c>
      <c r="L10" t="str">
        <f>"insert into gta_Utilisateurs (idUtilisateur,nomUtilisateur,mailUtilisateur,matriculeUtilisateur,passwordUtilisateur,idUO,idRole,idManager) Values ("&amp;G10&amp;","""&amp;B10&amp;""","""&amp;H10&amp;""","""&amp;C10&amp;""",md5(md5("""&amp;C10&amp;""")),"&amp;F10&amp;","&amp;J10&amp;","&amp;K10&amp;");"</f>
        <v>insert into gta_Utilisateurs (idUtilisateur,nomUtilisateur,mailUtilisateur,matriculeUtilisateur,passwordUtilisateur,idUO,idRole,idManager) Values (10,"HOUZIAUX ALBIN","ALBIN.HOUZIAUX@afpa.fr","2203894",md5(md5("2203894")),7,1,3);</v>
      </c>
    </row>
    <row r="11" spans="1:12" x14ac:dyDescent="0.3">
      <c r="A11" t="s">
        <v>95</v>
      </c>
      <c r="B11" t="s">
        <v>96</v>
      </c>
      <c r="C11">
        <v>2200230</v>
      </c>
      <c r="D11">
        <v>59011</v>
      </c>
      <c r="E11">
        <v>164</v>
      </c>
      <c r="F11">
        <f>_xlfn.XLOOKUP(E11,[2]données!A$67:A$135,[2]données!D$67:D$135)</f>
        <v>36</v>
      </c>
      <c r="G11">
        <v>11</v>
      </c>
      <c r="H11" t="str">
        <f>_xlfn.XLOOKUP(B11,Feuil1!K:K,Feuil1!O:O,0)</f>
        <v>ALEXANDRE.FAUT@afpa.fr</v>
      </c>
      <c r="I11" t="str">
        <f>_xlfn.XLOOKUP(B11,[1]Synthèse!$B:$B,[1]Synthèse!$A:$A,0)</f>
        <v>HOUITTE CHRISTOPHE</v>
      </c>
      <c r="J11">
        <v>1</v>
      </c>
      <c r="K11">
        <f>_xlfn.XLOOKUP(I11,B:B,G:G)</f>
        <v>3</v>
      </c>
      <c r="L11" t="str">
        <f>"insert into gta_Utilisateurs (idUtilisateur,nomUtilisateur,mailUtilisateur,matriculeUtilisateur,passwordUtilisateur,idUO,idRole,idManager) Values ("&amp;G11&amp;","""&amp;B11&amp;""","""&amp;H11&amp;""","""&amp;C11&amp;""",md5(md5("""&amp;C11&amp;""")),"&amp;F11&amp;","&amp;J11&amp;","&amp;K11&amp;");"</f>
        <v>insert into gta_Utilisateurs (idUtilisateur,nomUtilisateur,mailUtilisateur,matriculeUtilisateur,passwordUtilisateur,idUO,idRole,idManager) Values (11,"FAUT ALEXANDRE","ALEXANDRE.FAUT@afpa.fr","2200230",md5(md5("2200230")),36,1,3);</v>
      </c>
    </row>
    <row r="12" spans="1:12" x14ac:dyDescent="0.3">
      <c r="A12" t="s">
        <v>176</v>
      </c>
      <c r="B12" t="s">
        <v>177</v>
      </c>
      <c r="C12">
        <v>2201719</v>
      </c>
      <c r="D12">
        <v>62012</v>
      </c>
      <c r="E12">
        <v>191</v>
      </c>
      <c r="F12">
        <f>_xlfn.XLOOKUP(E12,[2]données!A$67:A$135,[2]données!D$67:D$135)</f>
        <v>52</v>
      </c>
      <c r="G12">
        <v>12</v>
      </c>
      <c r="H12" t="str">
        <f>_xlfn.XLOOKUP(B12,Feuil1!K:K,Feuil1!O:O,0)</f>
        <v>AMANDINE.MONTUY@afpa.fr</v>
      </c>
      <c r="I12" t="str">
        <f>_xlfn.XLOOKUP(B12,[1]Synthèse!$B:$B,[1]Synthèse!$A:$A,0)</f>
        <v>JOLY CHRISTELLE</v>
      </c>
      <c r="J12">
        <v>1</v>
      </c>
      <c r="K12">
        <f>_xlfn.XLOOKUP(I12,B:B,G:G)</f>
        <v>2</v>
      </c>
      <c r="L12" t="str">
        <f>"insert into gta_Utilisateurs (idUtilisateur,nomUtilisateur,mailUtilisateur,matriculeUtilisateur,passwordUtilisateur,idUO,idRole,idManager) Values ("&amp;G12&amp;","""&amp;B12&amp;""","""&amp;H12&amp;""","""&amp;C12&amp;""",md5(md5("""&amp;C12&amp;""")),"&amp;F12&amp;","&amp;J12&amp;","&amp;K12&amp;");"</f>
        <v>insert into gta_Utilisateurs (idUtilisateur,nomUtilisateur,mailUtilisateur,matriculeUtilisateur,passwordUtilisateur,idUO,idRole,idManager) Values (12,"MONTUY AMANDINE","AMANDINE.MONTUY@afpa.fr","2201719",md5(md5("2201719")),52,1,2);</v>
      </c>
    </row>
    <row r="13" spans="1:12" x14ac:dyDescent="0.3">
      <c r="A13" t="s">
        <v>64</v>
      </c>
      <c r="B13" t="s">
        <v>65</v>
      </c>
      <c r="C13">
        <v>1301971</v>
      </c>
      <c r="D13">
        <v>59011</v>
      </c>
      <c r="E13">
        <v>163</v>
      </c>
      <c r="F13">
        <f>_xlfn.XLOOKUP(E13,[2]données!A$67:A$135,[2]données!D$67:D$135)</f>
        <v>35</v>
      </c>
      <c r="G13">
        <v>13</v>
      </c>
      <c r="H13" t="str">
        <f>_xlfn.XLOOKUP(B13,Feuil1!K:K,Feuil1!O:O,0)</f>
        <v>AMELIE.DEREBREU@afpa.fr</v>
      </c>
      <c r="I13" t="str">
        <f>_xlfn.XLOOKUP(B13,[1]Synthèse!$B:$B,[1]Synthèse!$A:$A,0)</f>
        <v>HOUITTE CHRISTOPHE</v>
      </c>
      <c r="J13">
        <v>1</v>
      </c>
      <c r="K13">
        <f>_xlfn.XLOOKUP(I13,B:B,G:G)</f>
        <v>3</v>
      </c>
      <c r="L13" t="str">
        <f>"insert into gta_Utilisateurs (idUtilisateur,nomUtilisateur,mailUtilisateur,matriculeUtilisateur,passwordUtilisateur,idUO,idRole,idManager) Values ("&amp;G13&amp;","""&amp;B13&amp;""","""&amp;H13&amp;""","""&amp;C13&amp;""",md5(md5("""&amp;C13&amp;""")),"&amp;F13&amp;","&amp;J13&amp;","&amp;K13&amp;");"</f>
        <v>insert into gta_Utilisateurs (idUtilisateur,nomUtilisateur,mailUtilisateur,matriculeUtilisateur,passwordUtilisateur,idUO,idRole,idManager) Values (13,"DEREBREU AMELIE","AMELIE.DEREBREU@afpa.fr","1301971",md5(md5("1301971")),35,1,3);</v>
      </c>
    </row>
    <row r="14" spans="1:12" x14ac:dyDescent="0.3">
      <c r="A14" t="s">
        <v>152</v>
      </c>
      <c r="B14" t="s">
        <v>154</v>
      </c>
      <c r="C14" t="s">
        <v>153</v>
      </c>
      <c r="D14">
        <v>62012</v>
      </c>
      <c r="E14">
        <v>169</v>
      </c>
      <c r="F14">
        <f>_xlfn.XLOOKUP(E14,[2]données!A$67:A$135,[2]données!D$67:D$135)</f>
        <v>40</v>
      </c>
      <c r="G14">
        <v>14</v>
      </c>
      <c r="H14" t="str">
        <f>_xlfn.XLOOKUP(B14,Feuil1!K:K,Feuil1!O:O,0)</f>
        <v>ANDRE.LAGOUARDILLE@afpa.fr</v>
      </c>
      <c r="I14" t="str">
        <f>_xlfn.XLOOKUP(B14,[1]Synthèse!$B:$B,[1]Synthèse!$A:$A,0)</f>
        <v>DELESCLUSE FREDERIC</v>
      </c>
      <c r="J14">
        <v>1</v>
      </c>
      <c r="K14">
        <f>_xlfn.XLOOKUP(I14,B:B,G:G)</f>
        <v>4</v>
      </c>
      <c r="L14" t="str">
        <f>"insert into gta_Utilisateurs (idUtilisateur,nomUtilisateur,mailUtilisateur,matriculeUtilisateur,passwordUtilisateur,idUO,idRole,idManager) Values ("&amp;G14&amp;","""&amp;B14&amp;""","""&amp;H14&amp;""","""&amp;C14&amp;""",md5(md5("""&amp;C14&amp;""")),"&amp;F14&amp;","&amp;J14&amp;","&amp;K14&amp;");"</f>
        <v>insert into gta_Utilisateurs (idUtilisateur,nomUtilisateur,mailUtilisateur,matriculeUtilisateur,passwordUtilisateur,idUO,idRole,idManager) Values (14,"LAGOUARDILLE ANDRE","ANDRE.LAGOUARDILLE@afpa.fr","99AY006",md5(md5("99AY006")),40,1,4);</v>
      </c>
    </row>
    <row r="15" spans="1:12" x14ac:dyDescent="0.3">
      <c r="A15" t="s">
        <v>76</v>
      </c>
      <c r="B15" t="s">
        <v>77</v>
      </c>
      <c r="C15">
        <v>502772</v>
      </c>
      <c r="D15">
        <v>59011</v>
      </c>
      <c r="E15">
        <v>912</v>
      </c>
      <c r="F15">
        <f>_xlfn.XLOOKUP(E15,[2]données!A$67:A$135,[2]données!D$67:D$135)</f>
        <v>65</v>
      </c>
      <c r="G15">
        <v>15</v>
      </c>
      <c r="H15" t="str">
        <f>_xlfn.XLOOKUP(B15,Feuil1!K:K,Feuil1!O:O,0)</f>
        <v>ANNE.DISTANTI@afpa.fr</v>
      </c>
      <c r="I15" t="str">
        <f>_xlfn.XLOOKUP(B15,[1]Synthèse!$B:$B,[1]Synthèse!$A:$A,0)</f>
        <v>DANEL SYLVIE</v>
      </c>
      <c r="J15">
        <v>1</v>
      </c>
      <c r="K15">
        <f>_xlfn.XLOOKUP(I15,B:B,G:G)</f>
        <v>6</v>
      </c>
      <c r="L15" t="str">
        <f>"insert into gta_Utilisateurs (idUtilisateur,nomUtilisateur,mailUtilisateur,matriculeUtilisateur,passwordUtilisateur,idUO,idRole,idManager) Values ("&amp;G15&amp;","""&amp;B15&amp;""","""&amp;H15&amp;""","""&amp;C15&amp;""",md5(md5("""&amp;C15&amp;""")),"&amp;F15&amp;","&amp;J15&amp;","&amp;K15&amp;");"</f>
        <v>insert into gta_Utilisateurs (idUtilisateur,nomUtilisateur,mailUtilisateur,matriculeUtilisateur,passwordUtilisateur,idUO,idRole,idManager) Values (15,"DISTANTI ANNE","ANNE.DISTANTI@afpa.fr","502772",md5(md5("502772")),65,1,6);</v>
      </c>
    </row>
    <row r="16" spans="1:12" x14ac:dyDescent="0.3">
      <c r="A16" t="s">
        <v>238</v>
      </c>
      <c r="B16" t="s">
        <v>239</v>
      </c>
      <c r="C16">
        <v>2200146</v>
      </c>
      <c r="D16">
        <v>59011</v>
      </c>
      <c r="E16">
        <v>161</v>
      </c>
      <c r="F16">
        <f>_xlfn.XLOOKUP(E16,[2]données!A$67:A$135,[2]données!D$67:D$135)</f>
        <v>33</v>
      </c>
      <c r="G16">
        <v>16</v>
      </c>
      <c r="H16" t="str">
        <f>_xlfn.XLOOKUP(B16,Feuil1!K:K,Feuil1!O:O,0)</f>
        <v>ANNE.VILCOT@afpa.fr</v>
      </c>
      <c r="I16" t="str">
        <f>_xlfn.XLOOKUP(B16,[1]Synthèse!$B:$B,[1]Synthèse!$A:$A,0)</f>
        <v>HOUITTE CHRISTOPHE</v>
      </c>
      <c r="J16">
        <v>1</v>
      </c>
      <c r="K16">
        <f>_xlfn.XLOOKUP(I16,B:B,G:G)</f>
        <v>3</v>
      </c>
      <c r="L16" t="str">
        <f>"insert into gta_Utilisateurs (idUtilisateur,nomUtilisateur,mailUtilisateur,matriculeUtilisateur,passwordUtilisateur,idUO,idRole,idManager) Values ("&amp;G16&amp;","""&amp;B16&amp;""","""&amp;H16&amp;""","""&amp;C16&amp;""",md5(md5("""&amp;C16&amp;""")),"&amp;F16&amp;","&amp;J16&amp;","&amp;K16&amp;");"</f>
        <v>insert into gta_Utilisateurs (idUtilisateur,nomUtilisateur,mailUtilisateur,matriculeUtilisateur,passwordUtilisateur,idUO,idRole,idManager) Values (16,"VILCOT ANNE","ANNE.VILCOT@afpa.fr","2200146",md5(md5("2200146")),33,1,3);</v>
      </c>
    </row>
    <row r="17" spans="1:12" x14ac:dyDescent="0.3">
      <c r="A17" t="s">
        <v>208</v>
      </c>
      <c r="B17" t="s">
        <v>209</v>
      </c>
      <c r="C17">
        <v>1703666</v>
      </c>
      <c r="D17">
        <v>59011</v>
      </c>
      <c r="E17">
        <v>122</v>
      </c>
      <c r="F17">
        <f>_xlfn.XLOOKUP(E17,[2]données!A$67:A$135,[2]données!D$67:D$135)</f>
        <v>16</v>
      </c>
      <c r="G17">
        <v>17</v>
      </c>
      <c r="H17" t="str">
        <f>_xlfn.XLOOKUP(B17,Feuil1!K:K,Feuil1!O:O,0)</f>
        <v>ARNAUD.SINNAEVE@afpa.fr</v>
      </c>
      <c r="I17" t="str">
        <f>_xlfn.XLOOKUP(B17,[1]Synthèse!$B:$B,[1]Synthèse!$A:$A,0)</f>
        <v>HOUITTE CHRISTOPHE</v>
      </c>
      <c r="J17">
        <v>1</v>
      </c>
      <c r="K17">
        <f>_xlfn.XLOOKUP(I17,B:B,G:G)</f>
        <v>3</v>
      </c>
      <c r="L17" t="str">
        <f>"insert into gta_Utilisateurs (idUtilisateur,nomUtilisateur,mailUtilisateur,matriculeUtilisateur,passwordUtilisateur,idUO,idRole,idManager) Values ("&amp;G17&amp;","""&amp;B17&amp;""","""&amp;H17&amp;""","""&amp;C17&amp;""",md5(md5("""&amp;C17&amp;""")),"&amp;F17&amp;","&amp;J17&amp;","&amp;K17&amp;");"</f>
        <v>insert into gta_Utilisateurs (idUtilisateur,nomUtilisateur,mailUtilisateur,matriculeUtilisateur,passwordUtilisateur,idUO,idRole,idManager) Values (17,"SINNAEVE ARNAUD","ARNAUD.SINNAEVE@afpa.fr","1703666",md5(md5("1703666")),16,1,3);</v>
      </c>
    </row>
    <row r="18" spans="1:12" x14ac:dyDescent="0.3">
      <c r="A18" t="s">
        <v>37</v>
      </c>
      <c r="B18" t="s">
        <v>39</v>
      </c>
      <c r="C18" t="s">
        <v>38</v>
      </c>
      <c r="D18">
        <v>62012</v>
      </c>
      <c r="E18" s="1">
        <v>191</v>
      </c>
      <c r="F18">
        <f>_xlfn.XLOOKUP(E18,[2]données!A$67:A$135,[2]données!D$67:D$135)</f>
        <v>52</v>
      </c>
      <c r="G18">
        <v>18</v>
      </c>
      <c r="H18" t="str">
        <f>_xlfn.XLOOKUP(B18,Feuil1!K:K,Feuil1!O:O,0)</f>
        <v>AUDREY.COLIN@afpa.fr</v>
      </c>
      <c r="I18" t="str">
        <f>_xlfn.XLOOKUP(B18,[1]Synthèse!$B:$B,[1]Synthèse!$A:$A,0)</f>
        <v>DEREMETZ THOMAS</v>
      </c>
      <c r="J18">
        <v>1</v>
      </c>
      <c r="K18">
        <f>_xlfn.XLOOKUP(I18,B:B,G:G)</f>
        <v>7</v>
      </c>
      <c r="L18" t="str">
        <f>"insert into gta_Utilisateurs (idUtilisateur,nomUtilisateur,mailUtilisateur,matriculeUtilisateur,passwordUtilisateur,idUO,idRole,idManager) Values ("&amp;G18&amp;","""&amp;B18&amp;""","""&amp;H18&amp;""","""&amp;C18&amp;""",md5(md5("""&amp;C18&amp;""")),"&amp;F18&amp;","&amp;J18&amp;","&amp;K18&amp;");"</f>
        <v>insert into gta_Utilisateurs (idUtilisateur,nomUtilisateur,mailUtilisateur,matriculeUtilisateur,passwordUtilisateur,idUO,idRole,idManager) Values (18,"COLIN AUDREY","AUDREY.COLIN@afpa.fr","59a3995",md5(md5("59a3995")),52,1,7);</v>
      </c>
    </row>
    <row r="19" spans="1:12" x14ac:dyDescent="0.3">
      <c r="A19" t="s">
        <v>187</v>
      </c>
      <c r="B19" t="s">
        <v>188</v>
      </c>
      <c r="C19">
        <v>1700684</v>
      </c>
      <c r="D19">
        <v>62012</v>
      </c>
      <c r="E19">
        <v>191</v>
      </c>
      <c r="F19">
        <f>_xlfn.XLOOKUP(E19,[2]données!A$67:A$135,[2]données!D$67:D$135)</f>
        <v>52</v>
      </c>
      <c r="G19">
        <v>19</v>
      </c>
      <c r="H19" t="str">
        <f>_xlfn.XLOOKUP(B19,Feuil1!K:K,Feuil1!O:O,0)</f>
        <v>AUDREY.PODGORSKI@afpa.fr</v>
      </c>
      <c r="I19" t="str">
        <f>_xlfn.XLOOKUP(B19,[1]Synthèse!$B:$B,[1]Synthèse!$A:$A,0)</f>
        <v>JOLY CHRISTELLE</v>
      </c>
      <c r="J19">
        <v>1</v>
      </c>
      <c r="K19">
        <f>_xlfn.XLOOKUP(I19,B:B,G:G)</f>
        <v>2</v>
      </c>
      <c r="L19" t="str">
        <f>"insert into gta_Utilisateurs (idUtilisateur,nomUtilisateur,mailUtilisateur,matriculeUtilisateur,passwordUtilisateur,idUO,idRole,idManager) Values ("&amp;G19&amp;","""&amp;B19&amp;""","""&amp;H19&amp;""","""&amp;C19&amp;""",md5(md5("""&amp;C19&amp;""")),"&amp;F19&amp;","&amp;J19&amp;","&amp;K19&amp;");"</f>
        <v>insert into gta_Utilisateurs (idUtilisateur,nomUtilisateur,mailUtilisateur,matriculeUtilisateur,passwordUtilisateur,idUO,idRole,idManager) Values (19,"PODGORSKI AUDREY","AUDREY.PODGORSKI@afpa.fr","1700684",md5(md5("1700684")),52,1,2);</v>
      </c>
    </row>
    <row r="20" spans="1:12" x14ac:dyDescent="0.3">
      <c r="A20" t="s">
        <v>193</v>
      </c>
      <c r="B20" t="s">
        <v>194</v>
      </c>
      <c r="C20">
        <v>2001011</v>
      </c>
      <c r="D20">
        <v>59011</v>
      </c>
      <c r="E20">
        <v>163</v>
      </c>
      <c r="F20">
        <f>_xlfn.XLOOKUP(E20,[2]données!A$67:A$135,[2]données!D$67:D$135)</f>
        <v>35</v>
      </c>
      <c r="G20">
        <v>20</v>
      </c>
      <c r="H20" t="str">
        <f>_xlfn.XLOOKUP(B20,Feuil1!K:K,Feuil1!O:O,0)</f>
        <v>BARBARA.POURE@afpa.fr</v>
      </c>
      <c r="I20" t="str">
        <f>_xlfn.XLOOKUP(B20,[1]Synthèse!$B:$B,[1]Synthèse!$A:$A,0)</f>
        <v>FERARE HERVE</v>
      </c>
      <c r="J20">
        <v>1</v>
      </c>
      <c r="K20">
        <f>_xlfn.XLOOKUP(I20,B:B,G:G)</f>
        <v>5</v>
      </c>
      <c r="L20" t="str">
        <f>"insert into gta_Utilisateurs (idUtilisateur,nomUtilisateur,mailUtilisateur,matriculeUtilisateur,passwordUtilisateur,idUO,idRole,idManager) Values ("&amp;G20&amp;","""&amp;B20&amp;""","""&amp;H20&amp;""","""&amp;C20&amp;""",md5(md5("""&amp;C20&amp;""")),"&amp;F20&amp;","&amp;J20&amp;","&amp;K20&amp;");"</f>
        <v>insert into gta_Utilisateurs (idUtilisateur,nomUtilisateur,mailUtilisateur,matriculeUtilisateur,passwordUtilisateur,idUO,idRole,idManager) Values (20,"POURE BARBARA","BARBARA.POURE@afpa.fr","2001011",md5(md5("2001011")),35,1,5);</v>
      </c>
    </row>
    <row r="21" spans="1:12" x14ac:dyDescent="0.3">
      <c r="A21" t="s">
        <v>242</v>
      </c>
      <c r="B21" t="s">
        <v>244</v>
      </c>
      <c r="C21" t="s">
        <v>243</v>
      </c>
      <c r="D21" s="6">
        <v>97015</v>
      </c>
      <c r="E21" s="7" t="s">
        <v>453</v>
      </c>
      <c r="F21">
        <f>_xlfn.XLOOKUP(E21,[2]données!A$67:A$135,[2]données!D$67:D$135)</f>
        <v>68</v>
      </c>
      <c r="G21">
        <v>21</v>
      </c>
      <c r="H21" t="str">
        <f>_xlfn.XLOOKUP(B21,Feuil1!K:K,Feuil1!O:O,0)</f>
        <v>BETTINA.VITSE@afpa.fr</v>
      </c>
      <c r="I21" t="str">
        <f>_xlfn.XLOOKUP(B21,[1]Synthèse!$B:$B,[1]Synthèse!$A:$A,0)</f>
        <v>JOLY CHRISTELLE</v>
      </c>
      <c r="J21">
        <v>1</v>
      </c>
      <c r="K21">
        <f>_xlfn.XLOOKUP(I21,B:B,G:G)</f>
        <v>2</v>
      </c>
      <c r="L21" t="str">
        <f>"insert into gta_Utilisateurs (idUtilisateur,nomUtilisateur,mailUtilisateur,matriculeUtilisateur,passwordUtilisateur,idUO,idRole,idManager) Values ("&amp;G21&amp;","""&amp;B21&amp;""","""&amp;H21&amp;""","""&amp;C21&amp;""",md5(md5("""&amp;C21&amp;""")),"&amp;F21&amp;","&amp;J21&amp;","&amp;K21&amp;");"</f>
        <v>insert into gta_Utilisateurs (idUtilisateur,nomUtilisateur,mailUtilisateur,matriculeUtilisateur,passwordUtilisateur,idUO,idRole,idManager) Values (21,"VITSE BETTINA","BETTINA.VITSE@afpa.fr","0502056",md5(md5("0502056")),68,1,2);</v>
      </c>
    </row>
    <row r="22" spans="1:12" x14ac:dyDescent="0.3">
      <c r="A22" t="s">
        <v>87</v>
      </c>
      <c r="B22" t="s">
        <v>89</v>
      </c>
      <c r="C22" t="s">
        <v>88</v>
      </c>
      <c r="D22">
        <v>59011</v>
      </c>
      <c r="E22">
        <v>159</v>
      </c>
      <c r="F22">
        <f>_xlfn.XLOOKUP(E22,[2]données!A$67:A$135,[2]données!D$67:D$135)</f>
        <v>31</v>
      </c>
      <c r="G22">
        <v>22</v>
      </c>
      <c r="H22" t="str">
        <f>_xlfn.XLOOKUP(B22,Feuil1!K:K,Feuil1!O:O,0)</f>
        <v>BLANDINE.EVRARD@afpa.fr</v>
      </c>
      <c r="I22" t="str">
        <f>_xlfn.XLOOKUP(B22,[1]Synthèse!$B:$B,[1]Synthèse!$A:$A,0)</f>
        <v>FERARE HERVE</v>
      </c>
      <c r="J22">
        <v>1</v>
      </c>
      <c r="K22">
        <f>_xlfn.XLOOKUP(I22,B:B,G:G)</f>
        <v>5</v>
      </c>
      <c r="L22" t="str">
        <f>"insert into gta_Utilisateurs (idUtilisateur,nomUtilisateur,mailUtilisateur,matriculeUtilisateur,passwordUtilisateur,idUO,idRole,idManager) Values ("&amp;G22&amp;","""&amp;B22&amp;""","""&amp;H22&amp;""","""&amp;C22&amp;""",md5(md5("""&amp;C22&amp;""")),"&amp;F22&amp;","&amp;J22&amp;","&amp;K22&amp;");"</f>
        <v>insert into gta_Utilisateurs (idUtilisateur,nomUtilisateur,mailUtilisateur,matriculeUtilisateur,passwordUtilisateur,idUO,idRole,idManager) Values (22,"EVRARD BLANDINE","BLANDINE.EVRARD@afpa.fr","96ay011",md5(md5("96ay011")),31,1,5);</v>
      </c>
    </row>
    <row r="23" spans="1:12" x14ac:dyDescent="0.3">
      <c r="A23" t="s">
        <v>163</v>
      </c>
      <c r="B23" t="s">
        <v>164</v>
      </c>
      <c r="C23">
        <v>700366</v>
      </c>
      <c r="D23">
        <v>59011</v>
      </c>
      <c r="E23">
        <v>191</v>
      </c>
      <c r="F23">
        <f>_xlfn.XLOOKUP(E23,[2]données!A$67:A$135,[2]données!D$67:D$135)</f>
        <v>52</v>
      </c>
      <c r="G23">
        <v>23</v>
      </c>
      <c r="H23" t="str">
        <f>_xlfn.XLOOKUP(B23,Feuil1!K:K,Feuil1!O:O,0)</f>
        <v>CAROLE.LOGEZ@afpa.fr</v>
      </c>
      <c r="I23" t="str">
        <f>_xlfn.XLOOKUP(B23,[1]Synthèse!$B:$B,[1]Synthèse!$A:$A,0)</f>
        <v>JOLY CHRISTELLE</v>
      </c>
      <c r="J23">
        <v>1</v>
      </c>
      <c r="K23">
        <f>_xlfn.XLOOKUP(I23,B:B,G:G)</f>
        <v>2</v>
      </c>
      <c r="L23" t="str">
        <f>"insert into gta_Utilisateurs (idUtilisateur,nomUtilisateur,mailUtilisateur,matriculeUtilisateur,passwordUtilisateur,idUO,idRole,idManager) Values ("&amp;G23&amp;","""&amp;B23&amp;""","""&amp;H23&amp;""","""&amp;C23&amp;""",md5(md5("""&amp;C23&amp;""")),"&amp;F23&amp;","&amp;J23&amp;","&amp;K23&amp;");"</f>
        <v>insert into gta_Utilisateurs (idUtilisateur,nomUtilisateur,mailUtilisateur,matriculeUtilisateur,passwordUtilisateur,idUO,idRole,idManager) Values (23,"LOGEZ CAROLE","CAROLE.LOGEZ@afpa.fr","700366",md5(md5("700366")),52,1,2);</v>
      </c>
    </row>
    <row r="24" spans="1:12" x14ac:dyDescent="0.3">
      <c r="A24" t="s">
        <v>57</v>
      </c>
      <c r="B24" t="s">
        <v>58</v>
      </c>
      <c r="C24">
        <v>1501505</v>
      </c>
      <c r="D24">
        <v>59011</v>
      </c>
      <c r="E24">
        <v>191</v>
      </c>
      <c r="F24">
        <f>_xlfn.XLOOKUP(E24,[2]données!A$67:A$135,[2]données!D$67:D$135)</f>
        <v>52</v>
      </c>
      <c r="G24">
        <v>24</v>
      </c>
      <c r="H24" t="str">
        <f>_xlfn.XLOOKUP(B24,Feuil1!K:K,Feuil1!O:O,0)</f>
        <v>CATHERINE.DELESCLUSE@afpa.fr</v>
      </c>
      <c r="I24" t="str">
        <f>_xlfn.XLOOKUP(B24,[1]Synthèse!$B:$B,[1]Synthèse!$A:$A,0)</f>
        <v>JOLY CHRISTELLE</v>
      </c>
      <c r="J24">
        <v>1</v>
      </c>
      <c r="K24">
        <f>_xlfn.XLOOKUP(I24,B:B,G:G)</f>
        <v>2</v>
      </c>
      <c r="L24" t="str">
        <f>"insert into gta_Utilisateurs (idUtilisateur,nomUtilisateur,mailUtilisateur,matriculeUtilisateur,passwordUtilisateur,idUO,idRole,idManager) Values ("&amp;G24&amp;","""&amp;B24&amp;""","""&amp;H24&amp;""","""&amp;C24&amp;""",md5(md5("""&amp;C24&amp;""")),"&amp;F24&amp;","&amp;J24&amp;","&amp;K24&amp;");"</f>
        <v>insert into gta_Utilisateurs (idUtilisateur,nomUtilisateur,mailUtilisateur,matriculeUtilisateur,passwordUtilisateur,idUO,idRole,idManager) Values (24,"DELESCLUSE CATHERINE","CATHERINE.DELESCLUSE@afpa.fr","1501505",md5(md5("1501505")),52,1,2);</v>
      </c>
    </row>
    <row r="25" spans="1:12" x14ac:dyDescent="0.3">
      <c r="A25" t="s">
        <v>92</v>
      </c>
      <c r="B25" t="s">
        <v>94</v>
      </c>
      <c r="C25" t="s">
        <v>93</v>
      </c>
      <c r="D25">
        <v>59011</v>
      </c>
      <c r="E25">
        <v>191</v>
      </c>
      <c r="F25">
        <f>_xlfn.XLOOKUP(E25,[2]données!A$67:A$135,[2]données!D$67:D$135)</f>
        <v>52</v>
      </c>
      <c r="G25">
        <v>25</v>
      </c>
      <c r="H25" t="str">
        <f>_xlfn.XLOOKUP(B25,Feuil1!K:K,Feuil1!O:O,0)</f>
        <v>CATHERINE.FAUQUEMBERGUE@afpa.fr</v>
      </c>
      <c r="I25" t="str">
        <f>_xlfn.XLOOKUP(B25,[1]Synthèse!$B:$B,[1]Synthèse!$A:$A,0)</f>
        <v>JOLY CHRISTELLE</v>
      </c>
      <c r="J25">
        <v>1</v>
      </c>
      <c r="K25">
        <f>_xlfn.XLOOKUP(I25,B:B,G:G)</f>
        <v>2</v>
      </c>
      <c r="L25" t="str">
        <f>"insert into gta_Utilisateurs (idUtilisateur,nomUtilisateur,mailUtilisateur,matriculeUtilisateur,passwordUtilisateur,idUO,idRole,idManager) Values ("&amp;G25&amp;","""&amp;B25&amp;""","""&amp;H25&amp;""","""&amp;C25&amp;""",md5(md5("""&amp;C25&amp;""")),"&amp;F25&amp;","&amp;J25&amp;","&amp;K25&amp;");"</f>
        <v>insert into gta_Utilisateurs (idUtilisateur,nomUtilisateur,mailUtilisateur,matriculeUtilisateur,passwordUtilisateur,idUO,idRole,idManager) Values (25,"FAUQUEMBERGUE CATHERINE","CATHERINE.FAUQUEMBERGUE@afpa.fr","01CN016",md5(md5("01CN016")),52,1,2);</v>
      </c>
    </row>
    <row r="26" spans="1:12" x14ac:dyDescent="0.3">
      <c r="A26" t="s">
        <v>240</v>
      </c>
      <c r="B26" t="s">
        <v>241</v>
      </c>
      <c r="C26">
        <v>2001772</v>
      </c>
      <c r="D26">
        <v>62012</v>
      </c>
      <c r="E26">
        <v>191</v>
      </c>
      <c r="F26">
        <f>_xlfn.XLOOKUP(E26,[2]données!A$67:A$135,[2]données!D$67:D$135)</f>
        <v>52</v>
      </c>
      <c r="G26">
        <v>26</v>
      </c>
      <c r="H26" t="str">
        <f>_xlfn.XLOOKUP(B26,Feuil1!K:K,Feuil1!O:O,0)</f>
        <v>CATHERINE.VINCENT@afpa.fr</v>
      </c>
      <c r="I26" t="str">
        <f>_xlfn.XLOOKUP(B26,[1]Synthèse!$B:$B,[1]Synthèse!$A:$A,0)</f>
        <v>JOLY CHRISTELLE</v>
      </c>
      <c r="J26">
        <v>1</v>
      </c>
      <c r="K26">
        <f>_xlfn.XLOOKUP(I26,B:B,G:G)</f>
        <v>2</v>
      </c>
      <c r="L26" t="str">
        <f>"insert into gta_Utilisateurs (idUtilisateur,nomUtilisateur,mailUtilisateur,matriculeUtilisateur,passwordUtilisateur,idUO,idRole,idManager) Values ("&amp;G26&amp;","""&amp;B26&amp;""","""&amp;H26&amp;""","""&amp;C26&amp;""",md5(md5("""&amp;C26&amp;""")),"&amp;F26&amp;","&amp;J26&amp;","&amp;K26&amp;");"</f>
        <v>insert into gta_Utilisateurs (idUtilisateur,nomUtilisateur,mailUtilisateur,matriculeUtilisateur,passwordUtilisateur,idUO,idRole,idManager) Values (26,"VINCENT CATHERINE","CATHERINE.VINCENT@afpa.fr","2001772",md5(md5("2001772")),52,1,2);</v>
      </c>
    </row>
    <row r="27" spans="1:12" x14ac:dyDescent="0.3">
      <c r="A27" t="s">
        <v>145</v>
      </c>
      <c r="B27" t="s">
        <v>147</v>
      </c>
      <c r="C27" t="s">
        <v>146</v>
      </c>
      <c r="D27">
        <v>59011</v>
      </c>
      <c r="E27">
        <v>177</v>
      </c>
      <c r="F27">
        <f>_xlfn.XLOOKUP(E27,[2]données!A$67:A$135,[2]données!D$67:D$135)</f>
        <v>47</v>
      </c>
      <c r="G27">
        <v>27</v>
      </c>
      <c r="H27" t="str">
        <f>_xlfn.XLOOKUP(B27,Feuil1!K:K,Feuil1!O:O,0)</f>
        <v>CEDRIC.KOWALEWSKI@afpa.fr</v>
      </c>
      <c r="I27" t="str">
        <f>_xlfn.XLOOKUP(B27,[1]Synthèse!$B:$B,[1]Synthèse!$A:$A,0)</f>
        <v>HOUITTE CHRISTOPHE</v>
      </c>
      <c r="J27">
        <v>1</v>
      </c>
      <c r="K27">
        <f>_xlfn.XLOOKUP(I27,B:B,G:G)</f>
        <v>3</v>
      </c>
      <c r="L27" t="str">
        <f>"insert into gta_Utilisateurs (idUtilisateur,nomUtilisateur,mailUtilisateur,matriculeUtilisateur,passwordUtilisateur,idUO,idRole,idManager) Values ("&amp;G27&amp;","""&amp;B27&amp;""","""&amp;H27&amp;""","""&amp;C27&amp;""",md5(md5("""&amp;C27&amp;""")),"&amp;F27&amp;","&amp;J27&amp;","&amp;K27&amp;");"</f>
        <v>insert into gta_Utilisateurs (idUtilisateur,nomUtilisateur,mailUtilisateur,matriculeUtilisateur,passwordUtilisateur,idUO,idRole,idManager) Values (27,"KOWALEWSKI CEDRIC","CEDRIC.KOWALEWSKI@afpa.fr","0801355",md5(md5("0801355")),47,1,3);</v>
      </c>
    </row>
    <row r="28" spans="1:12" x14ac:dyDescent="0.3">
      <c r="A28" t="s">
        <v>228</v>
      </c>
      <c r="B28" t="s">
        <v>229</v>
      </c>
      <c r="C28" s="1">
        <v>2200450</v>
      </c>
      <c r="D28" s="1">
        <v>59011</v>
      </c>
      <c r="E28" s="1">
        <v>191</v>
      </c>
      <c r="F28">
        <f>_xlfn.XLOOKUP(E28,[2]données!A$67:A$135,[2]données!D$67:D$135)</f>
        <v>52</v>
      </c>
      <c r="G28">
        <v>28</v>
      </c>
      <c r="H28" t="str">
        <f>_xlfn.XLOOKUP(B28,Feuil1!K:K,Feuil1!O:O,0)</f>
        <v>CELINE.VEROVE@afpa.fr</v>
      </c>
      <c r="I28" t="str">
        <f>_xlfn.XLOOKUP(B28,[1]Synthèse!$B:$B,[1]Synthèse!$A:$A,0)</f>
        <v>JOLY CHRISTELLE</v>
      </c>
      <c r="J28">
        <v>1</v>
      </c>
      <c r="K28">
        <f>_xlfn.XLOOKUP(I28,B:B,G:G)</f>
        <v>2</v>
      </c>
      <c r="L28" t="str">
        <f>"insert into gta_Utilisateurs (idUtilisateur,nomUtilisateur,mailUtilisateur,matriculeUtilisateur,passwordUtilisateur,idUO,idRole,idManager) Values ("&amp;G28&amp;","""&amp;B28&amp;""","""&amp;H28&amp;""","""&amp;C28&amp;""",md5(md5("""&amp;C28&amp;""")),"&amp;F28&amp;","&amp;J28&amp;","&amp;K28&amp;");"</f>
        <v>insert into gta_Utilisateurs (idUtilisateur,nomUtilisateur,mailUtilisateur,matriculeUtilisateur,passwordUtilisateur,idUO,idRole,idManager) Values (28,"VEROVE CELINE","CELINE.VEROVE@afpa.fr","2200450",md5(md5("2200450")),52,1,2);</v>
      </c>
    </row>
    <row r="29" spans="1:12" x14ac:dyDescent="0.3">
      <c r="A29" t="s">
        <v>183</v>
      </c>
      <c r="B29" t="s">
        <v>184</v>
      </c>
      <c r="C29">
        <v>2202862</v>
      </c>
      <c r="D29">
        <v>59011</v>
      </c>
      <c r="E29">
        <v>144</v>
      </c>
      <c r="F29">
        <f>_xlfn.XLOOKUP(E29,[2]données!A$67:A$135,[2]données!D$67:D$135)</f>
        <v>26</v>
      </c>
      <c r="G29">
        <v>29</v>
      </c>
      <c r="H29" t="str">
        <f>_xlfn.XLOOKUP(B29,Feuil1!K:K,Feuil1!O:O,0)</f>
        <v>CHARLOTTE.PETIT@afpa.fr</v>
      </c>
      <c r="I29" t="str">
        <f>_xlfn.XLOOKUP(B29,[1]Synthèse!$B:$B,[1]Synthèse!$A:$A,0)</f>
        <v>HOUITTE CHRISTOPHE</v>
      </c>
      <c r="J29">
        <v>1</v>
      </c>
      <c r="K29">
        <f>_xlfn.XLOOKUP(I29,B:B,G:G)</f>
        <v>3</v>
      </c>
      <c r="L29" t="str">
        <f>"insert into gta_Utilisateurs (idUtilisateur,nomUtilisateur,mailUtilisateur,matriculeUtilisateur,passwordUtilisateur,idUO,idRole,idManager) Values ("&amp;G29&amp;","""&amp;B29&amp;""","""&amp;H29&amp;""","""&amp;C29&amp;""",md5(md5("""&amp;C29&amp;""")),"&amp;F29&amp;","&amp;J29&amp;","&amp;K29&amp;");"</f>
        <v>insert into gta_Utilisateurs (idUtilisateur,nomUtilisateur,mailUtilisateur,matriculeUtilisateur,passwordUtilisateur,idUO,idRole,idManager) Values (29,"PETIT CHARLOTTE","CHARLOTTE.PETIT@afpa.fr","2202862",md5(md5("2202862")),26,1,3);</v>
      </c>
    </row>
    <row r="30" spans="1:12" x14ac:dyDescent="0.3">
      <c r="A30" t="s">
        <v>102</v>
      </c>
      <c r="B30" t="s">
        <v>103</v>
      </c>
      <c r="C30">
        <v>1700978</v>
      </c>
      <c r="D30">
        <v>59011</v>
      </c>
      <c r="E30">
        <v>144</v>
      </c>
      <c r="F30">
        <f>_xlfn.XLOOKUP(E30,[2]données!A$67:A$135,[2]données!D$67:D$135)</f>
        <v>26</v>
      </c>
      <c r="G30">
        <v>30</v>
      </c>
      <c r="H30" t="str">
        <f>_xlfn.XLOOKUP(B30,Feuil1!K:K,Feuil1!O:O,0)</f>
        <v>CHRISTOPHE.FICQUET@afpa.fr</v>
      </c>
      <c r="I30" t="str">
        <f>_xlfn.XLOOKUP(B30,[1]Synthèse!$B:$B,[1]Synthèse!$A:$A,0)</f>
        <v>HOUITTE CHRISTOPHE</v>
      </c>
      <c r="J30">
        <v>1</v>
      </c>
      <c r="K30">
        <f>_xlfn.XLOOKUP(I30,B:B,G:G)</f>
        <v>3</v>
      </c>
      <c r="L30" t="str">
        <f>"insert into gta_Utilisateurs (idUtilisateur,nomUtilisateur,mailUtilisateur,matriculeUtilisateur,passwordUtilisateur,idUO,idRole,idManager) Values ("&amp;G30&amp;","""&amp;B30&amp;""","""&amp;H30&amp;""","""&amp;C30&amp;""",md5(md5("""&amp;C30&amp;""")),"&amp;F30&amp;","&amp;J30&amp;","&amp;K30&amp;");"</f>
        <v>insert into gta_Utilisateurs (idUtilisateur,nomUtilisateur,mailUtilisateur,matriculeUtilisateur,passwordUtilisateur,idUO,idRole,idManager) Values (30,"FICQUET CHRISTOPHE","CHRISTOPHE.FICQUET@afpa.fr","1700978",md5(md5("1700978")),26,1,3);</v>
      </c>
    </row>
    <row r="31" spans="1:12" x14ac:dyDescent="0.3">
      <c r="A31" t="s">
        <v>172</v>
      </c>
      <c r="B31" t="s">
        <v>173</v>
      </c>
      <c r="C31">
        <v>1800665</v>
      </c>
      <c r="D31">
        <v>59011</v>
      </c>
      <c r="E31">
        <v>144</v>
      </c>
      <c r="F31">
        <f>_xlfn.XLOOKUP(E31,[2]données!A$67:A$135,[2]données!D$67:D$135)</f>
        <v>26</v>
      </c>
      <c r="G31">
        <v>31</v>
      </c>
      <c r="H31" t="str">
        <f>_xlfn.XLOOKUP(B31,Feuil1!K:K,Feuil1!O:O,0)</f>
        <v>CHRISTOPHE.MILLE@afpa.fr</v>
      </c>
      <c r="I31" t="str">
        <f>_xlfn.XLOOKUP(B31,[1]Synthèse!$B:$B,[1]Synthèse!$A:$A,0)</f>
        <v>HOUITTE CHRISTOPHE</v>
      </c>
      <c r="J31">
        <v>1</v>
      </c>
      <c r="K31">
        <f>_xlfn.XLOOKUP(I31,B:B,G:G)</f>
        <v>3</v>
      </c>
      <c r="L31" t="str">
        <f>"insert into gta_Utilisateurs (idUtilisateur,nomUtilisateur,mailUtilisateur,matriculeUtilisateur,passwordUtilisateur,idUO,idRole,idManager) Values ("&amp;G31&amp;","""&amp;B31&amp;""","""&amp;H31&amp;""","""&amp;C31&amp;""",md5(md5("""&amp;C31&amp;""")),"&amp;F31&amp;","&amp;J31&amp;","&amp;K31&amp;");"</f>
        <v>insert into gta_Utilisateurs (idUtilisateur,nomUtilisateur,mailUtilisateur,matriculeUtilisateur,passwordUtilisateur,idUO,idRole,idManager) Values (31,"MILLE CHRISTOPHE","CHRISTOPHE.MILLE@afpa.fr","1800665",md5(md5("1800665")),26,1,3);</v>
      </c>
    </row>
    <row r="32" spans="1:12" x14ac:dyDescent="0.3">
      <c r="A32" t="s">
        <v>223</v>
      </c>
      <c r="B32" t="s">
        <v>224</v>
      </c>
      <c r="C32">
        <v>2001329</v>
      </c>
      <c r="D32">
        <v>62012</v>
      </c>
      <c r="E32">
        <v>178</v>
      </c>
      <c r="F32">
        <f>_xlfn.XLOOKUP(E32,[2]données!A$67:A$135,[2]données!D$67:D$135)</f>
        <v>48</v>
      </c>
      <c r="G32">
        <v>32</v>
      </c>
      <c r="H32" t="str">
        <f>_xlfn.XLOOKUP(B32,Feuil1!K:K,Feuil1!O:O,0)</f>
        <v>CHRISTOPHE.VANBAELINGHEM@afpa.fr</v>
      </c>
      <c r="I32" t="str">
        <f>_xlfn.XLOOKUP(B32,[1]Synthèse!$B:$B,[1]Synthèse!$A:$A,0)</f>
        <v>FERARE HERVE</v>
      </c>
      <c r="J32">
        <v>1</v>
      </c>
      <c r="K32">
        <f>_xlfn.XLOOKUP(I32,B:B,G:G)</f>
        <v>5</v>
      </c>
      <c r="L32" t="str">
        <f>"insert into gta_Utilisateurs (idUtilisateur,nomUtilisateur,mailUtilisateur,matriculeUtilisateur,passwordUtilisateur,idUO,idRole,idManager) Values ("&amp;G32&amp;","""&amp;B32&amp;""","""&amp;H32&amp;""","""&amp;C32&amp;""",md5(md5("""&amp;C32&amp;""")),"&amp;F32&amp;","&amp;J32&amp;","&amp;K32&amp;");"</f>
        <v>insert into gta_Utilisateurs (idUtilisateur,nomUtilisateur,mailUtilisateur,matriculeUtilisateur,passwordUtilisateur,idUO,idRole,idManager) Values (32,"VANBAELINGHEM CHRISTOPHE","CHRISTOPHE.VANBAELINGHEM@afpa.fr","2001329",md5(md5("2001329")),48,1,5);</v>
      </c>
    </row>
    <row r="33" spans="1:12" x14ac:dyDescent="0.3">
      <c r="A33" t="s">
        <v>191</v>
      </c>
      <c r="B33" t="s">
        <v>192</v>
      </c>
      <c r="C33">
        <v>1902692</v>
      </c>
      <c r="D33">
        <v>59011</v>
      </c>
      <c r="E33">
        <v>901</v>
      </c>
      <c r="F33">
        <f>_xlfn.XLOOKUP(E33,[2]données!A$67:A$135,[2]données!D$67:D$135)</f>
        <v>54</v>
      </c>
      <c r="G33">
        <v>33</v>
      </c>
      <c r="H33" t="str">
        <f>_xlfn.XLOOKUP(B33,Feuil1!K:K,Feuil1!O:O,0)</f>
        <v>CLEMENT.POUDRE@afpa.fr</v>
      </c>
      <c r="I33" t="str">
        <f>_xlfn.XLOOKUP(B33,[1]Synthèse!$B:$B,[1]Synthèse!$A:$A,0)</f>
        <v>DELESCLUSE FREDERIC</v>
      </c>
      <c r="J33">
        <v>1</v>
      </c>
      <c r="K33">
        <f>_xlfn.XLOOKUP(I33,B:B,G:G)</f>
        <v>4</v>
      </c>
      <c r="L33" t="str">
        <f>"insert into gta_Utilisateurs (idUtilisateur,nomUtilisateur,mailUtilisateur,matriculeUtilisateur,passwordUtilisateur,idUO,idRole,idManager) Values ("&amp;G33&amp;","""&amp;B33&amp;""","""&amp;H33&amp;""","""&amp;C33&amp;""",md5(md5("""&amp;C33&amp;""")),"&amp;F33&amp;","&amp;J33&amp;","&amp;K33&amp;");"</f>
        <v>insert into gta_Utilisateurs (idUtilisateur,nomUtilisateur,mailUtilisateur,matriculeUtilisateur,passwordUtilisateur,idUO,idRole,idManager) Values (33,"POUDRE CLEMENT","CLEMENT.POUDRE@afpa.fr","1902692",md5(md5("1902692")),54,1,4);</v>
      </c>
    </row>
    <row r="34" spans="1:12" x14ac:dyDescent="0.3">
      <c r="A34" t="s">
        <v>202</v>
      </c>
      <c r="B34" t="s">
        <v>204</v>
      </c>
      <c r="C34" t="s">
        <v>203</v>
      </c>
      <c r="D34">
        <v>59011</v>
      </c>
      <c r="E34">
        <v>122</v>
      </c>
      <c r="F34">
        <f>_xlfn.XLOOKUP(E34,[2]données!A$67:A$135,[2]données!D$67:D$135)</f>
        <v>16</v>
      </c>
      <c r="G34">
        <v>34</v>
      </c>
      <c r="H34" t="str">
        <f>_xlfn.XLOOKUP(B34,Feuil1!K:K,Feuil1!O:O,0)</f>
        <v>DAVID.ROUVILLOIS@afpa.fr</v>
      </c>
      <c r="I34" t="str">
        <f>_xlfn.XLOOKUP(B34,[1]Synthèse!$B:$B,[1]Synthèse!$A:$A,0)</f>
        <v>FERARE HERVE</v>
      </c>
      <c r="J34">
        <v>1</v>
      </c>
      <c r="K34">
        <f>_xlfn.XLOOKUP(I34,B:B,G:G)</f>
        <v>5</v>
      </c>
      <c r="L34" t="str">
        <f>"insert into gta_Utilisateurs (idUtilisateur,nomUtilisateur,mailUtilisateur,matriculeUtilisateur,passwordUtilisateur,idUO,idRole,idManager) Values ("&amp;G34&amp;","""&amp;B34&amp;""","""&amp;H34&amp;""","""&amp;C34&amp;""",md5(md5("""&amp;C34&amp;""")),"&amp;F34&amp;","&amp;J34&amp;","&amp;K34&amp;");"</f>
        <v>insert into gta_Utilisateurs (idUtilisateur,nomUtilisateur,mailUtilisateur,matriculeUtilisateur,passwordUtilisateur,idUO,idRole,idManager) Values (34,"ROUVILLOIS DAVID","DAVID.ROUVILLOIS@afpa.fr","0700760",md5(md5("0700760")),16,1,5);</v>
      </c>
    </row>
    <row r="35" spans="1:12" x14ac:dyDescent="0.3">
      <c r="A35" t="s">
        <v>212</v>
      </c>
      <c r="B35" t="s">
        <v>213</v>
      </c>
      <c r="C35">
        <v>2100904</v>
      </c>
      <c r="D35">
        <v>62012</v>
      </c>
      <c r="E35">
        <v>188</v>
      </c>
      <c r="F35">
        <f>_xlfn.XLOOKUP(E35,[2]données!A$67:A$135,[2]données!D$67:D$135)</f>
        <v>67</v>
      </c>
      <c r="G35">
        <v>35</v>
      </c>
      <c r="H35" t="str">
        <f>_xlfn.XLOOKUP(B35,Feuil1!K:K,Feuil1!O:O,0)</f>
        <v>DAVID.TAFFIN@afpa.fr</v>
      </c>
      <c r="I35" t="str">
        <f>_xlfn.XLOOKUP(B35,[1]Synthèse!$B:$B,[1]Synthèse!$A:$A,0)</f>
        <v>DEREMETZ THOMAS</v>
      </c>
      <c r="J35">
        <v>1</v>
      </c>
      <c r="K35">
        <f>_xlfn.XLOOKUP(I35,B:B,G:G)</f>
        <v>7</v>
      </c>
      <c r="L35" t="str">
        <f>"insert into gta_Utilisateurs (idUtilisateur,nomUtilisateur,mailUtilisateur,matriculeUtilisateur,passwordUtilisateur,idUO,idRole,idManager) Values ("&amp;G35&amp;","""&amp;B35&amp;""","""&amp;H35&amp;""","""&amp;C35&amp;""",md5(md5("""&amp;C35&amp;""")),"&amp;F35&amp;","&amp;J35&amp;","&amp;K35&amp;");"</f>
        <v>insert into gta_Utilisateurs (idUtilisateur,nomUtilisateur,mailUtilisateur,matriculeUtilisateur,passwordUtilisateur,idUO,idRole,idManager) Values (35,"TAFFIN DAVID","DAVID.TAFFIN@afpa.fr","2100904",md5(md5("2100904")),67,1,7);</v>
      </c>
    </row>
    <row r="36" spans="1:12" x14ac:dyDescent="0.3">
      <c r="A36" t="s">
        <v>232</v>
      </c>
      <c r="B36" t="s">
        <v>234</v>
      </c>
      <c r="C36" t="s">
        <v>233</v>
      </c>
      <c r="D36">
        <v>59011</v>
      </c>
      <c r="E36">
        <v>912</v>
      </c>
      <c r="F36">
        <f>_xlfn.XLOOKUP(E36,[2]données!A$67:A$135,[2]données!D$67:D$135)</f>
        <v>65</v>
      </c>
      <c r="G36">
        <v>36</v>
      </c>
      <c r="H36" t="str">
        <f>_xlfn.XLOOKUP(B36,Feuil1!K:K,Feuil1!O:O,0)</f>
        <v>DELPHINE.VERRAES@afpa.fr</v>
      </c>
      <c r="I36" t="s">
        <v>44</v>
      </c>
      <c r="J36">
        <v>1</v>
      </c>
      <c r="K36">
        <f>_xlfn.XLOOKUP(I36,B:B,G:G)</f>
        <v>6</v>
      </c>
      <c r="L36" t="str">
        <f>"insert into gta_Utilisateurs (idUtilisateur,nomUtilisateur,mailUtilisateur,matriculeUtilisateur,passwordUtilisateur,idUO,idRole,idManager) Values ("&amp;G36&amp;","""&amp;B36&amp;""","""&amp;H36&amp;""","""&amp;C36&amp;""",md5(md5("""&amp;C36&amp;""")),"&amp;F36&amp;","&amp;J36&amp;","&amp;K36&amp;");"</f>
        <v>insert into gta_Utilisateurs (idUtilisateur,nomUtilisateur,mailUtilisateur,matriculeUtilisateur,passwordUtilisateur,idUO,idRole,idManager) Values (36,"VERRAES DELPHINE","DELPHINE.VERRAES@afpa.fr","0601295",md5(md5("0601295")),65,1,6);</v>
      </c>
    </row>
    <row r="37" spans="1:12" x14ac:dyDescent="0.3">
      <c r="A37" t="s">
        <v>148</v>
      </c>
      <c r="B37" t="s">
        <v>149</v>
      </c>
      <c r="C37">
        <v>1603026</v>
      </c>
      <c r="D37">
        <v>62012</v>
      </c>
      <c r="E37">
        <v>912</v>
      </c>
      <c r="F37">
        <f>_xlfn.XLOOKUP(E37,[2]données!A$67:A$135,[2]données!D$67:D$135)</f>
        <v>65</v>
      </c>
      <c r="G37">
        <v>37</v>
      </c>
      <c r="H37" t="str">
        <f>_xlfn.XLOOKUP(B37,Feuil1!K:K,Feuil1!O:O,0)</f>
        <v>DOROTHEE.LACHEVRE@afpa.fr</v>
      </c>
      <c r="I37" t="str">
        <f>_xlfn.XLOOKUP(B37,[1]Synthèse!$B:$B,[1]Synthèse!$A:$A,0)</f>
        <v>DANEL SYLVIE</v>
      </c>
      <c r="J37">
        <v>1</v>
      </c>
      <c r="K37">
        <f>_xlfn.XLOOKUP(I37,B:B,G:G)</f>
        <v>6</v>
      </c>
      <c r="L37" t="str">
        <f>"insert into gta_Utilisateurs (idUtilisateur,nomUtilisateur,mailUtilisateur,matriculeUtilisateur,passwordUtilisateur,idUO,idRole,idManager) Values ("&amp;G37&amp;","""&amp;B37&amp;""","""&amp;H37&amp;""","""&amp;C37&amp;""",md5(md5("""&amp;C37&amp;""")),"&amp;F37&amp;","&amp;J37&amp;","&amp;K37&amp;");"</f>
        <v>insert into gta_Utilisateurs (idUtilisateur,nomUtilisateur,mailUtilisateur,matriculeUtilisateur,passwordUtilisateur,idUO,idRole,idManager) Values (37,"LACHEVRE DOROTHEE","DOROTHEE.LACHEVRE@afpa.fr","1603026",md5(md5("1603026")),65,1,6);</v>
      </c>
    </row>
    <row r="38" spans="1:12" x14ac:dyDescent="0.3">
      <c r="A38" t="s">
        <v>254</v>
      </c>
      <c r="B38" t="s">
        <v>255</v>
      </c>
      <c r="C38">
        <v>2002421</v>
      </c>
      <c r="D38">
        <v>59011</v>
      </c>
      <c r="E38">
        <v>191</v>
      </c>
      <c r="F38">
        <f>_xlfn.XLOOKUP(E38,[2]données!A$67:A$135,[2]données!D$67:D$135)</f>
        <v>52</v>
      </c>
      <c r="G38">
        <v>38</v>
      </c>
      <c r="H38" t="str">
        <f>_xlfn.XLOOKUP(B38,Feuil1!K:K,Feuil1!O:O,0)</f>
        <v>ELISABETH.ZIEMNIAK@afpa.fr</v>
      </c>
      <c r="I38" t="str">
        <f>_xlfn.XLOOKUP(B38,[1]Synthèse!$B:$B,[1]Synthèse!$A:$A,0)</f>
        <v>JOLY CHRISTELLE</v>
      </c>
      <c r="J38">
        <v>1</v>
      </c>
      <c r="K38">
        <f>_xlfn.XLOOKUP(I38,B:B,G:G)</f>
        <v>2</v>
      </c>
      <c r="L38" t="str">
        <f>"insert into gta_Utilisateurs (idUtilisateur,nomUtilisateur,mailUtilisateur,matriculeUtilisateur,passwordUtilisateur,idUO,idRole,idManager) Values ("&amp;G38&amp;","""&amp;B38&amp;""","""&amp;H38&amp;""","""&amp;C38&amp;""",md5(md5("""&amp;C38&amp;""")),"&amp;F38&amp;","&amp;J38&amp;","&amp;K38&amp;");"</f>
        <v>insert into gta_Utilisateurs (idUtilisateur,nomUtilisateur,mailUtilisateur,matriculeUtilisateur,passwordUtilisateur,idUO,idRole,idManager) Values (38,"ZIEMNIAK ELISABETH","ELISABETH.ZIEMNIAK@afpa.fr","2002421",md5(md5("2002421")),52,1,2);</v>
      </c>
    </row>
    <row r="39" spans="1:12" x14ac:dyDescent="0.3">
      <c r="A39" t="s">
        <v>51</v>
      </c>
      <c r="B39" t="s">
        <v>52</v>
      </c>
      <c r="C39">
        <v>700665</v>
      </c>
      <c r="D39">
        <v>59011</v>
      </c>
      <c r="E39">
        <v>176</v>
      </c>
      <c r="F39">
        <f>_xlfn.XLOOKUP(E39,[2]données!A$67:A$135,[2]données!D$67:D$135)</f>
        <v>46</v>
      </c>
      <c r="G39">
        <v>39</v>
      </c>
      <c r="H39" t="str">
        <f>_xlfn.XLOOKUP(B39,Feuil1!K:K,Feuil1!O:O,0)</f>
        <v>ELODIE.DEGROOTE@afpa.fr</v>
      </c>
      <c r="I39" t="str">
        <f>_xlfn.XLOOKUP(B39,[1]Synthèse!$B:$B,[1]Synthèse!$A:$A,0)</f>
        <v>HOUITTE CHRISTOPHE</v>
      </c>
      <c r="J39">
        <v>1</v>
      </c>
      <c r="K39">
        <f>_xlfn.XLOOKUP(I39,B:B,G:G)</f>
        <v>3</v>
      </c>
      <c r="L39" t="str">
        <f>"insert into gta_Utilisateurs (idUtilisateur,nomUtilisateur,mailUtilisateur,matriculeUtilisateur,passwordUtilisateur,idUO,idRole,idManager) Values ("&amp;G39&amp;","""&amp;B39&amp;""","""&amp;H39&amp;""","""&amp;C39&amp;""",md5(md5("""&amp;C39&amp;""")),"&amp;F39&amp;","&amp;J39&amp;","&amp;K39&amp;");"</f>
        <v>insert into gta_Utilisateurs (idUtilisateur,nomUtilisateur,mailUtilisateur,matriculeUtilisateur,passwordUtilisateur,idUO,idRole,idManager) Values (39,"DEGROOTE ELODIE","ELODIE.DEGROOTE@afpa.fr","700665",md5(md5("700665")),46,1,3);</v>
      </c>
    </row>
    <row r="40" spans="1:12" x14ac:dyDescent="0.3">
      <c r="A40" t="s">
        <v>83</v>
      </c>
      <c r="B40" t="s">
        <v>84</v>
      </c>
      <c r="C40">
        <v>1903048</v>
      </c>
      <c r="D40">
        <v>62012</v>
      </c>
      <c r="E40">
        <v>191</v>
      </c>
      <c r="F40">
        <f>_xlfn.XLOOKUP(E40,[2]données!A$67:A$135,[2]données!D$67:D$135)</f>
        <v>52</v>
      </c>
      <c r="G40">
        <v>40</v>
      </c>
      <c r="H40" t="str">
        <f>_xlfn.XLOOKUP(B40,Feuil1!K:K,Feuil1!O:O,0)</f>
        <v>ESTHERINA.DUFOSSE@afpa.fr</v>
      </c>
      <c r="I40" t="str">
        <f>_xlfn.XLOOKUP(B40,[1]Synthèse!$B:$B,[1]Synthèse!$A:$A,0)</f>
        <v>JOLY CHRISTELLE</v>
      </c>
      <c r="J40">
        <v>1</v>
      </c>
      <c r="K40">
        <f>_xlfn.XLOOKUP(I40,B:B,G:G)</f>
        <v>2</v>
      </c>
      <c r="L40" t="str">
        <f>"insert into gta_Utilisateurs (idUtilisateur,nomUtilisateur,mailUtilisateur,matriculeUtilisateur,passwordUtilisateur,idUO,idRole,idManager) Values ("&amp;G40&amp;","""&amp;B40&amp;""","""&amp;H40&amp;""","""&amp;C40&amp;""",md5(md5("""&amp;C40&amp;""")),"&amp;F40&amp;","&amp;J40&amp;","&amp;K40&amp;");"</f>
        <v>insert into gta_Utilisateurs (idUtilisateur,nomUtilisateur,mailUtilisateur,matriculeUtilisateur,passwordUtilisateur,idUO,idRole,idManager) Values (40,"DUFOSSE ESTHERINA","ESTHERINA.DUFOSSE@afpa.fr","1903048",md5(md5("1903048")),52,1,2);</v>
      </c>
    </row>
    <row r="41" spans="1:12" x14ac:dyDescent="0.3">
      <c r="A41" t="s">
        <v>90</v>
      </c>
      <c r="B41" t="s">
        <v>91</v>
      </c>
      <c r="C41">
        <v>2202749</v>
      </c>
      <c r="D41">
        <v>59011</v>
      </c>
      <c r="E41">
        <v>901</v>
      </c>
      <c r="F41">
        <f>_xlfn.XLOOKUP(E41,[2]données!A$67:A$135,[2]données!D$67:D$135)</f>
        <v>54</v>
      </c>
      <c r="G41">
        <v>41</v>
      </c>
      <c r="H41" t="str">
        <f>_xlfn.XLOOKUP(B41,Feuil1!K:K,Feuil1!O:O,0)</f>
        <v>FANNY.FARDEL@afpa.fr</v>
      </c>
      <c r="I41" t="str">
        <f>_xlfn.XLOOKUP(B41,[1]Synthèse!$B:$B,[1]Synthèse!$A:$A,0)</f>
        <v>DELESCLUSE FREDERIC</v>
      </c>
      <c r="J41">
        <v>1</v>
      </c>
      <c r="K41">
        <f>_xlfn.XLOOKUP(I41,B:B,G:G)</f>
        <v>4</v>
      </c>
      <c r="L41" t="str">
        <f>"insert into gta_Utilisateurs (idUtilisateur,nomUtilisateur,mailUtilisateur,matriculeUtilisateur,passwordUtilisateur,idUO,idRole,idManager) Values ("&amp;G41&amp;","""&amp;B41&amp;""","""&amp;H41&amp;""","""&amp;C41&amp;""",md5(md5("""&amp;C41&amp;""")),"&amp;F41&amp;","&amp;J41&amp;","&amp;K41&amp;");"</f>
        <v>insert into gta_Utilisateurs (idUtilisateur,nomUtilisateur,mailUtilisateur,matriculeUtilisateur,passwordUtilisateur,idUO,idRole,idManager) Values (41,"FARDEL FANNY","FANNY.FARDEL@afpa.fr","2202749",md5(md5("2202749")),54,1,4);</v>
      </c>
    </row>
    <row r="42" spans="1:12" x14ac:dyDescent="0.3">
      <c r="A42" t="s">
        <v>125</v>
      </c>
      <c r="B42" t="s">
        <v>127</v>
      </c>
      <c r="C42" t="s">
        <v>126</v>
      </c>
      <c r="D42">
        <v>59011</v>
      </c>
      <c r="E42">
        <v>111</v>
      </c>
      <c r="F42">
        <f>_xlfn.XLOOKUP(E42,[2]données!A$67:A$135,[2]données!D$67:D$135)</f>
        <v>9</v>
      </c>
      <c r="G42">
        <v>42</v>
      </c>
      <c r="H42" t="str">
        <f>_xlfn.XLOOKUP(B42,Feuil1!K:K,Feuil1!O:O,0)</f>
        <v>FRANCIS.HAVARD@afpa.fr</v>
      </c>
      <c r="I42" t="str">
        <f>_xlfn.XLOOKUP(B42,[1]Synthèse!$B:$B,[1]Synthèse!$A:$A,0)</f>
        <v>FERARE HERVE</v>
      </c>
      <c r="J42">
        <v>1</v>
      </c>
      <c r="K42">
        <f>_xlfn.XLOOKUP(I42,B:B,G:G)</f>
        <v>5</v>
      </c>
      <c r="L42" t="str">
        <f>"insert into gta_Utilisateurs (idUtilisateur,nomUtilisateur,mailUtilisateur,matriculeUtilisateur,passwordUtilisateur,idUO,idRole,idManager) Values ("&amp;G42&amp;","""&amp;B42&amp;""","""&amp;H42&amp;""","""&amp;C42&amp;""",md5(md5("""&amp;C42&amp;""")),"&amp;F42&amp;","&amp;J42&amp;","&amp;K42&amp;");"</f>
        <v>insert into gta_Utilisateurs (idUtilisateur,nomUtilisateur,mailUtilisateur,matriculeUtilisateur,passwordUtilisateur,idUO,idRole,idManager) Values (42,"HAVARD FRANCIS","FRANCIS.HAVARD@afpa.fr","94A0021",md5(md5("94A0021")),9,1,5);</v>
      </c>
    </row>
    <row r="43" spans="1:12" x14ac:dyDescent="0.3">
      <c r="A43" t="s">
        <v>97</v>
      </c>
      <c r="B43" t="s">
        <v>99</v>
      </c>
      <c r="C43" t="s">
        <v>98</v>
      </c>
      <c r="D43">
        <v>59011</v>
      </c>
      <c r="E43">
        <v>910</v>
      </c>
      <c r="F43">
        <f>_xlfn.XLOOKUP(E43,[2]données!A$67:A$135,[2]données!D$67:D$135)</f>
        <v>63</v>
      </c>
      <c r="G43">
        <v>43</v>
      </c>
      <c r="H43" t="str">
        <f>_xlfn.XLOOKUP(B43,Feuil1!K:K,Feuil1!O:O,0)</f>
        <v>FRANCK.FERAND@afpa.fr</v>
      </c>
      <c r="I43" t="str">
        <f>_xlfn.XLOOKUP(B43,[1]Synthèse!$B:$B,[1]Synthèse!$A:$A,0)</f>
        <v>FERARE HERVE</v>
      </c>
      <c r="J43">
        <v>1</v>
      </c>
      <c r="K43">
        <f>_xlfn.XLOOKUP(I43,B:B,G:G)</f>
        <v>5</v>
      </c>
      <c r="L43" t="str">
        <f>"insert into gta_Utilisateurs (idUtilisateur,nomUtilisateur,mailUtilisateur,matriculeUtilisateur,passwordUtilisateur,idUO,idRole,idManager) Values ("&amp;G43&amp;","""&amp;B43&amp;""","""&amp;H43&amp;""","""&amp;C43&amp;""",md5(md5("""&amp;C43&amp;""")),"&amp;F43&amp;","&amp;J43&amp;","&amp;K43&amp;");"</f>
        <v>insert into gta_Utilisateurs (idUtilisateur,nomUtilisateur,mailUtilisateur,matriculeUtilisateur,passwordUtilisateur,idUO,idRole,idManager) Values (43,"FERAND FRANCK","FRANCK.FERAND@afpa.fr","95BX011",md5(md5("95BX011")),63,1,5);</v>
      </c>
    </row>
    <row r="44" spans="1:12" x14ac:dyDescent="0.3">
      <c r="A44" t="s">
        <v>47</v>
      </c>
      <c r="B44" t="s">
        <v>48</v>
      </c>
      <c r="C44">
        <v>2202471</v>
      </c>
      <c r="D44">
        <v>59011</v>
      </c>
      <c r="E44">
        <v>161</v>
      </c>
      <c r="F44">
        <f>_xlfn.XLOOKUP(E44,[2]données!A$67:A$135,[2]données!D$67:D$135)</f>
        <v>33</v>
      </c>
      <c r="G44">
        <v>44</v>
      </c>
      <c r="H44" t="str">
        <f>_xlfn.XLOOKUP(B44,Feuil1!K:K,Feuil1!O:O,0)</f>
        <v>FRANCOIS.DEBUE@afpa.fr</v>
      </c>
      <c r="I44" t="str">
        <f>_xlfn.XLOOKUP(B44,[1]Synthèse!$B:$B,[1]Synthèse!$A:$A,0)</f>
        <v>HOUITTE CHRISTOPHE</v>
      </c>
      <c r="J44">
        <v>1</v>
      </c>
      <c r="K44">
        <f>_xlfn.XLOOKUP(I44,B:B,G:G)</f>
        <v>3</v>
      </c>
      <c r="L44" t="str">
        <f>"insert into gta_Utilisateurs (idUtilisateur,nomUtilisateur,mailUtilisateur,matriculeUtilisateur,passwordUtilisateur,idUO,idRole,idManager) Values ("&amp;G44&amp;","""&amp;B44&amp;""","""&amp;H44&amp;""","""&amp;C44&amp;""",md5(md5("""&amp;C44&amp;""")),"&amp;F44&amp;","&amp;J44&amp;","&amp;K44&amp;");"</f>
        <v>insert into gta_Utilisateurs (idUtilisateur,nomUtilisateur,mailUtilisateur,matriculeUtilisateur,passwordUtilisateur,idUO,idRole,idManager) Values (44,"DEBUE FRANCOIS","FRANCOIS.DEBUE@afpa.fr","2202471",md5(md5("2202471")),33,1,3);</v>
      </c>
    </row>
    <row r="45" spans="1:12" x14ac:dyDescent="0.3">
      <c r="A45" t="s">
        <v>104</v>
      </c>
      <c r="B45" t="s">
        <v>106</v>
      </c>
      <c r="C45" t="s">
        <v>105</v>
      </c>
      <c r="D45">
        <v>59011</v>
      </c>
      <c r="E45">
        <v>177</v>
      </c>
      <c r="F45">
        <f>_xlfn.XLOOKUP(E45,[2]données!A$67:A$135,[2]données!D$67:D$135)</f>
        <v>47</v>
      </c>
      <c r="G45">
        <v>45</v>
      </c>
      <c r="H45" t="str">
        <f>_xlfn.XLOOKUP(B45,Feuil1!K:K,Feuil1!O:O,0)</f>
        <v>FREDERIC.FONTOWICZ@afpa.fr</v>
      </c>
      <c r="I45" t="str">
        <f>_xlfn.XLOOKUP(B45,[1]Synthèse!$B:$B,[1]Synthèse!$A:$A,0)</f>
        <v>HOUITTE CHRISTOPHE</v>
      </c>
      <c r="J45">
        <v>1</v>
      </c>
      <c r="K45">
        <f>_xlfn.XLOOKUP(I45,B:B,G:G)</f>
        <v>3</v>
      </c>
      <c r="L45" t="str">
        <f>"insert into gta_Utilisateurs (idUtilisateur,nomUtilisateur,mailUtilisateur,matriculeUtilisateur,passwordUtilisateur,idUO,idRole,idManager) Values ("&amp;G45&amp;","""&amp;B45&amp;""","""&amp;H45&amp;""","""&amp;C45&amp;""",md5(md5("""&amp;C45&amp;""")),"&amp;F45&amp;","&amp;J45&amp;","&amp;K45&amp;");"</f>
        <v>insert into gta_Utilisateurs (idUtilisateur,nomUtilisateur,mailUtilisateur,matriculeUtilisateur,passwordUtilisateur,idUO,idRole,idManager) Values (45,"FONTOWICZ FREDERIC","FREDERIC.FONTOWICZ@afpa.fr","0603230",md5(md5("0603230")),47,1,3);</v>
      </c>
    </row>
    <row r="46" spans="1:12" x14ac:dyDescent="0.3">
      <c r="A46" t="s">
        <v>221</v>
      </c>
      <c r="B46" t="s">
        <v>222</v>
      </c>
      <c r="C46">
        <v>1500389</v>
      </c>
      <c r="D46">
        <v>59011</v>
      </c>
      <c r="E46">
        <v>111</v>
      </c>
      <c r="F46">
        <f>_xlfn.XLOOKUP(E46,[2]données!A$67:A$135,[2]données!D$67:D$135)</f>
        <v>9</v>
      </c>
      <c r="G46">
        <v>46</v>
      </c>
      <c r="H46" t="str">
        <f>_xlfn.XLOOKUP(B46,Feuil1!K:K,Feuil1!O:O,0)</f>
        <v>FREDERIC.THOMAS@afpa.fr</v>
      </c>
      <c r="I46" t="str">
        <f>_xlfn.XLOOKUP(B46,[1]Synthèse!$B:$B,[1]Synthèse!$A:$A,0)</f>
        <v>HOUITTE CHRISTOPHE</v>
      </c>
      <c r="J46">
        <v>1</v>
      </c>
      <c r="K46">
        <f>_xlfn.XLOOKUP(I46,B:B,G:G)</f>
        <v>3</v>
      </c>
      <c r="L46" t="str">
        <f>"insert into gta_Utilisateurs (idUtilisateur,nomUtilisateur,mailUtilisateur,matriculeUtilisateur,passwordUtilisateur,idUO,idRole,idManager) Values ("&amp;G46&amp;","""&amp;B46&amp;""","""&amp;H46&amp;""","""&amp;C46&amp;""",md5(md5("""&amp;C46&amp;""")),"&amp;F46&amp;","&amp;J46&amp;","&amp;K46&amp;");"</f>
        <v>insert into gta_Utilisateurs (idUtilisateur,nomUtilisateur,mailUtilisateur,matriculeUtilisateur,passwordUtilisateur,idUO,idRole,idManager) Values (46,"THOMAS FREDERIC","FREDERIC.THOMAS@afpa.fr","1500389",md5(md5("1500389")),9,1,3);</v>
      </c>
    </row>
    <row r="47" spans="1:12" x14ac:dyDescent="0.3">
      <c r="A47" t="s">
        <v>109</v>
      </c>
      <c r="B47" t="s">
        <v>110</v>
      </c>
      <c r="C47">
        <v>1802963</v>
      </c>
      <c r="D47">
        <v>59011</v>
      </c>
      <c r="E47">
        <v>165</v>
      </c>
      <c r="F47">
        <f>_xlfn.XLOOKUP(E47,[2]données!A$67:A$135,[2]données!D$67:D$135)</f>
        <v>37</v>
      </c>
      <c r="G47">
        <v>47</v>
      </c>
      <c r="H47" t="str">
        <f>_xlfn.XLOOKUP(B47,Feuil1!K:K,Feuil1!O:O,0)</f>
        <v>HELENE.FOURNET@afpa.fr</v>
      </c>
      <c r="I47" t="str">
        <f>_xlfn.XLOOKUP(B47,[1]Synthèse!$B:$B,[1]Synthèse!$A:$A,0)</f>
        <v>HOUITTE CHRISTOPHE</v>
      </c>
      <c r="J47">
        <v>1</v>
      </c>
      <c r="K47">
        <f>_xlfn.XLOOKUP(I47,B:B,G:G)</f>
        <v>3</v>
      </c>
      <c r="L47" t="str">
        <f>"insert into gta_Utilisateurs (idUtilisateur,nomUtilisateur,mailUtilisateur,matriculeUtilisateur,passwordUtilisateur,idUO,idRole,idManager) Values ("&amp;G47&amp;","""&amp;B47&amp;""","""&amp;H47&amp;""","""&amp;C47&amp;""",md5(md5("""&amp;C47&amp;""")),"&amp;F47&amp;","&amp;J47&amp;","&amp;K47&amp;");"</f>
        <v>insert into gta_Utilisateurs (idUtilisateur,nomUtilisateur,mailUtilisateur,matriculeUtilisateur,passwordUtilisateur,idUO,idRole,idManager) Values (47,"FOURNET HELENE","HELENE.FOURNET@afpa.fr","1802963",md5(md5("1802963")),37,1,3);</v>
      </c>
    </row>
    <row r="48" spans="1:12" x14ac:dyDescent="0.3">
      <c r="A48" t="s">
        <v>30</v>
      </c>
      <c r="B48" t="s">
        <v>31</v>
      </c>
      <c r="C48">
        <v>503241</v>
      </c>
      <c r="D48">
        <v>59011</v>
      </c>
      <c r="E48">
        <v>139</v>
      </c>
      <c r="F48">
        <f>_xlfn.XLOOKUP(E48,[2]données!A$67:A$135,[2]données!D$67:D$135)</f>
        <v>24</v>
      </c>
      <c r="G48">
        <v>48</v>
      </c>
      <c r="H48" t="str">
        <f>_xlfn.XLOOKUP(B48,Feuil1!K:K,Feuil1!O:O,0)</f>
        <v>HERVE.BUTTERDROGHE@afpa.fr</v>
      </c>
      <c r="I48" t="str">
        <f>_xlfn.XLOOKUP(B48,[1]Synthèse!$B:$B,[1]Synthèse!$A:$A,0)</f>
        <v>HOUITTE CHRISTOPHE</v>
      </c>
      <c r="J48">
        <v>1</v>
      </c>
      <c r="K48">
        <f>_xlfn.XLOOKUP(I48,B:B,G:G)</f>
        <v>3</v>
      </c>
      <c r="L48" t="str">
        <f>"insert into gta_Utilisateurs (idUtilisateur,nomUtilisateur,mailUtilisateur,matriculeUtilisateur,passwordUtilisateur,idUO,idRole,idManager) Values ("&amp;G48&amp;","""&amp;B48&amp;""","""&amp;H48&amp;""","""&amp;C48&amp;""",md5(md5("""&amp;C48&amp;""")),"&amp;F48&amp;","&amp;J48&amp;","&amp;K48&amp;");"</f>
        <v>insert into gta_Utilisateurs (idUtilisateur,nomUtilisateur,mailUtilisateur,matriculeUtilisateur,passwordUtilisateur,idUO,idRole,idManager) Values (48,"BUTTERDROGHE HERVE","HERVE.BUTTERDROGHE@afpa.fr","503241",md5(md5("503241")),24,1,3);</v>
      </c>
    </row>
    <row r="49" spans="1:12" x14ac:dyDescent="0.3">
      <c r="A49" t="s">
        <v>140</v>
      </c>
      <c r="B49" t="s">
        <v>142</v>
      </c>
      <c r="C49" t="s">
        <v>141</v>
      </c>
      <c r="D49">
        <v>62012</v>
      </c>
      <c r="E49">
        <v>163</v>
      </c>
      <c r="F49">
        <f>_xlfn.XLOOKUP(E49,[2]données!A$67:A$135,[2]données!D$67:D$135)</f>
        <v>35</v>
      </c>
      <c r="G49">
        <v>49</v>
      </c>
      <c r="H49" t="str">
        <f>_xlfn.XLOOKUP(B49,Feuil1!K:K,Feuil1!O:O,0)</f>
        <v>HERVE.JOUSSE@afpa.fr</v>
      </c>
      <c r="I49" t="str">
        <f>_xlfn.XLOOKUP(B49,[1]Synthèse!$B:$B,[1]Synthèse!$A:$A,0)</f>
        <v>FERARE HERVE</v>
      </c>
      <c r="J49">
        <v>1</v>
      </c>
      <c r="K49">
        <f>_xlfn.XLOOKUP(I49,B:B,G:G)</f>
        <v>5</v>
      </c>
      <c r="L49" t="str">
        <f>"insert into gta_Utilisateurs (idUtilisateur,nomUtilisateur,mailUtilisateur,matriculeUtilisateur,passwordUtilisateur,idUO,idRole,idManager) Values ("&amp;G49&amp;","""&amp;B49&amp;""","""&amp;H49&amp;""","""&amp;C49&amp;""",md5(md5("""&amp;C49&amp;""")),"&amp;F49&amp;","&amp;J49&amp;","&amp;K49&amp;");"</f>
        <v>insert into gta_Utilisateurs (idUtilisateur,nomUtilisateur,mailUtilisateur,matriculeUtilisateur,passwordUtilisateur,idUO,idRole,idManager) Values (49,"JOUSSE HERVE","HERVE.JOUSSE@afpa.fr","99AY015",md5(md5("99AY015")),35,1,5);</v>
      </c>
    </row>
    <row r="50" spans="1:12" x14ac:dyDescent="0.3">
      <c r="A50" t="s">
        <v>135</v>
      </c>
      <c r="B50" t="s">
        <v>136</v>
      </c>
      <c r="C50">
        <v>1802891</v>
      </c>
      <c r="D50">
        <v>59011</v>
      </c>
      <c r="E50">
        <v>178</v>
      </c>
      <c r="F50">
        <f>_xlfn.XLOOKUP(E50,[2]données!A$67:A$135,[2]données!D$67:D$135)</f>
        <v>48</v>
      </c>
      <c r="G50">
        <v>50</v>
      </c>
      <c r="H50" t="str">
        <f>_xlfn.XLOOKUP(B50,Feuil1!K:K,Feuil1!O:O,0)</f>
        <v>JACQUELINE.JACQUET@afpa.fr</v>
      </c>
      <c r="I50" t="str">
        <f>_xlfn.XLOOKUP(B50,[1]Synthèse!$B:$B,[1]Synthèse!$A:$A,0)</f>
        <v>FERARE HERVE</v>
      </c>
      <c r="J50">
        <v>1</v>
      </c>
      <c r="K50">
        <f>_xlfn.XLOOKUP(I50,B:B,G:G)</f>
        <v>5</v>
      </c>
      <c r="L50" t="str">
        <f>"insert into gta_Utilisateurs (idUtilisateur,nomUtilisateur,mailUtilisateur,matriculeUtilisateur,passwordUtilisateur,idUO,idRole,idManager) Values ("&amp;G50&amp;","""&amp;B50&amp;""","""&amp;H50&amp;""","""&amp;C50&amp;""",md5(md5("""&amp;C50&amp;""")),"&amp;F50&amp;","&amp;J50&amp;","&amp;K50&amp;");"</f>
        <v>insert into gta_Utilisateurs (idUtilisateur,nomUtilisateur,mailUtilisateur,matriculeUtilisateur,passwordUtilisateur,idUO,idRole,idManager) Values (50,"JACQUET JACQUELINE","JACQUELINE.JACQUET@afpa.fr","1802891",md5(md5("1802891")),48,1,5);</v>
      </c>
    </row>
    <row r="51" spans="1:12" x14ac:dyDescent="0.3">
      <c r="A51" t="s">
        <v>53</v>
      </c>
      <c r="B51" t="s">
        <v>54</v>
      </c>
      <c r="C51">
        <v>1802730</v>
      </c>
      <c r="D51">
        <v>59011</v>
      </c>
      <c r="E51">
        <v>160</v>
      </c>
      <c r="F51">
        <f>_xlfn.XLOOKUP(E51,[2]données!A$67:A$135,[2]données!D$67:D$135)</f>
        <v>32</v>
      </c>
      <c r="G51">
        <v>51</v>
      </c>
      <c r="H51" t="str">
        <f>_xlfn.XLOOKUP(B51,Feuil1!K:K,Feuil1!O:O,0)</f>
        <v>JEAN-BERNARD.DEHEM@afpa.fr</v>
      </c>
      <c r="I51" t="str">
        <f>_xlfn.XLOOKUP(B51,[1]Synthèse!$B:$B,[1]Synthèse!$A:$A,0)</f>
        <v>HOUITTE CHRISTOPHE</v>
      </c>
      <c r="J51">
        <v>1</v>
      </c>
      <c r="K51">
        <f>_xlfn.XLOOKUP(I51,B:B,G:G)</f>
        <v>3</v>
      </c>
      <c r="L51" t="str">
        <f>"insert into gta_Utilisateurs (idUtilisateur,nomUtilisateur,mailUtilisateur,matriculeUtilisateur,passwordUtilisateur,idUO,idRole,idManager) Values ("&amp;G51&amp;","""&amp;B51&amp;""","""&amp;H51&amp;""","""&amp;C51&amp;""",md5(md5("""&amp;C51&amp;""")),"&amp;F51&amp;","&amp;J51&amp;","&amp;K51&amp;");"</f>
        <v>insert into gta_Utilisateurs (idUtilisateur,nomUtilisateur,mailUtilisateur,matriculeUtilisateur,passwordUtilisateur,idUO,idRole,idManager) Values (51,"DEHEM JEAN BERNARD","JEAN-BERNARD.DEHEM@afpa.fr","1802730",md5(md5("1802730")),32,1,3);</v>
      </c>
    </row>
    <row r="52" spans="1:12" x14ac:dyDescent="0.3">
      <c r="A52" t="s">
        <v>7</v>
      </c>
      <c r="B52" t="s">
        <v>8</v>
      </c>
      <c r="C52">
        <v>1000435</v>
      </c>
      <c r="D52">
        <v>59011</v>
      </c>
      <c r="E52">
        <v>164</v>
      </c>
      <c r="F52">
        <f>_xlfn.XLOOKUP(E52,[2]données!A$67:A$135,[2]données!D$67:D$135)</f>
        <v>36</v>
      </c>
      <c r="G52">
        <v>52</v>
      </c>
      <c r="H52" t="str">
        <f>_xlfn.XLOOKUP(B52,Feuil1!K:K,Feuil1!O:O,0)</f>
        <v>JEAN-PAUL.BATSIK@afpa.fr</v>
      </c>
      <c r="I52" t="str">
        <f>_xlfn.XLOOKUP(B52,[1]Synthèse!$B:$B,[1]Synthèse!$A:$A,0)</f>
        <v>HOUITTE CHRISTOPHE</v>
      </c>
      <c r="J52">
        <v>1</v>
      </c>
      <c r="K52">
        <f>_xlfn.XLOOKUP(I52,B:B,G:G)</f>
        <v>3</v>
      </c>
      <c r="L52" t="str">
        <f>"insert into gta_Utilisateurs (idUtilisateur,nomUtilisateur,mailUtilisateur,matriculeUtilisateur,passwordUtilisateur,idUO,idRole,idManager) Values ("&amp;G52&amp;","""&amp;B52&amp;""","""&amp;H52&amp;""","""&amp;C52&amp;""",md5(md5("""&amp;C52&amp;""")),"&amp;F52&amp;","&amp;J52&amp;","&amp;K52&amp;");"</f>
        <v>insert into gta_Utilisateurs (idUtilisateur,nomUtilisateur,mailUtilisateur,matriculeUtilisateur,passwordUtilisateur,idUO,idRole,idManager) Values (52,"BATSIK JEAN PAUL","JEAN-PAUL.BATSIK@afpa.fr","1000435",md5(md5("1000435")),36,1,3);</v>
      </c>
    </row>
    <row r="53" spans="1:12" x14ac:dyDescent="0.3">
      <c r="A53" t="s">
        <v>210</v>
      </c>
      <c r="B53" t="s">
        <v>211</v>
      </c>
      <c r="C53" s="1">
        <v>2200242</v>
      </c>
      <c r="D53" s="1">
        <v>62012</v>
      </c>
      <c r="E53" s="1">
        <v>179</v>
      </c>
      <c r="F53">
        <f>_xlfn.XLOOKUP(E53,[2]données!A$67:A$135,[2]données!D$67:D$135)</f>
        <v>49</v>
      </c>
      <c r="G53">
        <v>53</v>
      </c>
      <c r="H53" t="str">
        <f>_xlfn.XLOOKUP(B53,Feuil1!K:K,Feuil1!O:O,0)</f>
        <v>JEAN-RENE.SONNECK@afpa.fr</v>
      </c>
      <c r="I53" t="str">
        <f>_xlfn.XLOOKUP(B53,[1]Synthèse!$B:$B,[1]Synthèse!$A:$A,0)</f>
        <v>JOLY CHRISTELLE</v>
      </c>
      <c r="J53">
        <v>1</v>
      </c>
      <c r="K53">
        <f>_xlfn.XLOOKUP(I53,B:B,G:G)</f>
        <v>2</v>
      </c>
      <c r="L53" t="str">
        <f>"insert into gta_Utilisateurs (idUtilisateur,nomUtilisateur,mailUtilisateur,matriculeUtilisateur,passwordUtilisateur,idUO,idRole,idManager) Values ("&amp;G53&amp;","""&amp;B53&amp;""","""&amp;H53&amp;""","""&amp;C53&amp;""",md5(md5("""&amp;C53&amp;""")),"&amp;F53&amp;","&amp;J53&amp;","&amp;K53&amp;");"</f>
        <v>insert into gta_Utilisateurs (idUtilisateur,nomUtilisateur,mailUtilisateur,matriculeUtilisateur,passwordUtilisateur,idUO,idRole,idManager) Values (53,"SONNECK JEAN RENE","JEAN-RENE.SONNECK@afpa.fr","2200242",md5(md5("2200242")),49,1,2);</v>
      </c>
    </row>
    <row r="54" spans="1:12" x14ac:dyDescent="0.3">
      <c r="A54" t="s">
        <v>115</v>
      </c>
      <c r="B54" t="s">
        <v>116</v>
      </c>
      <c r="C54">
        <v>902067</v>
      </c>
      <c r="D54">
        <v>59011</v>
      </c>
      <c r="E54">
        <v>128</v>
      </c>
      <c r="F54">
        <f>_xlfn.XLOOKUP(E54,[2]données!A$67:A$135,[2]données!D$67:D$135)</f>
        <v>19</v>
      </c>
      <c r="G54">
        <v>54</v>
      </c>
      <c r="H54" t="str">
        <f>_xlfn.XLOOKUP(B54,Feuil1!K:K,Feuil1!O:O,0)</f>
        <v>KARIM.GHARBI@afpa.fr</v>
      </c>
      <c r="I54" t="str">
        <f>_xlfn.XLOOKUP(B54,[1]Synthèse!$B:$B,[1]Synthèse!$A:$A,0)</f>
        <v>HOUITTE CHRISTOPHE</v>
      </c>
      <c r="J54">
        <v>1</v>
      </c>
      <c r="K54">
        <f>_xlfn.XLOOKUP(I54,B:B,G:G)</f>
        <v>3</v>
      </c>
      <c r="L54" t="str">
        <f>"insert into gta_Utilisateurs (idUtilisateur,nomUtilisateur,mailUtilisateur,matriculeUtilisateur,passwordUtilisateur,idUO,idRole,idManager) Values ("&amp;G54&amp;","""&amp;B54&amp;""","""&amp;H54&amp;""","""&amp;C54&amp;""",md5(md5("""&amp;C54&amp;""")),"&amp;F54&amp;","&amp;J54&amp;","&amp;K54&amp;");"</f>
        <v>insert into gta_Utilisateurs (idUtilisateur,nomUtilisateur,mailUtilisateur,matriculeUtilisateur,passwordUtilisateur,idUO,idRole,idManager) Values (54,"GHARBI KARIM","KARIM.GHARBI@afpa.fr","902067",md5(md5("902067")),19,1,3);</v>
      </c>
    </row>
    <row r="55" spans="1:12" x14ac:dyDescent="0.3">
      <c r="A55" t="s">
        <v>74</v>
      </c>
      <c r="B55" t="s">
        <v>75</v>
      </c>
      <c r="C55">
        <v>1700676</v>
      </c>
      <c r="D55">
        <v>62012</v>
      </c>
      <c r="E55">
        <v>191</v>
      </c>
      <c r="F55">
        <f>_xlfn.XLOOKUP(E55,[2]données!A$67:A$135,[2]données!D$67:D$135)</f>
        <v>52</v>
      </c>
      <c r="G55">
        <v>55</v>
      </c>
      <c r="H55" t="str">
        <f>_xlfn.XLOOKUP(B55,Feuil1!K:K,Feuil1!O:O,0)</f>
        <v>KARINE.DISSAUX@afpa.fr</v>
      </c>
      <c r="I55" t="str">
        <f>_xlfn.XLOOKUP(B55,[1]Synthèse!$B:$B,[1]Synthèse!$A:$A,0)</f>
        <v>JOLY CHRISTELLE</v>
      </c>
      <c r="J55">
        <v>1</v>
      </c>
      <c r="K55">
        <f>_xlfn.XLOOKUP(I55,B:B,G:G)</f>
        <v>2</v>
      </c>
      <c r="L55" t="str">
        <f>"insert into gta_Utilisateurs (idUtilisateur,nomUtilisateur,mailUtilisateur,matriculeUtilisateur,passwordUtilisateur,idUO,idRole,idManager) Values ("&amp;G55&amp;","""&amp;B55&amp;""","""&amp;H55&amp;""","""&amp;C55&amp;""",md5(md5("""&amp;C55&amp;""")),"&amp;F55&amp;","&amp;J55&amp;","&amp;K55&amp;");"</f>
        <v>insert into gta_Utilisateurs (idUtilisateur,nomUtilisateur,mailUtilisateur,matriculeUtilisateur,passwordUtilisateur,idUO,idRole,idManager) Values (55,"DISSAUX KARINE","KARINE.DISSAUX@afpa.fr","1700676",md5(md5("1700676")),52,1,2);</v>
      </c>
    </row>
    <row r="56" spans="1:12" x14ac:dyDescent="0.3">
      <c r="A56" t="s">
        <v>19</v>
      </c>
      <c r="B56" t="s">
        <v>21</v>
      </c>
      <c r="C56">
        <v>902456</v>
      </c>
      <c r="D56">
        <v>62012</v>
      </c>
      <c r="E56">
        <v>191</v>
      </c>
      <c r="F56">
        <f>_xlfn.XLOOKUP(E56,[2]données!A$67:A$135,[2]données!D$67:D$135)</f>
        <v>52</v>
      </c>
      <c r="G56">
        <v>56</v>
      </c>
      <c r="H56" t="str">
        <f>_xlfn.XLOOKUP(B56,Feuil1!K:K,Feuil1!O:O,0)</f>
        <v>LAURENCE.BOCQUET@afpa.fr</v>
      </c>
      <c r="I56" t="str">
        <f>_xlfn.XLOOKUP(B56,[1]Synthèse!$B:$B,[1]Synthèse!$A:$A,0)</f>
        <v>JOLY CHRISTELLE</v>
      </c>
      <c r="J56">
        <v>1</v>
      </c>
      <c r="K56">
        <f>_xlfn.XLOOKUP(I56,B:B,G:G)</f>
        <v>2</v>
      </c>
      <c r="L56" t="str">
        <f>"insert into gta_Utilisateurs (idUtilisateur,nomUtilisateur,mailUtilisateur,matriculeUtilisateur,passwordUtilisateur,idUO,idRole,idManager) Values ("&amp;G56&amp;","""&amp;B56&amp;""","""&amp;H56&amp;""","""&amp;C56&amp;""",md5(md5("""&amp;C56&amp;""")),"&amp;F56&amp;","&amp;J56&amp;","&amp;K56&amp;");"</f>
        <v>insert into gta_Utilisateurs (idUtilisateur,nomUtilisateur,mailUtilisateur,matriculeUtilisateur,passwordUtilisateur,idUO,idRole,idManager) Values (56,"BOCQUET LAURENCE","LAURENCE.BOCQUET@afpa.fr","902456",md5(md5("902456")),52,1,2);</v>
      </c>
    </row>
    <row r="57" spans="1:12" x14ac:dyDescent="0.3">
      <c r="A57" t="s">
        <v>32</v>
      </c>
      <c r="B57" t="s">
        <v>34</v>
      </c>
      <c r="C57" t="s">
        <v>33</v>
      </c>
      <c r="D57">
        <v>62012</v>
      </c>
      <c r="E57">
        <v>191</v>
      </c>
      <c r="F57">
        <f>_xlfn.XLOOKUP(E57,[2]données!A$67:A$135,[2]données!D$67:D$135)</f>
        <v>52</v>
      </c>
      <c r="G57">
        <v>57</v>
      </c>
      <c r="H57" t="str">
        <f>_xlfn.XLOOKUP(B57,Feuil1!K:K,Feuil1!O:O,0)</f>
        <v>LAURENCE.CARON@afpa.fr</v>
      </c>
      <c r="I57" t="str">
        <f>_xlfn.XLOOKUP(B57,[1]Synthèse!$B:$B,[1]Synthèse!$A:$A,0)</f>
        <v>JOLY CHRISTELLE</v>
      </c>
      <c r="J57">
        <v>1</v>
      </c>
      <c r="K57">
        <f>_xlfn.XLOOKUP(I57,B:B,G:G)</f>
        <v>2</v>
      </c>
      <c r="L57" t="str">
        <f>"insert into gta_Utilisateurs (idUtilisateur,nomUtilisateur,mailUtilisateur,matriculeUtilisateur,passwordUtilisateur,idUO,idRole,idManager) Values ("&amp;G57&amp;","""&amp;B57&amp;""","""&amp;H57&amp;""","""&amp;C57&amp;""",md5(md5("""&amp;C57&amp;""")),"&amp;F57&amp;","&amp;J57&amp;","&amp;K57&amp;");"</f>
        <v>insert into gta_Utilisateurs (idUtilisateur,nomUtilisateur,mailUtilisateur,matriculeUtilisateur,passwordUtilisateur,idUO,idRole,idManager) Values (57,"CARON LAURENCE","LAURENCE.CARON@afpa.fr","0600290",md5(md5("0600290")),52,1,2);</v>
      </c>
    </row>
    <row r="58" spans="1:12" x14ac:dyDescent="0.3">
      <c r="A58" t="s">
        <v>11</v>
      </c>
      <c r="B58" t="s">
        <v>12</v>
      </c>
      <c r="C58" s="2" t="s">
        <v>450</v>
      </c>
      <c r="D58" s="3">
        <v>59000</v>
      </c>
      <c r="E58" s="1">
        <v>906</v>
      </c>
      <c r="F58">
        <f>_xlfn.XLOOKUP(E58,[2]données!A$67:A$135,[2]données!D$67:D$135)</f>
        <v>59</v>
      </c>
      <c r="G58">
        <v>58</v>
      </c>
      <c r="H58" t="str">
        <f>_xlfn.XLOOKUP(B58,Feuil1!K:K,Feuil1!O:O,0)</f>
        <v>LOIC.BECU@afpa.fr</v>
      </c>
      <c r="I58" t="str">
        <f>_xlfn.XLOOKUP(B58,[1]Synthèse!$B:$B,[1]Synthèse!$A:$A,0)</f>
        <v>DANEL SYLVIE</v>
      </c>
      <c r="J58">
        <v>1</v>
      </c>
      <c r="K58">
        <f>_xlfn.XLOOKUP(I58,B:B,G:G)</f>
        <v>6</v>
      </c>
      <c r="L58" t="str">
        <f>"insert into gta_Utilisateurs (idUtilisateur,nomUtilisateur,mailUtilisateur,matriculeUtilisateur,passwordUtilisateur,idUO,idRole,idManager) Values ("&amp;G58&amp;","""&amp;B58&amp;""","""&amp;H58&amp;""","""&amp;C58&amp;""",md5(md5("""&amp;C58&amp;""")),"&amp;F58&amp;","&amp;J58&amp;","&amp;K58&amp;");"</f>
        <v>insert into gta_Utilisateurs (idUtilisateur,nomUtilisateur,mailUtilisateur,matriculeUtilisateur,passwordUtilisateur,idUO,idRole,idManager) Values (58,"BECU LOIC","LOIC.BECU@afpa.fr","0700804",md5(md5("0700804")),59,1,6);</v>
      </c>
    </row>
    <row r="59" spans="1:12" x14ac:dyDescent="0.3">
      <c r="A59" t="s">
        <v>16</v>
      </c>
      <c r="B59" t="s">
        <v>18</v>
      </c>
      <c r="C59" t="s">
        <v>17</v>
      </c>
      <c r="D59">
        <v>62012</v>
      </c>
      <c r="E59" s="1">
        <v>914</v>
      </c>
      <c r="F59">
        <f>_xlfn.XLOOKUP(E59,[2]données!A$67:A$135,[2]données!D$67:D$135)</f>
        <v>66</v>
      </c>
      <c r="G59">
        <v>59</v>
      </c>
      <c r="H59" t="str">
        <f>_xlfn.XLOOKUP(B59,Feuil1!K:K,Feuil1!O:O,0)</f>
        <v>LUDOVIC.BLONDEEL@afpa.fr</v>
      </c>
      <c r="I59" t="str">
        <f>_xlfn.XLOOKUP(B59,[1]Synthèse!$B:$B,[1]Synthèse!$A:$A,0)</f>
        <v>DELESCLUSE FREDERIC</v>
      </c>
      <c r="J59">
        <v>1</v>
      </c>
      <c r="K59">
        <f>_xlfn.XLOOKUP(I59,B:B,G:G)</f>
        <v>4</v>
      </c>
      <c r="L59" t="str">
        <f>"insert into gta_Utilisateurs (idUtilisateur,nomUtilisateur,mailUtilisateur,matriculeUtilisateur,passwordUtilisateur,idUO,idRole,idManager) Values ("&amp;G59&amp;","""&amp;B59&amp;""","""&amp;H59&amp;""","""&amp;C59&amp;""",md5(md5("""&amp;C59&amp;""")),"&amp;F59&amp;","&amp;J59&amp;","&amp;K59&amp;");"</f>
        <v>insert into gta_Utilisateurs (idUtilisateur,nomUtilisateur,mailUtilisateur,matriculeUtilisateur,passwordUtilisateur,idUO,idRole,idManager) Values (59,"BLONDEEL LUDOVIC","LUDOVIC.BLONDEEL@afpa.fr","00AM013",md5(md5("00AM013")),66,1,4);</v>
      </c>
    </row>
    <row r="60" spans="1:12" x14ac:dyDescent="0.3">
      <c r="A60" t="s">
        <v>55</v>
      </c>
      <c r="B60" t="s">
        <v>56</v>
      </c>
      <c r="C60">
        <v>1704977</v>
      </c>
      <c r="D60">
        <v>62012</v>
      </c>
      <c r="E60">
        <v>169</v>
      </c>
      <c r="F60">
        <f>_xlfn.XLOOKUP(E60,[2]données!A$67:A$135,[2]données!D$67:D$135)</f>
        <v>40</v>
      </c>
      <c r="G60">
        <v>60</v>
      </c>
      <c r="H60" t="str">
        <f>_xlfn.XLOOKUP(B60,Feuil1!K:K,Feuil1!O:O,0)</f>
        <v>LUDOVIC.DELATTRE@afpa.fr</v>
      </c>
      <c r="I60" t="str">
        <f>_xlfn.XLOOKUP(B60,[1]Synthèse!$B:$B,[1]Synthèse!$A:$A,0)</f>
        <v>FERARE HERVE</v>
      </c>
      <c r="J60">
        <v>1</v>
      </c>
      <c r="K60">
        <f>_xlfn.XLOOKUP(I60,B:B,G:G)</f>
        <v>5</v>
      </c>
      <c r="L60" t="str">
        <f>"insert into gta_Utilisateurs (idUtilisateur,nomUtilisateur,mailUtilisateur,matriculeUtilisateur,passwordUtilisateur,idUO,idRole,idManager) Values ("&amp;G60&amp;","""&amp;B60&amp;""","""&amp;H60&amp;""","""&amp;C60&amp;""",md5(md5("""&amp;C60&amp;""")),"&amp;F60&amp;","&amp;J60&amp;","&amp;K60&amp;");"</f>
        <v>insert into gta_Utilisateurs (idUtilisateur,nomUtilisateur,mailUtilisateur,matriculeUtilisateur,passwordUtilisateur,idUO,idRole,idManager) Values (60,"DELATTRE LUDOVIC","LUDOVIC.DELATTRE@afpa.fr","1704977",md5(md5("1704977")),40,1,5);</v>
      </c>
    </row>
    <row r="61" spans="1:12" x14ac:dyDescent="0.3">
      <c r="A61" t="s">
        <v>85</v>
      </c>
      <c r="B61" t="s">
        <v>86</v>
      </c>
      <c r="C61">
        <v>703525</v>
      </c>
      <c r="D61">
        <v>62012</v>
      </c>
      <c r="E61">
        <v>167</v>
      </c>
      <c r="F61">
        <f>_xlfn.XLOOKUP(E61,[2]données!A$67:A$135,[2]données!D$67:D$135)</f>
        <v>39</v>
      </c>
      <c r="G61">
        <v>61</v>
      </c>
      <c r="H61" t="str">
        <f>_xlfn.XLOOKUP(B61,Feuil1!K:K,Feuil1!O:O,0)</f>
        <v>LUDOVIC.DUQUENOY@afpa.fr</v>
      </c>
      <c r="I61" t="str">
        <f>_xlfn.XLOOKUP(B61,[1]Synthèse!$B:$B,[1]Synthèse!$A:$A,0)</f>
        <v>FERARE HERVE</v>
      </c>
      <c r="J61">
        <v>1</v>
      </c>
      <c r="K61">
        <f>_xlfn.XLOOKUP(I61,B:B,G:G)</f>
        <v>5</v>
      </c>
      <c r="L61" t="str">
        <f>"insert into gta_Utilisateurs (idUtilisateur,nomUtilisateur,mailUtilisateur,matriculeUtilisateur,passwordUtilisateur,idUO,idRole,idManager) Values ("&amp;G61&amp;","""&amp;B61&amp;""","""&amp;H61&amp;""","""&amp;C61&amp;""",md5(md5("""&amp;C61&amp;""")),"&amp;F61&amp;","&amp;J61&amp;","&amp;K61&amp;");"</f>
        <v>insert into gta_Utilisateurs (idUtilisateur,nomUtilisateur,mailUtilisateur,matriculeUtilisateur,passwordUtilisateur,idUO,idRole,idManager) Values (61,"DUQUENOY LUDOVIC","LUDOVIC.DUQUENOY@afpa.fr","703525",md5(md5("703525")),39,1,5);</v>
      </c>
    </row>
    <row r="62" spans="1:12" x14ac:dyDescent="0.3">
      <c r="A62" t="s">
        <v>111</v>
      </c>
      <c r="B62" t="s">
        <v>112</v>
      </c>
      <c r="C62" s="1">
        <v>2102782</v>
      </c>
      <c r="D62">
        <v>62012</v>
      </c>
      <c r="E62">
        <v>191</v>
      </c>
      <c r="F62">
        <f>_xlfn.XLOOKUP(E62,[2]données!A$67:A$135,[2]données!D$67:D$135)</f>
        <v>52</v>
      </c>
      <c r="G62">
        <v>62</v>
      </c>
      <c r="H62" t="str">
        <f>_xlfn.XLOOKUP(B62,Feuil1!K:K,Feuil1!O:O,0)</f>
        <v>MARIE.GALANT@afpa.fr</v>
      </c>
      <c r="I62" t="str">
        <f>_xlfn.XLOOKUP(B62,[1]Synthèse!$B:$B,[1]Synthèse!$A:$A,0)</f>
        <v>JOLY CHRISTELLE</v>
      </c>
      <c r="J62">
        <v>1</v>
      </c>
      <c r="K62">
        <f>_xlfn.XLOOKUP(I62,B:B,G:G)</f>
        <v>2</v>
      </c>
      <c r="L62" t="str">
        <f>"insert into gta_Utilisateurs (idUtilisateur,nomUtilisateur,mailUtilisateur,matriculeUtilisateur,passwordUtilisateur,idUO,idRole,idManager) Values ("&amp;G62&amp;","""&amp;B62&amp;""","""&amp;H62&amp;""","""&amp;C62&amp;""",md5(md5("""&amp;C62&amp;""")),"&amp;F62&amp;","&amp;J62&amp;","&amp;K62&amp;");"</f>
        <v>insert into gta_Utilisateurs (idUtilisateur,nomUtilisateur,mailUtilisateur,matriculeUtilisateur,passwordUtilisateur,idUO,idRole,idManager) Values (62,"GALANT MARIE","MARIE.GALANT@afpa.fr","2102782",md5(md5("2102782")),52,1,2);</v>
      </c>
    </row>
    <row r="63" spans="1:12" x14ac:dyDescent="0.3">
      <c r="A63" t="s">
        <v>185</v>
      </c>
      <c r="B63" t="s">
        <v>186</v>
      </c>
      <c r="C63">
        <v>2203603</v>
      </c>
      <c r="D63">
        <v>59011</v>
      </c>
      <c r="E63">
        <v>177</v>
      </c>
      <c r="F63">
        <f>_xlfn.XLOOKUP(E63,[2]données!A$67:A$135,[2]données!D$67:D$135)</f>
        <v>47</v>
      </c>
      <c r="G63">
        <v>63</v>
      </c>
      <c r="H63" t="str">
        <f>_xlfn.XLOOKUP(B63,Feuil1!K:K,Feuil1!O:O,0)</f>
        <v>MARIE.PLANCKE@afpa.fr</v>
      </c>
      <c r="I63" t="str">
        <f>_xlfn.XLOOKUP(B63,[1]Synthèse!$B:$B,[1]Synthèse!$A:$A,0)</f>
        <v>HOUITTE CHRISTOPHE</v>
      </c>
      <c r="J63">
        <v>1</v>
      </c>
      <c r="K63">
        <f>_xlfn.XLOOKUP(I63,B:B,G:G)</f>
        <v>3</v>
      </c>
      <c r="L63" t="str">
        <f>"insert into gta_Utilisateurs (idUtilisateur,nomUtilisateur,mailUtilisateur,matriculeUtilisateur,passwordUtilisateur,idUO,idRole,idManager) Values ("&amp;G63&amp;","""&amp;B63&amp;""","""&amp;H63&amp;""","""&amp;C63&amp;""",md5(md5("""&amp;C63&amp;""")),"&amp;F63&amp;","&amp;J63&amp;","&amp;K63&amp;");"</f>
        <v>insert into gta_Utilisateurs (idUtilisateur,nomUtilisateur,mailUtilisateur,matriculeUtilisateur,passwordUtilisateur,idUO,idRole,idManager) Values (63,"PLANCKE MARIE","MARIE.PLANCKE@afpa.fr","2203603",md5(md5("2203603")),47,1,3);</v>
      </c>
    </row>
    <row r="64" spans="1:12" x14ac:dyDescent="0.3">
      <c r="A64" t="s">
        <v>155</v>
      </c>
      <c r="B64" t="s">
        <v>156</v>
      </c>
      <c r="C64" s="2" t="s">
        <v>451</v>
      </c>
      <c r="D64" s="1">
        <v>62012</v>
      </c>
      <c r="E64" s="1">
        <v>179</v>
      </c>
      <c r="F64">
        <f>_xlfn.XLOOKUP(E64,[2]données!A$67:A$135,[2]données!D$67:D$135)</f>
        <v>49</v>
      </c>
      <c r="G64">
        <v>64</v>
      </c>
      <c r="H64" t="str">
        <f>_xlfn.XLOOKUP(B64,Feuil1!K:K,Feuil1!O:O,0)</f>
        <v>MARIE-CATHERINE.LANDRAGIN@afpa.fr</v>
      </c>
      <c r="I64" t="str">
        <f>_xlfn.XLOOKUP(B64,[1]Synthèse!$B:$B,[1]Synthèse!$A:$A,0)</f>
        <v>JOLY CHRISTELLE</v>
      </c>
      <c r="J64">
        <v>1</v>
      </c>
      <c r="K64">
        <f>_xlfn.XLOOKUP(I64,B:B,G:G)</f>
        <v>2</v>
      </c>
      <c r="L64" t="str">
        <f>"insert into gta_Utilisateurs (idUtilisateur,nomUtilisateur,mailUtilisateur,matriculeUtilisateur,passwordUtilisateur,idUO,idRole,idManager) Values ("&amp;G64&amp;","""&amp;B64&amp;""","""&amp;H64&amp;""","""&amp;C64&amp;""",md5(md5("""&amp;C64&amp;""")),"&amp;F64&amp;","&amp;J64&amp;","&amp;K64&amp;");"</f>
        <v>insert into gta_Utilisateurs (idUtilisateur,nomUtilisateur,mailUtilisateur,matriculeUtilisateur,passwordUtilisateur,idUO,idRole,idManager) Values (64,"LANDRAGIN MARIE CATHERINE","MARIE-CATHERINE.LANDRAGIN@afpa.fr","0703770",md5(md5("0703770")),49,1,2);</v>
      </c>
    </row>
    <row r="65" spans="1:12" x14ac:dyDescent="0.3">
      <c r="A65" t="s">
        <v>195</v>
      </c>
      <c r="B65" t="s">
        <v>197</v>
      </c>
      <c r="C65" t="s">
        <v>196</v>
      </c>
      <c r="D65">
        <v>59011</v>
      </c>
      <c r="E65">
        <v>176</v>
      </c>
      <c r="F65">
        <f>_xlfn.XLOOKUP(E65,[2]données!A$67:A$135,[2]données!D$67:D$135)</f>
        <v>46</v>
      </c>
      <c r="G65">
        <v>65</v>
      </c>
      <c r="H65" t="str">
        <f>_xlfn.XLOOKUP(B65,Feuil1!K:K,Feuil1!O:O,0)</f>
        <v>MARIE-HELENE.REYMBAUT@afpa.fr</v>
      </c>
      <c r="I65" t="str">
        <f>_xlfn.XLOOKUP(B65,[1]Synthèse!$B:$B,[1]Synthèse!$A:$A,0)</f>
        <v>FERARE HERVE</v>
      </c>
      <c r="J65">
        <v>1</v>
      </c>
      <c r="K65">
        <f>_xlfn.XLOOKUP(I65,B:B,G:G)</f>
        <v>5</v>
      </c>
      <c r="L65" t="str">
        <f>"insert into gta_Utilisateurs (idUtilisateur,nomUtilisateur,mailUtilisateur,matriculeUtilisateur,passwordUtilisateur,idUO,idRole,idManager) Values ("&amp;G65&amp;","""&amp;B65&amp;""","""&amp;H65&amp;""","""&amp;C65&amp;""",md5(md5("""&amp;C65&amp;""")),"&amp;F65&amp;","&amp;J65&amp;","&amp;K65&amp;");"</f>
        <v>insert into gta_Utilisateurs (idUtilisateur,nomUtilisateur,mailUtilisateur,matriculeUtilisateur,passwordUtilisateur,idUO,idRole,idManager) Values (65,"REYMBAUT MARIE HELENE","MARIE-HELENE.REYMBAUT@afpa.fr","03CF044",md5(md5("03CF044")),46,1,5);</v>
      </c>
    </row>
    <row r="66" spans="1:12" x14ac:dyDescent="0.3">
      <c r="A66" t="s">
        <v>189</v>
      </c>
      <c r="B66" t="s">
        <v>190</v>
      </c>
      <c r="C66">
        <v>1701871</v>
      </c>
      <c r="D66">
        <v>59011</v>
      </c>
      <c r="E66">
        <v>164</v>
      </c>
      <c r="F66">
        <f>_xlfn.XLOOKUP(E66,[2]données!A$67:A$135,[2]données!D$67:D$135)</f>
        <v>36</v>
      </c>
      <c r="G66">
        <v>66</v>
      </c>
      <c r="H66" t="str">
        <f>_xlfn.XLOOKUP(B66,Feuil1!K:K,Feuil1!O:O,0)</f>
        <v>MARTINE.POIX@afpa.fr</v>
      </c>
      <c r="I66" t="s">
        <v>129</v>
      </c>
      <c r="J66">
        <v>1</v>
      </c>
      <c r="K66">
        <f>_xlfn.XLOOKUP(I66,B:B,G:G)</f>
        <v>3</v>
      </c>
      <c r="L66" t="str">
        <f>"insert into gta_Utilisateurs (idUtilisateur,nomUtilisateur,mailUtilisateur,matriculeUtilisateur,passwordUtilisateur,idUO,idRole,idManager) Values ("&amp;G66&amp;","""&amp;B66&amp;""","""&amp;H66&amp;""","""&amp;C66&amp;""",md5(md5("""&amp;C66&amp;""")),"&amp;F66&amp;","&amp;J66&amp;","&amp;K66&amp;");"</f>
        <v>insert into gta_Utilisateurs (idUtilisateur,nomUtilisateur,mailUtilisateur,matriculeUtilisateur,passwordUtilisateur,idUO,idRole,idManager) Values (66,"POIX MARTINE","MARTINE.POIX@afpa.fr","1701871",md5(md5("1701871")),36,1,3);</v>
      </c>
    </row>
    <row r="67" spans="1:12" x14ac:dyDescent="0.3">
      <c r="A67" t="s">
        <v>165</v>
      </c>
      <c r="B67" t="s">
        <v>167</v>
      </c>
      <c r="C67" t="s">
        <v>166</v>
      </c>
      <c r="D67">
        <v>59011</v>
      </c>
      <c r="E67">
        <v>912</v>
      </c>
      <c r="F67">
        <f>_xlfn.XLOOKUP(E67,[2]données!A$67:A$135,[2]données!D$67:D$135)</f>
        <v>65</v>
      </c>
      <c r="G67">
        <v>67</v>
      </c>
      <c r="H67" t="str">
        <f>_xlfn.XLOOKUP(B67,Feuil1!K:K,Feuil1!O:O,0)</f>
        <v>MARYLINE.MARECHAL@afpa.fr</v>
      </c>
      <c r="I67" t="str">
        <f>_xlfn.XLOOKUP(B67,[1]Synthèse!$B:$B,[1]Synthèse!$A:$A,0)</f>
        <v>DANEL SYLVIE</v>
      </c>
      <c r="J67">
        <v>1</v>
      </c>
      <c r="K67">
        <f>_xlfn.XLOOKUP(I67,B:B,G:G)</f>
        <v>6</v>
      </c>
      <c r="L67" t="str">
        <f>"insert into gta_Utilisateurs (idUtilisateur,nomUtilisateur,mailUtilisateur,matriculeUtilisateur,passwordUtilisateur,idUO,idRole,idManager) Values ("&amp;G67&amp;","""&amp;B67&amp;""","""&amp;H67&amp;""","""&amp;C67&amp;""",md5(md5("""&amp;C67&amp;""")),"&amp;F67&amp;","&amp;J67&amp;","&amp;K67&amp;");"</f>
        <v>insert into gta_Utilisateurs (idUtilisateur,nomUtilisateur,mailUtilisateur,matriculeUtilisateur,passwordUtilisateur,idUO,idRole,idManager) Values (67,"MARECHAL MARYLINE","MARYLINE.MARECHAL@afpa.fr","89CN003",md5(md5("89CN003")),65,1,6);</v>
      </c>
    </row>
    <row r="68" spans="1:12" x14ac:dyDescent="0.3">
      <c r="A68" t="s">
        <v>168</v>
      </c>
      <c r="B68" t="s">
        <v>169</v>
      </c>
      <c r="C68">
        <v>1701467</v>
      </c>
      <c r="D68">
        <v>59011</v>
      </c>
      <c r="E68">
        <v>159</v>
      </c>
      <c r="F68">
        <f>_xlfn.XLOOKUP(E68,[2]données!A$67:A$135,[2]données!D$67:D$135)</f>
        <v>31</v>
      </c>
      <c r="G68">
        <v>68</v>
      </c>
      <c r="H68" t="str">
        <f>_xlfn.XLOOKUP(B68,Feuil1!K:K,Feuil1!O:O,0)</f>
        <v>MARYLINE.MELSEN@afpa.fr</v>
      </c>
      <c r="I68" t="str">
        <f>_xlfn.XLOOKUP(B68,[1]Synthèse!$B:$B,[1]Synthèse!$A:$A,0)</f>
        <v>HOUITTE CHRISTOPHE</v>
      </c>
      <c r="J68">
        <v>1</v>
      </c>
      <c r="K68">
        <f>_xlfn.XLOOKUP(I68,B:B,G:G)</f>
        <v>3</v>
      </c>
      <c r="L68" t="str">
        <f>"insert into gta_Utilisateurs (idUtilisateur,nomUtilisateur,mailUtilisateur,matriculeUtilisateur,passwordUtilisateur,idUO,idRole,idManager) Values ("&amp;G68&amp;","""&amp;B68&amp;""","""&amp;H68&amp;""","""&amp;C68&amp;""",md5(md5("""&amp;C68&amp;""")),"&amp;F68&amp;","&amp;J68&amp;","&amp;K68&amp;");"</f>
        <v>insert into gta_Utilisateurs (idUtilisateur,nomUtilisateur,mailUtilisateur,matriculeUtilisateur,passwordUtilisateur,idUO,idRole,idManager) Values (68,"MELSEN MARYLINE","MARYLINE.MELSEN@afpa.fr","1701467",md5(md5("1701467")),31,1,3);</v>
      </c>
    </row>
    <row r="69" spans="1:12" x14ac:dyDescent="0.3">
      <c r="A69" t="s">
        <v>62</v>
      </c>
      <c r="B69" t="s">
        <v>63</v>
      </c>
      <c r="C69">
        <v>2003048</v>
      </c>
      <c r="D69">
        <v>59011</v>
      </c>
      <c r="E69">
        <v>159</v>
      </c>
      <c r="F69">
        <f>_xlfn.XLOOKUP(E69,[2]données!A$67:A$135,[2]données!D$67:D$135)</f>
        <v>31</v>
      </c>
      <c r="G69">
        <v>69</v>
      </c>
      <c r="H69" t="str">
        <f>_xlfn.XLOOKUP(B69,Feuil1!K:K,Feuil1!O:O,0)</f>
        <v>NATHALIE.DELPIERRE@afpa.fr</v>
      </c>
      <c r="I69" t="str">
        <f>_xlfn.XLOOKUP(B69,[1]Synthèse!$B:$B,[1]Synthèse!$A:$A,0)</f>
        <v>HOUITTE CHRISTOPHE</v>
      </c>
      <c r="J69">
        <v>1</v>
      </c>
      <c r="K69">
        <f>_xlfn.XLOOKUP(I69,B:B,G:G)</f>
        <v>3</v>
      </c>
      <c r="L69" t="str">
        <f>"insert into gta_Utilisateurs (idUtilisateur,nomUtilisateur,mailUtilisateur,matriculeUtilisateur,passwordUtilisateur,idUO,idRole,idManager) Values ("&amp;G69&amp;","""&amp;B69&amp;""","""&amp;H69&amp;""","""&amp;C69&amp;""",md5(md5("""&amp;C69&amp;""")),"&amp;F69&amp;","&amp;J69&amp;","&amp;K69&amp;");"</f>
        <v>insert into gta_Utilisateurs (idUtilisateur,nomUtilisateur,mailUtilisateur,matriculeUtilisateur,passwordUtilisateur,idUO,idRole,idManager) Values (69,"DELPIERRE NATHALIE","NATHALIE.DELPIERRE@afpa.fr","2003048",md5(md5("2003048")),31,1,3);</v>
      </c>
    </row>
    <row r="70" spans="1:12" x14ac:dyDescent="0.3">
      <c r="A70" t="s">
        <v>26</v>
      </c>
      <c r="B70" t="s">
        <v>27</v>
      </c>
      <c r="C70">
        <v>2200232</v>
      </c>
      <c r="D70">
        <v>59011</v>
      </c>
      <c r="E70">
        <v>188</v>
      </c>
      <c r="F70">
        <f>_xlfn.XLOOKUP(E70,[2]données!A$67:A$135,[2]données!D$67:D$135)</f>
        <v>67</v>
      </c>
      <c r="G70">
        <v>70</v>
      </c>
      <c r="H70" t="str">
        <f>_xlfn.XLOOKUP(B70,Feuil1!K:K,Feuil1!O:O,0)</f>
        <v>NICOLAS.BONVOISIN@afpa.fr</v>
      </c>
      <c r="I70" t="str">
        <f>_xlfn.XLOOKUP(B70,[1]Synthèse!$B:$B,[1]Synthèse!$A:$A,0)</f>
        <v>DEREMETZ THOMAS</v>
      </c>
      <c r="J70">
        <v>1</v>
      </c>
      <c r="K70">
        <f>_xlfn.XLOOKUP(I70,B:B,G:G)</f>
        <v>7</v>
      </c>
      <c r="L70" t="str">
        <f>"insert into gta_Utilisateurs (idUtilisateur,nomUtilisateur,mailUtilisateur,matriculeUtilisateur,passwordUtilisateur,idUO,idRole,idManager) Values ("&amp;G70&amp;","""&amp;B70&amp;""","""&amp;H70&amp;""","""&amp;C70&amp;""",md5(md5("""&amp;C70&amp;""")),"&amp;F70&amp;","&amp;J70&amp;","&amp;K70&amp;");"</f>
        <v>insert into gta_Utilisateurs (idUtilisateur,nomUtilisateur,mailUtilisateur,matriculeUtilisateur,passwordUtilisateur,idUO,idRole,idManager) Values (70,"BONVOISIN NICOLAS","NICOLAS.BONVOISIN@afpa.fr","2200232",md5(md5("2200232")),67,1,7);</v>
      </c>
    </row>
    <row r="71" spans="1:12" x14ac:dyDescent="0.3">
      <c r="A71" t="s">
        <v>80</v>
      </c>
      <c r="B71" t="s">
        <v>82</v>
      </c>
      <c r="C71" t="s">
        <v>81</v>
      </c>
      <c r="D71">
        <v>59011</v>
      </c>
      <c r="E71">
        <v>191</v>
      </c>
      <c r="F71">
        <f>_xlfn.XLOOKUP(E71,[2]données!A$67:A$135,[2]données!D$67:D$135)</f>
        <v>52</v>
      </c>
      <c r="G71">
        <v>71</v>
      </c>
      <c r="H71" t="str">
        <f>_xlfn.XLOOKUP(B71,Feuil1!K:K,Feuil1!O:O,0)</f>
        <v>OLIVIER.DUCHESNE@afpa.fr</v>
      </c>
      <c r="I71" t="str">
        <f>_xlfn.XLOOKUP(B71,[1]Synthèse!$B:$B,[1]Synthèse!$A:$A,0)</f>
        <v>HOUITTE CHRISTOPHE</v>
      </c>
      <c r="J71">
        <v>1</v>
      </c>
      <c r="K71">
        <f>_xlfn.XLOOKUP(I71,B:B,G:G)</f>
        <v>3</v>
      </c>
      <c r="L71" t="str">
        <f>"insert into gta_Utilisateurs (idUtilisateur,nomUtilisateur,mailUtilisateur,matriculeUtilisateur,passwordUtilisateur,idUO,idRole,idManager) Values ("&amp;G71&amp;","""&amp;B71&amp;""","""&amp;H71&amp;""","""&amp;C71&amp;""",md5(md5("""&amp;C71&amp;""")),"&amp;F71&amp;","&amp;J71&amp;","&amp;K71&amp;");"</f>
        <v>insert into gta_Utilisateurs (idUtilisateur,nomUtilisateur,mailUtilisateur,matriculeUtilisateur,passwordUtilisateur,idUO,idRole,idManager) Values (71,"DUCHESNE OLIVIER","OLIVIER.DUCHESNE@afpa.fr","98CD008",md5(md5("98CD008")),52,1,3);</v>
      </c>
    </row>
    <row r="72" spans="1:12" x14ac:dyDescent="0.3">
      <c r="A72" t="s">
        <v>107</v>
      </c>
      <c r="B72" t="s">
        <v>108</v>
      </c>
      <c r="C72">
        <v>1602896</v>
      </c>
      <c r="D72">
        <v>62012</v>
      </c>
      <c r="E72">
        <v>106</v>
      </c>
      <c r="F72">
        <f>_xlfn.XLOOKUP(E72,[2]données!A$67:A$135,[2]données!D$67:D$135)</f>
        <v>5</v>
      </c>
      <c r="G72">
        <v>72</v>
      </c>
      <c r="H72" t="str">
        <f>_xlfn.XLOOKUP(B72,Feuil1!K:K,Feuil1!O:O,0)</f>
        <v>OLIVIER.FOURE@afpa.fr</v>
      </c>
      <c r="I72" t="str">
        <f>_xlfn.XLOOKUP(B72,[1]Synthèse!$B:$B,[1]Synthèse!$A:$A,0)</f>
        <v>FERARE HERVE</v>
      </c>
      <c r="J72">
        <v>1</v>
      </c>
      <c r="K72">
        <f>_xlfn.XLOOKUP(I72,B:B,G:G)</f>
        <v>5</v>
      </c>
      <c r="L72" t="str">
        <f>"insert into gta_Utilisateurs (idUtilisateur,nomUtilisateur,mailUtilisateur,matriculeUtilisateur,passwordUtilisateur,idUO,idRole,idManager) Values ("&amp;G72&amp;","""&amp;B72&amp;""","""&amp;H72&amp;""","""&amp;C72&amp;""",md5(md5("""&amp;C72&amp;""")),"&amp;F72&amp;","&amp;J72&amp;","&amp;K72&amp;");"</f>
        <v>insert into gta_Utilisateurs (idUtilisateur,nomUtilisateur,mailUtilisateur,matriculeUtilisateur,passwordUtilisateur,idUO,idRole,idManager) Values (72,"FOURE OLIVIER","OLIVIER.FOURE@afpa.fr","1602896",md5(md5("1602896")),5,1,5);</v>
      </c>
    </row>
    <row r="73" spans="1:12" x14ac:dyDescent="0.3">
      <c r="A73" t="s">
        <v>180</v>
      </c>
      <c r="B73" t="s">
        <v>182</v>
      </c>
      <c r="C73" t="s">
        <v>181</v>
      </c>
      <c r="D73">
        <v>59011</v>
      </c>
      <c r="E73">
        <v>169</v>
      </c>
      <c r="F73">
        <f>_xlfn.XLOOKUP(E73,[2]données!A$67:A$135,[2]données!D$67:D$135)</f>
        <v>40</v>
      </c>
      <c r="G73">
        <v>73</v>
      </c>
      <c r="H73" t="str">
        <f>_xlfn.XLOOKUP(B73,Feuil1!K:K,Feuil1!O:O,0)</f>
        <v>PASCAL.OFFRE@afpa.fr</v>
      </c>
      <c r="I73" t="str">
        <f>_xlfn.XLOOKUP(B73,[1]Synthèse!$B:$B,[1]Synthèse!$A:$A,0)</f>
        <v>FERARE HERVE</v>
      </c>
      <c r="J73">
        <v>1</v>
      </c>
      <c r="K73">
        <f>_xlfn.XLOOKUP(I73,B:B,G:G)</f>
        <v>5</v>
      </c>
      <c r="L73" t="str">
        <f>"insert into gta_Utilisateurs (idUtilisateur,nomUtilisateur,mailUtilisateur,matriculeUtilisateur,passwordUtilisateur,idUO,idRole,idManager) Values ("&amp;G73&amp;","""&amp;B73&amp;""","""&amp;H73&amp;""","""&amp;C73&amp;""",md5(md5("""&amp;C73&amp;""")),"&amp;F73&amp;","&amp;J73&amp;","&amp;K73&amp;");"</f>
        <v>insert into gta_Utilisateurs (idUtilisateur,nomUtilisateur,mailUtilisateur,matriculeUtilisateur,passwordUtilisateur,idUO,idRole,idManager) Values (73,"OFFRE PASCAL","PASCAL.OFFRE@afpa.fr","99AY014",md5(md5("99AY014")),40,1,5);</v>
      </c>
    </row>
    <row r="74" spans="1:12" x14ac:dyDescent="0.3">
      <c r="A74" t="s">
        <v>249</v>
      </c>
      <c r="B74" t="s">
        <v>251</v>
      </c>
      <c r="C74" t="s">
        <v>250</v>
      </c>
      <c r="D74">
        <v>59011</v>
      </c>
      <c r="E74">
        <v>912</v>
      </c>
      <c r="F74">
        <f>_xlfn.XLOOKUP(E74,[2]données!A$67:A$135,[2]données!D$67:D$135)</f>
        <v>65</v>
      </c>
      <c r="G74">
        <v>74</v>
      </c>
      <c r="H74" t="str">
        <f>_xlfn.XLOOKUP(B74,Feuil1!K:K,Feuil1!O:O,0)</f>
        <v>PASCALE.WALLOT@afpa.fr</v>
      </c>
      <c r="I74" t="str">
        <f>_xlfn.XLOOKUP(B74,[1]Synthèse!$B:$B,[1]Synthèse!$A:$A,0)</f>
        <v>DANEL SYLVIE</v>
      </c>
      <c r="J74">
        <v>1</v>
      </c>
      <c r="K74">
        <f>_xlfn.XLOOKUP(I74,B:B,G:G)</f>
        <v>6</v>
      </c>
      <c r="L74" t="str">
        <f>"insert into gta_Utilisateurs (idUtilisateur,nomUtilisateur,mailUtilisateur,matriculeUtilisateur,passwordUtilisateur,idUO,idRole,idManager) Values ("&amp;G74&amp;","""&amp;B74&amp;""","""&amp;H74&amp;""","""&amp;C74&amp;""",md5(md5("""&amp;C74&amp;""")),"&amp;F74&amp;","&amp;J74&amp;","&amp;K74&amp;");"</f>
        <v>insert into gta_Utilisateurs (idUtilisateur,nomUtilisateur,mailUtilisateur,matriculeUtilisateur,passwordUtilisateur,idUO,idRole,idManager) Values (74,"WALLOT PASCALE","PASCALE.WALLOT@afpa.fr","83CN008",md5(md5("83CN008")),65,1,6);</v>
      </c>
    </row>
    <row r="75" spans="1:12" x14ac:dyDescent="0.3">
      <c r="A75" t="s">
        <v>235</v>
      </c>
      <c r="B75" t="s">
        <v>237</v>
      </c>
      <c r="C75" t="s">
        <v>236</v>
      </c>
      <c r="D75">
        <v>62012</v>
      </c>
      <c r="E75">
        <v>124</v>
      </c>
      <c r="F75">
        <f>_xlfn.XLOOKUP(E75,[2]données!A$67:A$135,[2]données!D$67:D$135)</f>
        <v>17</v>
      </c>
      <c r="G75">
        <v>75</v>
      </c>
      <c r="H75" t="str">
        <f>_xlfn.XLOOKUP(B75,Feuil1!K:K,Feuil1!O:O,0)</f>
        <v>PHILIPPE.VEZILIER@afpa.fr</v>
      </c>
      <c r="I75" t="str">
        <f>_xlfn.XLOOKUP(B75,[1]Synthèse!$B:$B,[1]Synthèse!$A:$A,0)</f>
        <v>FERARE HERVE</v>
      </c>
      <c r="J75">
        <v>1</v>
      </c>
      <c r="K75">
        <f>_xlfn.XLOOKUP(I75,B:B,G:G)</f>
        <v>5</v>
      </c>
      <c r="L75" t="str">
        <f>"insert into gta_Utilisateurs (idUtilisateur,nomUtilisateur,mailUtilisateur,matriculeUtilisateur,passwordUtilisateur,idUO,idRole,idManager) Values ("&amp;G75&amp;","""&amp;B75&amp;""","""&amp;H75&amp;""","""&amp;C75&amp;""",md5(md5("""&amp;C75&amp;""")),"&amp;F75&amp;","&amp;J75&amp;","&amp;K75&amp;");"</f>
        <v>insert into gta_Utilisateurs (idUtilisateur,nomUtilisateur,mailUtilisateur,matriculeUtilisateur,passwordUtilisateur,idUO,idRole,idManager) Values (75,"VEZILIER PHILIPPE","PHILIPPE.VEZILIER@afpa.fr","97AM007",md5(md5("97AM007")),17,1,5);</v>
      </c>
    </row>
    <row r="76" spans="1:12" x14ac:dyDescent="0.3">
      <c r="A76" t="s">
        <v>200</v>
      </c>
      <c r="B76" t="s">
        <v>201</v>
      </c>
      <c r="C76">
        <v>703523</v>
      </c>
      <c r="D76">
        <v>62012</v>
      </c>
      <c r="E76">
        <v>108</v>
      </c>
      <c r="F76">
        <f>_xlfn.XLOOKUP(E76,[2]données!A$67:A$135,[2]données!D$67:D$135)</f>
        <v>7</v>
      </c>
      <c r="G76">
        <v>76</v>
      </c>
      <c r="H76" t="str">
        <f>_xlfn.XLOOKUP(B76,Feuil1!K:K,Feuil1!O:O,0)</f>
        <v>PIERRE.RIVET@afpa.fr</v>
      </c>
      <c r="I76" t="str">
        <f>_xlfn.XLOOKUP(B76,[1]Synthèse!$B:$B,[1]Synthèse!$A:$A,0)</f>
        <v>FERARE HERVE</v>
      </c>
      <c r="J76">
        <v>1</v>
      </c>
      <c r="K76">
        <f>_xlfn.XLOOKUP(I76,B:B,G:G)</f>
        <v>5</v>
      </c>
      <c r="L76" t="str">
        <f>"insert into gta_Utilisateurs (idUtilisateur,nomUtilisateur,mailUtilisateur,matriculeUtilisateur,passwordUtilisateur,idUO,idRole,idManager) Values ("&amp;G76&amp;","""&amp;B76&amp;""","""&amp;H76&amp;""","""&amp;C76&amp;""",md5(md5("""&amp;C76&amp;""")),"&amp;F76&amp;","&amp;J76&amp;","&amp;K76&amp;");"</f>
        <v>insert into gta_Utilisateurs (idUtilisateur,nomUtilisateur,mailUtilisateur,matriculeUtilisateur,passwordUtilisateur,idUO,idRole,idManager) Values (76,"RIVET PIERRE","PIERRE.RIVET@afpa.fr","703523",md5(md5("703523")),7,1,5);</v>
      </c>
    </row>
    <row r="77" spans="1:12" x14ac:dyDescent="0.3">
      <c r="A77" t="s">
        <v>70</v>
      </c>
      <c r="B77" t="s">
        <v>71</v>
      </c>
      <c r="C77">
        <v>2103770</v>
      </c>
      <c r="D77">
        <v>59011</v>
      </c>
      <c r="E77">
        <v>164</v>
      </c>
      <c r="F77">
        <f>_xlfn.XLOOKUP(E77,[2]données!A$67:A$135,[2]données!D$67:D$135)</f>
        <v>36</v>
      </c>
      <c r="G77">
        <v>77</v>
      </c>
      <c r="H77" t="str">
        <f>_xlfn.XLOOKUP(B77,Feuil1!K:K,Feuil1!O:O,0)</f>
        <v>ROMAIN.DEVRED@afpa.fr</v>
      </c>
      <c r="I77" t="str">
        <f>_xlfn.XLOOKUP(B77,[1]Synthèse!$B:$B,[1]Synthèse!$A:$A,0)</f>
        <v>HOUITTE CHRISTOPHE</v>
      </c>
      <c r="J77">
        <v>1</v>
      </c>
      <c r="K77">
        <f>_xlfn.XLOOKUP(I77,B:B,G:G)</f>
        <v>3</v>
      </c>
      <c r="L77" t="str">
        <f>"insert into gta_Utilisateurs (idUtilisateur,nomUtilisateur,mailUtilisateur,matriculeUtilisateur,passwordUtilisateur,idUO,idRole,idManager) Values ("&amp;G77&amp;","""&amp;B77&amp;""","""&amp;H77&amp;""","""&amp;C77&amp;""",md5(md5("""&amp;C77&amp;""")),"&amp;F77&amp;","&amp;J77&amp;","&amp;K77&amp;");"</f>
        <v>insert into gta_Utilisateurs (idUtilisateur,nomUtilisateur,mailUtilisateur,matriculeUtilisateur,passwordUtilisateur,idUO,idRole,idManager) Values (77,"DEVRED ROMAIN","ROMAIN.DEVRED@afpa.fr","2103770",md5(md5("2103770")),36,1,3);</v>
      </c>
    </row>
    <row r="78" spans="1:12" x14ac:dyDescent="0.3">
      <c r="A78" t="s">
        <v>205</v>
      </c>
      <c r="B78" t="s">
        <v>207</v>
      </c>
      <c r="C78" t="s">
        <v>206</v>
      </c>
      <c r="D78">
        <v>59011</v>
      </c>
      <c r="E78">
        <v>912</v>
      </c>
      <c r="F78">
        <f>_xlfn.XLOOKUP(E78,[2]données!A$67:A$135,[2]données!D$67:D$135)</f>
        <v>65</v>
      </c>
      <c r="G78">
        <v>78</v>
      </c>
      <c r="H78" t="str">
        <f>_xlfn.XLOOKUP(B78,Feuil1!K:K,Feuil1!O:O,0)</f>
        <v>ROSE-MARIE.SCHMIDLIN@afpa.fr</v>
      </c>
      <c r="I78" t="str">
        <f>_xlfn.XLOOKUP(B78,[1]Synthèse!$B:$B,[1]Synthèse!$A:$A,0)</f>
        <v>DANEL SYLVIE</v>
      </c>
      <c r="J78">
        <v>1</v>
      </c>
      <c r="K78">
        <f>_xlfn.XLOOKUP(I78,B:B,G:G)</f>
        <v>6</v>
      </c>
      <c r="L78" t="str">
        <f>"insert into gta_Utilisateurs (idUtilisateur,nomUtilisateur,mailUtilisateur,matriculeUtilisateur,passwordUtilisateur,idUO,idRole,idManager) Values ("&amp;G78&amp;","""&amp;B78&amp;""","""&amp;H78&amp;""","""&amp;C78&amp;""",md5(md5("""&amp;C78&amp;""")),"&amp;F78&amp;","&amp;J78&amp;","&amp;K78&amp;");"</f>
        <v>insert into gta_Utilisateurs (idUtilisateur,nomUtilisateur,mailUtilisateur,matriculeUtilisateur,passwordUtilisateur,idUO,idRole,idManager) Values (78,"SCHMIDLIN ROSE MARIE","ROSE-MARIE.SCHMIDLIN@afpa.fr","91CN005",md5(md5("91CN005")),65,1,6);</v>
      </c>
    </row>
    <row r="79" spans="1:12" x14ac:dyDescent="0.3">
      <c r="A79" t="s">
        <v>78</v>
      </c>
      <c r="B79" t="s">
        <v>79</v>
      </c>
      <c r="C79">
        <v>2201746</v>
      </c>
      <c r="D79">
        <v>59011</v>
      </c>
      <c r="E79">
        <v>191</v>
      </c>
      <c r="F79">
        <f>_xlfn.XLOOKUP(E79,[2]données!A$67:A$135,[2]données!D$67:D$135)</f>
        <v>52</v>
      </c>
      <c r="G79">
        <v>79</v>
      </c>
      <c r="H79" t="str">
        <f>_xlfn.XLOOKUP(B79,Feuil1!K:K,Feuil1!O:O,0)</f>
        <v>SABRINA.DOIGNEAUX@afpa.fr</v>
      </c>
      <c r="I79" t="str">
        <f>_xlfn.XLOOKUP(B79,[1]Synthèse!$B:$B,[1]Synthèse!$A:$A,0)</f>
        <v>HOUITTE CHRISTOPHE</v>
      </c>
      <c r="J79">
        <v>1</v>
      </c>
      <c r="K79">
        <f>_xlfn.XLOOKUP(I79,B:B,G:G)</f>
        <v>3</v>
      </c>
      <c r="L79" t="str">
        <f>"insert into gta_Utilisateurs (idUtilisateur,nomUtilisateur,mailUtilisateur,matriculeUtilisateur,passwordUtilisateur,idUO,idRole,idManager) Values ("&amp;G79&amp;","""&amp;B79&amp;""","""&amp;H79&amp;""","""&amp;C79&amp;""",md5(md5("""&amp;C79&amp;""")),"&amp;F79&amp;","&amp;J79&amp;","&amp;K79&amp;");"</f>
        <v>insert into gta_Utilisateurs (idUtilisateur,nomUtilisateur,mailUtilisateur,matriculeUtilisateur,passwordUtilisateur,idUO,idRole,idManager) Values (79,"DOIGNEAUX SABRINA","SABRINA.DOIGNEAUX@afpa.fr","2201746",md5(md5("2201746")),52,1,3);</v>
      </c>
    </row>
    <row r="80" spans="1:12" x14ac:dyDescent="0.3">
      <c r="A80" t="s">
        <v>252</v>
      </c>
      <c r="B80" t="s">
        <v>253</v>
      </c>
      <c r="C80">
        <v>2202719</v>
      </c>
      <c r="D80">
        <v>62012</v>
      </c>
      <c r="E80">
        <v>164</v>
      </c>
      <c r="F80">
        <f>_xlfn.XLOOKUP(E80,[2]données!A$67:A$135,[2]données!D$67:D$135)</f>
        <v>36</v>
      </c>
      <c r="G80">
        <v>80</v>
      </c>
      <c r="H80" t="str">
        <f>_xlfn.XLOOKUP(B80,Feuil1!K:K,Feuil1!O:O,0)</f>
        <v>SALSABIL.ZAGDOUDI@afpa.fr</v>
      </c>
      <c r="I80" t="str">
        <f>_xlfn.XLOOKUP(B80,[1]Synthèse!$B:$B,[1]Synthèse!$A:$A,0)</f>
        <v>FERARE HERVE</v>
      </c>
      <c r="J80">
        <v>1</v>
      </c>
      <c r="K80">
        <f>_xlfn.XLOOKUP(I80,B:B,G:G)</f>
        <v>5</v>
      </c>
      <c r="L80" t="str">
        <f>"insert into gta_Utilisateurs (idUtilisateur,nomUtilisateur,mailUtilisateur,matriculeUtilisateur,passwordUtilisateur,idUO,idRole,idManager) Values ("&amp;G80&amp;","""&amp;B80&amp;""","""&amp;H80&amp;""","""&amp;C80&amp;""",md5(md5("""&amp;C80&amp;""")),"&amp;F80&amp;","&amp;J80&amp;","&amp;K80&amp;");"</f>
        <v>insert into gta_Utilisateurs (idUtilisateur,nomUtilisateur,mailUtilisateur,matriculeUtilisateur,passwordUtilisateur,idUO,idRole,idManager) Values (80,"ZAGDOUDI SALSABIL","SALSABIL.ZAGDOUDI@afpa.fr","2202719",md5(md5("2202719")),36,1,5);</v>
      </c>
    </row>
    <row r="81" spans="1:12" x14ac:dyDescent="0.3">
      <c r="A81" t="s">
        <v>117</v>
      </c>
      <c r="B81" t="s">
        <v>119</v>
      </c>
      <c r="C81" t="s">
        <v>118</v>
      </c>
      <c r="D81">
        <v>62012</v>
      </c>
      <c r="E81">
        <v>912</v>
      </c>
      <c r="F81">
        <f>_xlfn.XLOOKUP(E81,[2]données!A$67:A$135,[2]données!D$67:D$135)</f>
        <v>65</v>
      </c>
      <c r="G81">
        <v>81</v>
      </c>
      <c r="H81" t="str">
        <f>_xlfn.XLOOKUP(B81,Feuil1!K:K,Feuil1!O:O,0)</f>
        <v>SANDRINE.GOBFERT@afpa.fr</v>
      </c>
      <c r="I81" t="str">
        <f>_xlfn.XLOOKUP(B81,[1]Synthèse!$B:$B,[1]Synthèse!$A:$A,0)</f>
        <v>DANEL SYLVIE</v>
      </c>
      <c r="J81">
        <v>1</v>
      </c>
      <c r="K81">
        <f>_xlfn.XLOOKUP(I81,B:B,G:G)</f>
        <v>6</v>
      </c>
      <c r="L81" t="str">
        <f>"insert into gta_Utilisateurs (idUtilisateur,nomUtilisateur,mailUtilisateur,matriculeUtilisateur,passwordUtilisateur,idUO,idRole,idManager) Values ("&amp;G81&amp;","""&amp;B81&amp;""","""&amp;H81&amp;""","""&amp;C81&amp;""",md5(md5("""&amp;C81&amp;""")),"&amp;F81&amp;","&amp;J81&amp;","&amp;K81&amp;");"</f>
        <v>insert into gta_Utilisateurs (idUtilisateur,nomUtilisateur,mailUtilisateur,matriculeUtilisateur,passwordUtilisateur,idUO,idRole,idManager) Values (81,"GOBFERT SANDRINE","SANDRINE.GOBFERT@afpa.fr","92AY004",md5(md5("92AY004")),65,1,6);</v>
      </c>
    </row>
    <row r="82" spans="1:12" x14ac:dyDescent="0.3">
      <c r="A82" t="s">
        <v>120</v>
      </c>
      <c r="B82" t="s">
        <v>121</v>
      </c>
      <c r="C82">
        <v>1402293</v>
      </c>
      <c r="D82">
        <v>62012</v>
      </c>
      <c r="E82">
        <v>159</v>
      </c>
      <c r="F82">
        <f>_xlfn.XLOOKUP(E82,[2]données!A$67:A$135,[2]données!D$67:D$135)</f>
        <v>31</v>
      </c>
      <c r="G82">
        <v>82</v>
      </c>
      <c r="H82" t="str">
        <f>_xlfn.XLOOKUP(B82,Feuil1!K:K,Feuil1!O:O,0)</f>
        <v>SOPHIE.GUILLOT@afpa.fr</v>
      </c>
      <c r="I82" t="str">
        <f>_xlfn.XLOOKUP(B82,[1]Synthèse!$B:$B,[1]Synthèse!$A:$A,0)</f>
        <v>FERARE HERVE</v>
      </c>
      <c r="J82">
        <v>1</v>
      </c>
      <c r="K82">
        <f>_xlfn.XLOOKUP(I82,B:B,G:G)</f>
        <v>5</v>
      </c>
      <c r="L82" t="str">
        <f>"insert into gta_Utilisateurs (idUtilisateur,nomUtilisateur,mailUtilisateur,matriculeUtilisateur,passwordUtilisateur,idUO,idRole,idManager) Values ("&amp;G82&amp;","""&amp;B82&amp;""","""&amp;H82&amp;""","""&amp;C82&amp;""",md5(md5("""&amp;C82&amp;""")),"&amp;F82&amp;","&amp;J82&amp;","&amp;K82&amp;");"</f>
        <v>insert into gta_Utilisateurs (idUtilisateur,nomUtilisateur,mailUtilisateur,matriculeUtilisateur,passwordUtilisateur,idUO,idRole,idManager) Values (82,"GUILLOT SOPHIE","SOPHIE.GUILLOT@afpa.fr","1402293",md5(md5("1402293")),31,1,5);</v>
      </c>
    </row>
    <row r="83" spans="1:12" x14ac:dyDescent="0.3">
      <c r="A83" t="s">
        <v>256</v>
      </c>
      <c r="B83" t="s">
        <v>258</v>
      </c>
      <c r="C83" t="s">
        <v>257</v>
      </c>
      <c r="D83">
        <v>59011</v>
      </c>
      <c r="E83">
        <v>144</v>
      </c>
      <c r="F83">
        <f>_xlfn.XLOOKUP(E83,[2]données!A$67:A$135,[2]données!D$67:D$135)</f>
        <v>26</v>
      </c>
      <c r="G83">
        <v>83</v>
      </c>
      <c r="H83" t="str">
        <f>_xlfn.XLOOKUP(B83,Feuil1!K:K,Feuil1!O:O,0)</f>
        <v>STEPHANE.BALLET@afpa.fr</v>
      </c>
      <c r="I83" t="str">
        <f>_xlfn.XLOOKUP(B83,[1]Synthèse!$B:$B,[1]Synthèse!$A:$A,0)</f>
        <v>HOUITTE CHRISTOPHE</v>
      </c>
      <c r="J83">
        <v>1</v>
      </c>
      <c r="K83">
        <f>_xlfn.XLOOKUP(I83,B:B,G:G)</f>
        <v>3</v>
      </c>
      <c r="L83" t="str">
        <f>"insert into gta_Utilisateurs (idUtilisateur,nomUtilisateur,mailUtilisateur,matriculeUtilisateur,passwordUtilisateur,idUO,idRole,idManager) Values ("&amp;G83&amp;","""&amp;B83&amp;""","""&amp;H83&amp;""","""&amp;C83&amp;""",md5(md5("""&amp;C83&amp;""")),"&amp;F83&amp;","&amp;J83&amp;","&amp;K83&amp;");"</f>
        <v>insert into gta_Utilisateurs (idUtilisateur,nomUtilisateur,mailUtilisateur,matriculeUtilisateur,passwordUtilisateur,idUO,idRole,idManager) Values (83,"BALLET STEPHANE","STEPHANE.BALLET@afpa.fr","02BX015",md5(md5("02BX015")),26,1,3);</v>
      </c>
    </row>
    <row r="84" spans="1:12" x14ac:dyDescent="0.3">
      <c r="A84" t="s">
        <v>40</v>
      </c>
      <c r="B84" t="s">
        <v>41</v>
      </c>
      <c r="C84">
        <v>1803602</v>
      </c>
      <c r="D84">
        <v>62012</v>
      </c>
      <c r="E84">
        <v>912</v>
      </c>
      <c r="F84">
        <f>_xlfn.XLOOKUP(E84,[2]données!A$67:A$135,[2]données!D$67:D$135)</f>
        <v>65</v>
      </c>
      <c r="G84">
        <v>84</v>
      </c>
      <c r="H84" t="str">
        <f>_xlfn.XLOOKUP(B84,Feuil1!K:K,Feuil1!O:O,0)</f>
        <v>STEPHANIE.CRISPILS@afpa.fr</v>
      </c>
      <c r="I84" t="str">
        <f>_xlfn.XLOOKUP(B84,[1]Synthèse!$B:$B,[1]Synthèse!$A:$A,0)</f>
        <v>DANEL SYLVIE</v>
      </c>
      <c r="J84">
        <v>1</v>
      </c>
      <c r="K84">
        <f>_xlfn.XLOOKUP(I84,B:B,G:G)</f>
        <v>6</v>
      </c>
      <c r="L84" t="str">
        <f>"insert into gta_Utilisateurs (idUtilisateur,nomUtilisateur,mailUtilisateur,matriculeUtilisateur,passwordUtilisateur,idUO,idRole,idManager) Values ("&amp;G84&amp;","""&amp;B84&amp;""","""&amp;H84&amp;""","""&amp;C84&amp;""",md5(md5("""&amp;C84&amp;""")),"&amp;F84&amp;","&amp;J84&amp;","&amp;K84&amp;");"</f>
        <v>insert into gta_Utilisateurs (idUtilisateur,nomUtilisateur,mailUtilisateur,matriculeUtilisateur,passwordUtilisateur,idUO,idRole,idManager) Values (84,"CRISPILS STEPHANIE","STEPHANIE.CRISPILS@afpa.fr","1803602",md5(md5("1803602")),65,1,6);</v>
      </c>
    </row>
    <row r="85" spans="1:12" x14ac:dyDescent="0.3">
      <c r="A85" t="s">
        <v>45</v>
      </c>
      <c r="B85" t="s">
        <v>46</v>
      </c>
      <c r="C85">
        <v>2102208</v>
      </c>
      <c r="D85">
        <v>59011</v>
      </c>
      <c r="E85">
        <v>178</v>
      </c>
      <c r="F85">
        <f>_xlfn.XLOOKUP(E85,[2]données!A$67:A$135,[2]données!D$67:D$135)</f>
        <v>48</v>
      </c>
      <c r="G85">
        <v>85</v>
      </c>
      <c r="H85" t="str">
        <f>_xlfn.XLOOKUP(B85,Feuil1!K:K,Feuil1!O:O,0)</f>
        <v>STEPHANIE.DEBUCHY@afpa.fr</v>
      </c>
      <c r="I85" t="str">
        <f>_xlfn.XLOOKUP(B85,[1]Synthèse!$B:$B,[1]Synthèse!$A:$A,0)</f>
        <v>HOUITTE CHRISTOPHE</v>
      </c>
      <c r="J85">
        <v>1</v>
      </c>
      <c r="K85">
        <f>_xlfn.XLOOKUP(I85,B:B,G:G)</f>
        <v>3</v>
      </c>
      <c r="L85" t="str">
        <f>"insert into gta_Utilisateurs (idUtilisateur,nomUtilisateur,mailUtilisateur,matriculeUtilisateur,passwordUtilisateur,idUO,idRole,idManager) Values ("&amp;G85&amp;","""&amp;B85&amp;""","""&amp;H85&amp;""","""&amp;C85&amp;""",md5(md5("""&amp;C85&amp;""")),"&amp;F85&amp;","&amp;J85&amp;","&amp;K85&amp;");"</f>
        <v>insert into gta_Utilisateurs (idUtilisateur,nomUtilisateur,mailUtilisateur,matriculeUtilisateur,passwordUtilisateur,idUO,idRole,idManager) Values (85,"DEBUCHY STEPHANIE","STEPHANIE.DEBUCHY@afpa.fr","2102208",md5(md5("2102208")),48,1,3);</v>
      </c>
    </row>
    <row r="86" spans="1:12" x14ac:dyDescent="0.3">
      <c r="A86" t="s">
        <v>122</v>
      </c>
      <c r="B86" t="s">
        <v>124</v>
      </c>
      <c r="C86" t="s">
        <v>123</v>
      </c>
      <c r="D86">
        <v>59011</v>
      </c>
      <c r="E86">
        <v>901</v>
      </c>
      <c r="F86">
        <f>_xlfn.XLOOKUP(E86,[2]données!A$67:A$135,[2]données!D$67:D$135)</f>
        <v>54</v>
      </c>
      <c r="G86">
        <v>86</v>
      </c>
      <c r="H86" t="str">
        <f>_xlfn.XLOOKUP(B86,Feuil1!K:K,Feuil1!O:O,0)</f>
        <v>SYLVIE.HANNEQUIN@afpa.fr</v>
      </c>
      <c r="I86" t="str">
        <f>_xlfn.XLOOKUP(B86,[1]Synthèse!$B:$B,[1]Synthèse!$A:$A,0)</f>
        <v>DELESCLUSE FREDERIC</v>
      </c>
      <c r="J86">
        <v>1</v>
      </c>
      <c r="K86">
        <f>_xlfn.XLOOKUP(I86,B:B,G:G)</f>
        <v>4</v>
      </c>
      <c r="L86" t="str">
        <f>"insert into gta_Utilisateurs (idUtilisateur,nomUtilisateur,mailUtilisateur,matriculeUtilisateur,passwordUtilisateur,idUO,idRole,idManager) Values ("&amp;G86&amp;","""&amp;B86&amp;""","""&amp;H86&amp;""","""&amp;C86&amp;""",md5(md5("""&amp;C86&amp;""")),"&amp;F86&amp;","&amp;J86&amp;","&amp;K86&amp;");"</f>
        <v>insert into gta_Utilisateurs (idUtilisateur,nomUtilisateur,mailUtilisateur,matriculeUtilisateur,passwordUtilisateur,idUO,idRole,idManager) Values (86,"HANNEQUIN SYLVIE","SYLVIE.HANNEQUIN@afpa.fr","82CN001",md5(md5("82CN001")),54,1,4);</v>
      </c>
    </row>
    <row r="87" spans="1:12" x14ac:dyDescent="0.3">
      <c r="A87" t="s">
        <v>132</v>
      </c>
      <c r="B87" t="s">
        <v>134</v>
      </c>
      <c r="C87" t="s">
        <v>133</v>
      </c>
      <c r="D87" s="6">
        <v>97015</v>
      </c>
      <c r="E87" s="7" t="s">
        <v>453</v>
      </c>
      <c r="F87">
        <f>_xlfn.XLOOKUP(E87,[2]données!A$67:A$135,[2]données!D$67:D$135)</f>
        <v>68</v>
      </c>
      <c r="G87">
        <v>87</v>
      </c>
      <c r="H87" t="str">
        <f>_xlfn.XLOOKUP(B87,Feuil1!K:K,Feuil1!O:O,0)</f>
        <v>SYLVIE.JACQUART@afpa.fr</v>
      </c>
      <c r="I87" t="str">
        <f>_xlfn.XLOOKUP(B87,[1]Synthèse!$B:$B,[1]Synthèse!$A:$A,0)</f>
        <v>JOLY CHRISTELLE</v>
      </c>
      <c r="J87">
        <v>1</v>
      </c>
      <c r="K87">
        <f>_xlfn.XLOOKUP(I87,B:B,G:G)</f>
        <v>2</v>
      </c>
      <c r="L87" t="str">
        <f>"insert into gta_Utilisateurs (idUtilisateur,nomUtilisateur,mailUtilisateur,matriculeUtilisateur,passwordUtilisateur,idUO,idRole,idManager) Values ("&amp;G87&amp;","""&amp;B87&amp;""","""&amp;H87&amp;""","""&amp;C87&amp;""",md5(md5("""&amp;C87&amp;""")),"&amp;F87&amp;","&amp;J87&amp;","&amp;K87&amp;");"</f>
        <v>insert into gta_Utilisateurs (idUtilisateur,nomUtilisateur,mailUtilisateur,matriculeUtilisateur,passwordUtilisateur,idUO,idRole,idManager) Values (87,"JACQUART SYLVIE","SYLVIE.JACQUART@afpa.fr","01AM007",md5(md5("01AM007")),68,1,2);</v>
      </c>
    </row>
    <row r="88" spans="1:12" x14ac:dyDescent="0.3">
      <c r="A88" t="s">
        <v>159</v>
      </c>
      <c r="B88" t="s">
        <v>160</v>
      </c>
      <c r="C88">
        <v>2202469</v>
      </c>
      <c r="D88">
        <v>59011</v>
      </c>
      <c r="E88">
        <v>161</v>
      </c>
      <c r="F88">
        <f>_xlfn.XLOOKUP(E88,[2]données!A$67:A$135,[2]données!D$67:D$135)</f>
        <v>33</v>
      </c>
      <c r="G88">
        <v>88</v>
      </c>
      <c r="H88" t="str">
        <f>_xlfn.XLOOKUP(B88,Feuil1!K:K,Feuil1!O:O,0)</f>
        <v>SYLVIE.LECLERCQ@afpa.fr</v>
      </c>
      <c r="I88" t="str">
        <f>_xlfn.XLOOKUP(B88,[1]Synthèse!$B:$B,[1]Synthèse!$A:$A,0)</f>
        <v>HOUITTE CHRISTOPHE</v>
      </c>
      <c r="J88">
        <v>1</v>
      </c>
      <c r="K88">
        <f>_xlfn.XLOOKUP(I88,B:B,G:G)</f>
        <v>3</v>
      </c>
      <c r="L88" t="str">
        <f>"insert into gta_Utilisateurs (idUtilisateur,nomUtilisateur,mailUtilisateur,matriculeUtilisateur,passwordUtilisateur,idUO,idRole,idManager) Values ("&amp;G88&amp;","""&amp;B88&amp;""","""&amp;H88&amp;""","""&amp;C88&amp;""",md5(md5("""&amp;C88&amp;""")),"&amp;F88&amp;","&amp;J88&amp;","&amp;K88&amp;");"</f>
        <v>insert into gta_Utilisateurs (idUtilisateur,nomUtilisateur,mailUtilisateur,matriculeUtilisateur,passwordUtilisateur,idUO,idRole,idManager) Values (88,"LECLERCQ SYLVIE","SYLVIE.LECLERCQ@afpa.fr","2202469",md5(md5("2202469")),33,1,3);</v>
      </c>
    </row>
    <row r="89" spans="1:12" x14ac:dyDescent="0.3">
      <c r="A89" t="s">
        <v>28</v>
      </c>
      <c r="B89" t="s">
        <v>29</v>
      </c>
      <c r="C89">
        <v>2001132</v>
      </c>
      <c r="D89" s="4">
        <v>97015</v>
      </c>
      <c r="E89" s="5" t="s">
        <v>453</v>
      </c>
      <c r="F89">
        <f>_xlfn.XLOOKUP(E89,[2]données!A$67:A$135,[2]données!D$67:D$135)</f>
        <v>68</v>
      </c>
      <c r="G89">
        <v>89</v>
      </c>
      <c r="H89" t="str">
        <f>_xlfn.XLOOKUP(B89,Feuil1!K:K,Feuil1!O:O,0)</f>
        <v>VALERIE.BREMONT@afpa.fr</v>
      </c>
      <c r="I89" t="str">
        <f>_xlfn.XLOOKUP(B89,[1]Synthèse!$B:$B,[1]Synthèse!$A:$A,0)</f>
        <v>JOLY CHRISTELLE</v>
      </c>
      <c r="J89">
        <v>1</v>
      </c>
      <c r="K89">
        <f>_xlfn.XLOOKUP(I89,B:B,G:G)</f>
        <v>2</v>
      </c>
      <c r="L89" t="str">
        <f>"insert into gta_Utilisateurs (idUtilisateur,nomUtilisateur,mailUtilisateur,matriculeUtilisateur,passwordUtilisateur,idUO,idRole,idManager) Values ("&amp;G89&amp;","""&amp;B89&amp;""","""&amp;H89&amp;""","""&amp;C89&amp;""",md5(md5("""&amp;C89&amp;""")),"&amp;F89&amp;","&amp;J89&amp;","&amp;K89&amp;");"</f>
        <v>insert into gta_Utilisateurs (idUtilisateur,nomUtilisateur,mailUtilisateur,matriculeUtilisateur,passwordUtilisateur,idUO,idRole,idManager) Values (89,"BREMONT VALERIE","VALERIE.BREMONT@afpa.fr","2001132",md5(md5("2001132")),68,1,2);</v>
      </c>
    </row>
    <row r="90" spans="1:12" x14ac:dyDescent="0.3">
      <c r="A90" t="s">
        <v>113</v>
      </c>
      <c r="B90" t="s">
        <v>114</v>
      </c>
      <c r="C90">
        <v>1600400</v>
      </c>
      <c r="D90">
        <v>59011</v>
      </c>
      <c r="E90">
        <v>191</v>
      </c>
      <c r="F90">
        <f>_xlfn.XLOOKUP(E90,[2]données!A$67:A$135,[2]données!D$67:D$135)</f>
        <v>52</v>
      </c>
      <c r="G90">
        <v>90</v>
      </c>
      <c r="H90" t="str">
        <f>_xlfn.XLOOKUP(B90,Feuil1!K:K,Feuil1!O:O,0)</f>
        <v>VALERIE.GENU@afpa.fr</v>
      </c>
      <c r="I90" t="str">
        <f>_xlfn.XLOOKUP(B90,[1]Synthèse!$B:$B,[1]Synthèse!$A:$A,0)</f>
        <v>JOLY CHRISTELLE</v>
      </c>
      <c r="J90">
        <v>1</v>
      </c>
      <c r="K90">
        <f>_xlfn.XLOOKUP(I90,B:B,G:G)</f>
        <v>2</v>
      </c>
      <c r="L90" t="str">
        <f>"insert into gta_Utilisateurs (idUtilisateur,nomUtilisateur,mailUtilisateur,matriculeUtilisateur,passwordUtilisateur,idUO,idRole,idManager) Values ("&amp;G90&amp;","""&amp;B90&amp;""","""&amp;H90&amp;""","""&amp;C90&amp;""",md5(md5("""&amp;C90&amp;""")),"&amp;F90&amp;","&amp;J90&amp;","&amp;K90&amp;");"</f>
        <v>insert into gta_Utilisateurs (idUtilisateur,nomUtilisateur,mailUtilisateur,matriculeUtilisateur,passwordUtilisateur,idUO,idRole,idManager) Values (90,"GENU VALERIE","VALERIE.GENU@afpa.fr","1600400",md5(md5("1600400")),52,1,2);</v>
      </c>
    </row>
    <row r="91" spans="1:12" x14ac:dyDescent="0.3">
      <c r="A91" t="s">
        <v>198</v>
      </c>
      <c r="B91" t="s">
        <v>199</v>
      </c>
      <c r="C91">
        <v>1701582</v>
      </c>
      <c r="D91">
        <v>59011</v>
      </c>
      <c r="E91">
        <v>191</v>
      </c>
      <c r="F91">
        <f>_xlfn.XLOOKUP(E91,[2]données!A$67:A$135,[2]données!D$67:D$135)</f>
        <v>52</v>
      </c>
      <c r="G91">
        <v>91</v>
      </c>
      <c r="H91" t="str">
        <f>_xlfn.XLOOKUP(B91,Feuil1!K:K,Feuil1!O:O,0)</f>
        <v>VALERIE.RICHARD@afpa.fr</v>
      </c>
      <c r="I91" t="str">
        <f>_xlfn.XLOOKUP(B91,[1]Synthèse!$B:$B,[1]Synthèse!$A:$A,0)</f>
        <v>JOLY CHRISTELLE</v>
      </c>
      <c r="J91">
        <v>1</v>
      </c>
      <c r="K91">
        <f>_xlfn.XLOOKUP(I91,B:B,G:G)</f>
        <v>2</v>
      </c>
      <c r="L91" t="str">
        <f>"insert into gta_Utilisateurs (idUtilisateur,nomUtilisateur,mailUtilisateur,matriculeUtilisateur,passwordUtilisateur,idUO,idRole,idManager) Values ("&amp;G91&amp;","""&amp;B91&amp;""","""&amp;H91&amp;""","""&amp;C91&amp;""",md5(md5("""&amp;C91&amp;""")),"&amp;F91&amp;","&amp;J91&amp;","&amp;K91&amp;");"</f>
        <v>insert into gta_Utilisateurs (idUtilisateur,nomUtilisateur,mailUtilisateur,matriculeUtilisateur,passwordUtilisateur,idUO,idRole,idManager) Values (91,"RICHARD VALERIE","VALERIE.RICHARD@afpa.fr","1701582",md5(md5("1701582")),52,1,2);</v>
      </c>
    </row>
    <row r="92" spans="1:12" x14ac:dyDescent="0.3">
      <c r="A92" t="s">
        <v>174</v>
      </c>
      <c r="B92" t="s">
        <v>175</v>
      </c>
      <c r="C92">
        <v>2002340</v>
      </c>
      <c r="D92">
        <v>62012</v>
      </c>
      <c r="E92">
        <v>191</v>
      </c>
      <c r="F92">
        <f>_xlfn.XLOOKUP(E92,[2]données!A$67:A$135,[2]données!D$67:D$135)</f>
        <v>52</v>
      </c>
      <c r="G92">
        <v>92</v>
      </c>
      <c r="H92" t="str">
        <f>_xlfn.XLOOKUP(B92,Feuil1!K:K,Feuil1!O:O,0)</f>
        <v>VANESSA.MONSTERLET@afpa.fr</v>
      </c>
      <c r="I92" t="str">
        <f>_xlfn.XLOOKUP(B92,[1]Synthèse!$B:$B,[1]Synthèse!$A:$A,0)</f>
        <v>JOLY CHRISTELLE</v>
      </c>
      <c r="J92">
        <v>1</v>
      </c>
      <c r="K92">
        <f>_xlfn.XLOOKUP(I92,B:B,G:G)</f>
        <v>2</v>
      </c>
      <c r="L92" t="str">
        <f>"insert into gta_Utilisateurs (idUtilisateur,nomUtilisateur,mailUtilisateur,matriculeUtilisateur,passwordUtilisateur,idUO,idRole,idManager) Values ("&amp;G92&amp;","""&amp;B92&amp;""","""&amp;H92&amp;""","""&amp;C92&amp;""",md5(md5("""&amp;C92&amp;""")),"&amp;F92&amp;","&amp;J92&amp;","&amp;K92&amp;");"</f>
        <v>insert into gta_Utilisateurs (idUtilisateur,nomUtilisateur,mailUtilisateur,matriculeUtilisateur,passwordUtilisateur,idUO,idRole,idManager) Values (92,"MONSTERLET VANESSA","VANESSA.MONSTERLET@afpa.fr","2002340",md5(md5("2002340")),52,1,2);</v>
      </c>
    </row>
    <row r="93" spans="1:12" x14ac:dyDescent="0.3">
      <c r="A93" t="s">
        <v>225</v>
      </c>
      <c r="B93" t="s">
        <v>227</v>
      </c>
      <c r="C93" t="s">
        <v>226</v>
      </c>
      <c r="D93">
        <v>62012</v>
      </c>
      <c r="E93">
        <v>191</v>
      </c>
      <c r="F93">
        <f>_xlfn.XLOOKUP(E93,[2]données!A$67:A$135,[2]données!D$67:D$135)</f>
        <v>52</v>
      </c>
      <c r="G93">
        <v>93</v>
      </c>
      <c r="H93" t="str">
        <f>_xlfn.XLOOKUP(B93,Feuil1!K:K,Feuil1!O:O,0)</f>
        <v>VERONIQUE.VANDENBERGUE@afpa.fr</v>
      </c>
      <c r="I93" t="str">
        <f>_xlfn.XLOOKUP(B93,[1]Synthèse!$B:$B,[1]Synthèse!$A:$A,0)</f>
        <v>JOLY CHRISTELLE</v>
      </c>
      <c r="J93">
        <v>1</v>
      </c>
      <c r="K93">
        <f>_xlfn.XLOOKUP(I93,B:B,G:G)</f>
        <v>2</v>
      </c>
      <c r="L93" t="str">
        <f>"insert into gta_Utilisateurs (idUtilisateur,nomUtilisateur,mailUtilisateur,matriculeUtilisateur,passwordUtilisateur,idUO,idRole,idManager) Values ("&amp;G93&amp;","""&amp;B93&amp;""","""&amp;H93&amp;""","""&amp;C93&amp;""",md5(md5("""&amp;C93&amp;""")),"&amp;F93&amp;","&amp;J93&amp;","&amp;K93&amp;");"</f>
        <v>insert into gta_Utilisateurs (idUtilisateur,nomUtilisateur,mailUtilisateur,matriculeUtilisateur,passwordUtilisateur,idUO,idRole,idManager) Values (93,"VANDEN BERGUE VERONIQUE","VERONIQUE.VANDENBERGUE@afpa.fr","02CG006",md5(md5("02CG006")),52,1,2);</v>
      </c>
    </row>
    <row r="94" spans="1:12" x14ac:dyDescent="0.3">
      <c r="A94" t="s">
        <v>72</v>
      </c>
      <c r="B94" t="s">
        <v>73</v>
      </c>
      <c r="C94">
        <v>1800315</v>
      </c>
      <c r="D94">
        <v>59011</v>
      </c>
      <c r="E94">
        <v>176</v>
      </c>
      <c r="F94">
        <f>_xlfn.XLOOKUP(E94,[2]données!A$67:A$135,[2]données!D$67:D$135)</f>
        <v>46</v>
      </c>
      <c r="G94">
        <v>94</v>
      </c>
      <c r="H94" t="str">
        <f>_xlfn.XLOOKUP(B94,Feuil1!K:K,Feuil1!O:O,0)</f>
        <v>VIRGINIE.DEWET@afpa.fr</v>
      </c>
      <c r="I94" t="str">
        <f>_xlfn.XLOOKUP(B94,[1]Synthèse!$B:$B,[1]Synthèse!$A:$A,0)</f>
        <v>HOUITTE CHRISTOPHE</v>
      </c>
      <c r="J94">
        <v>1</v>
      </c>
      <c r="K94">
        <f>_xlfn.XLOOKUP(I94,B:B,G:G)</f>
        <v>3</v>
      </c>
      <c r="L94" t="str">
        <f>"insert into gta_Utilisateurs (idUtilisateur,nomUtilisateur,mailUtilisateur,matriculeUtilisateur,passwordUtilisateur,idUO,idRole,idManager) Values ("&amp;G94&amp;","""&amp;B94&amp;""","""&amp;H94&amp;""","""&amp;C94&amp;""",md5(md5("""&amp;C94&amp;""")),"&amp;F94&amp;","&amp;J94&amp;","&amp;K94&amp;");"</f>
        <v>insert into gta_Utilisateurs (idUtilisateur,nomUtilisateur,mailUtilisateur,matriculeUtilisateur,passwordUtilisateur,idUO,idRole,idManager) Values (94,"DEWET VIRGINIE","VIRGINIE.DEWET@afpa.fr","1800315",md5(md5("1800315")),46,1,3);</v>
      </c>
    </row>
    <row r="95" spans="1:12" x14ac:dyDescent="0.3">
      <c r="A95" t="s">
        <v>161</v>
      </c>
      <c r="B95" t="s">
        <v>162</v>
      </c>
      <c r="C95">
        <v>800683</v>
      </c>
      <c r="D95">
        <v>62012</v>
      </c>
      <c r="E95">
        <v>109</v>
      </c>
      <c r="F95">
        <f>_xlfn.XLOOKUP(E95,[2]données!A$67:A$135,[2]données!D$67:D$135)</f>
        <v>8</v>
      </c>
      <c r="G95">
        <v>95</v>
      </c>
      <c r="H95" t="str">
        <f>_xlfn.XLOOKUP(B95,Feuil1!K:K,Feuil1!O:O,0)</f>
        <v>XAVIER.LHERBIER@afpa.fr</v>
      </c>
      <c r="I95" t="str">
        <f>_xlfn.XLOOKUP(B95,[1]Synthèse!$B:$B,[1]Synthèse!$A:$A,0)</f>
        <v>FERARE HERVE</v>
      </c>
      <c r="J95">
        <v>1</v>
      </c>
      <c r="K95">
        <f>_xlfn.XLOOKUP(I95,B:B,G:G)</f>
        <v>5</v>
      </c>
      <c r="L95" t="str">
        <f>"insert into gta_Utilisateurs (idUtilisateur,nomUtilisateur,mailUtilisateur,matriculeUtilisateur,passwordUtilisateur,idUO,idRole,idManager) Values ("&amp;G95&amp;","""&amp;B95&amp;""","""&amp;H95&amp;""","""&amp;C95&amp;""",md5(md5("""&amp;C95&amp;""")),"&amp;F95&amp;","&amp;J95&amp;","&amp;K95&amp;");"</f>
        <v>insert into gta_Utilisateurs (idUtilisateur,nomUtilisateur,mailUtilisateur,matriculeUtilisateur,passwordUtilisateur,idUO,idRole,idManager) Values (95,"LHERBIER XAVIER","XAVIER.LHERBIER@afpa.fr","800683",md5(md5("800683")),8,1,5);</v>
      </c>
    </row>
    <row r="96" spans="1:12" x14ac:dyDescent="0.3">
      <c r="A96" t="s">
        <v>245</v>
      </c>
      <c r="B96" t="s">
        <v>246</v>
      </c>
      <c r="C96">
        <v>1200897</v>
      </c>
      <c r="D96">
        <v>62012</v>
      </c>
      <c r="E96">
        <v>108</v>
      </c>
      <c r="F96">
        <f>_xlfn.XLOOKUP(E96,[2]données!A$67:A$135,[2]données!D$67:D$135)</f>
        <v>7</v>
      </c>
      <c r="G96">
        <v>96</v>
      </c>
      <c r="H96" t="str">
        <f>_xlfn.XLOOKUP(B96,Feuil1!K:K,Feuil1!O:O,0)</f>
        <v>XAVIER.VITSE@afpa.fr</v>
      </c>
      <c r="I96" t="str">
        <f>_xlfn.XLOOKUP(B96,[1]Synthèse!$B:$B,[1]Synthèse!$A:$A,0)</f>
        <v>HOUITTE CHRISTOPHE</v>
      </c>
      <c r="J96">
        <v>1</v>
      </c>
      <c r="K96">
        <f>_xlfn.XLOOKUP(I96,B:B,G:G)</f>
        <v>3</v>
      </c>
      <c r="L96" t="str">
        <f>"insert into gta_Utilisateurs (idUtilisateur,nomUtilisateur,mailUtilisateur,matriculeUtilisateur,passwordUtilisateur,idUO,idRole,idManager) Values ("&amp;G96&amp;","""&amp;B96&amp;""","""&amp;H96&amp;""","""&amp;C96&amp;""",md5(md5("""&amp;C96&amp;""")),"&amp;F96&amp;","&amp;J96&amp;","&amp;K96&amp;");"</f>
        <v>insert into gta_Utilisateurs (idUtilisateur,nomUtilisateur,mailUtilisateur,matriculeUtilisateur,passwordUtilisateur,idUO,idRole,idManager) Values (96,"VITSE XAVIER","XAVIER.VITSE@afpa.fr","1200897",md5(md5("1200897")),7,1,3);</v>
      </c>
    </row>
    <row r="97" spans="1:12" x14ac:dyDescent="0.3">
      <c r="A97" t="s">
        <v>143</v>
      </c>
      <c r="B97" t="s">
        <v>144</v>
      </c>
      <c r="C97">
        <v>2203688</v>
      </c>
      <c r="D97">
        <v>59011</v>
      </c>
      <c r="E97">
        <v>901</v>
      </c>
      <c r="F97">
        <f>_xlfn.XLOOKUP(E97,[2]données!A$67:A$135,[2]données!D$67:D$135)</f>
        <v>54</v>
      </c>
      <c r="G97">
        <v>97</v>
      </c>
      <c r="H97" t="str">
        <f>_xlfn.XLOOKUP(B97,Feuil1!K:K,Feuil1!O:O,0)</f>
        <v>YANIS.KHEMSINE@afpa.fr</v>
      </c>
      <c r="I97" t="str">
        <f>_xlfn.XLOOKUP(B97,[1]Synthèse!$B:$B,[1]Synthèse!$A:$A,0)</f>
        <v>FERARE HERVE</v>
      </c>
      <c r="J97">
        <v>1</v>
      </c>
      <c r="K97">
        <f>_xlfn.XLOOKUP(I97,B:B,G:G)</f>
        <v>5</v>
      </c>
      <c r="L97" t="str">
        <f>"insert into gta_Utilisateurs (idUtilisateur,nomUtilisateur,mailUtilisateur,matriculeUtilisateur,passwordUtilisateur,idUO,idRole,idManager) Values ("&amp;G97&amp;","""&amp;B97&amp;""","""&amp;H97&amp;""","""&amp;C97&amp;""",md5(md5("""&amp;C97&amp;""")),"&amp;F97&amp;","&amp;J97&amp;","&amp;K97&amp;");"</f>
        <v>insert into gta_Utilisateurs (idUtilisateur,nomUtilisateur,mailUtilisateur,matriculeUtilisateur,passwordUtilisateur,idUO,idRole,idManager) Values (97,"KHEMSINE YANIS","YANIS.KHEMSINE@afpa.fr","2203688",md5(md5("2203688")),54,1,5);</v>
      </c>
    </row>
  </sheetData>
  <autoFilter ref="A1:L97" xr:uid="{EF4BA292-D4F6-4797-B378-34612A68918B}">
    <sortState xmlns:xlrd2="http://schemas.microsoft.com/office/spreadsheetml/2017/richdata2" ref="A2:L97">
      <sortCondition descending="1" ref="J2:J97"/>
      <sortCondition ref="H2:H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2023-02-06T16:40:55Z</dcterms:created>
  <dcterms:modified xsi:type="dcterms:W3CDTF">2023-02-09T15:51:03Z</dcterms:modified>
</cp:coreProperties>
</file>