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94"/>
  </bookViews>
  <sheets>
    <sheet name="TP6" sheetId="1" r:id="rId1"/>
  </sheets>
  <calcPr calcId="152511"/>
</workbook>
</file>

<file path=xl/calcChain.xml><?xml version="1.0" encoding="utf-8"?>
<calcChain xmlns="http://schemas.openxmlformats.org/spreadsheetml/2006/main">
  <c r="C6" i="1" l="1"/>
  <c r="J17" i="1"/>
  <c r="J15" i="1"/>
  <c r="J8" i="1"/>
  <c r="J7" i="1"/>
  <c r="F9" i="1"/>
  <c r="C21" i="1"/>
  <c r="C18" i="1"/>
  <c r="L7" i="1"/>
  <c r="I8" i="1" s="1"/>
  <c r="K7" i="1"/>
  <c r="H8" i="1" s="1"/>
  <c r="K8" i="1" s="1"/>
  <c r="H9" i="1" s="1"/>
  <c r="K9" i="1" s="1"/>
  <c r="H10" i="1" s="1"/>
  <c r="K10" i="1" s="1"/>
  <c r="H11" i="1" s="1"/>
  <c r="K11" i="1" s="1"/>
  <c r="H12" i="1" s="1"/>
  <c r="K12" i="1" s="1"/>
  <c r="H13" i="1" s="1"/>
  <c r="K13" i="1" s="1"/>
  <c r="H14" i="1" s="1"/>
  <c r="K14" i="1" s="1"/>
  <c r="H15" i="1" s="1"/>
  <c r="K15" i="1" s="1"/>
  <c r="H16" i="1" s="1"/>
  <c r="K16" i="1" s="1"/>
  <c r="H17" i="1" s="1"/>
  <c r="K17" i="1" s="1"/>
  <c r="H18" i="1" s="1"/>
  <c r="K18" i="1" s="1"/>
  <c r="H19" i="1" s="1"/>
  <c r="K19" i="1" s="1"/>
  <c r="H20" i="1" s="1"/>
  <c r="K20" i="1" s="1"/>
  <c r="H21" i="1" s="1"/>
  <c r="K21" i="1" s="1"/>
  <c r="H22" i="1" s="1"/>
  <c r="K22" i="1" s="1"/>
  <c r="H23" i="1" s="1"/>
  <c r="K23" i="1" s="1"/>
  <c r="H24" i="1" s="1"/>
  <c r="K24" i="1" s="1"/>
  <c r="H25" i="1" s="1"/>
  <c r="K25" i="1" s="1"/>
  <c r="H26" i="1" s="1"/>
  <c r="K26" i="1" s="1"/>
  <c r="H27" i="1" s="1"/>
  <c r="K27" i="1" s="1"/>
  <c r="H28" i="1" s="1"/>
  <c r="K28" i="1" s="1"/>
  <c r="H29" i="1" s="1"/>
  <c r="K29" i="1" s="1"/>
  <c r="C8" i="1"/>
  <c r="C9" i="1"/>
  <c r="C10" i="1"/>
  <c r="C11" i="1"/>
  <c r="C12" i="1"/>
  <c r="C13" i="1"/>
  <c r="C14" i="1"/>
  <c r="C15" i="1"/>
  <c r="C16" i="1"/>
  <c r="C17" i="1"/>
  <c r="C19" i="1"/>
  <c r="C20" i="1"/>
  <c r="C22" i="1"/>
  <c r="C23" i="1"/>
  <c r="C24" i="1"/>
  <c r="C25" i="1"/>
  <c r="L8" i="1" l="1"/>
  <c r="I9" i="1" s="1"/>
  <c r="J9" i="1" s="1"/>
  <c r="C7" i="1"/>
  <c r="L9" i="1" l="1"/>
  <c r="I10" i="1" s="1"/>
  <c r="C26" i="1"/>
  <c r="L10" i="1" l="1"/>
  <c r="I11" i="1" s="1"/>
  <c r="J11" i="1" s="1"/>
  <c r="J10" i="1"/>
  <c r="L11" i="1" l="1"/>
  <c r="I12" i="1" s="1"/>
  <c r="J12" i="1" s="1"/>
  <c r="L12" i="1" l="1"/>
  <c r="I13" i="1" s="1"/>
  <c r="J13" i="1" s="1"/>
  <c r="L13" i="1" l="1"/>
  <c r="I14" i="1" s="1"/>
  <c r="J14" i="1" s="1"/>
  <c r="L14" i="1"/>
  <c r="I15" i="1" s="1"/>
  <c r="L15" i="1" l="1"/>
  <c r="I16" i="1" s="1"/>
  <c r="J16" i="1" s="1"/>
  <c r="L16" i="1" l="1"/>
  <c r="I17" i="1" s="1"/>
  <c r="L17" i="1" l="1"/>
  <c r="I18" i="1" s="1"/>
  <c r="J18" i="1" s="1"/>
  <c r="L18" i="1" l="1"/>
  <c r="I19" i="1" s="1"/>
  <c r="J19" i="1" s="1"/>
  <c r="L19" i="1" l="1"/>
  <c r="I20" i="1" s="1"/>
  <c r="J20" i="1" s="1"/>
  <c r="L20" i="1" l="1"/>
  <c r="I21" i="1" s="1"/>
  <c r="J21" i="1" s="1"/>
  <c r="L21" i="1" l="1"/>
  <c r="I22" i="1" s="1"/>
  <c r="J22" i="1" s="1"/>
  <c r="L22" i="1" l="1"/>
  <c r="I23" i="1" s="1"/>
  <c r="J23" i="1" l="1"/>
  <c r="L23" i="1" s="1"/>
  <c r="I24" i="1" s="1"/>
  <c r="J24" i="1" l="1"/>
  <c r="L24" i="1" s="1"/>
  <c r="I25" i="1" s="1"/>
  <c r="J25" i="1" l="1"/>
  <c r="L25" i="1"/>
  <c r="I26" i="1" s="1"/>
  <c r="J26" i="1" l="1"/>
  <c r="L26" i="1"/>
  <c r="I27" i="1" s="1"/>
  <c r="J27" i="1" l="1"/>
  <c r="L27" i="1" s="1"/>
  <c r="I28" i="1" s="1"/>
  <c r="J28" i="1" l="1"/>
  <c r="L28" i="1"/>
  <c r="I29" i="1" s="1"/>
  <c r="J29" i="1" l="1"/>
  <c r="L29" i="1" s="1"/>
</calcChain>
</file>

<file path=xl/sharedStrings.xml><?xml version="1.0" encoding="utf-8"?>
<sst xmlns="http://schemas.openxmlformats.org/spreadsheetml/2006/main" count="18" uniqueCount="18">
  <si>
    <t>Ecuacion diferencial trabajo practico número 6</t>
  </si>
  <si>
    <t>dT/dt=a*T</t>
  </si>
  <si>
    <t>Llegadas son cada 30' con una distribucion exponencial negativa</t>
  </si>
  <si>
    <t>RND</t>
  </si>
  <si>
    <t>Tiempo</t>
  </si>
  <si>
    <t>k</t>
  </si>
  <si>
    <t>Sumatoria</t>
  </si>
  <si>
    <t>a=</t>
  </si>
  <si>
    <t>Entonces</t>
  </si>
  <si>
    <t>Euler</t>
  </si>
  <si>
    <t>t</t>
  </si>
  <si>
    <t>T</t>
  </si>
  <si>
    <t>T'</t>
  </si>
  <si>
    <t>ti+1</t>
  </si>
  <si>
    <t>Ti+1</t>
  </si>
  <si>
    <t>h=</t>
  </si>
  <si>
    <t>T(505)=100</t>
  </si>
  <si>
    <t>dT/dt=0,0059*T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</si>
</sst>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172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H27" sqref="H27"/>
    </sheetView>
  </sheetViews>
  <sheetFormatPr baseColWidth="10" defaultColWidth="9.140625" defaultRowHeight="15" x14ac:dyDescent="0.25"/>
  <cols>
    <col min="1" max="17" width="13.85546875" customWidth="1"/>
  </cols>
  <sheetData>
    <row r="1" spans="1:12" x14ac:dyDescent="0.25">
      <c r="A1" s="3" t="s">
        <v>0</v>
      </c>
      <c r="B1" s="3"/>
      <c r="C1" s="3"/>
      <c r="E1" s="3"/>
      <c r="F1" s="3"/>
      <c r="G1" s="3"/>
    </row>
    <row r="3" spans="1:12" x14ac:dyDescent="0.25">
      <c r="A3" s="3" t="s">
        <v>2</v>
      </c>
      <c r="B3" s="4"/>
      <c r="C3" s="4"/>
    </row>
    <row r="4" spans="1:12" x14ac:dyDescent="0.25">
      <c r="I4" t="s">
        <v>15</v>
      </c>
      <c r="J4">
        <v>25</v>
      </c>
    </row>
    <row r="5" spans="1:12" x14ac:dyDescent="0.25">
      <c r="A5" s="5" t="s">
        <v>5</v>
      </c>
      <c r="B5" s="5" t="s">
        <v>3</v>
      </c>
      <c r="C5" s="5" t="s">
        <v>4</v>
      </c>
      <c r="D5" s="4"/>
      <c r="H5" s="5" t="s">
        <v>9</v>
      </c>
    </row>
    <row r="6" spans="1:12" x14ac:dyDescent="0.25">
      <c r="A6">
        <v>1</v>
      </c>
      <c r="B6" s="6">
        <v>0.52934585284251401</v>
      </c>
      <c r="C6" s="6">
        <f>-30*LN(1-B6)</f>
        <v>22.608952484237637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</row>
    <row r="7" spans="1:12" x14ac:dyDescent="0.25">
      <c r="A7">
        <v>2</v>
      </c>
      <c r="B7" s="6">
        <v>0.696512935902042</v>
      </c>
      <c r="C7" s="6">
        <f t="shared" ref="C7:C25" si="0">-30*LN(1-B7)</f>
        <v>35.772488754088343</v>
      </c>
      <c r="E7" s="7" t="s">
        <v>1</v>
      </c>
      <c r="F7" s="7"/>
      <c r="H7">
        <v>0</v>
      </c>
      <c r="I7">
        <v>5</v>
      </c>
      <c r="J7">
        <f>0.0059*I7</f>
        <v>2.9499999999999998E-2</v>
      </c>
      <c r="K7">
        <f>H7+J$4</f>
        <v>25</v>
      </c>
      <c r="L7">
        <f>I7+J$4*J7</f>
        <v>5.7374999999999998</v>
      </c>
    </row>
    <row r="8" spans="1:12" x14ac:dyDescent="0.25">
      <c r="A8">
        <v>3</v>
      </c>
      <c r="B8" s="6">
        <v>0.93121855217060401</v>
      </c>
      <c r="C8" s="6">
        <f t="shared" si="0"/>
        <v>80.304636721452596</v>
      </c>
      <c r="E8" s="2" t="s">
        <v>16</v>
      </c>
      <c r="F8" s="2"/>
      <c r="H8">
        <f>K7</f>
        <v>25</v>
      </c>
      <c r="I8">
        <f>L7</f>
        <v>5.7374999999999998</v>
      </c>
      <c r="J8">
        <f t="shared" ref="J8:J38" si="1">0.0059*I8</f>
        <v>3.3851249999999999E-2</v>
      </c>
      <c r="K8">
        <f>H8+J$4</f>
        <v>50</v>
      </c>
      <c r="L8">
        <f>I8+J$4*J8</f>
        <v>6.5837812499999995</v>
      </c>
    </row>
    <row r="9" spans="1:12" x14ac:dyDescent="0.25">
      <c r="A9">
        <v>4</v>
      </c>
      <c r="B9" s="6">
        <v>0.36865832253770803</v>
      </c>
      <c r="C9" s="6">
        <f t="shared" si="0"/>
        <v>13.797242319426777</v>
      </c>
      <c r="E9" s="1" t="s">
        <v>7</v>
      </c>
      <c r="F9">
        <f>LN(20)/505</f>
        <v>5.9321431159484964E-3</v>
      </c>
      <c r="H9">
        <f t="shared" ref="H9:H22" si="2">K8</f>
        <v>50</v>
      </c>
      <c r="I9">
        <f t="shared" ref="I9:I22" si="3">L8</f>
        <v>6.5837812499999995</v>
      </c>
      <c r="J9">
        <f t="shared" si="1"/>
        <v>3.8844309374999997E-2</v>
      </c>
      <c r="K9">
        <f t="shared" ref="K9:K22" si="4">H9+J$4</f>
        <v>75</v>
      </c>
      <c r="L9">
        <f t="shared" ref="L9:L22" si="5">I9+J$4*J9</f>
        <v>7.5548889843749993</v>
      </c>
    </row>
    <row r="10" spans="1:12" x14ac:dyDescent="0.25">
      <c r="A10">
        <v>5</v>
      </c>
      <c r="B10" s="6">
        <v>0.57756366954211402</v>
      </c>
      <c r="C10" s="6">
        <f t="shared" si="0"/>
        <v>25.851496220458856</v>
      </c>
      <c r="H10">
        <f t="shared" si="2"/>
        <v>75</v>
      </c>
      <c r="I10">
        <f t="shared" si="3"/>
        <v>7.5548889843749993</v>
      </c>
      <c r="J10">
        <f t="shared" si="1"/>
        <v>4.4573845007812495E-2</v>
      </c>
      <c r="K10">
        <f t="shared" si="4"/>
        <v>100</v>
      </c>
      <c r="L10">
        <f t="shared" si="5"/>
        <v>8.6692351095703124</v>
      </c>
    </row>
    <row r="11" spans="1:12" x14ac:dyDescent="0.25">
      <c r="A11">
        <v>6</v>
      </c>
      <c r="B11" s="6">
        <v>0.50074424490757996</v>
      </c>
      <c r="C11" s="6">
        <f t="shared" si="0"/>
        <v>20.839103378297974</v>
      </c>
      <c r="E11" s="5" t="s">
        <v>8</v>
      </c>
      <c r="H11">
        <f t="shared" si="2"/>
        <v>100</v>
      </c>
      <c r="I11">
        <f t="shared" si="3"/>
        <v>8.6692351095703124</v>
      </c>
      <c r="J11">
        <f t="shared" si="1"/>
        <v>5.114848714646484E-2</v>
      </c>
      <c r="K11">
        <f t="shared" si="4"/>
        <v>125</v>
      </c>
      <c r="L11">
        <f t="shared" si="5"/>
        <v>9.9479472882319335</v>
      </c>
    </row>
    <row r="12" spans="1:12" x14ac:dyDescent="0.25">
      <c r="A12">
        <v>7</v>
      </c>
      <c r="B12" s="6">
        <v>5.1425060183583698E-2</v>
      </c>
      <c r="C12" s="6">
        <f t="shared" si="0"/>
        <v>1.5838345188038976</v>
      </c>
      <c r="E12" s="2" t="s">
        <v>17</v>
      </c>
      <c r="F12" s="2"/>
      <c r="H12">
        <f t="shared" si="2"/>
        <v>125</v>
      </c>
      <c r="I12">
        <f t="shared" si="3"/>
        <v>9.9479472882319335</v>
      </c>
      <c r="J12">
        <f t="shared" si="1"/>
        <v>5.8692889000568405E-2</v>
      </c>
      <c r="K12">
        <f t="shared" si="4"/>
        <v>150</v>
      </c>
      <c r="L12">
        <f t="shared" si="5"/>
        <v>11.415269513246145</v>
      </c>
    </row>
    <row r="13" spans="1:12" x14ac:dyDescent="0.25">
      <c r="A13">
        <v>8</v>
      </c>
      <c r="B13" s="6">
        <v>0.36131068504564201</v>
      </c>
      <c r="C13" s="6">
        <f t="shared" si="0"/>
        <v>13.450114437596099</v>
      </c>
      <c r="H13">
        <f t="shared" si="2"/>
        <v>150</v>
      </c>
      <c r="I13">
        <f t="shared" si="3"/>
        <v>11.415269513246145</v>
      </c>
      <c r="J13">
        <f t="shared" si="1"/>
        <v>6.7350090128152254E-2</v>
      </c>
      <c r="K13">
        <f t="shared" si="4"/>
        <v>175</v>
      </c>
      <c r="L13">
        <f t="shared" si="5"/>
        <v>13.099021766449951</v>
      </c>
    </row>
    <row r="14" spans="1:12" x14ac:dyDescent="0.25">
      <c r="A14">
        <v>9</v>
      </c>
      <c r="B14" s="6">
        <v>0.89919871537951801</v>
      </c>
      <c r="C14" s="6">
        <f t="shared" si="0"/>
        <v>68.838125375257874</v>
      </c>
      <c r="H14">
        <f t="shared" si="2"/>
        <v>175</v>
      </c>
      <c r="I14">
        <f t="shared" si="3"/>
        <v>13.099021766449951</v>
      </c>
      <c r="J14">
        <f t="shared" si="1"/>
        <v>7.7284228422054707E-2</v>
      </c>
      <c r="K14">
        <f t="shared" si="4"/>
        <v>200</v>
      </c>
      <c r="L14">
        <f t="shared" si="5"/>
        <v>15.031127477001318</v>
      </c>
    </row>
    <row r="15" spans="1:12" x14ac:dyDescent="0.25">
      <c r="A15">
        <v>10</v>
      </c>
      <c r="B15" s="6">
        <v>0.236613850729604</v>
      </c>
      <c r="C15" s="6">
        <f t="shared" si="0"/>
        <v>8.0997384693490844</v>
      </c>
      <c r="H15">
        <f t="shared" si="2"/>
        <v>200</v>
      </c>
      <c r="I15">
        <f t="shared" si="3"/>
        <v>15.031127477001318</v>
      </c>
      <c r="J15">
        <f>0.0059*I15</f>
        <v>8.8683652114307773E-2</v>
      </c>
      <c r="K15">
        <f t="shared" si="4"/>
        <v>225</v>
      </c>
      <c r="L15">
        <f t="shared" si="5"/>
        <v>17.248218779859013</v>
      </c>
    </row>
    <row r="16" spans="1:12" x14ac:dyDescent="0.25">
      <c r="A16">
        <v>11</v>
      </c>
      <c r="B16" s="6">
        <v>0.23124400834087799</v>
      </c>
      <c r="C16" s="6">
        <f t="shared" si="0"/>
        <v>7.8894499759096952</v>
      </c>
      <c r="H16">
        <f t="shared" si="2"/>
        <v>225</v>
      </c>
      <c r="I16">
        <f t="shared" si="3"/>
        <v>17.248218779859013</v>
      </c>
      <c r="J16">
        <f t="shared" si="1"/>
        <v>0.10176449080116817</v>
      </c>
      <c r="K16">
        <f t="shared" si="4"/>
        <v>250</v>
      </c>
      <c r="L16">
        <f t="shared" si="5"/>
        <v>19.792331049888219</v>
      </c>
    </row>
    <row r="17" spans="1:12" x14ac:dyDescent="0.25">
      <c r="A17">
        <v>12</v>
      </c>
      <c r="B17" s="6">
        <v>0.61628622149107204</v>
      </c>
      <c r="C17" s="6">
        <f t="shared" si="0"/>
        <v>28.73575118357796</v>
      </c>
      <c r="H17">
        <f t="shared" si="2"/>
        <v>250</v>
      </c>
      <c r="I17">
        <f t="shared" si="3"/>
        <v>19.792331049888219</v>
      </c>
      <c r="J17">
        <f>0.0059*I17</f>
        <v>0.11677475319434048</v>
      </c>
      <c r="K17">
        <f t="shared" si="4"/>
        <v>275</v>
      </c>
      <c r="L17">
        <f t="shared" si="5"/>
        <v>22.711699879746732</v>
      </c>
    </row>
    <row r="18" spans="1:12" x14ac:dyDescent="0.25">
      <c r="A18">
        <v>13</v>
      </c>
      <c r="B18" s="6">
        <v>0.36777089137928098</v>
      </c>
      <c r="C18" s="6">
        <f t="shared" si="0"/>
        <v>13.755103106612863</v>
      </c>
      <c r="H18">
        <f t="shared" si="2"/>
        <v>275</v>
      </c>
      <c r="I18">
        <f t="shared" si="3"/>
        <v>22.711699879746732</v>
      </c>
      <c r="J18">
        <f t="shared" si="1"/>
        <v>0.13399902929050572</v>
      </c>
      <c r="K18">
        <f t="shared" si="4"/>
        <v>300</v>
      </c>
      <c r="L18">
        <f t="shared" si="5"/>
        <v>26.061675612009374</v>
      </c>
    </row>
    <row r="19" spans="1:12" x14ac:dyDescent="0.25">
      <c r="A19">
        <v>14</v>
      </c>
      <c r="B19" s="6">
        <v>0.457519520037307</v>
      </c>
      <c r="C19" s="6">
        <f t="shared" si="0"/>
        <v>18.34809527551398</v>
      </c>
      <c r="H19">
        <f t="shared" si="2"/>
        <v>300</v>
      </c>
      <c r="I19">
        <f t="shared" si="3"/>
        <v>26.061675612009374</v>
      </c>
      <c r="J19">
        <f t="shared" si="1"/>
        <v>0.15376388611085531</v>
      </c>
      <c r="K19">
        <f t="shared" si="4"/>
        <v>325</v>
      </c>
      <c r="L19">
        <f t="shared" si="5"/>
        <v>29.905772764780757</v>
      </c>
    </row>
    <row r="20" spans="1:12" x14ac:dyDescent="0.25">
      <c r="A20">
        <v>15</v>
      </c>
      <c r="B20" s="6">
        <v>0.586961692082834</v>
      </c>
      <c r="C20" s="6">
        <f t="shared" si="0"/>
        <v>26.526448052256928</v>
      </c>
      <c r="H20">
        <f t="shared" si="2"/>
        <v>325</v>
      </c>
      <c r="I20">
        <f t="shared" si="3"/>
        <v>29.905772764780757</v>
      </c>
      <c r="J20">
        <f t="shared" si="1"/>
        <v>0.17644405931220647</v>
      </c>
      <c r="K20">
        <f t="shared" si="4"/>
        <v>350</v>
      </c>
      <c r="L20">
        <f t="shared" si="5"/>
        <v>34.316874247585915</v>
      </c>
    </row>
    <row r="21" spans="1:12" x14ac:dyDescent="0.25">
      <c r="A21">
        <v>16</v>
      </c>
      <c r="B21" s="6">
        <v>0.47489103085987</v>
      </c>
      <c r="C21" s="6">
        <f t="shared" si="0"/>
        <v>19.324484329837528</v>
      </c>
      <c r="H21">
        <f t="shared" si="2"/>
        <v>350</v>
      </c>
      <c r="I21">
        <f t="shared" si="3"/>
        <v>34.316874247585915</v>
      </c>
      <c r="J21">
        <f t="shared" si="1"/>
        <v>0.20246955806075689</v>
      </c>
      <c r="K21">
        <f t="shared" si="4"/>
        <v>375</v>
      </c>
      <c r="L21">
        <f t="shared" si="5"/>
        <v>39.378613199104834</v>
      </c>
    </row>
    <row r="22" spans="1:12" x14ac:dyDescent="0.25">
      <c r="A22">
        <v>17</v>
      </c>
      <c r="B22" s="6">
        <v>0.57652054656767004</v>
      </c>
      <c r="C22" s="6">
        <f t="shared" si="0"/>
        <v>25.777508464960992</v>
      </c>
      <c r="H22">
        <f t="shared" si="2"/>
        <v>375</v>
      </c>
      <c r="I22">
        <f t="shared" si="3"/>
        <v>39.378613199104834</v>
      </c>
      <c r="J22">
        <f t="shared" si="1"/>
        <v>0.23233381787471852</v>
      </c>
      <c r="K22">
        <f t="shared" si="4"/>
        <v>400</v>
      </c>
      <c r="L22">
        <f t="shared" si="5"/>
        <v>45.186958645972794</v>
      </c>
    </row>
    <row r="23" spans="1:12" x14ac:dyDescent="0.25">
      <c r="A23">
        <v>18</v>
      </c>
      <c r="B23" s="6">
        <v>0.73428074434893298</v>
      </c>
      <c r="C23" s="6">
        <f t="shared" si="0"/>
        <v>39.759448723258998</v>
      </c>
      <c r="H23">
        <f t="shared" ref="H23:H37" si="6">K22</f>
        <v>400</v>
      </c>
      <c r="I23">
        <f t="shared" ref="I23:I37" si="7">L22</f>
        <v>45.186958645972794</v>
      </c>
      <c r="J23">
        <f t="shared" si="1"/>
        <v>0.26660305601123946</v>
      </c>
      <c r="K23">
        <f t="shared" ref="K23:K37" si="8">H23+J$4</f>
        <v>425</v>
      </c>
      <c r="L23">
        <f t="shared" ref="L23:L37" si="9">I23+J$4*J23</f>
        <v>51.852035046253782</v>
      </c>
    </row>
    <row r="24" spans="1:12" x14ac:dyDescent="0.25">
      <c r="A24">
        <v>19</v>
      </c>
      <c r="B24" s="6">
        <v>0.55380769571085997</v>
      </c>
      <c r="C24" s="6">
        <f t="shared" si="0"/>
        <v>24.210157330660333</v>
      </c>
      <c r="H24" s="9">
        <f t="shared" si="6"/>
        <v>425</v>
      </c>
      <c r="I24" s="9">
        <f t="shared" si="7"/>
        <v>51.852035046253782</v>
      </c>
      <c r="J24">
        <f t="shared" si="1"/>
        <v>0.3059270067728973</v>
      </c>
      <c r="K24">
        <f t="shared" si="8"/>
        <v>450</v>
      </c>
      <c r="L24">
        <f t="shared" si="9"/>
        <v>59.500210215576217</v>
      </c>
    </row>
    <row r="25" spans="1:12" x14ac:dyDescent="0.25">
      <c r="A25">
        <v>20</v>
      </c>
      <c r="B25" s="6">
        <v>0.27222784004299999</v>
      </c>
      <c r="C25" s="6">
        <f t="shared" si="0"/>
        <v>9.5330174058571515</v>
      </c>
      <c r="H25">
        <f t="shared" si="6"/>
        <v>450</v>
      </c>
      <c r="I25">
        <f t="shared" si="7"/>
        <v>59.500210215576217</v>
      </c>
      <c r="J25">
        <f t="shared" si="1"/>
        <v>0.35105124027189966</v>
      </c>
      <c r="K25">
        <f t="shared" si="8"/>
        <v>475</v>
      </c>
      <c r="L25">
        <f t="shared" si="9"/>
        <v>68.276491222373707</v>
      </c>
    </row>
    <row r="26" spans="1:12" x14ac:dyDescent="0.25">
      <c r="B26" s="5" t="s">
        <v>6</v>
      </c>
      <c r="C26" s="8">
        <f>SUM(C6:C25)</f>
        <v>505.00519652741554</v>
      </c>
      <c r="H26">
        <f t="shared" si="6"/>
        <v>475</v>
      </c>
      <c r="I26">
        <f t="shared" si="7"/>
        <v>68.276491222373707</v>
      </c>
      <c r="J26">
        <f t="shared" si="1"/>
        <v>0.40283129821200486</v>
      </c>
      <c r="K26">
        <f t="shared" si="8"/>
        <v>500</v>
      </c>
      <c r="L26">
        <f t="shared" si="9"/>
        <v>78.347273677673826</v>
      </c>
    </row>
    <row r="27" spans="1:12" x14ac:dyDescent="0.25">
      <c r="H27" s="9">
        <f t="shared" si="6"/>
        <v>500</v>
      </c>
      <c r="I27" s="9">
        <f t="shared" si="7"/>
        <v>78.347273677673826</v>
      </c>
      <c r="J27">
        <f t="shared" si="1"/>
        <v>0.46224891469827556</v>
      </c>
      <c r="K27">
        <f t="shared" si="8"/>
        <v>525</v>
      </c>
      <c r="L27">
        <f t="shared" si="9"/>
        <v>89.903496545130707</v>
      </c>
    </row>
    <row r="28" spans="1:12" x14ac:dyDescent="0.25">
      <c r="H28">
        <f t="shared" si="6"/>
        <v>525</v>
      </c>
      <c r="I28">
        <f t="shared" si="7"/>
        <v>89.903496545130707</v>
      </c>
      <c r="J28">
        <f t="shared" si="1"/>
        <v>0.53043062961627119</v>
      </c>
      <c r="K28">
        <f t="shared" si="8"/>
        <v>550</v>
      </c>
      <c r="L28">
        <f t="shared" si="9"/>
        <v>103.16426228553749</v>
      </c>
    </row>
    <row r="29" spans="1:12" x14ac:dyDescent="0.25">
      <c r="H29" s="9">
        <f t="shared" si="6"/>
        <v>550</v>
      </c>
      <c r="I29" s="9">
        <f t="shared" si="7"/>
        <v>103.16426228553749</v>
      </c>
      <c r="J29">
        <f t="shared" si="1"/>
        <v>0.60866914748467116</v>
      </c>
      <c r="K29">
        <f t="shared" si="8"/>
        <v>575</v>
      </c>
      <c r="L29">
        <f t="shared" si="9"/>
        <v>118.38099097265427</v>
      </c>
    </row>
  </sheetData>
  <mergeCells count="3">
    <mergeCell ref="E8:F8"/>
    <mergeCell ref="E12:F12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2018-06-27T23:38:59Z</dcterms:modified>
</cp:coreProperties>
</file>