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T:\Program Files\School\Senior\S2\Stat 443\Consulting Project\"/>
    </mc:Choice>
  </mc:AlternateContent>
  <xr:revisionPtr revIDLastSave="0" documentId="13_ncr:1_{3533A2A9-24C5-4836-B97D-9F483575F0A6}" xr6:coauthVersionLast="45" xr6:coauthVersionMax="45" xr10:uidLastSave="{00000000-0000-0000-0000-000000000000}"/>
  <bookViews>
    <workbookView xWindow="3030" yWindow="3030" windowWidth="21600" windowHeight="11385" xr2:uid="{00000000-000D-0000-FFFF-FFFF00000000}"/>
  </bookViews>
  <sheets>
    <sheet name="Display" sheetId="1" r:id="rId1"/>
    <sheet name="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3" i="2"/>
  <c r="C14" i="2"/>
  <c r="C13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12" i="1"/>
  <c r="G6" i="1" l="1"/>
</calcChain>
</file>

<file path=xl/sharedStrings.xml><?xml version="1.0" encoding="utf-8"?>
<sst xmlns="http://schemas.openxmlformats.org/spreadsheetml/2006/main" count="31" uniqueCount="25">
  <si>
    <t>Variable</t>
  </si>
  <si>
    <t>Coefficient</t>
  </si>
  <si>
    <t>Value</t>
  </si>
  <si>
    <t>Total</t>
  </si>
  <si>
    <t>Today's PM 2.5</t>
  </si>
  <si>
    <t>PM10</t>
  </si>
  <si>
    <t>CO</t>
  </si>
  <si>
    <t>NO2</t>
  </si>
  <si>
    <t>SO2</t>
  </si>
  <si>
    <t>O3</t>
  </si>
  <si>
    <t>TEMP</t>
  </si>
  <si>
    <t>PRES</t>
  </si>
  <si>
    <t>DEWP</t>
  </si>
  <si>
    <t>RAIN</t>
  </si>
  <si>
    <t>WSPM</t>
  </si>
  <si>
    <t>Month</t>
  </si>
  <si>
    <t>Day</t>
  </si>
  <si>
    <t>PM 2.5 (Today)</t>
  </si>
  <si>
    <t>PM 10</t>
  </si>
  <si>
    <t>Temp</t>
  </si>
  <si>
    <t>Pressure</t>
  </si>
  <si>
    <t>Dew Point</t>
  </si>
  <si>
    <t>Rain</t>
  </si>
  <si>
    <t>Wind Speed</t>
  </si>
  <si>
    <t>PM 2.5 (Tomorrow)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</si>
</sst>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0"/>
      <color rgb="FF000000"/>
      <name val="Arial"/>
    </font>
    <font>
      <sz val="11"/>
      <color rgb="FF000000"/>
      <name val="Inconsolata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3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9"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CFD75"/>
          <bgColor rgb="FFDCFD75"/>
        </patternFill>
      </fill>
    </dxf>
    <dxf>
      <fill>
        <patternFill patternType="solid">
          <fgColor rgb="FF41C988"/>
          <bgColor rgb="FF41C988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CC635"/>
          <bgColor rgb="FFFCC635"/>
        </patternFill>
      </fill>
    </dxf>
    <dxf>
      <fill>
        <patternFill patternType="solid">
          <fgColor rgb="FFDCFD75"/>
          <bgColor rgb="FFDCFD75"/>
        </patternFill>
      </fill>
    </dxf>
    <dxf>
      <fill>
        <patternFill patternType="solid">
          <fgColor rgb="FF41C988"/>
          <bgColor rgb="FF41C988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5"/>
  <sheetViews>
    <sheetView tabSelected="1" workbookViewId="0">
      <selection activeCell="F10" sqref="F10"/>
    </sheetView>
  </sheetViews>
  <sheetFormatPr defaultColWidth="14.42578125" defaultRowHeight="15.75" customHeight="1"/>
  <cols>
    <col min="1" max="1" width="21.7109375" customWidth="1"/>
    <col min="4" max="4" width="18.7109375" customWidth="1"/>
    <col min="5" max="5" width="14" customWidth="1"/>
  </cols>
  <sheetData>
    <row r="1" spans="1:13" ht="12.75">
      <c r="A1" s="5" t="s">
        <v>17</v>
      </c>
      <c r="B1" s="6" t="s">
        <v>18</v>
      </c>
      <c r="C1" s="6" t="s">
        <v>8</v>
      </c>
      <c r="D1" s="6" t="s">
        <v>7</v>
      </c>
      <c r="E1" s="6" t="s">
        <v>6</v>
      </c>
      <c r="F1" s="6" t="s">
        <v>9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15</v>
      </c>
      <c r="M1" s="6" t="s">
        <v>16</v>
      </c>
    </row>
    <row r="2" spans="1:13" ht="12.75">
      <c r="A2" s="7">
        <v>72</v>
      </c>
      <c r="B2" s="7">
        <v>96</v>
      </c>
      <c r="C2" s="7">
        <v>63</v>
      </c>
      <c r="D2" s="7">
        <v>83</v>
      </c>
      <c r="E2" s="7">
        <v>1600</v>
      </c>
      <c r="F2" s="7">
        <v>2</v>
      </c>
      <c r="G2" s="7">
        <v>-0.2</v>
      </c>
      <c r="H2" s="7">
        <v>1022.3</v>
      </c>
      <c r="I2" s="7">
        <v>-11</v>
      </c>
      <c r="J2" s="7">
        <v>0</v>
      </c>
      <c r="K2" s="7">
        <v>1.1000000000000001</v>
      </c>
      <c r="L2" s="7">
        <v>3</v>
      </c>
      <c r="M2" s="7">
        <v>1</v>
      </c>
    </row>
    <row r="3" spans="1:13" ht="12.7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 ht="12.75">
      <c r="F5" s="9"/>
      <c r="G5" s="9"/>
      <c r="H5" s="9"/>
    </row>
    <row r="6" spans="1:13" ht="28.5" customHeight="1">
      <c r="D6" s="10"/>
      <c r="F6" s="11" t="s">
        <v>24</v>
      </c>
      <c r="G6" s="12">
        <f>IF(AND(M2 &lt;&gt; 0, L2 &lt;&gt; 0, K2 &lt;&gt; 0, I2 &lt;&gt; 0, H2 &lt;&gt; 0, G2 &lt;&gt; 0, F2 &lt;&gt; 0, E2 &lt;&gt; 0, D2 &lt;&gt; 0, C2 &lt;&gt; 0, B2 &lt;&gt; 0, A2 &lt;&gt; 0), SUM(Calculations!D2:D14), " ")</f>
        <v>91.944620907800001</v>
      </c>
      <c r="H6" s="9"/>
    </row>
    <row r="7" spans="1:13" ht="12.75">
      <c r="F7" s="9"/>
      <c r="G7" s="9"/>
      <c r="H7" s="9"/>
    </row>
    <row r="12" spans="1:13" ht="14.25">
      <c r="C12" s="13" t="str">
        <f>IF(AND(M2 &lt;&gt; 0, L2 &lt;&gt; 0, K2 &lt;&gt; 0, J2 &lt;&gt; 0, I2 &lt;&gt; 0, H2 &lt;&gt; 0, G2 &lt;&gt; 0, F2 &lt;&gt; 0, E2 &lt;&gt; 0, D2 &lt;&gt; 0, C2 &lt;&gt; 0), SUM(Calculations!F2:F14), " ")</f>
        <v xml:space="preserve"> </v>
      </c>
    </row>
    <row r="13" spans="1:13" ht="12.75">
      <c r="D13" s="14"/>
    </row>
    <row r="15" spans="1:13" ht="12.75">
      <c r="D15" s="15"/>
      <c r="E15" s="15"/>
      <c r="F15" s="15"/>
    </row>
  </sheetData>
  <conditionalFormatting sqref="E6">
    <cfRule type="cellIs" dxfId="8" priority="1" operator="equal">
      <formula>0</formula>
    </cfRule>
  </conditionalFormatting>
  <conditionalFormatting sqref="E6">
    <cfRule type="cellIs" dxfId="7" priority="2" operator="lessThanOrEqual">
      <formula>35</formula>
    </cfRule>
  </conditionalFormatting>
  <conditionalFormatting sqref="E6">
    <cfRule type="cellIs" dxfId="6" priority="3" operator="between">
      <formula>35</formula>
      <formula>75</formula>
    </cfRule>
  </conditionalFormatting>
  <conditionalFormatting sqref="E6">
    <cfRule type="cellIs" dxfId="5" priority="4" operator="between">
      <formula>75</formula>
      <formula>150</formula>
    </cfRule>
  </conditionalFormatting>
  <conditionalFormatting sqref="E6">
    <cfRule type="cellIs" dxfId="4" priority="5" operator="greaterThanOrEqual">
      <formula>150</formula>
    </cfRule>
  </conditionalFormatting>
  <conditionalFormatting sqref="G6">
    <cfRule type="cellIs" dxfId="3" priority="6" operator="between">
      <formula>0</formula>
      <formula>35</formula>
    </cfRule>
  </conditionalFormatting>
  <conditionalFormatting sqref="G6">
    <cfRule type="cellIs" dxfId="2" priority="7" operator="between">
      <formula>35</formula>
      <formula>75</formula>
    </cfRule>
  </conditionalFormatting>
  <conditionalFormatting sqref="G6">
    <cfRule type="cellIs" dxfId="1" priority="8" operator="between">
      <formula>75</formula>
      <formula>150</formula>
    </cfRule>
  </conditionalFormatting>
  <conditionalFormatting sqref="G6">
    <cfRule type="cellIs" dxfId="0" priority="9" operator="greaterThan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4"/>
  <sheetViews>
    <sheetView workbookViewId="0">
      <selection activeCell="D15" sqref="D15"/>
    </sheetView>
  </sheetViews>
  <sheetFormatPr defaultColWidth="14.42578125" defaultRowHeight="15.75" customHeight="1"/>
  <cols>
    <col min="1" max="1" width="24.7109375" customWidth="1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4</v>
      </c>
      <c r="B2" s="3">
        <v>9.6761468000000003E-2</v>
      </c>
      <c r="C2" s="4">
        <f>Display!A2</f>
        <v>72</v>
      </c>
      <c r="D2" s="4">
        <f t="shared" ref="D2:D12" si="0">B2*C2</f>
        <v>6.9668256959999999</v>
      </c>
    </row>
    <row r="3" spans="1:4">
      <c r="A3" s="3" t="s">
        <v>5</v>
      </c>
      <c r="B3" s="3">
        <v>0.58521225300000002</v>
      </c>
      <c r="C3" s="4">
        <f>Display!B2</f>
        <v>96</v>
      </c>
      <c r="D3" s="4">
        <f t="shared" si="0"/>
        <v>56.180376288000005</v>
      </c>
    </row>
    <row r="4" spans="1:4">
      <c r="A4" s="3" t="s">
        <v>6</v>
      </c>
      <c r="B4" s="3">
        <v>1.8323430000000002E-2</v>
      </c>
      <c r="C4" s="4">
        <f>Display!C2</f>
        <v>63</v>
      </c>
      <c r="D4" s="4">
        <f t="shared" si="0"/>
        <v>1.1543760900000002</v>
      </c>
    </row>
    <row r="5" spans="1:4">
      <c r="A5" s="3" t="s">
        <v>7</v>
      </c>
      <c r="B5" s="3">
        <v>6.2299410000000001E-3</v>
      </c>
      <c r="C5" s="4">
        <f>Display!D2</f>
        <v>83</v>
      </c>
      <c r="D5" s="4">
        <f t="shared" si="0"/>
        <v>0.51708510299999999</v>
      </c>
    </row>
    <row r="6" spans="1:4">
      <c r="A6" s="3" t="s">
        <v>8</v>
      </c>
      <c r="B6" s="3">
        <v>-9.8195954000000002E-2</v>
      </c>
      <c r="C6" s="4">
        <f>Display!E2</f>
        <v>1600</v>
      </c>
      <c r="D6" s="4">
        <f t="shared" si="0"/>
        <v>-157.11352640000001</v>
      </c>
    </row>
    <row r="7" spans="1:4">
      <c r="A7" s="3" t="s">
        <v>9</v>
      </c>
      <c r="B7" s="3">
        <v>8.8762274000000002E-2</v>
      </c>
      <c r="C7" s="4">
        <f>Display!F2</f>
        <v>2</v>
      </c>
      <c r="D7" s="4">
        <f t="shared" si="0"/>
        <v>0.177524548</v>
      </c>
    </row>
    <row r="8" spans="1:4">
      <c r="A8" s="3" t="s">
        <v>10</v>
      </c>
      <c r="B8" s="3">
        <v>-1.974781117</v>
      </c>
      <c r="C8" s="4">
        <f>Display!G2</f>
        <v>-0.2</v>
      </c>
      <c r="D8" s="4">
        <f t="shared" si="0"/>
        <v>0.39495622340000003</v>
      </c>
    </row>
    <row r="9" spans="1:4">
      <c r="A9" s="3" t="s">
        <v>11</v>
      </c>
      <c r="B9" s="3">
        <v>0.20186074200000001</v>
      </c>
      <c r="C9" s="4">
        <f>Display!H2</f>
        <v>1022.3</v>
      </c>
      <c r="D9" s="4">
        <f t="shared" si="0"/>
        <v>206.3622365466</v>
      </c>
    </row>
    <row r="10" spans="1:4">
      <c r="A10" s="3" t="s">
        <v>12</v>
      </c>
      <c r="B10" s="3">
        <v>1.710036635</v>
      </c>
      <c r="C10" s="4">
        <f>Display!I2</f>
        <v>-11</v>
      </c>
      <c r="D10" s="4">
        <f t="shared" si="0"/>
        <v>-18.810402985</v>
      </c>
    </row>
    <row r="11" spans="1:4">
      <c r="A11" s="3" t="s">
        <v>13</v>
      </c>
      <c r="B11" s="3">
        <v>-1.6777369520000001</v>
      </c>
      <c r="C11" s="4">
        <f>Display!J2</f>
        <v>0</v>
      </c>
      <c r="D11" s="3">
        <f t="shared" si="0"/>
        <v>0</v>
      </c>
    </row>
    <row r="12" spans="1:4">
      <c r="A12" s="3" t="s">
        <v>14</v>
      </c>
      <c r="B12" s="3">
        <v>-1.5565534320000001</v>
      </c>
      <c r="C12" s="4">
        <f>Display!K2</f>
        <v>1.1000000000000001</v>
      </c>
      <c r="D12" s="3">
        <f t="shared" si="0"/>
        <v>-1.7122087752000001</v>
      </c>
    </row>
    <row r="13" spans="1:4">
      <c r="A13" s="3" t="s">
        <v>15</v>
      </c>
      <c r="B13" s="3">
        <v>1</v>
      </c>
      <c r="C13" s="4">
        <f>Display!L2</f>
        <v>3</v>
      </c>
      <c r="D13" s="4">
        <f>_xlfn.IFS(C13 = 1, -2.203207147, C13 = 2, 7.462224853, C13 = 3, 0.405908941, C13 = 4, 2.815304068, C13 = 5, -1.757313505, C13 = 6, 1.801719135, C13 = 7, 4.250030046, C13 = 8, -3.984162829, C13 = 9, -8.377153718, C13 = 10, 0.252977663, C13 = 11, -5.505463579, C13 = 12, -7.455256394)</f>
        <v>0.40590894100000002</v>
      </c>
    </row>
    <row r="14" spans="1:4">
      <c r="A14" s="3" t="s">
        <v>16</v>
      </c>
      <c r="B14" s="3">
        <v>1</v>
      </c>
      <c r="C14" s="4">
        <f>Display!M2</f>
        <v>1</v>
      </c>
      <c r="D14" s="4">
        <f>_xlfn.IFS(C14 = 1, -2.578530368, C14 = 2, -0.607333597, C14 = 3, 0, C14 = 4, 0.052546712, C14 = 5, 0.759822871, C14 = 6, 0.194118238, C14 = 7, 0)</f>
        <v>-2.578530368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Display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MercenaryChaos</cp:lastModifiedBy>
  <dcterms:modified xsi:type="dcterms:W3CDTF">2020-05-07T18:42:54Z</dcterms:modified>
</cp:coreProperties>
</file>