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ith\Desktop\"/>
    </mc:Choice>
  </mc:AlternateContent>
  <bookViews>
    <workbookView xWindow="0" yWindow="0" windowWidth="19215" windowHeight="12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H6" i="1" l="1"/>
  <c r="I6" i="1"/>
  <c r="J6" i="1"/>
  <c r="K6" i="1"/>
  <c r="H7" i="1"/>
  <c r="I7" i="1"/>
  <c r="J7" i="1"/>
  <c r="K7" i="1"/>
  <c r="H10" i="1"/>
  <c r="I10" i="1"/>
  <c r="J10" i="1"/>
  <c r="K10" i="1"/>
  <c r="H11" i="1"/>
  <c r="I11" i="1"/>
  <c r="J11" i="1"/>
  <c r="K11" i="1"/>
  <c r="H12" i="1"/>
  <c r="I12" i="1"/>
  <c r="J12" i="1"/>
  <c r="K12" i="1"/>
  <c r="I13" i="1"/>
  <c r="J13" i="1"/>
  <c r="K13" i="1"/>
  <c r="K4" i="1"/>
  <c r="J4" i="1"/>
  <c r="I4" i="1"/>
  <c r="H4" i="1"/>
  <c r="G6" i="1"/>
  <c r="G8" i="1"/>
  <c r="G9" i="1"/>
  <c r="G10" i="1"/>
  <c r="G11" i="1"/>
  <c r="G12" i="1"/>
  <c r="F6" i="1"/>
  <c r="F7" i="1"/>
  <c r="F8" i="1"/>
  <c r="F9" i="1"/>
  <c r="F10" i="1"/>
  <c r="F11" i="1"/>
  <c r="F12" i="1"/>
  <c r="E6" i="1"/>
  <c r="E8" i="1"/>
  <c r="E9" i="1"/>
  <c r="E10" i="1"/>
  <c r="E11" i="1"/>
  <c r="E12" i="1"/>
  <c r="E13" i="1"/>
  <c r="D6" i="1"/>
  <c r="D8" i="1"/>
  <c r="D9" i="1"/>
  <c r="D10" i="1"/>
  <c r="D11" i="1"/>
  <c r="D12" i="1"/>
  <c r="D13" i="1"/>
  <c r="G4" i="1"/>
  <c r="F4" i="1"/>
  <c r="E4" i="1"/>
  <c r="D4" i="1"/>
  <c r="C13" i="1"/>
  <c r="H13" i="1" s="1"/>
  <c r="B13" i="1"/>
  <c r="G13" i="1" s="1"/>
  <c r="B7" i="1"/>
  <c r="G7" i="1" s="1"/>
  <c r="C5" i="1"/>
  <c r="H5" i="1" s="1"/>
  <c r="F13" i="1" l="1"/>
  <c r="D7" i="1"/>
  <c r="B5" i="1"/>
  <c r="E7" i="1"/>
  <c r="K5" i="1"/>
  <c r="J5" i="1"/>
  <c r="I5" i="1"/>
  <c r="B36" i="1" l="1"/>
  <c r="B35" i="1"/>
  <c r="B37" i="1"/>
  <c r="G5" i="1"/>
  <c r="F5" i="1"/>
  <c r="E5" i="1"/>
  <c r="D5" i="1"/>
  <c r="B38" i="1" l="1"/>
</calcChain>
</file>

<file path=xl/sharedStrings.xml><?xml version="1.0" encoding="utf-8"?>
<sst xmlns="http://schemas.openxmlformats.org/spreadsheetml/2006/main" count="64" uniqueCount="35">
  <si>
    <t>Areas in square meters</t>
  </si>
  <si>
    <t>GLERL's 1-km Digital Map</t>
  </si>
  <si>
    <t>Coordinated</t>
  </si>
  <si>
    <t>Lake Areas</t>
  </si>
  <si>
    <t>SUP</t>
  </si>
  <si>
    <t>MHG</t>
  </si>
  <si>
    <t>MIC</t>
  </si>
  <si>
    <t>HGB</t>
  </si>
  <si>
    <t>HUR</t>
  </si>
  <si>
    <t>GEO</t>
  </si>
  <si>
    <t>STC</t>
  </si>
  <si>
    <t>ERI</t>
  </si>
  <si>
    <t>ONT</t>
  </si>
  <si>
    <t>Total</t>
  </si>
  <si>
    <t>28 Day Month</t>
  </si>
  <si>
    <t>29 Day Month</t>
  </si>
  <si>
    <t>30 Day Month</t>
  </si>
  <si>
    <t>31 Day Month</t>
  </si>
  <si>
    <t>GLERL Map</t>
  </si>
  <si>
    <t>Ballpark</t>
  </si>
  <si>
    <t>Avg cms/month</t>
  </si>
  <si>
    <t>For 1 mm level change</t>
  </si>
  <si>
    <t>Avg cms/month required for 1mm level change</t>
  </si>
  <si>
    <t>30-35</t>
  </si>
  <si>
    <t>40-50</t>
  </si>
  <si>
    <t>20-25</t>
  </si>
  <si>
    <t>15-20</t>
  </si>
  <si>
    <t>5-10</t>
  </si>
  <si>
    <t>0.25-0.5</t>
  </si>
  <si>
    <t>~10</t>
  </si>
  <si>
    <t>7-8</t>
  </si>
  <si>
    <t>90-100</t>
  </si>
  <si>
    <t>Portion of total</t>
  </si>
  <si>
    <t>MHG area</t>
  </si>
  <si>
    <t>Total 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</si>
</sst>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E+00"/>
    <numFmt numFmtId="165" formatCode="0.0000"/>
    <numFmt numFmtId="166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E14" sqref="E14"/>
    </sheetView>
  </sheetViews>
  <sheetFormatPr defaultColWidth="16.85546875" defaultRowHeight="15" x14ac:dyDescent="0.25"/>
  <cols>
    <col min="2" max="2" width="27.85546875" customWidth="1"/>
  </cols>
  <sheetData>
    <row r="1" spans="1:13" x14ac:dyDescent="0.25">
      <c r="A1" t="s">
        <v>0</v>
      </c>
      <c r="D1" t="s">
        <v>22</v>
      </c>
      <c r="M1" t="s">
        <v>19</v>
      </c>
    </row>
    <row r="2" spans="1:13" x14ac:dyDescent="0.25">
      <c r="B2" s="1" t="s">
        <v>1</v>
      </c>
      <c r="C2" s="1" t="s">
        <v>2</v>
      </c>
      <c r="D2" t="s">
        <v>14</v>
      </c>
      <c r="E2" t="s">
        <v>15</v>
      </c>
      <c r="F2" t="s">
        <v>16</v>
      </c>
      <c r="G2" t="s">
        <v>17</v>
      </c>
      <c r="H2" t="s">
        <v>14</v>
      </c>
      <c r="I2" t="s">
        <v>15</v>
      </c>
      <c r="J2" t="s">
        <v>16</v>
      </c>
      <c r="K2" t="s">
        <v>17</v>
      </c>
      <c r="M2" t="s">
        <v>20</v>
      </c>
    </row>
    <row r="3" spans="1:13" x14ac:dyDescent="0.25">
      <c r="B3" s="1" t="s">
        <v>3</v>
      </c>
      <c r="C3" s="1" t="s">
        <v>3</v>
      </c>
      <c r="D3" t="s">
        <v>18</v>
      </c>
      <c r="H3" t="s">
        <v>2</v>
      </c>
      <c r="M3" t="s">
        <v>21</v>
      </c>
    </row>
    <row r="4" spans="1:13" x14ac:dyDescent="0.25">
      <c r="A4" t="s">
        <v>4</v>
      </c>
      <c r="B4" s="2">
        <v>81925000000</v>
      </c>
      <c r="C4" s="2">
        <v>82100000000</v>
      </c>
      <c r="D4" s="3">
        <f>1/1000*$B4/28/24/60/60</f>
        <v>33.864500661375665</v>
      </c>
      <c r="E4" s="3">
        <f>1/1000*$B4/29/24/60/60</f>
        <v>32.69675925925926</v>
      </c>
      <c r="F4" s="3">
        <f>1/1000*$B4/30/24/60/60</f>
        <v>31.606867283950621</v>
      </c>
      <c r="G4" s="3">
        <f>1/1000*$B4/31/24/60/60</f>
        <v>30.587290919952213</v>
      </c>
      <c r="H4" s="3">
        <f>1/1000*$C4/28/24/60/60</f>
        <v>33.936838624338627</v>
      </c>
      <c r="I4" s="3">
        <f>1/1000*$C4/29/24/60/60</f>
        <v>32.766602809706256</v>
      </c>
      <c r="J4" s="3">
        <f>1/1000*$C4/30/24/60/60</f>
        <v>31.674382716049379</v>
      </c>
      <c r="K4" s="3">
        <f>1/1000*$C4/31/24/60/60</f>
        <v>30.652628434886495</v>
      </c>
      <c r="L4" t="s">
        <v>4</v>
      </c>
      <c r="M4" t="s">
        <v>23</v>
      </c>
    </row>
    <row r="5" spans="1:13" x14ac:dyDescent="0.25">
      <c r="A5" t="s">
        <v>5</v>
      </c>
      <c r="B5" s="2">
        <f>B6+B7</f>
        <v>116851000000</v>
      </c>
      <c r="C5" s="2">
        <f>C6+C7</f>
        <v>117400000000</v>
      </c>
      <c r="D5" s="3">
        <f t="shared" ref="D5:D13" si="0">1/1000*$B5/28/24/60/60</f>
        <v>48.301504629629633</v>
      </c>
      <c r="E5" s="3">
        <f t="shared" ref="E5:E13" si="1">1/1000*$B5/29/24/60/60</f>
        <v>46.635935504469991</v>
      </c>
      <c r="F5" s="3">
        <f t="shared" ref="F5:F13" si="2">1/1000*$B5/30/24/60/60</f>
        <v>45.081404320987659</v>
      </c>
      <c r="G5" s="3">
        <f t="shared" ref="G5:G13" si="3">1/1000*$B5/31/24/60/60</f>
        <v>43.627165471923533</v>
      </c>
      <c r="H5" s="3">
        <f t="shared" ref="H5:H13" si="4">1/1000*$C5/28/24/60/60</f>
        <v>48.528439153439152</v>
      </c>
      <c r="I5" s="3">
        <f t="shared" ref="I5:I13" si="5">1/1000*$C5/29/24/60/60</f>
        <v>46.855044699872295</v>
      </c>
      <c r="J5" s="3">
        <f t="shared" ref="J5:J13" si="6">1/1000*$C5/30/24/60/60</f>
        <v>45.293209876543209</v>
      </c>
      <c r="K5" s="3">
        <f t="shared" ref="K5:K13" si="7">1/1000*$C5/31/24/60/60</f>
        <v>43.832138590203115</v>
      </c>
      <c r="L5" t="s">
        <v>5</v>
      </c>
      <c r="M5" t="s">
        <v>24</v>
      </c>
    </row>
    <row r="6" spans="1:13" x14ac:dyDescent="0.25">
      <c r="A6" t="s">
        <v>6</v>
      </c>
      <c r="B6" s="2">
        <v>57291000000</v>
      </c>
      <c r="C6" s="2">
        <v>57800000000</v>
      </c>
      <c r="D6" s="3">
        <f t="shared" si="0"/>
        <v>23.681795634920636</v>
      </c>
      <c r="E6" s="3">
        <f t="shared" si="1"/>
        <v>22.865181992337167</v>
      </c>
      <c r="F6" s="3">
        <f t="shared" si="2"/>
        <v>22.103009259259256</v>
      </c>
      <c r="G6" s="3">
        <f t="shared" si="3"/>
        <v>21.390008960573478</v>
      </c>
      <c r="H6" s="3">
        <f t="shared" si="4"/>
        <v>23.892195767195766</v>
      </c>
      <c r="I6" s="3">
        <f t="shared" si="5"/>
        <v>23.068326947637292</v>
      </c>
      <c r="J6" s="3">
        <f t="shared" si="6"/>
        <v>22.299382716049383</v>
      </c>
      <c r="K6" s="3">
        <f t="shared" si="7"/>
        <v>21.58004778972521</v>
      </c>
      <c r="L6" t="s">
        <v>6</v>
      </c>
      <c r="M6" t="s">
        <v>25</v>
      </c>
    </row>
    <row r="7" spans="1:13" x14ac:dyDescent="0.25">
      <c r="A7" t="s">
        <v>7</v>
      </c>
      <c r="B7" s="2">
        <f>B8+B9</f>
        <v>59560000000</v>
      </c>
      <c r="C7" s="2">
        <v>59600000000</v>
      </c>
      <c r="D7" s="3">
        <f t="shared" si="0"/>
        <v>24.619708994708997</v>
      </c>
      <c r="E7" s="3">
        <f t="shared" si="1"/>
        <v>23.770753512132824</v>
      </c>
      <c r="F7" s="3">
        <f t="shared" si="2"/>
        <v>22.978395061728396</v>
      </c>
      <c r="G7" s="3">
        <f t="shared" si="3"/>
        <v>22.237156511350062</v>
      </c>
      <c r="H7" s="3">
        <f t="shared" si="4"/>
        <v>24.63624338624339</v>
      </c>
      <c r="I7" s="3">
        <f t="shared" si="5"/>
        <v>23.786717752234996</v>
      </c>
      <c r="J7" s="3">
        <f t="shared" si="6"/>
        <v>22.993827160493829</v>
      </c>
      <c r="K7" s="3">
        <f t="shared" si="7"/>
        <v>22.252090800477898</v>
      </c>
      <c r="L7" t="s">
        <v>7</v>
      </c>
      <c r="M7" t="s">
        <v>25</v>
      </c>
    </row>
    <row r="8" spans="1:13" x14ac:dyDescent="0.25">
      <c r="A8" t="s">
        <v>8</v>
      </c>
      <c r="B8" s="2">
        <v>40611000000</v>
      </c>
      <c r="C8" s="2"/>
      <c r="D8" s="3">
        <f t="shared" si="0"/>
        <v>16.786954365079364</v>
      </c>
      <c r="E8" s="3">
        <f t="shared" si="1"/>
        <v>16.208093869731801</v>
      </c>
      <c r="F8" s="3">
        <f t="shared" si="2"/>
        <v>15.667824074074074</v>
      </c>
      <c r="G8" s="3">
        <f t="shared" si="3"/>
        <v>15.162410394265233</v>
      </c>
      <c r="H8" s="3"/>
      <c r="I8" s="3"/>
      <c r="J8" s="3"/>
      <c r="K8" s="3"/>
      <c r="L8" t="s">
        <v>8</v>
      </c>
      <c r="M8" t="s">
        <v>26</v>
      </c>
    </row>
    <row r="9" spans="1:13" x14ac:dyDescent="0.25">
      <c r="A9" t="s">
        <v>9</v>
      </c>
      <c r="B9" s="2">
        <v>18949000000</v>
      </c>
      <c r="C9" s="2"/>
      <c r="D9" s="3">
        <f t="shared" si="0"/>
        <v>7.8327546296296298</v>
      </c>
      <c r="E9" s="3">
        <f t="shared" si="1"/>
        <v>7.5626596424010213</v>
      </c>
      <c r="F9" s="3">
        <f t="shared" si="2"/>
        <v>7.3105709876543212</v>
      </c>
      <c r="G9" s="3">
        <f t="shared" si="3"/>
        <v>7.0747461170848274</v>
      </c>
      <c r="H9" s="3"/>
      <c r="I9" s="3"/>
      <c r="J9" s="3"/>
      <c r="K9" s="3"/>
      <c r="L9" t="s">
        <v>9</v>
      </c>
      <c r="M9" s="4" t="s">
        <v>27</v>
      </c>
    </row>
    <row r="10" spans="1:13" x14ac:dyDescent="0.25">
      <c r="A10" t="s">
        <v>10</v>
      </c>
      <c r="B10" s="2">
        <v>1109000000</v>
      </c>
      <c r="C10" s="2">
        <v>1110000000</v>
      </c>
      <c r="D10" s="3">
        <f t="shared" si="0"/>
        <v>0.45841600529100529</v>
      </c>
      <c r="E10" s="3">
        <f t="shared" si="1"/>
        <v>0.44260855683269473</v>
      </c>
      <c r="F10" s="3">
        <f t="shared" si="2"/>
        <v>0.42785493827160492</v>
      </c>
      <c r="G10" s="3">
        <f t="shared" si="3"/>
        <v>0.41405316606929515</v>
      </c>
      <c r="H10" s="3">
        <f t="shared" si="4"/>
        <v>0.45882936507936517</v>
      </c>
      <c r="I10" s="3">
        <f t="shared" si="5"/>
        <v>0.44300766283524901</v>
      </c>
      <c r="J10" s="3">
        <f t="shared" si="6"/>
        <v>0.42824074074074076</v>
      </c>
      <c r="K10" s="3">
        <f t="shared" si="7"/>
        <v>0.41442652329749108</v>
      </c>
      <c r="L10" t="s">
        <v>10</v>
      </c>
      <c r="M10" t="s">
        <v>28</v>
      </c>
    </row>
    <row r="11" spans="1:13" x14ac:dyDescent="0.25">
      <c r="A11" t="s">
        <v>11</v>
      </c>
      <c r="B11" s="2">
        <v>25404000000</v>
      </c>
      <c r="C11" s="2">
        <v>25700000000</v>
      </c>
      <c r="D11" s="3">
        <f t="shared" si="0"/>
        <v>10.500992063492061</v>
      </c>
      <c r="E11" s="3">
        <f t="shared" si="1"/>
        <v>10.138888888888889</v>
      </c>
      <c r="F11" s="3">
        <f t="shared" si="2"/>
        <v>9.8009259259259256</v>
      </c>
      <c r="G11" s="3">
        <f t="shared" si="3"/>
        <v>9.4847670250896066</v>
      </c>
      <c r="H11" s="3">
        <f t="shared" si="4"/>
        <v>10.62334656084656</v>
      </c>
      <c r="I11" s="3">
        <f t="shared" si="5"/>
        <v>10.257024265644954</v>
      </c>
      <c r="J11" s="3">
        <f t="shared" si="6"/>
        <v>9.9151234567901234</v>
      </c>
      <c r="K11" s="3">
        <f t="shared" si="7"/>
        <v>9.5952807646356018</v>
      </c>
      <c r="L11" t="s">
        <v>11</v>
      </c>
      <c r="M11" t="s">
        <v>29</v>
      </c>
    </row>
    <row r="12" spans="1:13" x14ac:dyDescent="0.25">
      <c r="A12" t="s">
        <v>12</v>
      </c>
      <c r="B12" s="2">
        <v>19121000000</v>
      </c>
      <c r="C12" s="2">
        <v>19000000000</v>
      </c>
      <c r="D12" s="3">
        <f t="shared" si="0"/>
        <v>7.9038525132275144</v>
      </c>
      <c r="E12" s="3">
        <f t="shared" si="1"/>
        <v>7.6313058748403559</v>
      </c>
      <c r="F12" s="3">
        <f t="shared" si="2"/>
        <v>7.3769290123456788</v>
      </c>
      <c r="G12" s="3">
        <f t="shared" si="3"/>
        <v>7.1389635603345285</v>
      </c>
      <c r="H12" s="3">
        <f t="shared" si="4"/>
        <v>7.8538359788359786</v>
      </c>
      <c r="I12" s="3">
        <f t="shared" si="5"/>
        <v>7.5830140485312905</v>
      </c>
      <c r="J12" s="3">
        <f t="shared" si="6"/>
        <v>7.3302469135802477</v>
      </c>
      <c r="K12" s="3">
        <f t="shared" si="7"/>
        <v>7.0937873357228201</v>
      </c>
      <c r="L12" t="s">
        <v>12</v>
      </c>
      <c r="M12" s="4" t="s">
        <v>30</v>
      </c>
    </row>
    <row r="13" spans="1:13" x14ac:dyDescent="0.25">
      <c r="A13" t="s">
        <v>13</v>
      </c>
      <c r="B13" s="2">
        <f>B4+B6+B8+B9+B10+B11+B12</f>
        <v>244410000000</v>
      </c>
      <c r="C13" s="2">
        <f>C4+C6+C7+C10+C11+C12</f>
        <v>245310000000</v>
      </c>
      <c r="D13" s="3">
        <f t="shared" si="0"/>
        <v>101.02926587301586</v>
      </c>
      <c r="E13" s="3">
        <f t="shared" si="1"/>
        <v>97.545498084291197</v>
      </c>
      <c r="F13" s="3">
        <f t="shared" si="2"/>
        <v>94.293981481481481</v>
      </c>
      <c r="G13" s="3">
        <f t="shared" si="3"/>
        <v>91.252240143369178</v>
      </c>
      <c r="H13" s="3">
        <f t="shared" si="4"/>
        <v>101.4012896825397</v>
      </c>
      <c r="I13" s="3">
        <f t="shared" si="5"/>
        <v>97.904693486590034</v>
      </c>
      <c r="J13" s="3">
        <f t="shared" si="6"/>
        <v>94.641203703703695</v>
      </c>
      <c r="K13" s="3">
        <f t="shared" si="7"/>
        <v>91.588261648745529</v>
      </c>
      <c r="L13" t="s">
        <v>13</v>
      </c>
      <c r="M13" t="s">
        <v>31</v>
      </c>
    </row>
    <row r="14" spans="1:13" x14ac:dyDescent="0.25">
      <c r="D14" t="s">
        <v>34</v>
      </c>
    </row>
    <row r="15" spans="1:13" x14ac:dyDescent="0.25">
      <c r="A15" t="s">
        <v>4</v>
      </c>
      <c r="D15" s="7">
        <f>D4*28*24*60*60</f>
        <v>81925000</v>
      </c>
      <c r="E15" s="7"/>
      <c r="F15" s="7"/>
    </row>
    <row r="16" spans="1:13" x14ac:dyDescent="0.25">
      <c r="A16" t="s">
        <v>5</v>
      </c>
      <c r="D16" s="7">
        <f t="shared" ref="D16:D23" si="8">D5*28*24*60*60</f>
        <v>116851000.00000001</v>
      </c>
      <c r="E16" s="7"/>
      <c r="F16" s="7"/>
    </row>
    <row r="17" spans="1:6" x14ac:dyDescent="0.25">
      <c r="A17" t="s">
        <v>6</v>
      </c>
      <c r="D17" s="7">
        <f t="shared" si="8"/>
        <v>57291000.000000007</v>
      </c>
      <c r="E17" s="7"/>
      <c r="F17" s="7"/>
    </row>
    <row r="18" spans="1:6" x14ac:dyDescent="0.25">
      <c r="A18" t="s">
        <v>7</v>
      </c>
      <c r="D18" s="7">
        <f t="shared" si="8"/>
        <v>59560000.000000007</v>
      </c>
      <c r="E18" s="7"/>
      <c r="F18" s="7"/>
    </row>
    <row r="19" spans="1:6" x14ac:dyDescent="0.25">
      <c r="A19" t="s">
        <v>8</v>
      </c>
      <c r="D19" s="7">
        <f t="shared" si="8"/>
        <v>40610999.999999993</v>
      </c>
      <c r="E19" s="7"/>
      <c r="F19" s="7"/>
    </row>
    <row r="20" spans="1:6" x14ac:dyDescent="0.25">
      <c r="A20" t="s">
        <v>9</v>
      </c>
      <c r="D20" s="7">
        <f t="shared" si="8"/>
        <v>18949000</v>
      </c>
      <c r="E20" s="7"/>
      <c r="F20" s="7"/>
    </row>
    <row r="21" spans="1:6" x14ac:dyDescent="0.25">
      <c r="A21" t="s">
        <v>10</v>
      </c>
      <c r="D21" s="7">
        <f t="shared" si="8"/>
        <v>1109000</v>
      </c>
      <c r="E21" s="7"/>
      <c r="F21" s="7"/>
    </row>
    <row r="22" spans="1:6" x14ac:dyDescent="0.25">
      <c r="A22" t="s">
        <v>11</v>
      </c>
      <c r="D22" s="7">
        <f t="shared" si="8"/>
        <v>25403999.999999993</v>
      </c>
      <c r="E22" s="7"/>
      <c r="F22" s="7"/>
    </row>
    <row r="23" spans="1:6" x14ac:dyDescent="0.25">
      <c r="A23" t="s">
        <v>12</v>
      </c>
      <c r="D23" s="7">
        <f t="shared" si="8"/>
        <v>19121000.000000004</v>
      </c>
      <c r="E23" s="7"/>
      <c r="F23" s="7"/>
    </row>
    <row r="32" spans="1:6" x14ac:dyDescent="0.25">
      <c r="A32" t="s">
        <v>32</v>
      </c>
      <c r="B32" s="5"/>
    </row>
    <row r="33" spans="1:2" x14ac:dyDescent="0.25">
      <c r="A33" t="s">
        <v>33</v>
      </c>
    </row>
    <row r="35" spans="1:2" x14ac:dyDescent="0.25">
      <c r="A35" t="s">
        <v>6</v>
      </c>
      <c r="B35" s="6">
        <f>B6/B5</f>
        <v>0.49029105441973109</v>
      </c>
    </row>
    <row r="36" spans="1:2" x14ac:dyDescent="0.25">
      <c r="A36" t="s">
        <v>8</v>
      </c>
      <c r="B36" s="6">
        <f>B8/B5</f>
        <v>0.34754516435460542</v>
      </c>
    </row>
    <row r="37" spans="1:2" x14ac:dyDescent="0.25">
      <c r="A37" t="s">
        <v>9</v>
      </c>
      <c r="B37" s="6">
        <f>B9/B5</f>
        <v>0.16216378122566344</v>
      </c>
    </row>
    <row r="38" spans="1:2" x14ac:dyDescent="0.25">
      <c r="B38" s="6">
        <f>SUM(B35:B37)</f>
        <v>0.99999999999999989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Smith</dc:creator>
  <cp:lastModifiedBy>Joe Smith</cp:lastModifiedBy>
  <dcterms:created xsi:type="dcterms:W3CDTF">2016-08-23T13:34:06Z</dcterms:created>
  <dcterms:modified xsi:type="dcterms:W3CDTF">2017-05-01T20:50:27Z</dcterms:modified>
</cp:coreProperties>
</file>