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279\OneDrive - University of Exeter\CPRD Aurum\Exeter_CPRD_Aurum\data-raw\extra info\"/>
    </mc:Choice>
  </mc:AlternateContent>
  <bookViews>
    <workbookView xWindow="0" yWindow="0" windowWidth="23016" windowHeight="8592" activeTab="2"/>
  </bookViews>
  <sheets>
    <sheet name="Sheet1" sheetId="1" r:id="rId1"/>
    <sheet name="Sheet2" sheetId="2" r:id="rId2"/>
    <sheet name="Sheet5" sheetId="6" r:id="rId3"/>
    <sheet name="Sheet3" sheetId="3" r:id="rId4"/>
    <sheet name="Sheet3 (2)" sheetId="4" r:id="rId5"/>
    <sheet name="Sheet4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0" i="6" l="1"/>
  <c r="F241" i="6"/>
  <c r="F242" i="6"/>
  <c r="F243" i="6"/>
  <c r="F244" i="6"/>
  <c r="F245" i="6"/>
  <c r="F246" i="6"/>
  <c r="F247" i="6"/>
  <c r="F248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08" i="6"/>
  <c r="F209" i="6"/>
  <c r="F210" i="6"/>
  <c r="F211" i="6"/>
  <c r="F205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35" i="6"/>
  <c r="F136" i="6"/>
  <c r="F137" i="6"/>
  <c r="F138" i="6"/>
  <c r="F139" i="6"/>
  <c r="F140" i="6"/>
  <c r="F141" i="6"/>
  <c r="F142" i="6"/>
  <c r="F143" i="6"/>
  <c r="F128" i="6"/>
  <c r="F129" i="6"/>
  <c r="F130" i="6"/>
  <c r="F131" i="6"/>
  <c r="F132" i="6"/>
  <c r="F121" i="6"/>
  <c r="F122" i="6"/>
  <c r="F123" i="6"/>
  <c r="F124" i="6"/>
  <c r="F125" i="6"/>
  <c r="F112" i="6"/>
  <c r="F113" i="6"/>
  <c r="F114" i="6"/>
  <c r="F115" i="6"/>
  <c r="F116" i="6"/>
  <c r="F117" i="6"/>
  <c r="F118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78" i="6"/>
  <c r="F79" i="6"/>
  <c r="F80" i="6"/>
  <c r="F81" i="6"/>
  <c r="F82" i="6"/>
  <c r="F83" i="6"/>
  <c r="F84" i="6"/>
  <c r="F85" i="6"/>
  <c r="F86" i="6"/>
  <c r="F87" i="6"/>
  <c r="F239" i="6"/>
  <c r="F213" i="6"/>
  <c r="F207" i="6"/>
  <c r="F204" i="6"/>
  <c r="F167" i="6"/>
  <c r="F145" i="6"/>
  <c r="F134" i="6"/>
  <c r="F127" i="6"/>
  <c r="F120" i="6"/>
  <c r="F111" i="6"/>
  <c r="F89" i="6"/>
  <c r="F77" i="6"/>
  <c r="F238" i="6"/>
  <c r="F212" i="6"/>
  <c r="F206" i="6"/>
  <c r="F203" i="6"/>
  <c r="F166" i="6"/>
  <c r="F144" i="6"/>
  <c r="F133" i="6"/>
  <c r="F126" i="6"/>
  <c r="F119" i="6"/>
  <c r="F110" i="6"/>
  <c r="F88" i="6"/>
  <c r="F76" i="6"/>
  <c r="F70" i="6"/>
  <c r="F7" i="6"/>
  <c r="B18" i="6"/>
  <c r="C18" i="6" s="1"/>
  <c r="F18" i="6" s="1"/>
  <c r="B19" i="6"/>
  <c r="C19" i="6" s="1"/>
  <c r="F19" i="6" s="1"/>
  <c r="B20" i="6"/>
  <c r="C20" i="6" s="1"/>
  <c r="F20" i="6" s="1"/>
  <c r="B21" i="6"/>
  <c r="C21" i="6" s="1"/>
  <c r="F21" i="6" s="1"/>
  <c r="B22" i="6"/>
  <c r="C22" i="6" s="1"/>
  <c r="F22" i="6" s="1"/>
  <c r="B23" i="6"/>
  <c r="C23" i="6" s="1"/>
  <c r="F23" i="6" s="1"/>
  <c r="B24" i="6"/>
  <c r="C24" i="6" s="1"/>
  <c r="F24" i="6" s="1"/>
  <c r="B25" i="6"/>
  <c r="C25" i="6" s="1"/>
  <c r="F25" i="6" s="1"/>
  <c r="B26" i="6"/>
  <c r="C26" i="6" s="1"/>
  <c r="F26" i="6" s="1"/>
  <c r="B27" i="6"/>
  <c r="C27" i="6" s="1"/>
  <c r="F27" i="6" s="1"/>
  <c r="B28" i="6"/>
  <c r="C28" i="6" s="1"/>
  <c r="F28" i="6" s="1"/>
  <c r="B29" i="6"/>
  <c r="C29" i="6" s="1"/>
  <c r="F29" i="6" s="1"/>
  <c r="B30" i="6"/>
  <c r="C30" i="6" s="1"/>
  <c r="F30" i="6" s="1"/>
  <c r="B31" i="6"/>
  <c r="C31" i="6" s="1"/>
  <c r="F31" i="6" s="1"/>
  <c r="B32" i="6"/>
  <c r="C32" i="6" s="1"/>
  <c r="F32" i="6" s="1"/>
  <c r="B33" i="6"/>
  <c r="C33" i="6" s="1"/>
  <c r="F33" i="6" s="1"/>
  <c r="B34" i="6"/>
  <c r="C34" i="6" s="1"/>
  <c r="F34" i="6" s="1"/>
  <c r="B35" i="6"/>
  <c r="C35" i="6" s="1"/>
  <c r="F35" i="6" s="1"/>
  <c r="B36" i="6"/>
  <c r="C36" i="6" s="1"/>
  <c r="F36" i="6" s="1"/>
  <c r="B37" i="6"/>
  <c r="C37" i="6" s="1"/>
  <c r="F37" i="6" s="1"/>
  <c r="B38" i="6"/>
  <c r="C38" i="6" s="1"/>
  <c r="F38" i="6" s="1"/>
  <c r="B39" i="6"/>
  <c r="C39" i="6" s="1"/>
  <c r="F39" i="6" s="1"/>
  <c r="B40" i="6"/>
  <c r="C40" i="6" s="1"/>
  <c r="F40" i="6" s="1"/>
  <c r="B41" i="6"/>
  <c r="C41" i="6" s="1"/>
  <c r="F41" i="6" s="1"/>
  <c r="B42" i="6"/>
  <c r="C42" i="6" s="1"/>
  <c r="F42" i="6" s="1"/>
  <c r="B43" i="6"/>
  <c r="C43" i="6" s="1"/>
  <c r="F43" i="6" s="1"/>
  <c r="B44" i="6"/>
  <c r="C44" i="6" s="1"/>
  <c r="F44" i="6" s="1"/>
  <c r="B45" i="6"/>
  <c r="C45" i="6" s="1"/>
  <c r="F45" i="6" s="1"/>
  <c r="B46" i="6"/>
  <c r="C46" i="6" s="1"/>
  <c r="F46" i="6" s="1"/>
  <c r="B47" i="6"/>
  <c r="C47" i="6" s="1"/>
  <c r="F47" i="6" s="1"/>
  <c r="B48" i="6"/>
  <c r="C48" i="6" s="1"/>
  <c r="F48" i="6" s="1"/>
  <c r="B49" i="6"/>
  <c r="C49" i="6" s="1"/>
  <c r="F49" i="6" s="1"/>
  <c r="B50" i="6"/>
  <c r="C50" i="6" s="1"/>
  <c r="F50" i="6" s="1"/>
  <c r="B51" i="6"/>
  <c r="C51" i="6" s="1"/>
  <c r="F51" i="6" s="1"/>
  <c r="B52" i="6"/>
  <c r="C52" i="6" s="1"/>
  <c r="F52" i="6" s="1"/>
  <c r="B53" i="6"/>
  <c r="C53" i="6" s="1"/>
  <c r="F53" i="6" s="1"/>
  <c r="B54" i="6"/>
  <c r="C54" i="6" s="1"/>
  <c r="F54" i="6" s="1"/>
  <c r="B55" i="6"/>
  <c r="C55" i="6" s="1"/>
  <c r="F55" i="6" s="1"/>
  <c r="B56" i="6"/>
  <c r="C56" i="6" s="1"/>
  <c r="F56" i="6" s="1"/>
  <c r="B57" i="6"/>
  <c r="C57" i="6" s="1"/>
  <c r="F57" i="6" s="1"/>
  <c r="B58" i="6"/>
  <c r="C58" i="6" s="1"/>
  <c r="F58" i="6" s="1"/>
  <c r="B59" i="6"/>
  <c r="C59" i="6" s="1"/>
  <c r="F59" i="6" s="1"/>
  <c r="B60" i="6"/>
  <c r="C60" i="6" s="1"/>
  <c r="F60" i="6" s="1"/>
  <c r="B61" i="6"/>
  <c r="C61" i="6" s="1"/>
  <c r="F61" i="6" s="1"/>
  <c r="B62" i="6"/>
  <c r="C62" i="6" s="1"/>
  <c r="F62" i="6" s="1"/>
  <c r="B63" i="6"/>
  <c r="C63" i="6" s="1"/>
  <c r="F63" i="6" s="1"/>
  <c r="B64" i="6"/>
  <c r="C64" i="6" s="1"/>
  <c r="F64" i="6" s="1"/>
  <c r="B65" i="6"/>
  <c r="C65" i="6" s="1"/>
  <c r="F65" i="6" s="1"/>
  <c r="B66" i="6"/>
  <c r="C66" i="6" s="1"/>
  <c r="F66" i="6" s="1"/>
  <c r="B67" i="6"/>
  <c r="C67" i="6" s="1"/>
  <c r="F67" i="6" s="1"/>
  <c r="B68" i="6"/>
  <c r="C68" i="6" s="1"/>
  <c r="F68" i="6" s="1"/>
  <c r="B69" i="6"/>
  <c r="C69" i="6" s="1"/>
  <c r="F69" i="6" s="1"/>
  <c r="B71" i="6"/>
  <c r="C71" i="6" s="1"/>
  <c r="F71" i="6" s="1"/>
  <c r="B72" i="6"/>
  <c r="C72" i="6" s="1"/>
  <c r="F72" i="6" s="1"/>
  <c r="B73" i="6"/>
  <c r="C73" i="6" s="1"/>
  <c r="F73" i="6" s="1"/>
  <c r="B74" i="6"/>
  <c r="C74" i="6" s="1"/>
  <c r="F74" i="6" s="1"/>
  <c r="B75" i="6"/>
  <c r="C75" i="6" s="1"/>
  <c r="F75" i="6" s="1"/>
  <c r="B77" i="6"/>
  <c r="C77" i="6" s="1"/>
  <c r="B78" i="6"/>
  <c r="C78" i="6" s="1"/>
  <c r="B79" i="6"/>
  <c r="C79" i="6" s="1"/>
  <c r="B80" i="6"/>
  <c r="C80" i="6" s="1"/>
  <c r="B81" i="6"/>
  <c r="C81" i="6" s="1"/>
  <c r="B82" i="6"/>
  <c r="C82" i="6" s="1"/>
  <c r="B83" i="6"/>
  <c r="C83" i="6" s="1"/>
  <c r="B84" i="6"/>
  <c r="C84" i="6" s="1"/>
  <c r="B85" i="6"/>
  <c r="C85" i="6" s="1"/>
  <c r="B86" i="6"/>
  <c r="C86" i="6" s="1"/>
  <c r="B87" i="6"/>
  <c r="C87" i="6" s="1"/>
  <c r="B89" i="6"/>
  <c r="C89" i="6" s="1"/>
  <c r="B90" i="6"/>
  <c r="C90" i="6" s="1"/>
  <c r="B91" i="6"/>
  <c r="C91" i="6" s="1"/>
  <c r="B92" i="6"/>
  <c r="C92" i="6" s="1"/>
  <c r="B93" i="6"/>
  <c r="C93" i="6" s="1"/>
  <c r="B94" i="6"/>
  <c r="C94" i="6" s="1"/>
  <c r="B95" i="6"/>
  <c r="C95" i="6" s="1"/>
  <c r="B96" i="6"/>
  <c r="C96" i="6" s="1"/>
  <c r="B97" i="6"/>
  <c r="C97" i="6" s="1"/>
  <c r="B98" i="6"/>
  <c r="C98" i="6" s="1"/>
  <c r="B99" i="6"/>
  <c r="C99" i="6" s="1"/>
  <c r="B100" i="6"/>
  <c r="C100" i="6" s="1"/>
  <c r="B101" i="6"/>
  <c r="C101" i="6" s="1"/>
  <c r="B102" i="6"/>
  <c r="C102" i="6" s="1"/>
  <c r="B103" i="6"/>
  <c r="C103" i="6" s="1"/>
  <c r="B104" i="6"/>
  <c r="C104" i="6" s="1"/>
  <c r="B105" i="6"/>
  <c r="C105" i="6" s="1"/>
  <c r="B106" i="6"/>
  <c r="C106" i="6" s="1"/>
  <c r="B107" i="6"/>
  <c r="C107" i="6" s="1"/>
  <c r="B108" i="6"/>
  <c r="C108" i="6" s="1"/>
  <c r="B109" i="6"/>
  <c r="C109" i="6" s="1"/>
  <c r="B111" i="6"/>
  <c r="C111" i="6" s="1"/>
  <c r="B112" i="6"/>
  <c r="C112" i="6" s="1"/>
  <c r="B113" i="6"/>
  <c r="C113" i="6" s="1"/>
  <c r="B114" i="6"/>
  <c r="C114" i="6" s="1"/>
  <c r="B115" i="6"/>
  <c r="C115" i="6" s="1"/>
  <c r="B116" i="6"/>
  <c r="C116" i="6" s="1"/>
  <c r="B117" i="6"/>
  <c r="C117" i="6" s="1"/>
  <c r="B118" i="6"/>
  <c r="C118" i="6" s="1"/>
  <c r="B120" i="6"/>
  <c r="C120" i="6" s="1"/>
  <c r="B121" i="6"/>
  <c r="C121" i="6" s="1"/>
  <c r="B122" i="6"/>
  <c r="C122" i="6" s="1"/>
  <c r="B123" i="6"/>
  <c r="C123" i="6" s="1"/>
  <c r="B124" i="6"/>
  <c r="C124" i="6" s="1"/>
  <c r="B125" i="6"/>
  <c r="C125" i="6" s="1"/>
  <c r="B127" i="6"/>
  <c r="C127" i="6" s="1"/>
  <c r="B128" i="6"/>
  <c r="C128" i="6" s="1"/>
  <c r="B129" i="6"/>
  <c r="C129" i="6" s="1"/>
  <c r="B130" i="6"/>
  <c r="C130" i="6" s="1"/>
  <c r="B131" i="6"/>
  <c r="C131" i="6" s="1"/>
  <c r="B132" i="6"/>
  <c r="C132" i="6" s="1"/>
  <c r="B134" i="6"/>
  <c r="C134" i="6" s="1"/>
  <c r="B135" i="6"/>
  <c r="C135" i="6" s="1"/>
  <c r="B136" i="6"/>
  <c r="C136" i="6" s="1"/>
  <c r="B137" i="6"/>
  <c r="C137" i="6" s="1"/>
  <c r="B138" i="6"/>
  <c r="C138" i="6" s="1"/>
  <c r="B139" i="6"/>
  <c r="C139" i="6" s="1"/>
  <c r="B140" i="6"/>
  <c r="C140" i="6" s="1"/>
  <c r="B141" i="6"/>
  <c r="C141" i="6" s="1"/>
  <c r="B142" i="6"/>
  <c r="C142" i="6" s="1"/>
  <c r="B143" i="6"/>
  <c r="C143" i="6" s="1"/>
  <c r="B145" i="6"/>
  <c r="C145" i="6" s="1"/>
  <c r="B146" i="6"/>
  <c r="C146" i="6" s="1"/>
  <c r="B147" i="6"/>
  <c r="C147" i="6" s="1"/>
  <c r="B148" i="6"/>
  <c r="C148" i="6" s="1"/>
  <c r="B149" i="6"/>
  <c r="C149" i="6" s="1"/>
  <c r="B150" i="6"/>
  <c r="C150" i="6" s="1"/>
  <c r="B151" i="6"/>
  <c r="C151" i="6" s="1"/>
  <c r="B152" i="6"/>
  <c r="C152" i="6" s="1"/>
  <c r="B153" i="6"/>
  <c r="C153" i="6" s="1"/>
  <c r="B154" i="6"/>
  <c r="C154" i="6" s="1"/>
  <c r="B155" i="6"/>
  <c r="C155" i="6" s="1"/>
  <c r="B156" i="6"/>
  <c r="C156" i="6" s="1"/>
  <c r="B157" i="6"/>
  <c r="C157" i="6" s="1"/>
  <c r="B158" i="6"/>
  <c r="C158" i="6" s="1"/>
  <c r="B159" i="6"/>
  <c r="C159" i="6" s="1"/>
  <c r="B160" i="6"/>
  <c r="C160" i="6" s="1"/>
  <c r="B161" i="6"/>
  <c r="C161" i="6" s="1"/>
  <c r="B162" i="6"/>
  <c r="C162" i="6" s="1"/>
  <c r="B163" i="6"/>
  <c r="C163" i="6" s="1"/>
  <c r="B164" i="6"/>
  <c r="C164" i="6" s="1"/>
  <c r="B165" i="6"/>
  <c r="C165" i="6" s="1"/>
  <c r="B167" i="6"/>
  <c r="C167" i="6" s="1"/>
  <c r="B168" i="6"/>
  <c r="C168" i="6" s="1"/>
  <c r="B169" i="6"/>
  <c r="C169" i="6" s="1"/>
  <c r="B170" i="6"/>
  <c r="C170" i="6" s="1"/>
  <c r="B171" i="6"/>
  <c r="C171" i="6" s="1"/>
  <c r="B172" i="6"/>
  <c r="C172" i="6" s="1"/>
  <c r="B173" i="6"/>
  <c r="C173" i="6" s="1"/>
  <c r="B174" i="6"/>
  <c r="C174" i="6" s="1"/>
  <c r="B175" i="6"/>
  <c r="C175" i="6" s="1"/>
  <c r="B176" i="6"/>
  <c r="C176" i="6" s="1"/>
  <c r="B177" i="6"/>
  <c r="C177" i="6" s="1"/>
  <c r="B178" i="6"/>
  <c r="C178" i="6" s="1"/>
  <c r="B179" i="6"/>
  <c r="C179" i="6" s="1"/>
  <c r="B180" i="6"/>
  <c r="C180" i="6" s="1"/>
  <c r="B181" i="6"/>
  <c r="C181" i="6" s="1"/>
  <c r="B182" i="6"/>
  <c r="C182" i="6" s="1"/>
  <c r="B183" i="6"/>
  <c r="C183" i="6" s="1"/>
  <c r="B184" i="6"/>
  <c r="C184" i="6" s="1"/>
  <c r="B185" i="6"/>
  <c r="C185" i="6" s="1"/>
  <c r="B186" i="6"/>
  <c r="C186" i="6" s="1"/>
  <c r="B187" i="6"/>
  <c r="C187" i="6" s="1"/>
  <c r="B188" i="6"/>
  <c r="C188" i="6" s="1"/>
  <c r="B189" i="6"/>
  <c r="C189" i="6" s="1"/>
  <c r="B190" i="6"/>
  <c r="C190" i="6" s="1"/>
  <c r="B191" i="6"/>
  <c r="C191" i="6" s="1"/>
  <c r="B192" i="6"/>
  <c r="C192" i="6" s="1"/>
  <c r="B193" i="6"/>
  <c r="C193" i="6" s="1"/>
  <c r="B194" i="6"/>
  <c r="C194" i="6" s="1"/>
  <c r="B195" i="6"/>
  <c r="C195" i="6" s="1"/>
  <c r="B196" i="6"/>
  <c r="C196" i="6" s="1"/>
  <c r="B197" i="6"/>
  <c r="C197" i="6" s="1"/>
  <c r="B198" i="6"/>
  <c r="C198" i="6" s="1"/>
  <c r="B199" i="6"/>
  <c r="C199" i="6" s="1"/>
  <c r="B200" i="6"/>
  <c r="C200" i="6" s="1"/>
  <c r="B201" i="6"/>
  <c r="C201" i="6" s="1"/>
  <c r="B202" i="6"/>
  <c r="C202" i="6" s="1"/>
  <c r="B204" i="6"/>
  <c r="C204" i="6" s="1"/>
  <c r="B205" i="6"/>
  <c r="C205" i="6" s="1"/>
  <c r="B207" i="6"/>
  <c r="C207" i="6" s="1"/>
  <c r="B208" i="6"/>
  <c r="C208" i="6" s="1"/>
  <c r="B209" i="6"/>
  <c r="C209" i="6" s="1"/>
  <c r="B210" i="6"/>
  <c r="C210" i="6" s="1"/>
  <c r="B211" i="6"/>
  <c r="C211" i="6" s="1"/>
  <c r="B213" i="6"/>
  <c r="C213" i="6" s="1"/>
  <c r="B214" i="6"/>
  <c r="C214" i="6" s="1"/>
  <c r="B215" i="6"/>
  <c r="C215" i="6" s="1"/>
  <c r="B216" i="6"/>
  <c r="C216" i="6" s="1"/>
  <c r="B217" i="6"/>
  <c r="C217" i="6" s="1"/>
  <c r="B218" i="6"/>
  <c r="C218" i="6" s="1"/>
  <c r="B219" i="6"/>
  <c r="C219" i="6" s="1"/>
  <c r="B220" i="6"/>
  <c r="C220" i="6" s="1"/>
  <c r="B221" i="6"/>
  <c r="C221" i="6" s="1"/>
  <c r="B222" i="6"/>
  <c r="C222" i="6" s="1"/>
  <c r="B223" i="6"/>
  <c r="C223" i="6" s="1"/>
  <c r="B224" i="6"/>
  <c r="C224" i="6" s="1"/>
  <c r="B225" i="6"/>
  <c r="C225" i="6" s="1"/>
  <c r="B226" i="6"/>
  <c r="C226" i="6" s="1"/>
  <c r="B227" i="6"/>
  <c r="C227" i="6" s="1"/>
  <c r="B228" i="6"/>
  <c r="C228" i="6" s="1"/>
  <c r="B229" i="6"/>
  <c r="C229" i="6" s="1"/>
  <c r="B230" i="6"/>
  <c r="C230" i="6" s="1"/>
  <c r="B231" i="6"/>
  <c r="C231" i="6" s="1"/>
  <c r="B232" i="6"/>
  <c r="C232" i="6" s="1"/>
  <c r="B233" i="6"/>
  <c r="C233" i="6" s="1"/>
  <c r="B234" i="6"/>
  <c r="C234" i="6" s="1"/>
  <c r="B235" i="6"/>
  <c r="C235" i="6" s="1"/>
  <c r="B236" i="6"/>
  <c r="C236" i="6" s="1"/>
  <c r="B237" i="6"/>
  <c r="C237" i="6" s="1"/>
  <c r="B239" i="6"/>
  <c r="C239" i="6" s="1"/>
  <c r="B240" i="6"/>
  <c r="C240" i="6" s="1"/>
  <c r="B241" i="6"/>
  <c r="C241" i="6" s="1"/>
  <c r="B242" i="6"/>
  <c r="C242" i="6" s="1"/>
  <c r="B243" i="6"/>
  <c r="C243" i="6" s="1"/>
  <c r="B244" i="6"/>
  <c r="C244" i="6" s="1"/>
  <c r="B245" i="6"/>
  <c r="C245" i="6" s="1"/>
  <c r="B246" i="6"/>
  <c r="C246" i="6" s="1"/>
  <c r="B247" i="6"/>
  <c r="C247" i="6" s="1"/>
  <c r="B248" i="6"/>
  <c r="C248" i="6" s="1"/>
  <c r="B5" i="6"/>
  <c r="C5" i="6" s="1"/>
  <c r="F5" i="6" s="1"/>
  <c r="B6" i="6"/>
  <c r="C6" i="6" s="1"/>
  <c r="F6" i="6" s="1"/>
  <c r="B8" i="6"/>
  <c r="C8" i="6" s="1"/>
  <c r="F8" i="6" s="1"/>
  <c r="B9" i="6"/>
  <c r="C9" i="6" s="1"/>
  <c r="F9" i="6" s="1"/>
  <c r="B10" i="6"/>
  <c r="C10" i="6" s="1"/>
  <c r="F10" i="6" s="1"/>
  <c r="B11" i="6"/>
  <c r="C11" i="6" s="1"/>
  <c r="F11" i="6" s="1"/>
  <c r="B12" i="6"/>
  <c r="C12" i="6" s="1"/>
  <c r="F12" i="6" s="1"/>
  <c r="B13" i="6"/>
  <c r="C13" i="6" s="1"/>
  <c r="F13" i="6" s="1"/>
  <c r="B14" i="6"/>
  <c r="C14" i="6" s="1"/>
  <c r="F14" i="6" s="1"/>
  <c r="B15" i="6"/>
  <c r="C15" i="6" s="1"/>
  <c r="F15" i="6" s="1"/>
  <c r="B16" i="6"/>
  <c r="C16" i="6" s="1"/>
  <c r="F16" i="6" s="1"/>
  <c r="B17" i="6"/>
  <c r="C17" i="6" s="1"/>
  <c r="F17" i="6" s="1"/>
  <c r="B4" i="6"/>
  <c r="C4" i="6" s="1"/>
  <c r="F4" i="6" s="1"/>
  <c r="F3" i="6"/>
  <c r="C496" i="4" l="1"/>
  <c r="C489" i="4"/>
  <c r="C479" i="4"/>
  <c r="C472" i="4"/>
  <c r="C462" i="4"/>
  <c r="C454" i="4"/>
  <c r="C443" i="4"/>
  <c r="C436" i="4"/>
  <c r="C426" i="4"/>
  <c r="C419" i="4"/>
  <c r="C409" i="4"/>
  <c r="C402" i="4"/>
  <c r="C392" i="4"/>
  <c r="C385" i="4"/>
  <c r="C375" i="4"/>
  <c r="C368" i="4"/>
  <c r="C358" i="4"/>
  <c r="C351" i="4"/>
  <c r="C341" i="4"/>
  <c r="C334" i="4"/>
  <c r="C324" i="4"/>
  <c r="C317" i="4"/>
  <c r="C307" i="4"/>
  <c r="C300" i="4"/>
  <c r="C283" i="4"/>
  <c r="C290" i="4"/>
  <c r="C273" i="4"/>
  <c r="C266" i="4"/>
  <c r="C256" i="4"/>
  <c r="C249" i="4"/>
  <c r="C239" i="4"/>
  <c r="C232" i="4"/>
  <c r="C222" i="4"/>
  <c r="C215" i="4"/>
  <c r="C205" i="4"/>
  <c r="C198" i="4"/>
  <c r="C188" i="4"/>
  <c r="C181" i="4"/>
  <c r="C171" i="4"/>
  <c r="C164" i="4"/>
  <c r="C154" i="4"/>
  <c r="C147" i="4"/>
  <c r="C137" i="4"/>
  <c r="C130" i="4"/>
  <c r="C120" i="4"/>
  <c r="C113" i="4"/>
  <c r="C95" i="4"/>
  <c r="C102" i="4"/>
  <c r="C85" i="4"/>
  <c r="C78" i="4"/>
  <c r="C68" i="4"/>
  <c r="C61" i="4"/>
  <c r="C51" i="4"/>
  <c r="C44" i="4"/>
  <c r="C34" i="4"/>
  <c r="C27" i="4"/>
  <c r="C17" i="4"/>
  <c r="C10" i="4"/>
  <c r="C3" i="4"/>
  <c r="C495" i="4"/>
  <c r="C494" i="4"/>
  <c r="C493" i="4"/>
  <c r="C492" i="4"/>
  <c r="C488" i="4"/>
  <c r="C487" i="4"/>
  <c r="C486" i="4"/>
  <c r="C485" i="4"/>
  <c r="C484" i="4"/>
  <c r="C482" i="4"/>
  <c r="C480" i="4"/>
  <c r="C478" i="4"/>
  <c r="C477" i="4"/>
  <c r="C476" i="4"/>
  <c r="C475" i="4"/>
  <c r="C471" i="4"/>
  <c r="C470" i="4"/>
  <c r="C469" i="4"/>
  <c r="C468" i="4"/>
  <c r="C467" i="4"/>
  <c r="C465" i="4"/>
  <c r="C463" i="4"/>
  <c r="C450" i="4"/>
  <c r="C451" i="4"/>
  <c r="C452" i="4"/>
  <c r="C453" i="4"/>
  <c r="C457" i="4"/>
  <c r="C458" i="4"/>
  <c r="C459" i="4"/>
  <c r="C460" i="4"/>
  <c r="C461" i="4"/>
  <c r="C449" i="4"/>
  <c r="C448" i="4"/>
  <c r="C446" i="4"/>
  <c r="C444" i="4"/>
  <c r="C442" i="4"/>
  <c r="C441" i="4"/>
  <c r="C440" i="4"/>
  <c r="C439" i="4"/>
  <c r="C435" i="4"/>
  <c r="C434" i="4"/>
  <c r="C433" i="4"/>
  <c r="C432" i="4"/>
  <c r="C431" i="4"/>
  <c r="C429" i="4"/>
  <c r="C427" i="4"/>
  <c r="C425" i="4"/>
  <c r="C424" i="4"/>
  <c r="C423" i="4"/>
  <c r="C422" i="4"/>
  <c r="C418" i="4"/>
  <c r="C417" i="4"/>
  <c r="C416" i="4"/>
  <c r="C415" i="4"/>
  <c r="C414" i="4"/>
  <c r="C412" i="4"/>
  <c r="C410" i="4"/>
  <c r="C408" i="4"/>
  <c r="C407" i="4"/>
  <c r="C406" i="4"/>
  <c r="C405" i="4"/>
  <c r="C401" i="4"/>
  <c r="C400" i="4"/>
  <c r="C399" i="4"/>
  <c r="C398" i="4"/>
  <c r="C397" i="4"/>
  <c r="C395" i="4"/>
  <c r="C393" i="4"/>
  <c r="C391" i="4"/>
  <c r="C390" i="4"/>
  <c r="C389" i="4"/>
  <c r="C388" i="4"/>
  <c r="C384" i="4"/>
  <c r="C383" i="4"/>
  <c r="C382" i="4"/>
  <c r="C381" i="4"/>
  <c r="C380" i="4"/>
  <c r="C378" i="4"/>
  <c r="C376" i="4"/>
  <c r="C374" i="4"/>
  <c r="C373" i="4"/>
  <c r="C372" i="4"/>
  <c r="C371" i="4"/>
  <c r="C367" i="4"/>
  <c r="C366" i="4"/>
  <c r="C365" i="4"/>
  <c r="C364" i="4"/>
  <c r="C363" i="4"/>
  <c r="C361" i="4"/>
  <c r="C359" i="4"/>
  <c r="C357" i="4"/>
  <c r="C356" i="4"/>
  <c r="C355" i="4"/>
  <c r="C354" i="4"/>
  <c r="C350" i="4"/>
  <c r="C349" i="4"/>
  <c r="C348" i="4"/>
  <c r="C347" i="4"/>
  <c r="C346" i="4"/>
  <c r="C344" i="4"/>
  <c r="C342" i="4"/>
  <c r="C340" i="4"/>
  <c r="C339" i="4"/>
  <c r="C338" i="4"/>
  <c r="C337" i="4"/>
  <c r="C333" i="4"/>
  <c r="C332" i="4"/>
  <c r="C331" i="4"/>
  <c r="C330" i="4"/>
  <c r="C329" i="4"/>
  <c r="C327" i="4"/>
  <c r="C325" i="4"/>
  <c r="C323" i="4"/>
  <c r="C322" i="4"/>
  <c r="C321" i="4"/>
  <c r="C320" i="4"/>
  <c r="C316" i="4"/>
  <c r="C315" i="4"/>
  <c r="C314" i="4"/>
  <c r="C313" i="4"/>
  <c r="C312" i="4"/>
  <c r="C310" i="4"/>
  <c r="C308" i="4"/>
  <c r="C306" i="4"/>
  <c r="C305" i="4"/>
  <c r="C304" i="4"/>
  <c r="C303" i="4"/>
  <c r="C299" i="4"/>
  <c r="C298" i="4"/>
  <c r="C297" i="4"/>
  <c r="C296" i="4"/>
  <c r="C295" i="4"/>
  <c r="C293" i="4"/>
  <c r="C291" i="4"/>
  <c r="C289" i="4"/>
  <c r="C288" i="4"/>
  <c r="C287" i="4"/>
  <c r="C286" i="4"/>
  <c r="C282" i="4"/>
  <c r="C281" i="4"/>
  <c r="C280" i="4"/>
  <c r="C279" i="4"/>
  <c r="C278" i="4"/>
  <c r="C276" i="4"/>
  <c r="C274" i="4"/>
  <c r="C272" i="4"/>
  <c r="C271" i="4"/>
  <c r="C270" i="4"/>
  <c r="C269" i="4"/>
  <c r="C265" i="4"/>
  <c r="C264" i="4"/>
  <c r="C263" i="4"/>
  <c r="C262" i="4"/>
  <c r="C261" i="4"/>
  <c r="C259" i="4"/>
  <c r="C257" i="4"/>
  <c r="C255" i="4"/>
  <c r="C254" i="4"/>
  <c r="C253" i="4"/>
  <c r="C252" i="4"/>
  <c r="C248" i="4"/>
  <c r="C247" i="4"/>
  <c r="C246" i="4"/>
  <c r="C245" i="4"/>
  <c r="C244" i="4"/>
  <c r="C242" i="4"/>
  <c r="C240" i="4"/>
  <c r="C238" i="4"/>
  <c r="C237" i="4"/>
  <c r="C236" i="4"/>
  <c r="C235" i="4"/>
  <c r="C231" i="4"/>
  <c r="C230" i="4"/>
  <c r="C229" i="4"/>
  <c r="C228" i="4"/>
  <c r="C227" i="4"/>
  <c r="C225" i="4"/>
  <c r="C223" i="4"/>
  <c r="C221" i="4"/>
  <c r="C220" i="4"/>
  <c r="C219" i="4"/>
  <c r="C218" i="4"/>
  <c r="C214" i="4"/>
  <c r="C213" i="4"/>
  <c r="C212" i="4"/>
  <c r="C211" i="4"/>
  <c r="C210" i="4"/>
  <c r="C208" i="4"/>
  <c r="C206" i="4"/>
  <c r="C204" i="4"/>
  <c r="C203" i="4"/>
  <c r="C202" i="4"/>
  <c r="C201" i="4"/>
  <c r="C197" i="4"/>
  <c r="C196" i="4"/>
  <c r="C195" i="4"/>
  <c r="C194" i="4"/>
  <c r="C193" i="4"/>
  <c r="C191" i="4"/>
  <c r="C189" i="4"/>
  <c r="C187" i="4"/>
  <c r="C186" i="4"/>
  <c r="C185" i="4"/>
  <c r="C184" i="4"/>
  <c r="C180" i="4"/>
  <c r="C179" i="4"/>
  <c r="C178" i="4"/>
  <c r="C177" i="4"/>
  <c r="C176" i="4"/>
  <c r="C174" i="4"/>
  <c r="C172" i="4"/>
  <c r="C170" i="4"/>
  <c r="C169" i="4"/>
  <c r="C168" i="4"/>
  <c r="C167" i="4"/>
  <c r="C163" i="4"/>
  <c r="C162" i="4"/>
  <c r="C161" i="4"/>
  <c r="C160" i="4"/>
  <c r="C159" i="4"/>
  <c r="C157" i="4"/>
  <c r="C155" i="4"/>
  <c r="C153" i="4"/>
  <c r="C152" i="4"/>
  <c r="C151" i="4"/>
  <c r="C150" i="4"/>
  <c r="C146" i="4"/>
  <c r="C145" i="4"/>
  <c r="C144" i="4"/>
  <c r="C143" i="4"/>
  <c r="C142" i="4"/>
  <c r="C140" i="4"/>
  <c r="C138" i="4"/>
  <c r="C136" i="4"/>
  <c r="C135" i="4"/>
  <c r="C134" i="4"/>
  <c r="C133" i="4"/>
  <c r="C129" i="4"/>
  <c r="C128" i="4"/>
  <c r="C127" i="4"/>
  <c r="C126" i="4"/>
  <c r="C125" i="4"/>
  <c r="C123" i="4"/>
  <c r="C121" i="4"/>
  <c r="C112" i="4"/>
  <c r="C116" i="4"/>
  <c r="C117" i="4"/>
  <c r="C118" i="4"/>
  <c r="C119" i="4"/>
  <c r="C111" i="4"/>
  <c r="C110" i="4"/>
  <c r="C109" i="4"/>
  <c r="C108" i="4"/>
  <c r="C107" i="4"/>
  <c r="C105" i="4"/>
  <c r="C103" i="4"/>
  <c r="C101" i="4"/>
  <c r="C100" i="4"/>
  <c r="C99" i="4"/>
  <c r="C98" i="4"/>
  <c r="C94" i="4"/>
  <c r="C93" i="4"/>
  <c r="C92" i="4"/>
  <c r="C91" i="4"/>
  <c r="C90" i="4"/>
  <c r="C88" i="4"/>
  <c r="C86" i="4"/>
  <c r="C84" i="4"/>
  <c r="C83" i="4"/>
  <c r="C82" i="4"/>
  <c r="C81" i="4"/>
  <c r="C77" i="4"/>
  <c r="C76" i="4"/>
  <c r="C75" i="4"/>
  <c r="C74" i="4"/>
  <c r="C73" i="4"/>
  <c r="C71" i="4"/>
  <c r="C69" i="4"/>
  <c r="C67" i="4"/>
  <c r="C66" i="4"/>
  <c r="C65" i="4"/>
  <c r="C64" i="4"/>
  <c r="C60" i="4"/>
  <c r="C59" i="4"/>
  <c r="C58" i="4"/>
  <c r="C57" i="4"/>
  <c r="C56" i="4"/>
  <c r="C54" i="4"/>
  <c r="C52" i="4"/>
  <c r="C50" i="4"/>
  <c r="C49" i="4"/>
  <c r="C48" i="4"/>
  <c r="C47" i="4"/>
  <c r="C43" i="4"/>
  <c r="C42" i="4"/>
  <c r="C41" i="4"/>
  <c r="C40" i="4"/>
  <c r="C39" i="4"/>
  <c r="C37" i="4"/>
  <c r="C35" i="4"/>
  <c r="C33" i="4"/>
  <c r="C32" i="4"/>
  <c r="C31" i="4"/>
  <c r="C30" i="4"/>
  <c r="C26" i="4"/>
  <c r="C25" i="4"/>
  <c r="C24" i="4"/>
  <c r="C23" i="4"/>
  <c r="C22" i="4"/>
  <c r="C20" i="4"/>
  <c r="C18" i="4"/>
  <c r="C6" i="4"/>
  <c r="C5" i="4"/>
  <c r="C1" i="4"/>
  <c r="C16" i="4"/>
  <c r="C15" i="4"/>
  <c r="C14" i="4"/>
  <c r="C13" i="4"/>
  <c r="C8" i="4"/>
  <c r="C9" i="4"/>
  <c r="C7" i="4"/>
  <c r="J27" i="4"/>
  <c r="J26" i="4"/>
  <c r="J25" i="4"/>
  <c r="B659" i="1" l="1"/>
  <c r="B660" i="1"/>
  <c r="B661" i="1"/>
  <c r="B662" i="1"/>
  <c r="B663" i="1"/>
  <c r="B664" i="1"/>
  <c r="B665" i="1"/>
  <c r="B658" i="1"/>
  <c r="B644" i="1"/>
  <c r="B645" i="1"/>
  <c r="B646" i="1"/>
  <c r="B647" i="1"/>
  <c r="B648" i="1"/>
  <c r="B649" i="1"/>
  <c r="B650" i="1"/>
  <c r="B651" i="1"/>
  <c r="B652" i="1"/>
  <c r="B653" i="1"/>
  <c r="B654" i="1"/>
  <c r="B643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4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583" i="1"/>
  <c r="B571" i="1"/>
  <c r="B572" i="1"/>
  <c r="B573" i="1"/>
  <c r="B574" i="1"/>
  <c r="B575" i="1"/>
  <c r="B576" i="1"/>
  <c r="B577" i="1"/>
  <c r="B570" i="1"/>
  <c r="B560" i="1"/>
  <c r="B561" i="1"/>
  <c r="B562" i="1"/>
  <c r="B563" i="1"/>
  <c r="B564" i="1"/>
  <c r="B565" i="1"/>
  <c r="B566" i="1"/>
  <c r="B559" i="1"/>
  <c r="B550" i="1"/>
  <c r="B551" i="1"/>
  <c r="B552" i="1"/>
  <c r="B553" i="1"/>
  <c r="B549" i="1"/>
  <c r="B542" i="1"/>
  <c r="B543" i="1"/>
  <c r="B544" i="1"/>
  <c r="B545" i="1"/>
  <c r="B54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01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60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35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09" i="1"/>
  <c r="B395" i="1"/>
  <c r="B396" i="1"/>
  <c r="B397" i="1"/>
  <c r="B398" i="1"/>
  <c r="B399" i="1"/>
  <c r="B400" i="1"/>
  <c r="B401" i="1"/>
  <c r="B402" i="1"/>
  <c r="B403" i="1"/>
  <c r="B394" i="1"/>
  <c r="B380" i="1"/>
  <c r="B381" i="1"/>
  <c r="B382" i="1"/>
  <c r="B383" i="1"/>
  <c r="B384" i="1"/>
  <c r="B385" i="1"/>
  <c r="B386" i="1"/>
  <c r="B387" i="1"/>
  <c r="B388" i="1"/>
  <c r="B389" i="1"/>
  <c r="B390" i="1"/>
  <c r="B379" i="1"/>
  <c r="G2" i="3"/>
  <c r="G26" i="3"/>
  <c r="G21" i="3"/>
  <c r="G7" i="3"/>
  <c r="G11" i="3"/>
  <c r="G17" i="3"/>
  <c r="G27" i="3"/>
  <c r="G10" i="3"/>
  <c r="G14" i="3"/>
  <c r="G1" i="3"/>
  <c r="G15" i="3"/>
  <c r="G9" i="3"/>
  <c r="G20" i="3"/>
  <c r="G5" i="3"/>
  <c r="G3" i="3"/>
  <c r="G28" i="3"/>
  <c r="G29" i="3"/>
  <c r="G25" i="3"/>
  <c r="G23" i="3"/>
  <c r="G6" i="3"/>
  <c r="G22" i="3"/>
  <c r="G8" i="3"/>
  <c r="G12" i="3"/>
  <c r="G24" i="3"/>
  <c r="G18" i="3"/>
  <c r="G16" i="3"/>
  <c r="G13" i="3"/>
  <c r="G4" i="3"/>
  <c r="G19" i="3"/>
  <c r="H3" i="3" l="1"/>
  <c r="H8" i="3"/>
  <c r="K8" i="3" s="1"/>
  <c r="H15" i="3"/>
  <c r="K15" i="3" s="1"/>
  <c r="H7" i="3"/>
  <c r="K7" i="3" s="1"/>
  <c r="H11" i="3"/>
  <c r="K11" i="3" s="1"/>
  <c r="H9" i="3"/>
  <c r="K9" i="3" s="1"/>
  <c r="H14" i="3"/>
  <c r="K14" i="3" s="1"/>
  <c r="H6" i="3"/>
  <c r="K6" i="3" s="1"/>
  <c r="H10" i="3"/>
  <c r="K10" i="3" s="1"/>
  <c r="H16" i="3"/>
  <c r="K16" i="3" s="1"/>
  <c r="H13" i="3"/>
  <c r="K13" i="3" s="1"/>
  <c r="H5" i="3"/>
  <c r="K5" i="3" s="1"/>
  <c r="H2" i="3"/>
  <c r="H12" i="3"/>
  <c r="K12" i="3" s="1"/>
  <c r="H4" i="3"/>
  <c r="H26" i="3"/>
  <c r="K26" i="3" s="1"/>
  <c r="H25" i="3"/>
  <c r="K25" i="3" s="1"/>
  <c r="H17" i="3"/>
  <c r="K17" i="3" s="1"/>
  <c r="H24" i="3"/>
  <c r="K24" i="3" s="1"/>
  <c r="H18" i="3"/>
  <c r="K18" i="3" s="1"/>
  <c r="H23" i="3"/>
  <c r="K23" i="3" s="1"/>
  <c r="H22" i="3"/>
  <c r="K22" i="3" s="1"/>
  <c r="H21" i="3"/>
  <c r="K21" i="3" s="1"/>
  <c r="H20" i="3"/>
  <c r="K20" i="3" s="1"/>
  <c r="H19" i="3"/>
  <c r="K19" i="3" s="1"/>
  <c r="H28" i="3"/>
  <c r="K28" i="3" s="1"/>
  <c r="H27" i="3"/>
  <c r="K27" i="3" s="1"/>
  <c r="H29" i="3"/>
  <c r="K29" i="3" s="1"/>
  <c r="H1" i="3"/>
  <c r="B368" i="1"/>
  <c r="B369" i="1"/>
  <c r="B370" i="1"/>
  <c r="B371" i="1"/>
  <c r="B372" i="1"/>
  <c r="B373" i="1"/>
  <c r="B367" i="1"/>
  <c r="B357" i="1"/>
  <c r="B358" i="1"/>
  <c r="B359" i="1"/>
  <c r="B360" i="1"/>
  <c r="B361" i="1"/>
  <c r="B362" i="1"/>
  <c r="B363" i="1"/>
  <c r="B356" i="1"/>
  <c r="B345" i="1"/>
  <c r="B346" i="1"/>
  <c r="B347" i="1"/>
  <c r="B348" i="1"/>
  <c r="B349" i="1"/>
  <c r="B350" i="1"/>
  <c r="B344" i="1"/>
  <c r="B334" i="1"/>
  <c r="B335" i="1"/>
  <c r="B336" i="1"/>
  <c r="B337" i="1"/>
  <c r="B338" i="1"/>
  <c r="B339" i="1"/>
  <c r="B340" i="1"/>
  <c r="B333" i="1"/>
  <c r="B322" i="1"/>
  <c r="B323" i="1"/>
  <c r="B324" i="1"/>
  <c r="B325" i="1"/>
  <c r="B326" i="1"/>
  <c r="B327" i="1"/>
  <c r="B321" i="1"/>
  <c r="B309" i="1"/>
  <c r="B310" i="1"/>
  <c r="B311" i="1"/>
  <c r="B312" i="1"/>
  <c r="B313" i="1"/>
  <c r="B314" i="1"/>
  <c r="B315" i="1"/>
  <c r="B316" i="1"/>
  <c r="B317" i="1"/>
  <c r="B308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281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55" i="1"/>
  <c r="B249" i="1"/>
  <c r="B242" i="1"/>
  <c r="B243" i="1"/>
  <c r="B244" i="1"/>
  <c r="B245" i="1"/>
  <c r="B246" i="1"/>
  <c r="B247" i="1"/>
  <c r="B248" i="1"/>
  <c r="B241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25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04" i="1"/>
  <c r="B194" i="1"/>
  <c r="B195" i="1"/>
  <c r="B196" i="1"/>
  <c r="B197" i="1"/>
  <c r="B198" i="1"/>
  <c r="B199" i="1"/>
  <c r="B200" i="1"/>
  <c r="B193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0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6" i="1"/>
  <c r="K2" i="3" l="1"/>
  <c r="I2" i="3"/>
  <c r="K1" i="3"/>
  <c r="I1" i="3"/>
  <c r="K3" i="3"/>
  <c r="I3" i="3"/>
  <c r="J4" i="3"/>
  <c r="K4" i="3"/>
  <c r="I17" i="3"/>
  <c r="J17" i="3"/>
  <c r="I8" i="3"/>
  <c r="J8" i="3"/>
  <c r="I25" i="3"/>
  <c r="J25" i="3"/>
  <c r="I20" i="3"/>
  <c r="J20" i="3"/>
  <c r="I26" i="3"/>
  <c r="J26" i="3"/>
  <c r="I6" i="3"/>
  <c r="J6" i="3"/>
  <c r="I21" i="3"/>
  <c r="J21" i="3"/>
  <c r="I14" i="3"/>
  <c r="J14" i="3"/>
  <c r="I22" i="3"/>
  <c r="J22" i="3"/>
  <c r="I12" i="3"/>
  <c r="J12" i="3"/>
  <c r="I9" i="3"/>
  <c r="J9" i="3"/>
  <c r="I29" i="3"/>
  <c r="J29" i="3"/>
  <c r="I5" i="3"/>
  <c r="J5" i="3"/>
  <c r="I7" i="3"/>
  <c r="J7" i="3"/>
  <c r="I23" i="3"/>
  <c r="J23" i="3"/>
  <c r="I11" i="3"/>
  <c r="J11" i="3"/>
  <c r="I18" i="3"/>
  <c r="J18" i="3"/>
  <c r="I27" i="3"/>
  <c r="J27" i="3"/>
  <c r="I24" i="3"/>
  <c r="J24" i="3"/>
  <c r="I13" i="3"/>
  <c r="J13" i="3"/>
  <c r="I15" i="3"/>
  <c r="J15" i="3"/>
  <c r="I28" i="3"/>
  <c r="J28" i="3"/>
  <c r="I16" i="3"/>
  <c r="J16" i="3"/>
  <c r="I19" i="3"/>
  <c r="J19" i="3"/>
  <c r="I10" i="3"/>
  <c r="J10" i="3"/>
  <c r="J2" i="3"/>
  <c r="J1" i="3"/>
  <c r="J3" i="3"/>
  <c r="I4" i="3"/>
</calcChain>
</file>

<file path=xl/sharedStrings.xml><?xml version="1.0" encoding="utf-8"?>
<sst xmlns="http://schemas.openxmlformats.org/spreadsheetml/2006/main" count="3743" uniqueCount="1681">
  <si>
    <t># CHESS data</t>
  </si>
  <si>
    <t>CREATE TABLE cprd_data.chess</t>
  </si>
  <si>
    <t>(patid BIGINT UNSIGNED,</t>
  </si>
  <si>
    <t>pracid MEDIUMINT,</t>
  </si>
  <si>
    <t>caseid MEDIUMINT,</t>
  </si>
  <si>
    <t>n_chess_patid SMALLINT,</t>
  </si>
  <si>
    <t>trustid SMALLINT,</t>
  </si>
  <si>
    <t>dateupdated DATE,</t>
  </si>
  <si>
    <t>weekno TINYINT,</t>
  </si>
  <si>
    <t>weekofadmission SMALLINT,</t>
  </si>
  <si>
    <t>yearofadmission SMALLINT,</t>
  </si>
  <si>
    <t>ageyear SMALLINT,</t>
  </si>
  <si>
    <t>estimateddateonset DATE,</t>
  </si>
  <si>
    <t>notknownonset VARCHAR(3),</t>
  </si>
  <si>
    <t>infectionswabdate DATE,</t>
  </si>
  <si>
    <t>labtestdate DATE,</t>
  </si>
  <si>
    <t>typeofspecimen VARCHAR(29),</t>
  </si>
  <si>
    <t>otherspecimentype VARCHAR(32),</t>
  </si>
  <si>
    <t>covid19 VARCHAR(3),</t>
  </si>
  <si>
    <t>influenzaah1n1pdm2009 VARCHAR(3),</t>
  </si>
  <si>
    <t>influenzaah3n2 VARCHAR(3),</t>
  </si>
  <si>
    <t>influenzab VARCHAR(3),</t>
  </si>
  <si>
    <t>influenzaanonsubtyped VARCHAR(3),</t>
  </si>
  <si>
    <t>influenzaaunsubtypable VARCHAR(3),</t>
  </si>
  <si>
    <t>rsv VARCHAR(3),</t>
  </si>
  <si>
    <t>otherresult VARCHAR(3),</t>
  </si>
  <si>
    <t>admittedfrom VARCHAR(20),</t>
  </si>
  <si>
    <t>dateadmittedicu DATE,</t>
  </si>
  <si>
    <t>dateleavingicu DATE,</t>
  </si>
  <si>
    <t>sbother VARCHAR(128),</t>
  </si>
  <si>
    <t>sbdate DATE,</t>
  </si>
  <si>
    <t>ventilatedwhilstadmitted VARCHAR(3),</t>
  </si>
  <si>
    <t>admissionflu VARCHAR(7),</t>
  </si>
  <si>
    <t>admissioncovid19 VARCHAR(7),</t>
  </si>
  <si>
    <t>isviralpneumoniacomplication VARCHAR(3),</t>
  </si>
  <si>
    <t>isardscomplication VARCHAR(3),</t>
  </si>
  <si>
    <t>isunknowncomplication VARCHAR(3),</t>
  </si>
  <si>
    <t>isothercoinfectionscomplication VARCHAR(3),</t>
  </si>
  <si>
    <t>isothercomplication VARCHAR(3),</t>
  </si>
  <si>
    <t>issecondarybacterialpneumoniacom VARCHAR(3),</t>
  </si>
  <si>
    <t>ventilatedwhilstadmitteddays SMALLINT,</t>
  </si>
  <si>
    <t>patientecmo VARCHAR(3),</t>
  </si>
  <si>
    <t>wasthepatientadmittedtoicu VARCHAR(7),</t>
  </si>
  <si>
    <t>organismname VARCHAR(44),</t>
  </si>
  <si>
    <t>daysecmo SMALLINT,</t>
  </si>
  <si>
    <t>hospitaladmissiondate DATE,</t>
  </si>
  <si>
    <t>admissionrsv VARCHAR(7),</t>
  </si>
  <si>
    <t>respiratorysupportnone VARCHAR(3),</t>
  </si>
  <si>
    <t>oxygenviacannulaeormask VARCHAR(3),</t>
  </si>
  <si>
    <t>highflownasaloxygen VARCHAR(3),</t>
  </si>
  <si>
    <t>noninvasivemechanicalventilation VARCHAR(3),</t>
  </si>
  <si>
    <t>invasivemechanicalventilation VARCHAR(3),</t>
  </si>
  <si>
    <t>respiratorysupportecmo VARCHAR(3),</t>
  </si>
  <si>
    <t>anticovid19treatment VARCHAR(7),</t>
  </si>
  <si>
    <t>chronicrespiratory VARCHAR(7),</t>
  </si>
  <si>
    <t>asthmarequiring VARCHAR(7),</t>
  </si>
  <si>
    <t>chronicheart VARCHAR(7),</t>
  </si>
  <si>
    <t>chronicrenal VARCHAR(7),</t>
  </si>
  <si>
    <t>chronicliver VARCHAR(7),</t>
  </si>
  <si>
    <t>chronicneurological VARCHAR(7),</t>
  </si>
  <si>
    <t>isdiabetes VARCHAR(7),</t>
  </si>
  <si>
    <t>diabetestype VARCHAR(8),</t>
  </si>
  <si>
    <t>immunosuppressiontreatment VARCHAR(7),</t>
  </si>
  <si>
    <t>immunosuppressiondisease VARCHAR(7),</t>
  </si>
  <si>
    <t>other VARCHAR(7),</t>
  </si>
  <si>
    <t>obesityclinical VARCHAR(10),</t>
  </si>
  <si>
    <t>obesitybmi VARCHAR(9),</t>
  </si>
  <si>
    <t>pregnancy VARCHAR(7),</t>
  </si>
  <si>
    <t>gestationweek SMALLINT,</t>
  </si>
  <si>
    <t>prematurity VARCHAR(7),</t>
  </si>
  <si>
    <t>hypertension VARCHAR(7),</t>
  </si>
  <si>
    <t>travelin14days VARCHAR(7),</t>
  </si>
  <si>
    <t>worksashealthcareworker VARCHAR(7),</t>
  </si>
  <si>
    <t>contactwithconfirmedcovid19case VARCHAR(7),</t>
  </si>
  <si>
    <t>finaloutcome VARCHAR(15),</t>
  </si>
  <si>
    <t>finaloutcomedate DATE,</t>
  </si>
  <si>
    <t>transferdestination VARCHAR(20),</t>
  </si>
  <si>
    <t>causeofdeath VARCHAR(25),</t>
  </si>
  <si>
    <t>hospitaladmissionadmittedfrom VARCHAR(20),</t>
  </si>
  <si>
    <t>mechanicalinvasiveventilationdur VARCHAR(50),</t>
  </si>
  <si>
    <t>asymptomatictesting VARCHAR(3),</t>
  </si>
  <si>
    <t>patientstillonicu VARCHAR(7),</t>
  </si>
  <si>
    <t>respiratorysupportunknown VARCHAR(3),</t>
  </si>
  <si>
    <t>seriousmentalillness VARCHAR(7),</t>
  </si>
  <si>
    <t>priorhospitalattendance VARCHAR(7),</t>
  </si>
  <si>
    <t>dateofpriorattendance DATE,</t>
  </si>
  <si>
    <t>admissionnotrelatedtorespiratory VARCHAR(7),</t>
  </si>
  <si>
    <t>typeorplaceofwork VARCHAR(29),</t>
  </si>
  <si>
    <t>treatmenttocilizumab VARCHAR(7),</t>
  </si>
  <si>
    <t>treatmentremdesivir VARCHAR(7),</t>
  </si>
  <si>
    <t>treatmentother VARCHAR(7),</t>
  </si>
  <si>
    <t>treatmentconvalescentplasma VARCHAR(7),</t>
  </si>
  <si>
    <t>primary_key SMALLINT PRIMARY KEY AUTO_INCREMENT)</t>
  </si>
  <si>
    <t>CHARSET=latin1 COLLATE=latin1_general_ci;</t>
  </si>
  <si>
    <t>LOAD DATA INFILE '/slade/DBs/mysql-files/CPRD/linkage_data/CPRD_aurum_CHESS_March_2021_20_000101.txt'</t>
  </si>
  <si>
    <t>INTO TABLE cprd_data.chess</t>
  </si>
  <si>
    <t>FIELDS TERMINATED BY '\t'</t>
  </si>
  <si>
    <t>LINES TERMINATED BY '\r\n'</t>
  </si>
  <si>
    <t>IGNORE 1 LINES</t>
  </si>
  <si>
    <t>(patid, pracid, caseid, n_chess_patid, trustid, @dateupdated, weekno, @weekofadmission, @yearofadmission, @ageyear, @estimateddateonset, @notknownonset, @infectionswabdate, @labtestdate, typeofspecimen, @otherspecimentype, @covid19, @influenzaah1n1pdm2009, @influenzaah3n2, @influenzab, @influenzaanonsubtyped, @influenzaaunsubtypable, @rsv, @otherresult, @admittedfrom, @dateadmittedicu, @dateleavingicu, @sbother, @sbdate, @ventilatedwhilstadmitted, @admissionflu, @admissioncovid19, @isviralpneumoniacomplication, @isardscomplication, @isunknowncomplication, @isothercoinfectionscomplication, @isothercomplication, @issecondarybacterialpneumoniacom, @ventilatedwhilstadmitteddays, @patientecmo, @wasthepatientadmittedtoicu, @organismname, @daysecmo, @hospitaladmissiondate, @admissionrsv, @respiratorysupportnone, @oxygenviacannulaeormask, @highflownasaloxygen, @noninvasivemechanicalventilation, @invasivemechanicalventilation, @respiratorysupportecmo, @anticovid19treatment, @chronicrespiratory, @asthmarequiring, @chronicheart, @chronicrenal, @chronicliver, @chronicneurological, @isdiabetes, @diabetestype, @immunosuppressiontreatment, @immunosuppressiondisease, @other, @obesityclinical, @obesitybmi, @pregnancy, @gestationweek, @prematurity, @hypertension, @travelin14days, @worksashealthcareworker, @contactwithconfirmedcovid19case, @finaloutcome, @finaloutcomedate, @transferdestination, @causeofdeath, @hospitaladmissionadmittedfrom, @mechanicalinvasiveventilationdur, @asymptomatictesting, @patientstillonicu, @respiratorysupportunknown, @seriousmentalillness, @priorhospitalattendance, @dateofpriorattendance, @admissionnotrelatedtorespiratory, @typeorplaceofwork, @treatmenttocilizumab, @treatmentremdesivir, @treatmentother, @treatmentconvalescentplasma)</t>
  </si>
  <si>
    <t>SET dateupdated = STR_TO_DATE(NULLIF(@dateupdated,''),'%d/%m/%Y'),</t>
  </si>
  <si>
    <t>weekofadmission = NULLIF(@weekofadmission,''),</t>
  </si>
  <si>
    <t>yearofadmission = NULLIF(@yearofadmission,''),</t>
  </si>
  <si>
    <t>ageyear = IF(@ageyear='' OR @ageyear='-11',NULL,@ageyear),</t>
  </si>
  <si>
    <t>estimateddateonset = STR_TO_DATE(NULLIF(@estimateddateonset,''),'%d/%m/%Y'),</t>
  </si>
  <si>
    <t>notknownonset = NULLIF(@notknownonset,''),</t>
  </si>
  <si>
    <t>infectionswabdate = STR_TO_DATE(NULLIF(@infectionswabdate,''),'%d/%m/%Y'),</t>
  </si>
  <si>
    <t>labtestdate = IF(@labtestdate='' OR @labtestdate='01/01/2001',NULL,STR_TO_DATE(@labtestdate,'%d/%m/%Y')),</t>
  </si>
  <si>
    <t>otherspecimentype = NULLIF(@otherspecimentype,''),</t>
  </si>
  <si>
    <t>covid19 = NULLIF(@covid19,''),</t>
  </si>
  <si>
    <t>influenzaah1n1pdm2009 = NULLIF(@influenzaah1n1pdm2009,''),</t>
  </si>
  <si>
    <t>influenzaah3n2 = NULLIF(@influenzaah3n2,''),</t>
  </si>
  <si>
    <t>influenzab = NULLIF(@influenzab,''),</t>
  </si>
  <si>
    <t>influenzaanonsubtyped = NULLIF(@influenzaanonsubtyped,''),</t>
  </si>
  <si>
    <t>influenzaaunsubtypable = NULLIF(@influenzaaunsubtypable,''),</t>
  </si>
  <si>
    <t>rsv = NULLIF(@rsv,''),</t>
  </si>
  <si>
    <t>otherresult = NULLIF(@otherresult,''),</t>
  </si>
  <si>
    <t>admittedfrom = NULLIF(@admittedfrom,''),</t>
  </si>
  <si>
    <t>dateadmittedicu = STR_TO_DATE(NULLIF(@dateadmittedicu,''),'%d/%m/%Y'),</t>
  </si>
  <si>
    <t>dateleavingicu = STR_TO_DATE(NULLIF(@dateleavingicu,''),'%d/%m/%Y'),</t>
  </si>
  <si>
    <t>sbother = NULLIF(@sbother,''),</t>
  </si>
  <si>
    <t>sbdate = STR_TO_DATE(NULLIF(@sbdate,''),'%d/%m/%Y'),</t>
  </si>
  <si>
    <t>ventilatedwhilstadmitted = NULLIF(@ventilatedwhilstadmitted,''),</t>
  </si>
  <si>
    <t>admissionflu = NULLIF(@admissionflu,''),</t>
  </si>
  <si>
    <t>admissioncovid19 = NULLIF(@admissioncovid19,''),</t>
  </si>
  <si>
    <t>isviralpneumoniacomplication = NULLIF(@isviralpneumoniacomplication,''),</t>
  </si>
  <si>
    <t>isardscomplication = NULLIF(@isardscomplication,''),</t>
  </si>
  <si>
    <t>isunknowncomplication = NULLIF(@isunknowncomplication,''),</t>
  </si>
  <si>
    <t>isothercoinfectionscomplication = NULLIF(@isothercoinfectionscomplication,''),</t>
  </si>
  <si>
    <t>isothercomplication = NULLIF(@isothercomplication,''),</t>
  </si>
  <si>
    <t>issecondarybacterialpneumoniacom = NULLIF(@issecondarybacterialpneumoniacom,''),</t>
  </si>
  <si>
    <t>ventilatedwhilstadmitteddays = NULLIF(@ventilatedwhilstadmitteddays,''),</t>
  </si>
  <si>
    <t>patientecmo = NULLIF(@patientecmo,''),</t>
  </si>
  <si>
    <t>wasthepatientadmittedtoicu = NULLIF(@wasthepatientadmittedtoicu,''),</t>
  </si>
  <si>
    <t>organismname = NULLIF(@organismname,''),</t>
  </si>
  <si>
    <t>daysecmo = NULLIF(@daysecmo,''),</t>
  </si>
  <si>
    <t>hospitaladmissiondate = STR_TO_DATE(NULLIF(@hospitaladmissiondate,''),'%d/%m/%Y'),</t>
  </si>
  <si>
    <t>admissionrsv = NULLIF(@admissionrsv,''),</t>
  </si>
  <si>
    <t>respiratorysupportnone = NULLIF(@respiratorysupportnone,''),</t>
  </si>
  <si>
    <t>oxygenviacannulaeormask = NULLIF(@oxygenviacannulaeormask,''),</t>
  </si>
  <si>
    <t>highflownasaloxygen = NULLIF(@highflownasaloxygen,''),</t>
  </si>
  <si>
    <t>noninvasivemechanicalventilation = NULLIF(@noninvasivemechanicalventilation,''),</t>
  </si>
  <si>
    <t>invasivemechanicalventilation = NULLIF(@invasivemechanicalventilation,''),</t>
  </si>
  <si>
    <t>respiratorysupportecmo = NULLIF(@respiratorysupportecmo,''),</t>
  </si>
  <si>
    <t>anticovid19treatment = NULLIF(@anticovid19treatment,''),</t>
  </si>
  <si>
    <t>chronicrespiratory = NULLIF(@chronicrespiratory,''),</t>
  </si>
  <si>
    <t>asthmarequiring = NULLIF(@asthmarequiring,''),</t>
  </si>
  <si>
    <t>chronicheart = NULLIF(@chronicheart,''),</t>
  </si>
  <si>
    <t>chronicrenal = NULLIF(@chronicrenal,''),</t>
  </si>
  <si>
    <t>chronicliver = NULLIF(@chronicliver,''),</t>
  </si>
  <si>
    <t>chronicneurological = NULLIF(@chronicneurological,''),</t>
  </si>
  <si>
    <t>isdiabetes = NULLIF(@isdiabetes,''),</t>
  </si>
  <si>
    <t>diabetestype = NULLIF(@diabetestype,''),</t>
  </si>
  <si>
    <t>immunosuppressiontreatment = NULLIF(@immunosuppressiontreatment,''),</t>
  </si>
  <si>
    <t>immunosuppressiondisease = NULLIF(@immunosuppressiondisease,''),</t>
  </si>
  <si>
    <t>other = NULLIF(@other,''),</t>
  </si>
  <si>
    <t>obesityclinical = NULLIF(@obesityclinical,''),</t>
  </si>
  <si>
    <t>obesitybmi = NULLIF(@obesitybmi,''),</t>
  </si>
  <si>
    <t>pregnancy = NULLIF(@pregnancy,''),</t>
  </si>
  <si>
    <t>gestationweek = NULLIF(@gestationweek,''),</t>
  </si>
  <si>
    <t>prematurity = NULLIF(@prematurity,''),</t>
  </si>
  <si>
    <t>hypertension = NULLIF(@hypertension,''),</t>
  </si>
  <si>
    <t>travelin14days = NULLIF(@travelin14days,''),</t>
  </si>
  <si>
    <t>worksashealthcareworker = NULLIF(@worksashealthcareworker,''),</t>
  </si>
  <si>
    <t>contactwithconfirmedcovid19case = NULLIF(@contactwithconfirmedcovid19case,''),</t>
  </si>
  <si>
    <t>finaloutcome = NULLIF(@finaloutcome,''),</t>
  </si>
  <si>
    <t>finaloutcomedate = STR_TO_DATE(NULLIF(@finaloutcomedate,''),'%d/%m/%Y'),</t>
  </si>
  <si>
    <t>transferdestination = NULLIF(@transferdestination,''),</t>
  </si>
  <si>
    <t>causeofdeath = NULLIF(@causeofdeath,''),</t>
  </si>
  <si>
    <t>hospitaladmissionadmittedfrom = NULLIF(@hospitaladmissionadmittedfrom,''),</t>
  </si>
  <si>
    <t>mechanicalinvasiveventilationdur = NULLIF(@mechanicalinvasiveventilationdur,''),</t>
  </si>
  <si>
    <t>asymptomatictesting = NULLIF(@asymptomatictesting,''),</t>
  </si>
  <si>
    <t>patientstillonicu = NULLIF(@patientstillonicu,''),</t>
  </si>
  <si>
    <t>respiratorysupportunknown = NULLIF(@respiratorysupportunknown,''),</t>
  </si>
  <si>
    <t>seriousmentalillness = NULLIF(@seriousmentalillness,''),</t>
  </si>
  <si>
    <t>priorhospitalattendance = NULLIF(@priorhospitalattendance,''),</t>
  </si>
  <si>
    <t>dateofpriorattendance = STR_TO_DATE(NULLIF(@dateofpriorattendance,''),'%d/%m/%Y'),</t>
  </si>
  <si>
    <t>admissionnotrelatedtorespiratory = NULLIF(@admissionnotrelatedtorespiratory,''),</t>
  </si>
  <si>
    <t>typeorplaceofwork = NULLIF(@typeorplaceofwork,''),</t>
  </si>
  <si>
    <t>treatmenttocilizumab = NULLIF(@treatmenttocilizumab,''),</t>
  </si>
  <si>
    <t>treatmentremdesivir = NULLIF(@treatmentremdesivir,''),</t>
  </si>
  <si>
    <t>treatmentother = NULLIF(@treatmentother,''),</t>
  </si>
  <si>
    <t xml:space="preserve">CREATE TABLE cprd_data.hes_patient </t>
  </si>
  <si>
    <t>gen_hesid BIGINT UNSIGNED,</t>
  </si>
  <si>
    <t>n_patid_hes SMALLINT,</t>
  </si>
  <si>
    <t>gen_ethnicity TINYINT,</t>
  </si>
  <si>
    <t>match_rank TINYINT,</t>
  </si>
  <si>
    <t>PRIMARY KEY (patid))</t>
  </si>
  <si>
    <t>LOAD DATA INFILE '/slade/DBs/mysql-files/CPRD/linkage_data/hes_patient_20_000101_DM.txt'</t>
  </si>
  <si>
    <t>INTO TABLE cprd_data.hes_patient</t>
  </si>
  <si>
    <t>(patid, pracid, gen_hesid, n_patid_hes, @gen_ethnicity, match_rank)</t>
  </si>
  <si>
    <t>SET gen_ethnicity = IF(@gen_ethnicity = 'White', 1,</t>
  </si>
  <si>
    <t>IF(@gen_ethnicity = 'Bl_Carib', 2,</t>
  </si>
  <si>
    <t>IF(@gen_ethnicity = 'Bl_Afric', 3,</t>
  </si>
  <si>
    <t>IF(@gen_ethnicity = 'Bl_Other', 4,</t>
  </si>
  <si>
    <t>IF(@gen_ethnicity = 'Indian', 5,</t>
  </si>
  <si>
    <t>IF(@gen_ethnicity = 'Pakistani', 6,</t>
  </si>
  <si>
    <t>IF(@gen_ethnicity = 'Bangladesi', 7,</t>
  </si>
  <si>
    <t>IF(@gen_ethnicity = 'Oth_Asian', 8,</t>
  </si>
  <si>
    <t>IF(@gen_ethnicity = 'Chinese', 9,</t>
  </si>
  <si>
    <t>IF(@gen_ethnicity = 'Mixed', 10,</t>
  </si>
  <si>
    <t>IF(@gen_ethnicity = 'Other', 11,</t>
  </si>
  <si>
    <t xml:space="preserve">## hes_hospital </t>
  </si>
  <si>
    <t>CREATE TABLE cprd_data.hes_hospital</t>
  </si>
  <si>
    <t>spno BIGINT UNSIGNED,</t>
  </si>
  <si>
    <t>admidate DATE,</t>
  </si>
  <si>
    <t>discharged DATE,</t>
  </si>
  <si>
    <t>admimeth CHAR(2),</t>
  </si>
  <si>
    <t>admisorc TINYINT,</t>
  </si>
  <si>
    <t>disdest TINYINT,</t>
  </si>
  <si>
    <t>dismeth TINYINT,</t>
  </si>
  <si>
    <t>duration MEDIUMINT,</t>
  </si>
  <si>
    <t>elecdate DATE,</t>
  </si>
  <si>
    <t>elecdur SMALLINT,</t>
  </si>
  <si>
    <t>PRIMARY KEY (patid, spno))</t>
  </si>
  <si>
    <t>LOAD DATA INFILE '/slade/DBs/mysql-files/CPRD/linkage_data/hes_hospital_20_000101_DM.txt'</t>
  </si>
  <si>
    <t>INTO TABLE cprd_data.hes_hospital</t>
  </si>
  <si>
    <t>(patid, spno, @admidate, @discharged, admimeth, admisorc, disdest, dismeth, @duration, @elecdate, @elecdur)</t>
  </si>
  <si>
    <t>SET admidate = STR_TO_DATE(NULLIF(@admidate,''),'%d/%m/%Y'),</t>
  </si>
  <si>
    <t>discharged = STR_TO_DATE(NULLIF(@discharged,''),'%d/%m/%Y'),</t>
  </si>
  <si>
    <t>duration = NULLIF(@duration,''),</t>
  </si>
  <si>
    <t>elecdate = STR_TO_DATE(NULLIF(@elecdate,''),'%d/%m/%Y'),</t>
  </si>
  <si>
    <t>## hes_episodes</t>
  </si>
  <si>
    <t>CREATE TABLE cprd_data.hes_episodes</t>
  </si>
  <si>
    <t>epikey BIGINT UNSIGNED,</t>
  </si>
  <si>
    <t>epistart DATE,</t>
  </si>
  <si>
    <t>epiend DATE,</t>
  </si>
  <si>
    <t>eorder SMALLINT,</t>
  </si>
  <si>
    <t>epidur MEDIUMINT,</t>
  </si>
  <si>
    <t>epitype TINYINT,</t>
  </si>
  <si>
    <t>mainspef CHAR(3),</t>
  </si>
  <si>
    <t>tretspef CHAR(3),</t>
  </si>
  <si>
    <t>pconsult CHAR(16),</t>
  </si>
  <si>
    <t>intmanig TINYINT,</t>
  </si>
  <si>
    <t>classpat TINYINT,</t>
  </si>
  <si>
    <t>firstreg TINYINT,</t>
  </si>
  <si>
    <t>ethnos TINYINT,</t>
  </si>
  <si>
    <t>PRIMARY KEY (patid, epikey))</t>
  </si>
  <si>
    <t>LOAD DATA INFILE '/slade/DBs/mysql-files/CPRD/linkage_data/hes_episodes_20_000101_DM.txt'</t>
  </si>
  <si>
    <t>INTO TABLE cprd_data.hes_episodes</t>
  </si>
  <si>
    <t>(patid, spno, epikey, @admidate, @epistart, @epiend, @discharged, eorder, @epidur, epitype, admimeth, admisorc, disdest, dismeth, mainspef, tretspef, pconsult, intmanig, classpat, @firstreg, @ethnos)</t>
  </si>
  <si>
    <t>epistart = STR_TO_DATE(NULLIF(@epistart,''),'%d/%m/%Y'),</t>
  </si>
  <si>
    <t>epiend = STR_TO_DATE(NULLIF(@epiend,''),'%d/%m/%Y'),</t>
  </si>
  <si>
    <t>epidur = NULLIF(@epidur,''),</t>
  </si>
  <si>
    <t>firstreg = IF(@firstreg='N',1,IF(@firstreg='',NULL,@firstreg)),</t>
  </si>
  <si>
    <t>ethnos = IF(@ethnos = 'White', 1,</t>
  </si>
  <si>
    <t>IF(@ethnos = 'Bl_Carib', 2,</t>
  </si>
  <si>
    <t>IF(@ethnos = 'Bl_Afric', 3,</t>
  </si>
  <si>
    <t>IF(@ethnos = 'Bl_Other', 4,</t>
  </si>
  <si>
    <t>IF(@ethnos = 'Indian', 5,</t>
  </si>
  <si>
    <t>IF(@ethnos = 'Pakistani', 6,</t>
  </si>
  <si>
    <t>IF(@ethnos = 'Bangladesi', 7,</t>
  </si>
  <si>
    <t>IF(@ethnos = 'Oth_Asian', 8,</t>
  </si>
  <si>
    <t>IF(@ethnos = 'Chinese', 9,</t>
  </si>
  <si>
    <t>IF(@ethnos = 'Mixed', 10,</t>
  </si>
  <si>
    <t>IF(@ethnos = 'Other', 11,</t>
  </si>
  <si>
    <t>## hes_diagnosis_epi</t>
  </si>
  <si>
    <t>CREATE TABLE cprd_data.hes_diagnosis_epi</t>
  </si>
  <si>
    <t>ICD CHAR(5),</t>
  </si>
  <si>
    <t>ICDx CHAR(2),</t>
  </si>
  <si>
    <t>PRIMARY KEY (patid, epikey, d_order))</t>
  </si>
  <si>
    <t>LOAD DATA INFILE '/slade/DBs/mysql-files/CPRD/linkage_data/hes_diagnosis_epi_20_000101_DM.txt'</t>
  </si>
  <si>
    <t>INTO TABLE cprd_data.hes_diagnosis_epi</t>
  </si>
  <si>
    <t>(patid, spno, epikey, @epistart, @epiend, ICD, @ICDx, d_order)</t>
  </si>
  <si>
    <t>SET epistart = STR_TO_DATE(NULLIF(@epistart,''),'%d/%m/%Y'),</t>
  </si>
  <si>
    <t>## hes_diagnosis_hosp</t>
  </si>
  <si>
    <t>CREATE TABLE cprd_data.hes_diagnosis_hosp</t>
  </si>
  <si>
    <t>primary_key INT PRIMARY KEY AUTO_INCREMENT)</t>
  </si>
  <si>
    <t>LOAD DATA INFILE '/slade/DBs/mysql-files/CPRD/linkage_data/hes_diagnosis_hosp_20_000101_DM.txt'</t>
  </si>
  <si>
    <t>INTO TABLE cprd_data.hes_diagnosis_hosp</t>
  </si>
  <si>
    <t>(patid, spno, @admidate, @discharged, ICD, @ICDx)</t>
  </si>
  <si>
    <t>## hes_primary_diag_hosp</t>
  </si>
  <si>
    <t>CREATE TABLE cprd_data.hes_primary_diag_hosp</t>
  </si>
  <si>
    <t>ICD_PRIMARY CHAR(5),</t>
  </si>
  <si>
    <t>LOAD DATA INFILE '/slade/DBs/mysql-files/CPRD/linkage_data/hes_primary_diag_hosp_20_000101_DM.txt'</t>
  </si>
  <si>
    <t>INTO TABLE cprd_data.hes_primary_diag_hosp</t>
  </si>
  <si>
    <t>(patid, spno, @admidate, @discharged, ICD_PRIMARY, @ICDx)</t>
  </si>
  <si>
    <t>## hes_procedures_epi</t>
  </si>
  <si>
    <t>CREATE TABLE cprd_data.hes_procedures_epi</t>
  </si>
  <si>
    <t>OPCS CHAR(4),</t>
  </si>
  <si>
    <t>evdate DATE,</t>
  </si>
  <si>
    <t>PRIMARY KEY (patid, epikey, p_order))</t>
  </si>
  <si>
    <t>LOAD DATA INFILE '/slade/DBs/mysql-files/CPRD/linkage_data/hes_procedures_epi_20_000101_DM.txt'</t>
  </si>
  <si>
    <t>INTO TABLE cprd_data.hes_procedures_epi</t>
  </si>
  <si>
    <t>(patid, spno, epikey, @admidate, @epistart, @epiend, @discharged, @OPCS, @evdate, p_order)</t>
  </si>
  <si>
    <t>OPCS=IF(@OPCS='&amp;',NULL,@OPCS),</t>
  </si>
  <si>
    <t>## hes_acp</t>
  </si>
  <si>
    <t>CREATE TABLE cprd_data.hes_acp</t>
  </si>
  <si>
    <t>eorder TINYINT,</t>
  </si>
  <si>
    <t>epidur SMALLINT,</t>
  </si>
  <si>
    <t>numacp TINYINT,</t>
  </si>
  <si>
    <t>acpn TINYINT,</t>
  </si>
  <si>
    <t>acpstar DATE,</t>
  </si>
  <si>
    <t>acpend DATE,</t>
  </si>
  <si>
    <t>acpdur SMALLINT,</t>
  </si>
  <si>
    <t>intdays SMALLINT,</t>
  </si>
  <si>
    <t>depdays SMALLINT,</t>
  </si>
  <si>
    <t>acploc TINYINT,</t>
  </si>
  <si>
    <t>acpsour TINYINT,</t>
  </si>
  <si>
    <t>acpdisp TINYINT,</t>
  </si>
  <si>
    <t>acpout TINYINT,</t>
  </si>
  <si>
    <t>acpplan TINYINT,</t>
  </si>
  <si>
    <t>acpspef CHAR(3),</t>
  </si>
  <si>
    <t>orgsup TINYINT,</t>
  </si>
  <si>
    <t>LOAD DATA INFILE '/slade/DBs/mysql-files/CPRD/linkage_data/hes_acp_20_000101_DM.txt'</t>
  </si>
  <si>
    <t>INTO TABLE cprd_data.hes_acp</t>
  </si>
  <si>
    <t>(patid, spno, epikey, @epistart, @epiend, eorder, @epidur, numacp, @acpn, @acpstar, @acpend, @acpdur, @intdays, @depdays, @acploc, @acpsour, @acpdisp, @acpout, @acpplan, @acpspef, @orgsup)</t>
  </si>
  <si>
    <t>SET epistart = STR_TO_DATE(@epistart,'%d/%m/%Y'),</t>
  </si>
  <si>
    <t>acpn = IF(@acpn='' OR acpn='99',NULL,@acpn),</t>
  </si>
  <si>
    <t>acpstar = STR_TO_DATE(NULLIF(@acpstar,''),'%d/%m/%Y'),</t>
  </si>
  <si>
    <t>acpend = STR_TO_DATE(NULLIF(@acpend,''),'%d/%m/%Y'),</t>
  </si>
  <si>
    <t>acpdur = NULLIF(@acpdur,''),</t>
  </si>
  <si>
    <t>intdays = NULLIF(@intdays,''),</t>
  </si>
  <si>
    <t>depdays = NULLIF(@depdays,''),</t>
  </si>
  <si>
    <t>acploc = NULLIF(@acploc,''),</t>
  </si>
  <si>
    <t>acpsour = IF(@acpsour='' OR @acpsour='0',NULL,@acpsour),</t>
  </si>
  <si>
    <t>acpdisp = IF(@acpdisp='' OR @acpdisp='0',NULL,@acpdisp),</t>
  </si>
  <si>
    <t>acpout = IF(@acpout='' OR @acpout='0',NULL,@acpout),</t>
  </si>
  <si>
    <t>acpplan = IF(@acpplan='Y',1,IF(@acpplan='N',2,IF(@acpplan='',NULL,@acpplan))),</t>
  </si>
  <si>
    <t>acpspef = IF(@acpspef='' OR @acpspef='0',NULL,@acpspef),</t>
  </si>
  <si>
    <t>## hes_ccare</t>
  </si>
  <si>
    <t>CREATE TABLE cprd_data.hes_ccare</t>
  </si>
  <si>
    <t>ccstartdate DATE,</t>
  </si>
  <si>
    <t>ccstarttime TIME,</t>
  </si>
  <si>
    <t>ccdisrdydate DATE,</t>
  </si>
  <si>
    <t>ccdisrdytime TIME,</t>
  </si>
  <si>
    <t>ccdisdate DATE,</t>
  </si>
  <si>
    <t>ccdistime TIME,</t>
  </si>
  <si>
    <t>ccadmitype TINYINT,</t>
  </si>
  <si>
    <t>ccadmisorc TINYINT,</t>
  </si>
  <si>
    <t>ccsorcloc TINYINT,</t>
  </si>
  <si>
    <t>ccdisstat TINYINT,</t>
  </si>
  <si>
    <t>ccdisdest TINYINT,</t>
  </si>
  <si>
    <t>ccdisloc TINYINT,</t>
  </si>
  <si>
    <t>cclev2days SMALLINT,</t>
  </si>
  <si>
    <t>cclev3days SMALLINT,</t>
  </si>
  <si>
    <t>bcardsupdays SMALLINT,</t>
  </si>
  <si>
    <t>acardsupdays SMALLINT,</t>
  </si>
  <si>
    <t>bressupdays SMALLINT,</t>
  </si>
  <si>
    <t>aressupdays SMALLINT,</t>
  </si>
  <si>
    <t>gisupdays SMALLINT,</t>
  </si>
  <si>
    <t>liversupdays SMALLINT,</t>
  </si>
  <si>
    <t>neurosupdays SMALLINT,</t>
  </si>
  <si>
    <t>rensupdays SMALLINT,</t>
  </si>
  <si>
    <t>dermsupdays SMALLINT,</t>
  </si>
  <si>
    <t>orgsupmax TINYINT,</t>
  </si>
  <si>
    <t>ccunitfun TINYINT,</t>
  </si>
  <si>
    <t>unitbedconfig TINYINT,</t>
  </si>
  <si>
    <t>bestmatch BOOL DEFAULT NULL,</t>
  </si>
  <si>
    <t>ccapcrel TINYINT,</t>
  </si>
  <si>
    <t>LOAD DATA INFILE '/slade/DBs/mysql-files/CPRD/linkage_data/hes_ccare_20_000101_DM.txt'</t>
  </si>
  <si>
    <t>INTO TABLE cprd_data.hes_ccare</t>
  </si>
  <si>
    <t>(patid, spno, epikey, @admidate, @discharged, @epistart, @epiend, eorder, @ccstartdate, @ccstarttime, @ccdisrdydate, @ccdisrdytime, @ccdisdate, @ccdistime, @ccadmitype, @ccadmisorc, @ccsorcloc, @ccdisstat, @ccdisdest, @ccdisloc, @cclev2days, @cclev3days, @bcardsupdays, @acardsupdays, @bressupdays, @aressupdays, @gisupdays, @liversupdays, @neurosupdays, @rensupdays, @dermsupdays, @orgsupmax, @ccunitfun, @unitbedconfig, @bestmatch, ccapcrel)</t>
  </si>
  <si>
    <t>SET admidate = STR_TO_DATE(@admidate,'%d/%m/%Y'),</t>
  </si>
  <si>
    <t>epistart = STR_TO_DATE(@epistart,'%d/%m/%Y'),</t>
  </si>
  <si>
    <t>epiend = STR_TO_DATE(@epiend,'%d/%m/%Y'),</t>
  </si>
  <si>
    <t>ccstartdate = STR_TO_DATE(@ccstartdate,'%d/%m/%Y'),</t>
  </si>
  <si>
    <t>ccstarttime = NULLIF(@ccstarttime,''),</t>
  </si>
  <si>
    <t>ccdisrdydate = STR_TO_DATE(NULLIF(@ccdisrdydate,''),'%d/%m/%Y'),</t>
  </si>
  <si>
    <t>ccdisrdytime = NULLIF(@ccdisrdytime,''),</t>
  </si>
  <si>
    <t>ccdisdate = STR_TO_DATE(@ccdisdate,'%d/%m/%Y'),</t>
  </si>
  <si>
    <t>ccdistime = NULLIF(@ccdistime,''),</t>
  </si>
  <si>
    <t>ccadmitype = NULLIF(@ccadmitype,''),</t>
  </si>
  <si>
    <t>ccadmisorc = NULLIF(@ccadmisorc,''),</t>
  </si>
  <si>
    <t>ccsorcloc = NULLIF(@ccsorcloc,''),</t>
  </si>
  <si>
    <t>ccdisstat = NULLIF(@ccdisstat,''),</t>
  </si>
  <si>
    <t>ccdisdest = NULLIF(@ccdisdest,''),</t>
  </si>
  <si>
    <t>ccdisloc = NULLIF(@ccdisloc,''),</t>
  </si>
  <si>
    <t>cclev2days = IF(@cclev2days='' OR @cclev2days='999',NULL,@cclev2days),</t>
  </si>
  <si>
    <t>cclev3days = IF(@cclev3days='' OR @cclev3days='999',NULL,@cclev3days),</t>
  </si>
  <si>
    <t>bcardsupdays = IF(@bcardsupdays='' OR @bcardsupdays='999',NULL,@bcardsupdays),</t>
  </si>
  <si>
    <t>acardsupdays = IF(@acardsupdays='' OR @acardsupdays='999',NULL,@acardsupdays),</t>
  </si>
  <si>
    <t>bressupdays = IF(@bressupdays='' OR @bressupdays='999',NULL,@bressupdays),</t>
  </si>
  <si>
    <t>aressupdays = IF(@aressupdays='' OR @aressupdays='999',NULL,@aressupdays),</t>
  </si>
  <si>
    <t>gisupdays = IF(@gisupdays='' OR @gisupdays='999',NULL,@gisupdays),</t>
  </si>
  <si>
    <t>liversupdays = IF(@liversupdays='' OR @liversupdays='999',NULL,@liversupdays),</t>
  </si>
  <si>
    <t>neurosupdays = IF(@neurosupdays='' OR @neurosupdays='999',NULL,@neurosupdays),</t>
  </si>
  <si>
    <t>rensupdays = IF(@rensupdays='' OR @rensupdays='999',NULL,@rensupdays),</t>
  </si>
  <si>
    <t>dermsupdays = IF(@dermsupdays='' OR @dermsupdays='999',NULL,@dermsupdays),</t>
  </si>
  <si>
    <t>orgsupmax = NULLIF(@orgsupmax,''),</t>
  </si>
  <si>
    <t>ccunitfun = NULLIF(@ccunitfun,''),</t>
  </si>
  <si>
    <t>unitbedconfig = NULLIF(@unitbedconfig,''),</t>
  </si>
  <si>
    <t>CREATE TABLE cprd_data.patient_imd2015</t>
  </si>
  <si>
    <t>imd2015_10 TINYINT,</t>
  </si>
  <si>
    <t>LOAD DATA INFILE '/slade/DBs/mysql-files/CPRD/linkage_data/patient_imd2015_20_000101.txt'</t>
  </si>
  <si>
    <t>INTO TABLE cprd_data.patient_imd2015</t>
  </si>
  <si>
    <t>(patid, pracid, @imd2015_10)</t>
  </si>
  <si>
    <t>## practice_imd</t>
  </si>
  <si>
    <t>CREATE TABLE cprd_data.practice_imd</t>
  </si>
  <si>
    <t>country VARCHAR(9),</t>
  </si>
  <si>
    <t>e2015_imd_10 TINYINT,</t>
  </si>
  <si>
    <t>ni2017_imd_10 TINYINT,</t>
  </si>
  <si>
    <t>s2016_imd_10 TINYINT,</t>
  </si>
  <si>
    <t>w2014_imd_10 TINYINT,</t>
  </si>
  <si>
    <t>PRIMARY KEY (pracid))</t>
  </si>
  <si>
    <t>LOAD DATA INFILE '/slade/DBs/mysql-files/CPRD/linkage_data/practice_imd_20_000101.txt'</t>
  </si>
  <si>
    <t>INTO TABLE cprd_data.practice_imd</t>
  </si>
  <si>
    <t>(pracid, country, @e2015_imd_10, @ni2017_imd_10, @s2016_imd_10, @w2014_imd_10)</t>
  </si>
  <si>
    <t>SET e2015_imd_10 = NULLIF(@e2015_imd_10,''),</t>
  </si>
  <si>
    <t>ni2017_imd_10 = NULLIF(@ni2017_imd_10,''),</t>
  </si>
  <si>
    <t>s2016_imd_10 = NULLIF(@s2016_imd_10,''),</t>
  </si>
  <si>
    <t>CREATE TABLE cprd_data.ons_death</t>
  </si>
  <si>
    <t>gen_death_id BIGINT UNSIGNED,</t>
  </si>
  <si>
    <t>n_patid_death SMALLINT,</t>
  </si>
  <si>
    <t>dor DATE,</t>
  </si>
  <si>
    <t>dod DATE,</t>
  </si>
  <si>
    <t>dod_partial SMALLINT,</t>
  </si>
  <si>
    <t>nhs_indicator TINYINT,</t>
  </si>
  <si>
    <t>pod_category VARCHAR(21),</t>
  </si>
  <si>
    <t>cause VARCHAR(5),</t>
  </si>
  <si>
    <t>cause1 VARCHAR(5),</t>
  </si>
  <si>
    <t>cause2 VARCHAR(5),</t>
  </si>
  <si>
    <t>cause3 VARCHAR(5),</t>
  </si>
  <si>
    <t>cause4 VARCHAR(5),</t>
  </si>
  <si>
    <t>cause5 VARCHAR(5),</t>
  </si>
  <si>
    <t>cause6 VARCHAR(5),</t>
  </si>
  <si>
    <t>cause7 VARCHAR(5),</t>
  </si>
  <si>
    <t>cause8 VARCHAR(5),</t>
  </si>
  <si>
    <t>cause9 VARCHAR(5),</t>
  </si>
  <si>
    <t>cause10 VARCHAR(5),</t>
  </si>
  <si>
    <t>cause11 VARCHAR(5),</t>
  </si>
  <si>
    <t>cause12 VARCHAR(5),</t>
  </si>
  <si>
    <t>cause13 VARCHAR(5),</t>
  </si>
  <si>
    <t>cause14 VARCHAR(5),</t>
  </si>
  <si>
    <t>cause15 VARCHAR(5),</t>
  </si>
  <si>
    <t>LOAD DATA INFILE '/slade/DBs/mysql-files/CPRD/linkage_data/death_patient_20_000101_DM.txt'</t>
  </si>
  <si>
    <t>INTO TABLE cprd_data.ons_death</t>
  </si>
  <si>
    <t>(patid, pracid, gen_death_id, n_patid_death, match_rank, @dor, @dod, @dod_partial, nhs_indicator, @pod_category, @cause, @cause1, @cause2, @cause3, @cause4, @cause5, @cause6, @cause7, @cause8, @cause9, @cause10, @cause11, @cause12, @cause13, @cause14, @cause15)</t>
  </si>
  <si>
    <t>SET dor = STR_TO_DATE(@dor,'%d/%m/%Y'),</t>
  </si>
  <si>
    <t>dod = STR_TO_DATE(NULLIF(@dod,''),'%d/%m/%Y'),</t>
  </si>
  <si>
    <t>dod_partial = IF(@dod_partial='' OR @dod_partial='--',NULL,SUBSTR(@dod_partial,1,4)),</t>
  </si>
  <si>
    <t>pod_category = NULLIF(@pod_category,''),</t>
  </si>
  <si>
    <t>cause = NULLIF(@cause,''),</t>
  </si>
  <si>
    <t>cause1 = NULLIF(@cause1,''),</t>
  </si>
  <si>
    <t>cause2 = NULLIF(@cause2,''),</t>
  </si>
  <si>
    <t>cause3 = NULLIF(@cause3,''),</t>
  </si>
  <si>
    <t>cause4 = NULLIF(@cause4,''),</t>
  </si>
  <si>
    <t>cause5 = NULLIF(@cause5,''),</t>
  </si>
  <si>
    <t>cause6 = NULLIF(@cause6,''),</t>
  </si>
  <si>
    <t>cause7 = NULLIF(@cause7,''),</t>
  </si>
  <si>
    <t>cause8 = NULLIF(@cause8,''),</t>
  </si>
  <si>
    <t>cause9 = NULLIF(@cause9,''),</t>
  </si>
  <si>
    <t>cause10 = NULLIF(@cause10,''),</t>
  </si>
  <si>
    <t>cause11 = NULLIF(@cause11,''),</t>
  </si>
  <si>
    <t>cause12 = NULLIF(@cause12,''),</t>
  </si>
  <si>
    <t>cause13 = NULLIF(@cause13,''),</t>
  </si>
  <si>
    <t>cause14 = NULLIF(@cause14,''),</t>
  </si>
  <si>
    <t>CREATE TABLE cprd_data.sgss</t>
  </si>
  <si>
    <t>n_patid_spec SMALLINT,</t>
  </si>
  <si>
    <t>pseudo_specimen_id MEDIUMINT,</t>
  </si>
  <si>
    <t>organism_species_name CHAR(33),</t>
  </si>
  <si>
    <t>lab_report_date DATE,</t>
  </si>
  <si>
    <t>age_in_years SMALLINT,</t>
  </si>
  <si>
    <t>reporting_lab_id SMALLINT,</t>
  </si>
  <si>
    <t>specimen_date DATE,</t>
  </si>
  <si>
    <t>care_home BOOL DEFAULT NULL,</t>
  </si>
  <si>
    <t>LOAD DATA INFILE '/slade/DBs/mysql-files/CPRD/linkage_data/CPRD_SGSS_March_2021_20_000101.txt'</t>
  </si>
  <si>
    <t>INTO TABLE cprd_data.sgss</t>
  </si>
  <si>
    <t>(patid, pracid, n_patid_spec, pseudo_specimen_id, organism_species_name, @lab_report_date, @age_in_years, reporting_lab_id, @specimen_date, @care_home)</t>
  </si>
  <si>
    <t>SET lab_report_date = STR_TO_DATE(@lab_report_date,'%d/%m/%Y'),</t>
  </si>
  <si>
    <t>age_in_years = IF(@age_in_years='' OR @age_in_years='-1',NULL,@age_in_years),</t>
  </si>
  <si>
    <t>specimen_date = STR_TO_DATE(@specimen_date,'%d/%m/%Y'),</t>
  </si>
  <si>
    <t xml:space="preserve">  chess:</t>
  </si>
  <si>
    <t xml:space="preserve">    drop: |</t>
  </si>
  <si>
    <t xml:space="preserve">    create: |</t>
  </si>
  <si>
    <t xml:space="preserve">      DROP TABLE IF EXISTS {dataDb}.{chess}</t>
  </si>
  <si>
    <t xml:space="preserve">      CREATE TABLE IF NOT EXISTS {dataDb}.{chess}</t>
  </si>
  <si>
    <t>CHARSET=latin1 COLLATE=latin1_general_ci</t>
  </si>
  <si>
    <t xml:space="preserve">    load: |</t>
  </si>
  <si>
    <t xml:space="preserve">      LOAD DATA INFILE '{path}' IGNORE</t>
  </si>
  <si>
    <t xml:space="preserve">      INTO TABLE {dataDb}.{chess}</t>
  </si>
  <si>
    <t>treatmentconvalescentplasma = NULLIF(@treatmentconvalescentplasma,'')</t>
  </si>
  <si>
    <t>(patid BIGINT UNSIGNED NOT NULL,</t>
  </si>
  <si>
    <t>IF(@gen_ethnicity = 'Unknown', NULL, NULL))))))))))))</t>
  </si>
  <si>
    <t xml:space="preserve">  hesHospital:</t>
  </si>
  <si>
    <t xml:space="preserve">      DROP TABLE IF EXISTS {dataDb}.{hesHospital}</t>
  </si>
  <si>
    <t xml:space="preserve">      CREATE TABLE IF NOT EXISTS {dataDb}.{hesHospital}</t>
  </si>
  <si>
    <t>spno BIGINT UNSIGNED NOT NULL,</t>
  </si>
  <si>
    <t xml:space="preserve">      INTO TABLE {dataDb}.{hesHospital}</t>
  </si>
  <si>
    <t>elecdur = NULLIF(@elecdur,'')</t>
  </si>
  <si>
    <t>epikey BIGINT UNSIGNED NOT NULL,</t>
  </si>
  <si>
    <t xml:space="preserve">      INTO TABLE {dataDb}.{hesEpisodes}</t>
  </si>
  <si>
    <t>IF(@ethnos = 'Unknown', NULL, NULL))))))))))))</t>
  </si>
  <si>
    <t xml:space="preserve">  hesEpisodes:</t>
  </si>
  <si>
    <t xml:space="preserve">      DROP TABLE IF EXISTS {dataDb}.{hesEpisodes}</t>
  </si>
  <si>
    <t xml:space="preserve">      CREATE TABLE IF NOT EXISTS {dataDb}.{hesEpisodes}</t>
  </si>
  <si>
    <t xml:space="preserve">  hesDiagnosisEpi:</t>
  </si>
  <si>
    <t xml:space="preserve">      DROP TABLE IF EXISTS {dataDb}.{hesDiagnosisEpi}</t>
  </si>
  <si>
    <t xml:space="preserve">      CREATE TABLE IF NOT EXISTS {dataDb}.{hesDiagnosisEpi}</t>
  </si>
  <si>
    <t>d_order TINYINT NOT NULL,</t>
  </si>
  <si>
    <t xml:space="preserve">      INTO TABLE {dataDb}.{hesDiagnosisEpi}</t>
  </si>
  <si>
    <t>ICDx = NULLIF(@ICDx,'')</t>
  </si>
  <si>
    <t xml:space="preserve">  hesDiagnosisHosp:</t>
  </si>
  <si>
    <t xml:space="preserve">      DROP TABLE IF EXISTS {dataDb}.{hesDiagnosisHosp}</t>
  </si>
  <si>
    <t xml:space="preserve">      CREATE TABLE IF NOT EXISTS {dataDb}.{hesDiagnosisHosp}</t>
  </si>
  <si>
    <t xml:space="preserve">      INTO TABLE {dataDb}.{hesDiagnosisHosp}</t>
  </si>
  <si>
    <t xml:space="preserve">  hesPrimaryDiagHosp:</t>
  </si>
  <si>
    <t xml:space="preserve">      DROP TABLE IF EXISTS {dataDb}.{hesPrimaryDiagHosp}</t>
  </si>
  <si>
    <t xml:space="preserve">      CREATE TABLE IF NOT EXISTS {dataDb}.{hesPrimaryDiagHosp}</t>
  </si>
  <si>
    <t xml:space="preserve">      INTO TABLE {dataDb}.{hesPrimaryDiagHosp}</t>
  </si>
  <si>
    <t xml:space="preserve">  hesPatient:</t>
  </si>
  <si>
    <t xml:space="preserve">      DROP TABLE IF EXISTS {dataDb}.{hesPatient}</t>
  </si>
  <si>
    <t xml:space="preserve">      CREATE TABLE IF NOT EXISTS {dataDb}.{hesPatient}</t>
  </si>
  <si>
    <t xml:space="preserve">  hesProceduresEpi:</t>
  </si>
  <si>
    <t xml:space="preserve">      DROP TABLE IF EXISTS {dataDb}.{hesProceduresEpi}</t>
  </si>
  <si>
    <t xml:space="preserve">      CREATE TABLE IF NOT EXISTS {dataDb}.{hesProceduresEpi}</t>
  </si>
  <si>
    <t>p_order TINYINT NOT NULL,</t>
  </si>
  <si>
    <t xml:space="preserve">      INTO TABLE {dataDb}.{hesProceduresEpi}</t>
  </si>
  <si>
    <t>evdate = STR_TO_DATE(NULLIF(@evdate,''),'%d/%m/%Y')</t>
  </si>
  <si>
    <t xml:space="preserve">  hesAcp:</t>
  </si>
  <si>
    <t xml:space="preserve">      DROP TABLE IF EXISTS {dataDb}.{hesAcp}</t>
  </si>
  <si>
    <t xml:space="preserve">      CREATE TABLE IF NOT EXISTS {dataDb}.{hesAcp}</t>
  </si>
  <si>
    <t xml:space="preserve">      INTO TABLE {dataDb}.{hesAcp}</t>
  </si>
  <si>
    <t>orgsup = NULLIF(@orgsup,'')</t>
  </si>
  <si>
    <t xml:space="preserve">  hesCcare:</t>
  </si>
  <si>
    <t xml:space="preserve">      DROP TABLE IF EXISTS {dataDb}.{hesCcare}</t>
  </si>
  <si>
    <t xml:space="preserve">      CREATE TABLE IF NOT EXISTS {dataDb}.{hesCcare}</t>
  </si>
  <si>
    <t xml:space="preserve">      INTO TABLE {dataDb}.{hesCcare}</t>
  </si>
  <si>
    <t>bestmatch = NULLIF(@bestmatch,'')</t>
  </si>
  <si>
    <t xml:space="preserve">  patientImd2015:</t>
  </si>
  <si>
    <t xml:space="preserve">      DROP TABLE IF EXISTS {dataDb}.{patientImd2015}</t>
  </si>
  <si>
    <t xml:space="preserve">      CREATE TABLE IF NOT EXISTS {dataDb}.{patientImd2015}</t>
  </si>
  <si>
    <t xml:space="preserve">      INTO TABLE {dataDb}.{patientImd2015}</t>
  </si>
  <si>
    <t>SET imd2015_10 = NULLIF(@imd2015_10,'')</t>
  </si>
  <si>
    <t xml:space="preserve">  practiceImd:</t>
  </si>
  <si>
    <t xml:space="preserve">      DROP TABLE IF EXISTS {dataDb}.{practiceImd}</t>
  </si>
  <si>
    <t xml:space="preserve">      CREATE TABLE IF NOT EXISTS {dataDb}.{practiceImd}</t>
  </si>
  <si>
    <t>(pracid MEDIUMINT NOT NULL,</t>
  </si>
  <si>
    <t xml:space="preserve">      INTO TABLE {dataDb}.{practiceImd}</t>
  </si>
  <si>
    <t>w2014_imd_10 = NULLIF(@w2014_imd_10,'')</t>
  </si>
  <si>
    <t xml:space="preserve">  onsDeath:</t>
  </si>
  <si>
    <t xml:space="preserve">      DROP TABLE IF EXISTS {dataDb}.{onsDeath}</t>
  </si>
  <si>
    <t xml:space="preserve">      CREATE TABLE IF NOT EXISTS {dataDb}.{onsDeath}</t>
  </si>
  <si>
    <t xml:space="preserve">      INTO TABLE {dataDb}.{onsDeath}</t>
  </si>
  <si>
    <t>cause15 = NULLIF(@cause15,'')</t>
  </si>
  <si>
    <t xml:space="preserve">  sgss:</t>
  </si>
  <si>
    <t xml:space="preserve">      DROP TABLE IF EXISTS {dataDb}.{sgss}</t>
  </si>
  <si>
    <t xml:space="preserve">      CREATE TABLE IF NOT EXISTS {dataDb}.{sgss}</t>
  </si>
  <si>
    <t>care_home = IF(@care_home='FALSE',0,IF(@care_home='TRUE',1,IF(@care_home='',NULL,@care_home)))</t>
  </si>
  <si>
    <t xml:space="preserve">      (patid BIGINT UNSIGNED,</t>
  </si>
  <si>
    <t xml:space="preserve">      pracid MEDIUMINT,</t>
  </si>
  <si>
    <t xml:space="preserve">      caseid MEDIUMINT,</t>
  </si>
  <si>
    <t xml:space="preserve">      n_chess_patid SMALLINT,</t>
  </si>
  <si>
    <t xml:space="preserve">      trustid SMALLINT,</t>
  </si>
  <si>
    <t xml:space="preserve">      dateupdated DATE,</t>
  </si>
  <si>
    <t xml:space="preserve">      weekno TINYINT,</t>
  </si>
  <si>
    <t xml:space="preserve">      weekofadmission SMALLINT,</t>
  </si>
  <si>
    <t xml:space="preserve">      yearofadmission SMALLINT,</t>
  </si>
  <si>
    <t xml:space="preserve">      ageyear SMALLINT,</t>
  </si>
  <si>
    <t xml:space="preserve">      estimateddateonset DATE,</t>
  </si>
  <si>
    <t xml:space="preserve">      notknownonset VARCHAR(3),</t>
  </si>
  <si>
    <t xml:space="preserve">      infectionswabdate DATE,</t>
  </si>
  <si>
    <t xml:space="preserve">      labtestdate DATE,</t>
  </si>
  <si>
    <t xml:space="preserve">      typeofspecimen VARCHAR(29),</t>
  </si>
  <si>
    <t xml:space="preserve">      otherspecimentype VARCHAR(32),</t>
  </si>
  <si>
    <t xml:space="preserve">      covid19 VARCHAR(3),</t>
  </si>
  <si>
    <t xml:space="preserve">      influenzaah1n1pdm2009 VARCHAR(3),</t>
  </si>
  <si>
    <t xml:space="preserve">      influenzaah3n2 VARCHAR(3),</t>
  </si>
  <si>
    <t xml:space="preserve">      influenzab VARCHAR(3),</t>
  </si>
  <si>
    <t xml:space="preserve">      influenzaanonsubtyped VARCHAR(3),</t>
  </si>
  <si>
    <t xml:space="preserve">      influenzaaunsubtypable VARCHAR(3),</t>
  </si>
  <si>
    <t xml:space="preserve">      rsv VARCHAR(3),</t>
  </si>
  <si>
    <t xml:space="preserve">      otherresult VARCHAR(3),</t>
  </si>
  <si>
    <t xml:space="preserve">      admittedfrom VARCHAR(20),</t>
  </si>
  <si>
    <t xml:space="preserve">      dateadmittedicu DATE,</t>
  </si>
  <si>
    <t xml:space="preserve">      dateleavingicu DATE,</t>
  </si>
  <si>
    <t xml:space="preserve">      sbother VARCHAR(128),</t>
  </si>
  <si>
    <t xml:space="preserve">      sbdate DATE,</t>
  </si>
  <si>
    <t xml:space="preserve">      ventilatedwhilstadmitted VARCHAR(3),</t>
  </si>
  <si>
    <t xml:space="preserve">      admissionflu VARCHAR(7),</t>
  </si>
  <si>
    <t xml:space="preserve">      admissioncovid19 VARCHAR(7),</t>
  </si>
  <si>
    <t xml:space="preserve">      isviralpneumoniacomplication VARCHAR(3),</t>
  </si>
  <si>
    <t xml:space="preserve">      isardscomplication VARCHAR(3),</t>
  </si>
  <si>
    <t xml:space="preserve">      isunknowncomplication VARCHAR(3),</t>
  </si>
  <si>
    <t xml:space="preserve">      isothercoinfectionscomplication VARCHAR(3),</t>
  </si>
  <si>
    <t xml:space="preserve">      isothercomplication VARCHAR(3),</t>
  </si>
  <si>
    <t xml:space="preserve">      issecondarybacterialpneumoniacom VARCHAR(3),</t>
  </si>
  <si>
    <t xml:space="preserve">      ventilatedwhilstadmitteddays SMALLINT,</t>
  </si>
  <si>
    <t xml:space="preserve">      patientecmo VARCHAR(3),</t>
  </si>
  <si>
    <t xml:space="preserve">      wasthepatientadmittedtoicu VARCHAR(7),</t>
  </si>
  <si>
    <t xml:space="preserve">      organismname VARCHAR(44),</t>
  </si>
  <si>
    <t xml:space="preserve">      daysecmo SMALLINT,</t>
  </si>
  <si>
    <t xml:space="preserve">      hospitaladmissiondate DATE,</t>
  </si>
  <si>
    <t xml:space="preserve">      admissionrsv VARCHAR(7),</t>
  </si>
  <si>
    <t xml:space="preserve">      respiratorysupportnone VARCHAR(3),</t>
  </si>
  <si>
    <t xml:space="preserve">      oxygenviacannulaeormask VARCHAR(3),</t>
  </si>
  <si>
    <t xml:space="preserve">      highflownasaloxygen VARCHAR(3),</t>
  </si>
  <si>
    <t xml:space="preserve">      noninvasivemechanicalventilation VARCHAR(3),</t>
  </si>
  <si>
    <t xml:space="preserve">      invasivemechanicalventilation VARCHAR(3),</t>
  </si>
  <si>
    <t xml:space="preserve">      respiratorysupportecmo VARCHAR(3),</t>
  </si>
  <si>
    <t xml:space="preserve">      anticovid19treatment VARCHAR(7),</t>
  </si>
  <si>
    <t xml:space="preserve">      chronicrespiratory VARCHAR(7),</t>
  </si>
  <si>
    <t xml:space="preserve">      asthmarequiring VARCHAR(7),</t>
  </si>
  <si>
    <t xml:space="preserve">      chronicheart VARCHAR(7),</t>
  </si>
  <si>
    <t xml:space="preserve">      chronicrenal VARCHAR(7),</t>
  </si>
  <si>
    <t xml:space="preserve">      chronicliver VARCHAR(7),</t>
  </si>
  <si>
    <t xml:space="preserve">      chronicneurological VARCHAR(7),</t>
  </si>
  <si>
    <t xml:space="preserve">      isdiabetes VARCHAR(7),</t>
  </si>
  <si>
    <t xml:space="preserve">      diabetestype VARCHAR(8),</t>
  </si>
  <si>
    <t xml:space="preserve">      immunosuppressiontreatment VARCHAR(7),</t>
  </si>
  <si>
    <t xml:space="preserve">      immunosuppressiondisease VARCHAR(7),</t>
  </si>
  <si>
    <t xml:space="preserve">      other VARCHAR(7),</t>
  </si>
  <si>
    <t xml:space="preserve">      obesityclinical VARCHAR(10),</t>
  </si>
  <si>
    <t xml:space="preserve">      obesitybmi VARCHAR(9),</t>
  </si>
  <si>
    <t xml:space="preserve">      pregnancy VARCHAR(7),</t>
  </si>
  <si>
    <t xml:space="preserve">      gestationweek SMALLINT,</t>
  </si>
  <si>
    <t xml:space="preserve">      prematurity VARCHAR(7),</t>
  </si>
  <si>
    <t xml:space="preserve">      hypertension VARCHAR(7),</t>
  </si>
  <si>
    <t xml:space="preserve">      travelin14days VARCHAR(7),</t>
  </si>
  <si>
    <t xml:space="preserve">      worksashealthcareworker VARCHAR(7),</t>
  </si>
  <si>
    <t xml:space="preserve">      contactwithconfirmedcovid19case VARCHAR(7),</t>
  </si>
  <si>
    <t xml:space="preserve">      finaloutcome VARCHAR(15),</t>
  </si>
  <si>
    <t xml:space="preserve">      finaloutcomedate DATE,</t>
  </si>
  <si>
    <t xml:space="preserve">      transferdestination VARCHAR(20),</t>
  </si>
  <si>
    <t xml:space="preserve">      causeofdeath VARCHAR(25),</t>
  </si>
  <si>
    <t xml:space="preserve">      hospitaladmissionadmittedfrom VARCHAR(20),</t>
  </si>
  <si>
    <t xml:space="preserve">      mechanicalinvasiveventilationdur VARCHAR(50),</t>
  </si>
  <si>
    <t xml:space="preserve">      asymptomatictesting VARCHAR(3),</t>
  </si>
  <si>
    <t xml:space="preserve">      patientstillonicu VARCHAR(7),</t>
  </si>
  <si>
    <t xml:space="preserve">      respiratorysupportunknown VARCHAR(3),</t>
  </si>
  <si>
    <t xml:space="preserve">      seriousmentalillness VARCHAR(7),</t>
  </si>
  <si>
    <t xml:space="preserve">      priorhospitalattendance VARCHAR(7),</t>
  </si>
  <si>
    <t xml:space="preserve">      dateofpriorattendance DATE,</t>
  </si>
  <si>
    <t xml:space="preserve">      admissionnotrelatedtorespiratory VARCHAR(7),</t>
  </si>
  <si>
    <t xml:space="preserve">      typeorplaceofwork VARCHAR(29),</t>
  </si>
  <si>
    <t xml:space="preserve">      treatmenttocilizumab VARCHAR(7),</t>
  </si>
  <si>
    <t xml:space="preserve">      treatmentremdesivir VARCHAR(7),</t>
  </si>
  <si>
    <t xml:space="preserve">      treatmentother VARCHAR(7),</t>
  </si>
  <si>
    <t xml:space="preserve">      treatmentconvalescentplasma VARCHAR(7),</t>
  </si>
  <si>
    <t xml:space="preserve">      primary_key SMALLINT PRIMARY KEY AUTO_INCREMENT)</t>
  </si>
  <si>
    <t xml:space="preserve">      CHARSET=latin1 COLLATE=latin1_general_ci</t>
  </si>
  <si>
    <t xml:space="preserve">      FIELDS TERMINATED BY '\t'</t>
  </si>
  <si>
    <t xml:space="preserve">      LINES TERMINATED BY '\r\n'</t>
  </si>
  <si>
    <t xml:space="preserve">      IGNORE 1 LINES</t>
  </si>
  <si>
    <t xml:space="preserve">      (patid, pracid, caseid, n_chess_patid, trustid, @dateupdated, weekno, @weekofadmission, @yearofadmission, @ageyear, @estimateddateonset, @notknownonset, @infectionswabdate, @labtestdate, typeofspecimen, @otherspecimentype, @covid19, @influenzaah1n1pdm2009, @influenzaah3n2, @influenzab, @influenzaanonsubtyped, @influenzaaunsubtypable, @rsv, @otherresult, @admittedfrom, @dateadmittedicu, @dateleavingicu, @sbother, @sbdate, @ventilatedwhilstadmitted, @admissionflu, @admissioncovid19, @isviralpneumoniacomplication, @isardscomplication, @isunknowncomplication, @isothercoinfectionscomplication, @isothercomplication, @issecondarybacterialpneumoniacom, @ventilatedwhilstadmitteddays, @patientecmo, @wasthepatientadmittedtoicu, @organismname, @daysecmo, @hospitaladmissiondate, @admissionrsv, @respiratorysupportnone, @oxygenviacannulaeormask, @highflownasaloxygen, @noninvasivemechanicalventilation, @invasivemechanicalventilation, @respiratorysupportecmo, @anticovid19treatment, @chronicrespiratory, @asthmarequiring, @chronicheart, @chronicrenal, @chronicliver, @chronicneurological, @isdiabetes, @diabetestype, @immunosuppressiontreatment, @immunosuppressiondisease, @other, @obesityclinical, @obesitybmi, @pregnancy, @gestationweek, @prematurity, @hypertension, @travelin14days, @worksashealthcareworker, @contactwithconfirmedcovid19case, @finaloutcome, @finaloutcomedate, @transferdestination, @causeofdeath, @hospitaladmissionadmittedfrom, @mechanicalinvasiveventilationdur, @asymptomatictesting, @patientstillonicu, @respiratorysupportunknown, @seriousmentalillness, @priorhospitalattendance, @dateofpriorattendance, @admissionnotrelatedtorespiratory, @typeorplaceofwork, @treatmenttocilizumab, @treatmentremdesivir, @treatmentother, @treatmentconvalescentplasma)</t>
  </si>
  <si>
    <t xml:space="preserve">      SET dateupdated = STR_TO_DATE(NULLIF(@dateupdated,''),'%d/%m/%Y'),</t>
  </si>
  <si>
    <t xml:space="preserve">      weekofadmission = NULLIF(@weekofadmission,''),</t>
  </si>
  <si>
    <t xml:space="preserve">      yearofadmission = NULLIF(@yearofadmission,''),</t>
  </si>
  <si>
    <t xml:space="preserve">      ageyear = IF(@ageyear='' OR @ageyear='-11',NULL,@ageyear),</t>
  </si>
  <si>
    <t xml:space="preserve">      estimateddateonset = STR_TO_DATE(NULLIF(@estimateddateonset,''),'%d/%m/%Y'),</t>
  </si>
  <si>
    <t xml:space="preserve">      notknownonset = NULLIF(@notknownonset,''),</t>
  </si>
  <si>
    <t xml:space="preserve">      infectionswabdate = STR_TO_DATE(NULLIF(@infectionswabdate,''),'%d/%m/%Y'),</t>
  </si>
  <si>
    <t xml:space="preserve">      labtestdate = IF(@labtestdate='' OR @labtestdate='01/01/2001',NULL,STR_TO_DATE(@labtestdate,'%d/%m/%Y')),</t>
  </si>
  <si>
    <t xml:space="preserve">      otherspecimentype = NULLIF(@otherspecimentype,''),</t>
  </si>
  <si>
    <t xml:space="preserve">      covid19 = NULLIF(@covid19,''),</t>
  </si>
  <si>
    <t xml:space="preserve">      influenzaah1n1pdm2009 = NULLIF(@influenzaah1n1pdm2009,''),</t>
  </si>
  <si>
    <t xml:space="preserve">      influenzaah3n2 = NULLIF(@influenzaah3n2,''),</t>
  </si>
  <si>
    <t xml:space="preserve">      influenzab = NULLIF(@influenzab,''),</t>
  </si>
  <si>
    <t xml:space="preserve">      influenzaanonsubtyped = NULLIF(@influenzaanonsubtyped,''),</t>
  </si>
  <si>
    <t xml:space="preserve">      influenzaaunsubtypable = NULLIF(@influenzaaunsubtypable,''),</t>
  </si>
  <si>
    <t xml:space="preserve">      rsv = NULLIF(@rsv,''),</t>
  </si>
  <si>
    <t xml:space="preserve">      otherresult = NULLIF(@otherresult,''),</t>
  </si>
  <si>
    <t xml:space="preserve">      admittedfrom = NULLIF(@admittedfrom,''),</t>
  </si>
  <si>
    <t xml:space="preserve">      dateadmittedicu = STR_TO_DATE(NULLIF(@dateadmittedicu,''),'%d/%m/%Y'),</t>
  </si>
  <si>
    <t xml:space="preserve">      dateleavingicu = STR_TO_DATE(NULLIF(@dateleavingicu,''),'%d/%m/%Y'),</t>
  </si>
  <si>
    <t xml:space="preserve">      sbother = NULLIF(@sbother,''),</t>
  </si>
  <si>
    <t xml:space="preserve">      sbdate = STR_TO_DATE(NULLIF(@sbdate,''),'%d/%m/%Y'),</t>
  </si>
  <si>
    <t xml:space="preserve">      ventilatedwhilstadmitted = NULLIF(@ventilatedwhilstadmitted,''),</t>
  </si>
  <si>
    <t xml:space="preserve">      admissionflu = NULLIF(@admissionflu,''),</t>
  </si>
  <si>
    <t xml:space="preserve">      admissioncovid19 = NULLIF(@admissioncovid19,''),</t>
  </si>
  <si>
    <t xml:space="preserve">      isviralpneumoniacomplication = NULLIF(@isviralpneumoniacomplication,''),</t>
  </si>
  <si>
    <t xml:space="preserve">      isardscomplication = NULLIF(@isardscomplication,''),</t>
  </si>
  <si>
    <t xml:space="preserve">      isunknowncomplication = NULLIF(@isunknowncomplication,''),</t>
  </si>
  <si>
    <t xml:space="preserve">      isothercoinfectionscomplication = NULLIF(@isothercoinfectionscomplication,''),</t>
  </si>
  <si>
    <t xml:space="preserve">      isothercomplication = NULLIF(@isothercomplication,''),</t>
  </si>
  <si>
    <t xml:space="preserve">      issecondarybacterialpneumoniacom = NULLIF(@issecondarybacterialpneumoniacom,''),</t>
  </si>
  <si>
    <t xml:space="preserve">      ventilatedwhilstadmitteddays = NULLIF(@ventilatedwhilstadmitteddays,''),</t>
  </si>
  <si>
    <t xml:space="preserve">      patientecmo = NULLIF(@patientecmo,''),</t>
  </si>
  <si>
    <t xml:space="preserve">      wasthepatientadmittedtoicu = NULLIF(@wasthepatientadmittedtoicu,''),</t>
  </si>
  <si>
    <t xml:space="preserve">      organismname = NULLIF(@organismname,''),</t>
  </si>
  <si>
    <t xml:space="preserve">      daysecmo = NULLIF(@daysecmo,''),</t>
  </si>
  <si>
    <t xml:space="preserve">      hospitaladmissiondate = STR_TO_DATE(NULLIF(@hospitaladmissiondate,''),'%d/%m/%Y'),</t>
  </si>
  <si>
    <t xml:space="preserve">      admissionrsv = NULLIF(@admissionrsv,''),</t>
  </si>
  <si>
    <t xml:space="preserve">      respiratorysupportnone = NULLIF(@respiratorysupportnone,''),</t>
  </si>
  <si>
    <t xml:space="preserve">      oxygenviacannulaeormask = NULLIF(@oxygenviacannulaeormask,''),</t>
  </si>
  <si>
    <t xml:space="preserve">      highflownasaloxygen = NULLIF(@highflownasaloxygen,''),</t>
  </si>
  <si>
    <t xml:space="preserve">      noninvasivemechanicalventilation = NULLIF(@noninvasivemechanicalventilation,''),</t>
  </si>
  <si>
    <t xml:space="preserve">      invasivemechanicalventilation = NULLIF(@invasivemechanicalventilation,''),</t>
  </si>
  <si>
    <t xml:space="preserve">      respiratorysupportecmo = NULLIF(@respiratorysupportecmo,''),</t>
  </si>
  <si>
    <t xml:space="preserve">      anticovid19treatment = NULLIF(@anticovid19treatment,''),</t>
  </si>
  <si>
    <t xml:space="preserve">      chronicrespiratory = NULLIF(@chronicrespiratory,''),</t>
  </si>
  <si>
    <t xml:space="preserve">      asthmarequiring = NULLIF(@asthmarequiring,''),</t>
  </si>
  <si>
    <t xml:space="preserve">      chronicheart = NULLIF(@chronicheart,''),</t>
  </si>
  <si>
    <t xml:space="preserve">      chronicrenal = NULLIF(@chronicrenal,''),</t>
  </si>
  <si>
    <t xml:space="preserve">      chronicliver = NULLIF(@chronicliver,''),</t>
  </si>
  <si>
    <t xml:space="preserve">      chronicneurological = NULLIF(@chronicneurological,''),</t>
  </si>
  <si>
    <t xml:space="preserve">      isdiabetes = NULLIF(@isdiabetes,''),</t>
  </si>
  <si>
    <t xml:space="preserve">      diabetestype = NULLIF(@diabetestype,''),</t>
  </si>
  <si>
    <t xml:space="preserve">      immunosuppressiontreatment = NULLIF(@immunosuppressiontreatment,''),</t>
  </si>
  <si>
    <t xml:space="preserve">      immunosuppressiondisease = NULLIF(@immunosuppressiondisease,''),</t>
  </si>
  <si>
    <t xml:space="preserve">      other = NULLIF(@other,''),</t>
  </si>
  <si>
    <t xml:space="preserve">      obesityclinical = NULLIF(@obesityclinical,''),</t>
  </si>
  <si>
    <t xml:space="preserve">      obesitybmi = NULLIF(@obesitybmi,''),</t>
  </si>
  <si>
    <t xml:space="preserve">      pregnancy = NULLIF(@pregnancy,''),</t>
  </si>
  <si>
    <t xml:space="preserve">      gestationweek = NULLIF(@gestationweek,''),</t>
  </si>
  <si>
    <t xml:space="preserve">      prematurity = NULLIF(@prematurity,''),</t>
  </si>
  <si>
    <t xml:space="preserve">      hypertension = NULLIF(@hypertension,''),</t>
  </si>
  <si>
    <t xml:space="preserve">      travelin14days = NULLIF(@travelin14days,''),</t>
  </si>
  <si>
    <t xml:space="preserve">      worksashealthcareworker = NULLIF(@worksashealthcareworker,''),</t>
  </si>
  <si>
    <t xml:space="preserve">      contactwithconfirmedcovid19case = NULLIF(@contactwithconfirmedcovid19case,''),</t>
  </si>
  <si>
    <t xml:space="preserve">      finaloutcome = NULLIF(@finaloutcome,''),</t>
  </si>
  <si>
    <t xml:space="preserve">      finaloutcomedate = STR_TO_DATE(NULLIF(@finaloutcomedate,''),'%d/%m/%Y'),</t>
  </si>
  <si>
    <t xml:space="preserve">      transferdestination = NULLIF(@transferdestination,''),</t>
  </si>
  <si>
    <t xml:space="preserve">      causeofdeath = NULLIF(@causeofdeath,''),</t>
  </si>
  <si>
    <t xml:space="preserve">      hospitaladmissionadmittedfrom = NULLIF(@hospitaladmissionadmittedfrom,''),</t>
  </si>
  <si>
    <t xml:space="preserve">      mechanicalinvasiveventilationdur = NULLIF(@mechanicalinvasiveventilationdur,''),</t>
  </si>
  <si>
    <t xml:space="preserve">      asymptomatictesting = NULLIF(@asymptomatictesting,''),</t>
  </si>
  <si>
    <t xml:space="preserve">      patientstillonicu = NULLIF(@patientstillonicu,''),</t>
  </si>
  <si>
    <t xml:space="preserve">      respiratorysupportunknown = NULLIF(@respiratorysupportunknown,''),</t>
  </si>
  <si>
    <t xml:space="preserve">      seriousmentalillness = NULLIF(@seriousmentalillness,''),</t>
  </si>
  <si>
    <t xml:space="preserve">      priorhospitalattendance = NULLIF(@priorhospitalattendance,''),</t>
  </si>
  <si>
    <t xml:space="preserve">      dateofpriorattendance = STR_TO_DATE(NULLIF(@dateofpriorattendance,''),'%d/%m/%Y'),</t>
  </si>
  <si>
    <t xml:space="preserve">      admissionnotrelatedtorespiratory = NULLIF(@admissionnotrelatedtorespiratory,''),</t>
  </si>
  <si>
    <t xml:space="preserve">      typeorplaceofwork = NULLIF(@typeorplaceofwork,''),</t>
  </si>
  <si>
    <t xml:space="preserve">      treatmenttocilizumab = NULLIF(@treatmenttocilizumab,''),</t>
  </si>
  <si>
    <t xml:space="preserve">      treatmentremdesivir = NULLIF(@treatmentremdesivir,''),</t>
  </si>
  <si>
    <t xml:space="preserve">      treatmentother = NULLIF(@treatmentother,''),</t>
  </si>
  <si>
    <t xml:space="preserve">      treatmentconvalescentplasma = NULLIF(@treatmentconvalescentplasma,'')</t>
  </si>
  <si>
    <t xml:space="preserve">      (patid BIGINT UNSIGNED NOT NULL,</t>
  </si>
  <si>
    <t xml:space="preserve">      gen_hesid BIGINT UNSIGNED,</t>
  </si>
  <si>
    <t xml:space="preserve">      n_patid_hes SMALLINT,</t>
  </si>
  <si>
    <t xml:space="preserve">      gen_ethnicity TINYINT,</t>
  </si>
  <si>
    <t xml:space="preserve">      match_rank TINYINT,</t>
  </si>
  <si>
    <t xml:space="preserve">      PRIMARY KEY (patid))</t>
  </si>
  <si>
    <t xml:space="preserve">      (patid, pracid, gen_hesid, n_patid_hes, @gen_ethnicity, match_rank)</t>
  </si>
  <si>
    <t xml:space="preserve">      SET gen_ethnicity = IF(@gen_ethnicity = 'White', 1,</t>
  </si>
  <si>
    <t xml:space="preserve">      IF(@gen_ethnicity = 'Bl_Carib', 2,</t>
  </si>
  <si>
    <t xml:space="preserve">      IF(@gen_ethnicity = 'Bl_Afric', 3,</t>
  </si>
  <si>
    <t xml:space="preserve">      IF(@gen_ethnicity = 'Bl_Other', 4,</t>
  </si>
  <si>
    <t xml:space="preserve">      IF(@gen_ethnicity = 'Indian', 5,</t>
  </si>
  <si>
    <t xml:space="preserve">      IF(@gen_ethnicity = 'Pakistani', 6,</t>
  </si>
  <si>
    <t xml:space="preserve">      IF(@gen_ethnicity = 'Bangladesi', 7,</t>
  </si>
  <si>
    <t xml:space="preserve">      IF(@gen_ethnicity = 'Oth_Asian', 8,</t>
  </si>
  <si>
    <t xml:space="preserve">      IF(@gen_ethnicity = 'Chinese', 9,</t>
  </si>
  <si>
    <t xml:space="preserve">      IF(@gen_ethnicity = 'Mixed', 10,</t>
  </si>
  <si>
    <t xml:space="preserve">      IF(@gen_ethnicity = 'Other', 11,</t>
  </si>
  <si>
    <t xml:space="preserve">      IF(@gen_ethnicity = 'Unknown', NULL, NULL))))))))))))</t>
  </si>
  <si>
    <t xml:space="preserve">      spno BIGINT UNSIGNED NOT NULL,</t>
  </si>
  <si>
    <t xml:space="preserve">      admidate DATE,</t>
  </si>
  <si>
    <t xml:space="preserve">      discharged DATE,</t>
  </si>
  <si>
    <t xml:space="preserve">      admimeth CHAR(2),</t>
  </si>
  <si>
    <t xml:space="preserve">      admisorc TINYINT,</t>
  </si>
  <si>
    <t xml:space="preserve">      disdest TINYINT,</t>
  </si>
  <si>
    <t xml:space="preserve">      dismeth TINYINT,</t>
  </si>
  <si>
    <t xml:space="preserve">      duration MEDIUMINT,</t>
  </si>
  <si>
    <t xml:space="preserve">      elecdate DATE,</t>
  </si>
  <si>
    <t xml:space="preserve">      elecdur SMALLINT,</t>
  </si>
  <si>
    <t xml:space="preserve">      PRIMARY KEY (patid, spno))</t>
  </si>
  <si>
    <t xml:space="preserve">      (patid, spno, @admidate, @discharged, admimeth, admisorc, disdest, dismeth, @duration, @elecdate, @elecdur)</t>
  </si>
  <si>
    <t xml:space="preserve">      SET admidate = STR_TO_DATE(NULLIF(@admidate,''),'%d/%m/%Y'),</t>
  </si>
  <si>
    <t xml:space="preserve">      discharged = STR_TO_DATE(NULLIF(@discharged,''),'%d/%m/%Y'),</t>
  </si>
  <si>
    <t xml:space="preserve">      duration = NULLIF(@duration,''),</t>
  </si>
  <si>
    <t xml:space="preserve">      elecdate = STR_TO_DATE(NULLIF(@elecdate,''),'%d/%m/%Y'),</t>
  </si>
  <si>
    <t xml:space="preserve">      elecdur = NULLIF(@elecdur,'')</t>
  </si>
  <si>
    <t xml:space="preserve">      spno BIGINT UNSIGNED,</t>
  </si>
  <si>
    <t xml:space="preserve">      epikey BIGINT UNSIGNED NOT NULL,</t>
  </si>
  <si>
    <t xml:space="preserve">      epistart DATE,</t>
  </si>
  <si>
    <t xml:space="preserve">      epiend DATE,</t>
  </si>
  <si>
    <t xml:space="preserve">      eorder SMALLINT,</t>
  </si>
  <si>
    <t xml:space="preserve">      epidur MEDIUMINT,</t>
  </si>
  <si>
    <t xml:space="preserve">      epitype TINYINT,</t>
  </si>
  <si>
    <t xml:space="preserve">      mainspef CHAR(3),</t>
  </si>
  <si>
    <t xml:space="preserve">      tretspef CHAR(3),</t>
  </si>
  <si>
    <t xml:space="preserve">      pconsult CHAR(16),</t>
  </si>
  <si>
    <t xml:space="preserve">      intmanig TINYINT,</t>
  </si>
  <si>
    <t xml:space="preserve">      classpat TINYINT,</t>
  </si>
  <si>
    <t xml:space="preserve">      firstreg TINYINT,</t>
  </si>
  <si>
    <t xml:space="preserve">      ethnos TINYINT,</t>
  </si>
  <si>
    <t xml:space="preserve">      PRIMARY KEY (patid, epikey))</t>
  </si>
  <si>
    <t xml:space="preserve">      (patid, spno, epikey, @admidate, @epistart, @epiend, @discharged, eorder, @epidur, epitype, admimeth, admisorc, disdest, dismeth, mainspef, tretspef, pconsult, intmanig, classpat, @firstreg, @ethnos)</t>
  </si>
  <si>
    <t xml:space="preserve">      epistart = STR_TO_DATE(NULLIF(@epistart,''),'%d/%m/%Y'),</t>
  </si>
  <si>
    <t xml:space="preserve">      epiend = STR_TO_DATE(NULLIF(@epiend,''),'%d/%m/%Y'),</t>
  </si>
  <si>
    <t xml:space="preserve">      epidur = NULLIF(@epidur,''),</t>
  </si>
  <si>
    <t xml:space="preserve">      firstreg = IF(@firstreg='N',1,IF(@firstreg='',NULL,@firstreg)),</t>
  </si>
  <si>
    <t xml:space="preserve">      ethnos = IF(@ethnos = 'White', 1,</t>
  </si>
  <si>
    <t xml:space="preserve">      IF(@ethnos = 'Bl_Carib', 2,</t>
  </si>
  <si>
    <t xml:space="preserve">      IF(@ethnos = 'Bl_Afric', 3,</t>
  </si>
  <si>
    <t xml:space="preserve">      IF(@ethnos = 'Bl_Other', 4,</t>
  </si>
  <si>
    <t xml:space="preserve">      IF(@ethnos = 'Indian', 5,</t>
  </si>
  <si>
    <t xml:space="preserve">      IF(@ethnos = 'Pakistani', 6,</t>
  </si>
  <si>
    <t xml:space="preserve">      IF(@ethnos = 'Bangladesi', 7,</t>
  </si>
  <si>
    <t xml:space="preserve">      IF(@ethnos = 'Oth_Asian', 8,</t>
  </si>
  <si>
    <t xml:space="preserve">      IF(@ethnos = 'Chinese', 9,</t>
  </si>
  <si>
    <t xml:space="preserve">      IF(@ethnos = 'Mixed', 10,</t>
  </si>
  <si>
    <t xml:space="preserve">      IF(@ethnos = 'Other', 11,</t>
  </si>
  <si>
    <t xml:space="preserve">      IF(@ethnos = 'Unknown', NULL, NULL))))))))))))</t>
  </si>
  <si>
    <t xml:space="preserve">      ICD CHAR(5),</t>
  </si>
  <si>
    <t xml:space="preserve">      ICDx CHAR(2),</t>
  </si>
  <si>
    <t xml:space="preserve">      d_order TINYINT NOT NULL,</t>
  </si>
  <si>
    <t xml:space="preserve">      PRIMARY KEY (patid, epikey, d_order))</t>
  </si>
  <si>
    <t xml:space="preserve">      (patid, spno, epikey, @epistart, @epiend, ICD, @ICDx, d_order)</t>
  </si>
  <si>
    <t xml:space="preserve">      SET epistart = STR_TO_DATE(NULLIF(@epistart,''),'%d/%m/%Y'),</t>
  </si>
  <si>
    <t xml:space="preserve">      ICDx = NULLIF(@ICDx,'')</t>
  </si>
  <si>
    <t xml:space="preserve">      primary_key INT PRIMARY KEY AUTO_INCREMENT)</t>
  </si>
  <si>
    <t xml:space="preserve">      (patid, spno, @admidate, @discharged, ICD, @ICDx)</t>
  </si>
  <si>
    <t xml:space="preserve">      ICD_PRIMARY CHAR(5),</t>
  </si>
  <si>
    <t xml:space="preserve">      (patid, spno, @admidate, @discharged, ICD_PRIMARY, @ICDx)</t>
  </si>
  <si>
    <t xml:space="preserve">      OPCS CHAR(4),</t>
  </si>
  <si>
    <t xml:space="preserve">      evdate DATE,</t>
  </si>
  <si>
    <t xml:space="preserve">      p_order TINYINT NOT NULL,</t>
  </si>
  <si>
    <t xml:space="preserve">      PRIMARY KEY (patid, epikey, p_order))</t>
  </si>
  <si>
    <t xml:space="preserve">      (patid, spno, epikey, @admidate, @epistart, @epiend, @discharged, @OPCS, @evdate, p_order)</t>
  </si>
  <si>
    <t xml:space="preserve">      OPCS=IF(@OPCS='&amp;',NULL,@OPCS),</t>
  </si>
  <si>
    <t xml:space="preserve">      evdate = STR_TO_DATE(NULLIF(@evdate,''),'%d/%m/%Y')</t>
  </si>
  <si>
    <t xml:space="preserve">      epikey BIGINT UNSIGNED,</t>
  </si>
  <si>
    <t xml:space="preserve">      eorder TINYINT,</t>
  </si>
  <si>
    <t xml:space="preserve">      epidur SMALLINT,</t>
  </si>
  <si>
    <t xml:space="preserve">      numacp TINYINT,</t>
  </si>
  <si>
    <t xml:space="preserve">      acpn TINYINT,</t>
  </si>
  <si>
    <t xml:space="preserve">      acpstar DATE,</t>
  </si>
  <si>
    <t xml:space="preserve">      acpend DATE,</t>
  </si>
  <si>
    <t xml:space="preserve">      acpdur SMALLINT,</t>
  </si>
  <si>
    <t xml:space="preserve">      intdays SMALLINT,</t>
  </si>
  <si>
    <t xml:space="preserve">      depdays SMALLINT,</t>
  </si>
  <si>
    <t xml:space="preserve">      acploc TINYINT,</t>
  </si>
  <si>
    <t xml:space="preserve">      acpsour TINYINT,</t>
  </si>
  <si>
    <t xml:space="preserve">      acpdisp TINYINT,</t>
  </si>
  <si>
    <t xml:space="preserve">      acpout TINYINT,</t>
  </si>
  <si>
    <t xml:space="preserve">      acpplan TINYINT,</t>
  </si>
  <si>
    <t xml:space="preserve">      acpspef CHAR(3),</t>
  </si>
  <si>
    <t xml:space="preserve">      orgsup TINYINT,</t>
  </si>
  <si>
    <t xml:space="preserve">      (patid, spno, epikey, @epistart, @epiend, eorder, @epidur, numacp, @acpn, @acpstar, @acpend, @acpdur, @intdays, @depdays, @acploc, @acpsour, @acpdisp, @acpout, @acpplan, @acpspef, @orgsup)</t>
  </si>
  <si>
    <t xml:space="preserve">      SET epistart = STR_TO_DATE(@epistart,'%d/%m/%Y'),</t>
  </si>
  <si>
    <t xml:space="preserve">      acpn = IF(@acpn='' OR acpn='99',NULL,@acpn),</t>
  </si>
  <si>
    <t xml:space="preserve">      acpstar = STR_TO_DATE(NULLIF(@acpstar,''),'%d/%m/%Y'),</t>
  </si>
  <si>
    <t xml:space="preserve">      acpend = STR_TO_DATE(NULLIF(@acpend,''),'%d/%m/%Y'),</t>
  </si>
  <si>
    <t xml:space="preserve">      acpdur = NULLIF(@acpdur,''),</t>
  </si>
  <si>
    <t xml:space="preserve">      intdays = NULLIF(@intdays,''),</t>
  </si>
  <si>
    <t xml:space="preserve">      depdays = NULLIF(@depdays,''),</t>
  </si>
  <si>
    <t xml:space="preserve">      acploc = NULLIF(@acploc,''),</t>
  </si>
  <si>
    <t xml:space="preserve">      acpsour = IF(@acpsour='' OR @acpsour='0',NULL,@acpsour),</t>
  </si>
  <si>
    <t xml:space="preserve">      acpdisp = IF(@acpdisp='' OR @acpdisp='0',NULL,@acpdisp),</t>
  </si>
  <si>
    <t xml:space="preserve">      acpout = IF(@acpout='' OR @acpout='0',NULL,@acpout),</t>
  </si>
  <si>
    <t xml:space="preserve">      acpplan = IF(@acpplan='Y',1,IF(@acpplan='N',2,IF(@acpplan='',NULL,@acpplan))),</t>
  </si>
  <si>
    <t xml:space="preserve">      acpspef = IF(@acpspef='' OR @acpspef='0',NULL,@acpspef),</t>
  </si>
  <si>
    <t xml:space="preserve">      orgsup = NULLIF(@orgsup,'')</t>
  </si>
  <si>
    <t xml:space="preserve">      ccstartdate DATE,</t>
  </si>
  <si>
    <t xml:space="preserve">      ccstarttime TIME,</t>
  </si>
  <si>
    <t xml:space="preserve">      ccdisrdydate DATE,</t>
  </si>
  <si>
    <t xml:space="preserve">      ccdisrdytime TIME,</t>
  </si>
  <si>
    <t xml:space="preserve">      ccdisdate DATE,</t>
  </si>
  <si>
    <t xml:space="preserve">      ccdistime TIME,</t>
  </si>
  <si>
    <t xml:space="preserve">      ccadmitype TINYINT,</t>
  </si>
  <si>
    <t xml:space="preserve">      ccadmisorc TINYINT,</t>
  </si>
  <si>
    <t xml:space="preserve">      ccsorcloc TINYINT,</t>
  </si>
  <si>
    <t xml:space="preserve">      ccdisstat TINYINT,</t>
  </si>
  <si>
    <t xml:space="preserve">      ccdisdest TINYINT,</t>
  </si>
  <si>
    <t xml:space="preserve">      ccdisloc TINYINT,</t>
  </si>
  <si>
    <t xml:space="preserve">      cclev2days SMALLINT,</t>
  </si>
  <si>
    <t xml:space="preserve">      cclev3days SMALLINT,</t>
  </si>
  <si>
    <t xml:space="preserve">      bcardsupdays SMALLINT,</t>
  </si>
  <si>
    <t xml:space="preserve">      acardsupdays SMALLINT,</t>
  </si>
  <si>
    <t xml:space="preserve">      bressupdays SMALLINT,</t>
  </si>
  <si>
    <t xml:space="preserve">      aressupdays SMALLINT,</t>
  </si>
  <si>
    <t xml:space="preserve">      gisupdays SMALLINT,</t>
  </si>
  <si>
    <t xml:space="preserve">      liversupdays SMALLINT,</t>
  </si>
  <si>
    <t xml:space="preserve">      neurosupdays SMALLINT,</t>
  </si>
  <si>
    <t xml:space="preserve">      rensupdays SMALLINT,</t>
  </si>
  <si>
    <t xml:space="preserve">      dermsupdays SMALLINT,</t>
  </si>
  <si>
    <t xml:space="preserve">      orgsupmax TINYINT,</t>
  </si>
  <si>
    <t xml:space="preserve">      ccunitfun TINYINT,</t>
  </si>
  <si>
    <t xml:space="preserve">      unitbedconfig TINYINT,</t>
  </si>
  <si>
    <t xml:space="preserve">      bestmatch BOOL DEFAULT NULL,</t>
  </si>
  <si>
    <t xml:space="preserve">      ccapcrel TINYINT,</t>
  </si>
  <si>
    <t xml:space="preserve">      (patid, spno, epikey, @admidate, @discharged, @epistart, @epiend, eorder, @ccstartdate, @ccstarttime, @ccdisrdydate, @ccdisrdytime, @ccdisdate, @ccdistime, @ccadmitype, @ccadmisorc, @ccsorcloc, @ccdisstat, @ccdisdest, @ccdisloc, @cclev2days, @cclev3days, @bcardsupdays, @acardsupdays, @bressupdays, @aressupdays, @gisupdays, @liversupdays, @neurosupdays, @rensupdays, @dermsupdays, @orgsupmax, @ccunitfun, @unitbedconfig, @bestmatch, ccapcrel)</t>
  </si>
  <si>
    <t xml:space="preserve">      SET admidate = STR_TO_DATE(@admidate,'%d/%m/%Y'),</t>
  </si>
  <si>
    <t xml:space="preserve">      epistart = STR_TO_DATE(@epistart,'%d/%m/%Y'),</t>
  </si>
  <si>
    <t xml:space="preserve">      epiend = STR_TO_DATE(@epiend,'%d/%m/%Y'),</t>
  </si>
  <si>
    <t xml:space="preserve">      ccstartdate = STR_TO_DATE(@ccstartdate,'%d/%m/%Y'),</t>
  </si>
  <si>
    <t xml:space="preserve">      ccstarttime = NULLIF(@ccstarttime,''),</t>
  </si>
  <si>
    <t xml:space="preserve">      ccdisrdydate = STR_TO_DATE(NULLIF(@ccdisrdydate,''),'%d/%m/%Y'),</t>
  </si>
  <si>
    <t xml:space="preserve">      ccdisrdytime = NULLIF(@ccdisrdytime,''),</t>
  </si>
  <si>
    <t xml:space="preserve">      ccdisdate = STR_TO_DATE(@ccdisdate,'%d/%m/%Y'),</t>
  </si>
  <si>
    <t xml:space="preserve">      ccdistime = NULLIF(@ccdistime,''),</t>
  </si>
  <si>
    <t xml:space="preserve">      ccadmitype = NULLIF(@ccadmitype,''),</t>
  </si>
  <si>
    <t xml:space="preserve">      ccadmisorc = NULLIF(@ccadmisorc,''),</t>
  </si>
  <si>
    <t xml:space="preserve">      ccsorcloc = NULLIF(@ccsorcloc,''),</t>
  </si>
  <si>
    <t xml:space="preserve">      ccdisstat = NULLIF(@ccdisstat,''),</t>
  </si>
  <si>
    <t xml:space="preserve">      ccdisdest = NULLIF(@ccdisdest,''),</t>
  </si>
  <si>
    <t xml:space="preserve">      ccdisloc = NULLIF(@ccdisloc,''),</t>
  </si>
  <si>
    <t xml:space="preserve">      cclev2days = IF(@cclev2days='' OR @cclev2days='999',NULL,@cclev2days),</t>
  </si>
  <si>
    <t xml:space="preserve">      cclev3days = IF(@cclev3days='' OR @cclev3days='999',NULL,@cclev3days),</t>
  </si>
  <si>
    <t xml:space="preserve">      bcardsupdays = IF(@bcardsupdays='' OR @bcardsupdays='999',NULL,@bcardsupdays),</t>
  </si>
  <si>
    <t xml:space="preserve">      acardsupdays = IF(@acardsupdays='' OR @acardsupdays='999',NULL,@acardsupdays),</t>
  </si>
  <si>
    <t xml:space="preserve">      bressupdays = IF(@bressupdays='' OR @bressupdays='999',NULL,@bressupdays),</t>
  </si>
  <si>
    <t xml:space="preserve">      aressupdays = IF(@aressupdays='' OR @aressupdays='999',NULL,@aressupdays),</t>
  </si>
  <si>
    <t xml:space="preserve">      gisupdays = IF(@gisupdays='' OR @gisupdays='999',NULL,@gisupdays),</t>
  </si>
  <si>
    <t xml:space="preserve">      liversupdays = IF(@liversupdays='' OR @liversupdays='999',NULL,@liversupdays),</t>
  </si>
  <si>
    <t xml:space="preserve">      neurosupdays = IF(@neurosupdays='' OR @neurosupdays='999',NULL,@neurosupdays),</t>
  </si>
  <si>
    <t xml:space="preserve">      rensupdays = IF(@rensupdays='' OR @rensupdays='999',NULL,@rensupdays),</t>
  </si>
  <si>
    <t xml:space="preserve">      dermsupdays = IF(@dermsupdays='' OR @dermsupdays='999',NULL,@dermsupdays),</t>
  </si>
  <si>
    <t xml:space="preserve">      orgsupmax = NULLIF(@orgsupmax,''),</t>
  </si>
  <si>
    <t xml:space="preserve">      ccunitfun = NULLIF(@ccunitfun,''),</t>
  </si>
  <si>
    <t xml:space="preserve">      unitbedconfig = NULLIF(@unitbedconfig,''),</t>
  </si>
  <si>
    <t xml:space="preserve">      bestmatch = NULLIF(@bestmatch,'')</t>
  </si>
  <si>
    <t xml:space="preserve">      imd2015_10 TINYINT,</t>
  </si>
  <si>
    <t xml:space="preserve">      (patid, pracid, @imd2015_10)</t>
  </si>
  <si>
    <t xml:space="preserve">      SET imd2015_10 = NULLIF(@imd2015_10,'')</t>
  </si>
  <si>
    <t xml:space="preserve">      (pracid MEDIUMINT NOT NULL,</t>
  </si>
  <si>
    <t xml:space="preserve">      country VARCHAR(9),</t>
  </si>
  <si>
    <t xml:space="preserve">      e2015_imd_10 TINYINT,</t>
  </si>
  <si>
    <t xml:space="preserve">      ni2017_imd_10 TINYINT,</t>
  </si>
  <si>
    <t xml:space="preserve">      s2016_imd_10 TINYINT,</t>
  </si>
  <si>
    <t xml:space="preserve">      w2014_imd_10 TINYINT,</t>
  </si>
  <si>
    <t xml:space="preserve">      PRIMARY KEY (pracid))</t>
  </si>
  <si>
    <t xml:space="preserve">      (pracid, country, @e2015_imd_10, @ni2017_imd_10, @s2016_imd_10, @w2014_imd_10)</t>
  </si>
  <si>
    <t xml:space="preserve">      SET e2015_imd_10 = NULLIF(@e2015_imd_10,''),</t>
  </si>
  <si>
    <t xml:space="preserve">      ni2017_imd_10 = NULLIF(@ni2017_imd_10,''),</t>
  </si>
  <si>
    <t xml:space="preserve">      s2016_imd_10 = NULLIF(@s2016_imd_10,''),</t>
  </si>
  <si>
    <t xml:space="preserve">      w2014_imd_10 = NULLIF(@w2014_imd_10,'')</t>
  </si>
  <si>
    <t xml:space="preserve">      gen_death_id BIGINT UNSIGNED,</t>
  </si>
  <si>
    <t xml:space="preserve">      n_patid_death SMALLINT,</t>
  </si>
  <si>
    <t xml:space="preserve">      dor DATE,</t>
  </si>
  <si>
    <t xml:space="preserve">      dod DATE,</t>
  </si>
  <si>
    <t xml:space="preserve">      dod_partial SMALLINT,</t>
  </si>
  <si>
    <t xml:space="preserve">      nhs_indicator TINYINT,</t>
  </si>
  <si>
    <t xml:space="preserve">      pod_category VARCHAR(21),</t>
  </si>
  <si>
    <t xml:space="preserve">      cause VARCHAR(5),</t>
  </si>
  <si>
    <t xml:space="preserve">      cause1 VARCHAR(5),</t>
  </si>
  <si>
    <t xml:space="preserve">      cause2 VARCHAR(5),</t>
  </si>
  <si>
    <t xml:space="preserve">      cause3 VARCHAR(5),</t>
  </si>
  <si>
    <t xml:space="preserve">      cause4 VARCHAR(5),</t>
  </si>
  <si>
    <t xml:space="preserve">      cause5 VARCHAR(5),</t>
  </si>
  <si>
    <t xml:space="preserve">      cause6 VARCHAR(5),</t>
  </si>
  <si>
    <t xml:space="preserve">      cause7 VARCHAR(5),</t>
  </si>
  <si>
    <t xml:space="preserve">      cause8 VARCHAR(5),</t>
  </si>
  <si>
    <t xml:space="preserve">      cause9 VARCHAR(5),</t>
  </si>
  <si>
    <t xml:space="preserve">      cause10 VARCHAR(5),</t>
  </si>
  <si>
    <t xml:space="preserve">      cause11 VARCHAR(5),</t>
  </si>
  <si>
    <t xml:space="preserve">      cause12 VARCHAR(5),</t>
  </si>
  <si>
    <t xml:space="preserve">      cause13 VARCHAR(5),</t>
  </si>
  <si>
    <t xml:space="preserve">      cause14 VARCHAR(5),</t>
  </si>
  <si>
    <t xml:space="preserve">      cause15 VARCHAR(5),</t>
  </si>
  <si>
    <t xml:space="preserve">      (patid, pracid, gen_death_id, n_patid_death, match_rank, @dor, @dod, @dod_partial, nhs_indicator, @pod_category, @cause, @cause1, @cause2, @cause3, @cause4, @cause5, @cause6, @cause7, @cause8, @cause9, @cause10, @cause11, @cause12, @cause13, @cause14, @cause15)</t>
  </si>
  <si>
    <t xml:space="preserve">      SET dor = STR_TO_DATE(@dor,'%d/%m/%Y'),</t>
  </si>
  <si>
    <t xml:space="preserve">      dod = STR_TO_DATE(NULLIF(@dod,''),'%d/%m/%Y'),</t>
  </si>
  <si>
    <t xml:space="preserve">      dod_partial = IF(@dod_partial='' OR @dod_partial='--',NULL,SUBSTR(@dod_partial,1,4)),</t>
  </si>
  <si>
    <t xml:space="preserve">      pod_category = NULLIF(@pod_category,''),</t>
  </si>
  <si>
    <t xml:space="preserve">      cause = NULLIF(@cause,''),</t>
  </si>
  <si>
    <t xml:space="preserve">      cause1 = NULLIF(@cause1,''),</t>
  </si>
  <si>
    <t xml:space="preserve">      cause2 = NULLIF(@cause2,''),</t>
  </si>
  <si>
    <t xml:space="preserve">      cause3 = NULLIF(@cause3,''),</t>
  </si>
  <si>
    <t xml:space="preserve">      cause4 = NULLIF(@cause4,''),</t>
  </si>
  <si>
    <t xml:space="preserve">      cause5 = NULLIF(@cause5,''),</t>
  </si>
  <si>
    <t xml:space="preserve">      cause6 = NULLIF(@cause6,''),</t>
  </si>
  <si>
    <t xml:space="preserve">      cause7 = NULLIF(@cause7,''),</t>
  </si>
  <si>
    <t xml:space="preserve">      cause8 = NULLIF(@cause8,''),</t>
  </si>
  <si>
    <t xml:space="preserve">      cause9 = NULLIF(@cause9,''),</t>
  </si>
  <si>
    <t xml:space="preserve">      cause10 = NULLIF(@cause10,''),</t>
  </si>
  <si>
    <t xml:space="preserve">      cause11 = NULLIF(@cause11,''),</t>
  </si>
  <si>
    <t xml:space="preserve">      cause12 = NULLIF(@cause12,''),</t>
  </si>
  <si>
    <t xml:space="preserve">      cause13 = NULLIF(@cause13,''),</t>
  </si>
  <si>
    <t xml:space="preserve">      cause14 = NULLIF(@cause14,''),</t>
  </si>
  <si>
    <t xml:space="preserve">      cause15 = NULLIF(@cause15,'')</t>
  </si>
  <si>
    <t xml:space="preserve">      n_patid_spec SMALLINT,</t>
  </si>
  <si>
    <t xml:space="preserve">      pseudo_specimen_id MEDIUMINT,</t>
  </si>
  <si>
    <t xml:space="preserve">      organism_species_name CHAR(33),</t>
  </si>
  <si>
    <t xml:space="preserve">      lab_report_date DATE,</t>
  </si>
  <si>
    <t xml:space="preserve">      age_in_years SMALLINT,</t>
  </si>
  <si>
    <t xml:space="preserve">      reporting_lab_id SMALLINT,</t>
  </si>
  <si>
    <t xml:space="preserve">      specimen_date DATE,</t>
  </si>
  <si>
    <t xml:space="preserve">      care_home BOOL DEFAULT NULL,</t>
  </si>
  <si>
    <t xml:space="preserve">      (patid, pracid, n_patid_spec, pseudo_specimen_id, organism_species_name, @lab_report_date, @age_in_years, reporting_lab_id, @specimen_date, @care_home)</t>
  </si>
  <si>
    <t xml:space="preserve">      SET lab_report_date = STR_TO_DATE(@lab_report_date,'%d/%m/%Y'),</t>
  </si>
  <si>
    <t xml:space="preserve">      age_in_years = IF(@age_in_years='' OR @age_in_years='-1',NULL,@age_in_years),</t>
  </si>
  <si>
    <t xml:space="preserve">      specimen_date = STR_TO_DATE(@specimen_date,'%d/%m/%Y'),</t>
  </si>
  <si>
    <t xml:space="preserve">      care_home = IF(@care_home='FALSE',0,IF(@care_home='TRUE',1,IF(@care_home='',NULL,@care_home)))</t>
  </si>
  <si>
    <t xml:space="preserve">      INTO TABLE {dataDb}.{hesPatient}</t>
  </si>
  <si>
    <t xml:space="preserve">      INTO TABLE {dataDb}.{sgss}</t>
  </si>
  <si>
    <t>#acpdisp lookup</t>
  </si>
  <si>
    <t>CREATE TABLE cprd_data.rl_acpdisp</t>
  </si>
  <si>
    <t>(acpdisp TINYINT,</t>
  </si>
  <si>
    <t>description VARCHAR(100),</t>
  </si>
  <si>
    <t>PRIMARY KEY (acpdisp))</t>
  </si>
  <si>
    <t>ENGINE=MYISAM</t>
  </si>
  <si>
    <t>LOAD DATA INFILE '/slade/DBs/mysql-files/CPRD/reference-data/linkage_lookups/acpdisp.txt'</t>
  </si>
  <si>
    <t>INTO TABLE cprd_data.rl_acpdisp</t>
  </si>
  <si>
    <t>(acpdisp, description);</t>
  </si>
  <si>
    <t>#acploc lookup</t>
  </si>
  <si>
    <t>CREATE TABLE cprd_data.rl_acploc</t>
  </si>
  <si>
    <t>(acploc TINYINT,</t>
  </si>
  <si>
    <t>description VARCHAR(300),</t>
  </si>
  <si>
    <t>PRIMARY KEY (acploc))</t>
  </si>
  <si>
    <t>LOAD DATA INFILE '/slade/DBs/mysql-files/CPRD/reference-data/linkage_lookups/acploc.txt'</t>
  </si>
  <si>
    <t>INTO TABLE cprd_data.rl_acploc</t>
  </si>
  <si>
    <t>(acploc, description);</t>
  </si>
  <si>
    <t>#acpout lookup</t>
  </si>
  <si>
    <t>CREATE TABLE cprd_data.rl_acpout</t>
  </si>
  <si>
    <t>(acpout TINYINT,</t>
  </si>
  <si>
    <t>PRIMARY KEY (acpout))</t>
  </si>
  <si>
    <t>LOAD DATA INFILE '/slade/DBs/mysql-files/CPRD/reference-data/linkage_lookups/acpout.txt'</t>
  </si>
  <si>
    <t>INTO TABLE cprd_data.rl_acpout</t>
  </si>
  <si>
    <t>(acpout, description);</t>
  </si>
  <si>
    <t>#acpplan lookup</t>
  </si>
  <si>
    <t>CREATE TABLE cprd_data.rl_acpplan</t>
  </si>
  <si>
    <t>(acpplan TINYINT,</t>
  </si>
  <si>
    <t>PRIMARY KEY (acpplan))</t>
  </si>
  <si>
    <t>LOAD DATA INFILE '/slade/DBs/mysql-files/CPRD/reference-data/linkage_lookups/acpplan.txt'</t>
  </si>
  <si>
    <t>INTO TABLE cprd_data.rl_acpplan</t>
  </si>
  <si>
    <t>(acpplan, description);</t>
  </si>
  <si>
    <t>#acpsour lookup</t>
  </si>
  <si>
    <t>CREATE TABLE cprd_data.rl_acpsour</t>
  </si>
  <si>
    <t>(acpsour TINYINT,</t>
  </si>
  <si>
    <t>description VARCHAR(200),</t>
  </si>
  <si>
    <t>PRIMARY KEY (acpsour))</t>
  </si>
  <si>
    <t>LOAD DATA INFILE '/slade/DBs/mysql-files/CPRD/reference-data/linkage_lookups/acpsour.txt'</t>
  </si>
  <si>
    <t>INTO TABLE cprd_data.rl_acpsour</t>
  </si>
  <si>
    <t>(acpsour, description);</t>
  </si>
  <si>
    <t>#acpspef lookup</t>
  </si>
  <si>
    <t>CREATE TABLE cprd_data.rl_acpspef</t>
  </si>
  <si>
    <t>(acpspef CHAR(4),</t>
  </si>
  <si>
    <t>PRIMARY KEY (acpspef))</t>
  </si>
  <si>
    <t>LOAD DATA INFILE '/slade/DBs/mysql-files/CPRD/reference-data/linkage_lookups/acpspef.txt'</t>
  </si>
  <si>
    <t>INTO TABLE cprd_data.rl_acpspef</t>
  </si>
  <si>
    <t>(acpspef, description);</t>
  </si>
  <si>
    <t>#admimeth lookup</t>
  </si>
  <si>
    <t>CREATE TABLE cprd_data.rl_admimeth</t>
  </si>
  <si>
    <t>(admimeth CHAR(2),</t>
  </si>
  <si>
    <t>admimeth_type VARCHAR(19),</t>
  </si>
  <si>
    <t>description VARCHAR(500),</t>
  </si>
  <si>
    <t>PRIMARY KEY (admimeth))</t>
  </si>
  <si>
    <t>LOAD DATA INFILE '/slade/DBs/mysql-files/CPRD/reference-data/linkage_lookups/admimeth.txt'</t>
  </si>
  <si>
    <t>INTO TABLE cprd_data.rl_admimeth</t>
  </si>
  <si>
    <t>(admimeth,admimeth_type, description);</t>
  </si>
  <si>
    <t>#admisorc lookup</t>
  </si>
  <si>
    <t>CREATE TABLE cprd_data.rl_admisorc</t>
  </si>
  <si>
    <t>(admisorc TINYINT,</t>
  </si>
  <si>
    <t>description VARCHAR(400),</t>
  </si>
  <si>
    <t>PRIMARY KEY (admisorc))</t>
  </si>
  <si>
    <t>LOAD DATA INFILE '/slade/DBs/mysql-files/CPRD/reference-data/linkage_lookups/admisorc.txt'</t>
  </si>
  <si>
    <t>INTO TABLE cprd_data.rl_admisorc</t>
  </si>
  <si>
    <t>(admisorc, description);</t>
  </si>
  <si>
    <t>#ccadmisorc lookup</t>
  </si>
  <si>
    <t>CREATE TABLE cprd_data.rl_ccadmisorc</t>
  </si>
  <si>
    <t>(ccadmisorc TINYINT,</t>
  </si>
  <si>
    <t>PRIMARY KEY (ccadmisorc))</t>
  </si>
  <si>
    <t>LOAD DATA INFILE '/slade/DBs/mysql-files/CPRD/reference-data/linkage_lookups/ccadmisorc.txt'</t>
  </si>
  <si>
    <t>INTO TABLE cprd_data.rl_ccadmisorc</t>
  </si>
  <si>
    <t>(ccadmisorc, description);</t>
  </si>
  <si>
    <t>#ccadmitype lookup</t>
  </si>
  <si>
    <t>CREATE TABLE cprd_data.rl_ccadmitype</t>
  </si>
  <si>
    <t>(ccadmitype TINYINT,</t>
  </si>
  <si>
    <t>description VARCHAR(600),</t>
  </si>
  <si>
    <t>PRIMARY KEY (ccadmitype))</t>
  </si>
  <si>
    <t>LOAD DATA INFILE '/slade/DBs/mysql-files/CPRD/reference-data/linkage_lookups/ccadmitype.txt'</t>
  </si>
  <si>
    <t>INTO TABLE cprd_data.rl_ccadmitype</t>
  </si>
  <si>
    <t>(ccadmitype, description);</t>
  </si>
  <si>
    <t>#ccapcrel lookup</t>
  </si>
  <si>
    <t>CREATE TABLE cprd_data.rl_ccapcrel</t>
  </si>
  <si>
    <t>(ccapcrel TINYINT,</t>
  </si>
  <si>
    <t>PRIMARY KEY (ccapcrel))</t>
  </si>
  <si>
    <t>LOAD DATA INFILE '/slade/DBs/mysql-files/CPRD/reference-data/linkage_lookups/ccapcrel.txt'</t>
  </si>
  <si>
    <t>INTO TABLE cprd_data.rl_ccapcrel</t>
  </si>
  <si>
    <t>(ccapcrel, description);</t>
  </si>
  <si>
    <t>#ccdisdest lookup</t>
  </si>
  <si>
    <t>CREATE TABLE cprd_data.rl_ccdisdest</t>
  </si>
  <si>
    <t>(ccdisdest TINYINT,</t>
  </si>
  <si>
    <t>PRIMARY KEY (ccdisdest))</t>
  </si>
  <si>
    <t>LOAD DATA INFILE '/slade/DBs/mysql-files/CPRD/reference-data/linkage_lookups/ccdisdest.txt'</t>
  </si>
  <si>
    <t>INTO TABLE cprd_data.rl_ccdisdest</t>
  </si>
  <si>
    <t>(ccdisdest, description);</t>
  </si>
  <si>
    <t>#ccdisloc lookup</t>
  </si>
  <si>
    <t>CREATE TABLE cprd_data.rl_ccdisloc</t>
  </si>
  <si>
    <t>(ccdisloc TINYINT,</t>
  </si>
  <si>
    <t>PRIMARY KEY (ccdisloc))</t>
  </si>
  <si>
    <t>LOAD DATA INFILE '/slade/DBs/mysql-files/CPRD/reference-data/linkage_lookups/ccdisloc.txt'</t>
  </si>
  <si>
    <t>INTO TABLE cprd_data.rl_ccdisloc</t>
  </si>
  <si>
    <t>(ccdisloc, description);</t>
  </si>
  <si>
    <t>#ccdisstat lookup</t>
  </si>
  <si>
    <t>CREATE TABLE cprd_data.rl_ccdisstat</t>
  </si>
  <si>
    <t>(ccdisstat TINYINT,</t>
  </si>
  <si>
    <t>PRIMARY KEY (ccdisstat))</t>
  </si>
  <si>
    <t>LOAD DATA INFILE '/slade/DBs/mysql-files/CPRD/reference-data/linkage_lookups/ccdisstat.txt'</t>
  </si>
  <si>
    <t>INTO TABLE cprd_data.rl_ccdisstat</t>
  </si>
  <si>
    <t>(ccdisstat, description);</t>
  </si>
  <si>
    <t>#ccsorcloc lookup</t>
  </si>
  <si>
    <t>CREATE TABLE cprd_data.rl_ccsorcloc</t>
  </si>
  <si>
    <t>(ccsorcloc TINYINT,</t>
  </si>
  <si>
    <t>PRIMARY KEY (ccsorcloc))</t>
  </si>
  <si>
    <t>LOAD DATA INFILE '/slade/DBs/mysql-files/CPRD/reference-data/linkage_lookups/ccsorcloc.txt'</t>
  </si>
  <si>
    <t>INTO TABLE cprd_data.rl_ccsorcloc</t>
  </si>
  <si>
    <t>(ccsorcloc, description);</t>
  </si>
  <si>
    <t>#ccunitfun lookup</t>
  </si>
  <si>
    <t>CREATE TABLE cprd_data.rl_ccunitfun</t>
  </si>
  <si>
    <t>(ccunitfun TINYINT,</t>
  </si>
  <si>
    <t>PRIMARY KEY (ccunitfun))</t>
  </si>
  <si>
    <t>LOAD DATA INFILE '/slade/DBs/mysql-files/CPRD/reference-data/linkage_lookups/ccunitfun.txt'</t>
  </si>
  <si>
    <t>INTO TABLE cprd_data.rl_ccunitfun</t>
  </si>
  <si>
    <t>(ccunitfun, description);</t>
  </si>
  <si>
    <t>#classpat lookup</t>
  </si>
  <si>
    <t>CREATE TABLE cprd_data.rl_classpat</t>
  </si>
  <si>
    <t>(classpat TINYINT,</t>
  </si>
  <si>
    <t>PRIMARY KEY (classpat))</t>
  </si>
  <si>
    <t>LOAD DATA INFILE '/slade/DBs/mysql-files/CPRD/reference-data/linkage_lookups/classpat.txt'</t>
  </si>
  <si>
    <t>INTO TABLE cprd_data.rl_classpat</t>
  </si>
  <si>
    <t>(classpat, description);</t>
  </si>
  <si>
    <t>#disdest lookup</t>
  </si>
  <si>
    <t>CREATE TABLE cprd_data.rl_disdest</t>
  </si>
  <si>
    <t>(disdest TINYINT,</t>
  </si>
  <si>
    <t>PRIMARY KEY (disdest))</t>
  </si>
  <si>
    <t>LOAD DATA INFILE '/slade/DBs/mysql-files/CPRD/reference-data/linkage_lookups/disdest.txt'</t>
  </si>
  <si>
    <t>INTO TABLE cprd_data.rl_disdest</t>
  </si>
  <si>
    <t>(disdest, description);</t>
  </si>
  <si>
    <t>#dismeth lookup</t>
  </si>
  <si>
    <t>CREATE TABLE cprd_data.rl_dismeth</t>
  </si>
  <si>
    <t>(dismeth TINYINT,</t>
  </si>
  <si>
    <t>PRIMARY KEY (dismeth))</t>
  </si>
  <si>
    <t>LOAD DATA INFILE '/slade/DBs/mysql-files/CPRD/reference-data/linkage_lookups/dismeth.txt'</t>
  </si>
  <si>
    <t>INTO TABLE cprd_data.rl_dismeth</t>
  </si>
  <si>
    <t>(dismeth, description);</t>
  </si>
  <si>
    <t>#epitype lookup</t>
  </si>
  <si>
    <t>CREATE TABLE cprd_data.rl_epitype</t>
  </si>
  <si>
    <t>(epitype TINYINT,</t>
  </si>
  <si>
    <t>PRIMARY KEY (epitype))</t>
  </si>
  <si>
    <t>LOAD DATA INFILE '/slade/DBs/mysql-files/CPRD/reference-data/linkage_lookups/epitype.txt'</t>
  </si>
  <si>
    <t>INTO TABLE cprd_data.rl_epitype</t>
  </si>
  <si>
    <t>(epitype, description);</t>
  </si>
  <si>
    <t>#firstreg lookup</t>
  </si>
  <si>
    <t>CREATE TABLE cprd_data.rl_firstreg</t>
  </si>
  <si>
    <t>(firstreg TINYINT,</t>
  </si>
  <si>
    <t>PRIMARY KEY (firstreg))</t>
  </si>
  <si>
    <t>LOAD DATA INFILE '/slade/DBs/mysql-files/CPRD/reference-data/linkage_lookups/firstreg.txt'</t>
  </si>
  <si>
    <t>INTO TABLE cprd_data.rl_firstreg</t>
  </si>
  <si>
    <t>(firstreg, description);</t>
  </si>
  <si>
    <t>#gen_ethnicity lookup</t>
  </si>
  <si>
    <t>CREATE TABLE cprd_data.rl_gen_ethnicity</t>
  </si>
  <si>
    <t>(gen_ethnicity TINYINT,</t>
  </si>
  <si>
    <t>PRIMARY KEY (gen_ethnicity))</t>
  </si>
  <si>
    <t>LOAD DATA INFILE '/slade/DBs/mysql-files/CPRD/reference-data/linkage_lookups/gen_ethnicity.txt'</t>
  </si>
  <si>
    <t>INTO TABLE cprd_data.rl_gen_ethnicity</t>
  </si>
  <si>
    <t>(gen_ethnicity, description);</t>
  </si>
  <si>
    <t>#intmanig lookup</t>
  </si>
  <si>
    <t>CREATE TABLE cprd_data.rl_intmanig</t>
  </si>
  <si>
    <t>(intmanig TINYINT,</t>
  </si>
  <si>
    <t>PRIMARY KEY (intmanig))</t>
  </si>
  <si>
    <t>LOAD DATA INFILE '/slade/DBs/mysql-files/CPRD/reference-data/linkage_lookups/intmanig.txt'</t>
  </si>
  <si>
    <t>INTO TABLE cprd_data.rl_intmanig</t>
  </si>
  <si>
    <t>(intmanig, description);</t>
  </si>
  <si>
    <t>#mainspef lookup</t>
  </si>
  <si>
    <t>CREATE TABLE cprd_data.rl_mainspef</t>
  </si>
  <si>
    <t>(mainspef CHAR(4),</t>
  </si>
  <si>
    <t>PRIMARY KEY (mainspef))</t>
  </si>
  <si>
    <t>LOAD DATA INFILE '/slade/DBs/mysql-files/CPRD/reference-data/linkage_lookups/mainspef.txt'</t>
  </si>
  <si>
    <t>INTO TABLE cprd_data.rl_mainspef</t>
  </si>
  <si>
    <t>(mainspef, description);</t>
  </si>
  <si>
    <t>#nhs_indicator lookup</t>
  </si>
  <si>
    <t>CREATE TABLE cprd_data.rl_nhs_indicator</t>
  </si>
  <si>
    <t>(nhs_indicator TINYINT,</t>
  </si>
  <si>
    <t>PRIMARY KEY (nhs_indicator))</t>
  </si>
  <si>
    <t>LOAD DATA INFILE '/slade/DBs/mysql-files/CPRD/reference-data/linkage_lookups/nhs_indicator.txt'</t>
  </si>
  <si>
    <t>INTO TABLE cprd_data.rl_nhs_indicator</t>
  </si>
  <si>
    <t>(nhs_indicator, description);</t>
  </si>
  <si>
    <t>#orgsup lookup</t>
  </si>
  <si>
    <t>CREATE TABLE cprd_data.rl_orgsup</t>
  </si>
  <si>
    <t>(orgsup TINYINT,</t>
  </si>
  <si>
    <t>PRIMARY KEY (orgsup))</t>
  </si>
  <si>
    <t>LOAD DATA INFILE '/slade/DBs/mysql-files/CPRD/reference-data/linkage_lookups/orgsup.txt'</t>
  </si>
  <si>
    <t>INTO TABLE cprd_data.rl_orgsup</t>
  </si>
  <si>
    <t>(orgsup, description);</t>
  </si>
  <si>
    <t>#tretspef lookup</t>
  </si>
  <si>
    <t>CREATE TABLE cprd_data.rl_tretspef</t>
  </si>
  <si>
    <t>(tretspef CHAR(4),</t>
  </si>
  <si>
    <t>description_01Apr2004_onwards VARCHAR(200),</t>
  </si>
  <si>
    <t>description_up_to_31Mar2004 VARCHAR(100),</t>
  </si>
  <si>
    <t>PRIMARY KEY (tretspef))</t>
  </si>
  <si>
    <t>LOAD DATA INFILE '/slade/DBs/mysql-files/CPRD/reference-data/linkage_lookups/tretspef.txt'</t>
  </si>
  <si>
    <t>INTO TABLE cprd_data.rl_tretspef</t>
  </si>
  <si>
    <t>(tretspef, description_01Apr2004_onwards, @description_up_to_31Mar2004)</t>
  </si>
  <si>
    <t>SET description_up_to_31Mar2004 = NULLIF(@description_up_to_31Mar2004,'');</t>
  </si>
  <si>
    <t>#trustid lookup</t>
  </si>
  <si>
    <t>CREATE TABLE cprd_data.rl_trustid</t>
  </si>
  <si>
    <t>(trustid CHAR(3),</t>
  </si>
  <si>
    <t>PRIMARY KEY (trustid))</t>
  </si>
  <si>
    <t>LOAD DATA INFILE '/slade/DBs/mysql-files/CPRD/reference-data/linkage_lookups/trustid.txt'</t>
  </si>
  <si>
    <t>INTO TABLE cprd_data.rl_trustid</t>
  </si>
  <si>
    <t>(trustid, description);</t>
  </si>
  <si>
    <t>#unitbedconfig lookup</t>
  </si>
  <si>
    <t>CREATE TABLE cprd_data.rl_unitbedconfig</t>
  </si>
  <si>
    <t>(unitbedconfig TINYINT,</t>
  </si>
  <si>
    <t>PRIMARY KEY (unitbedconfig))</t>
  </si>
  <si>
    <t>LOAD DATA INFILE '/slade/DBs/mysql-files/CPRD/reference-data/linkage_lookups/unitbedconfig.txt'</t>
  </si>
  <si>
    <t>INTO TABLE cprd_data.rl_unitbedconfig</t>
  </si>
  <si>
    <t>(unitbedconfig, description);</t>
  </si>
  <si>
    <t>acpdisp</t>
  </si>
  <si>
    <t>acploc</t>
  </si>
  <si>
    <t>acpout</t>
  </si>
  <si>
    <t>acpplan</t>
  </si>
  <si>
    <t>acpsour</t>
  </si>
  <si>
    <t>acpspef</t>
  </si>
  <si>
    <t>admimeth</t>
  </si>
  <si>
    <t>admisorc</t>
  </si>
  <si>
    <t>ccadmisorc</t>
  </si>
  <si>
    <t>ccadmitype</t>
  </si>
  <si>
    <t>ccapcrel</t>
  </si>
  <si>
    <t>ccdisdest</t>
  </si>
  <si>
    <t>ccdisloc</t>
  </si>
  <si>
    <t>ccdisstat</t>
  </si>
  <si>
    <t>ccsorcloc</t>
  </si>
  <si>
    <t>ccunitfun</t>
  </si>
  <si>
    <t>classpat</t>
  </si>
  <si>
    <t>disdest</t>
  </si>
  <si>
    <t>dismeth</t>
  </si>
  <si>
    <t>epitype</t>
  </si>
  <si>
    <t>firstreg</t>
  </si>
  <si>
    <t>gen_ethnicity</t>
  </si>
  <si>
    <t>intmanig</t>
  </si>
  <si>
    <t>mainspef</t>
  </si>
  <si>
    <t>nhs_indicator</t>
  </si>
  <si>
    <t>orgsup</t>
  </si>
  <si>
    <t>tretspef</t>
  </si>
  <si>
    <t>trustid</t>
  </si>
  <si>
    <t>unitbedconfig</t>
  </si>
  <si>
    <t xml:space="preserve">  acpdisp:</t>
  </si>
  <si>
    <t xml:space="preserve">      CREATE TABLE IF NOT EXISTS {dataDb}.{acpdisp}</t>
  </si>
  <si>
    <t xml:space="preserve">      (acpdisp TINYINT,</t>
  </si>
  <si>
    <t xml:space="preserve">      description VARCHAR(100),</t>
  </si>
  <si>
    <t xml:space="preserve">      PRIMARY KEY (acpdisp))</t>
  </si>
  <si>
    <t xml:space="preserve">      ENGINE=MYISAM</t>
  </si>
  <si>
    <t xml:space="preserve">      INTO TABLE {dataDb}.{acpdisp}</t>
  </si>
  <si>
    <t xml:space="preserve">  acploc:</t>
  </si>
  <si>
    <t xml:space="preserve">      DROP TABLE IF EXISTS {dataDb}.{acploc}</t>
  </si>
  <si>
    <t xml:space="preserve">      CREATE TABLE IF NOT EXISTS {dataDb}.{acploc}</t>
  </si>
  <si>
    <t xml:space="preserve">      (acploc TINYINT,</t>
  </si>
  <si>
    <t xml:space="preserve">      description VARCHAR(300),</t>
  </si>
  <si>
    <t xml:space="preserve">      PRIMARY KEY (acploc))</t>
  </si>
  <si>
    <t xml:space="preserve">      INTO TABLE {dataDb}.{acploc}</t>
  </si>
  <si>
    <t xml:space="preserve">  acpout:</t>
  </si>
  <si>
    <t xml:space="preserve">      DROP TABLE IF EXISTS {dataDb}.{acpout}</t>
  </si>
  <si>
    <t xml:space="preserve">      CREATE TABLE IF NOT EXISTS {dataDb}.{acpout}</t>
  </si>
  <si>
    <t xml:space="preserve">      (acpout TINYINT,</t>
  </si>
  <si>
    <t xml:space="preserve">      PRIMARY KEY (acpout))</t>
  </si>
  <si>
    <t xml:space="preserve">      INTO TABLE {dataDb}.{acpout}</t>
  </si>
  <si>
    <t xml:space="preserve">  acpplan:</t>
  </si>
  <si>
    <t xml:space="preserve">      DROP TABLE IF EXISTS {dataDb}.{acpplan}</t>
  </si>
  <si>
    <t xml:space="preserve">      CREATE TABLE IF NOT EXISTS {dataDb}.{acpplan}</t>
  </si>
  <si>
    <t xml:space="preserve">      (acpplan TINYINT,</t>
  </si>
  <si>
    <t xml:space="preserve">      PRIMARY KEY (acpplan))</t>
  </si>
  <si>
    <t xml:space="preserve">      INTO TABLE {dataDb}.{acpplan}</t>
  </si>
  <si>
    <t xml:space="preserve">  acpsour:</t>
  </si>
  <si>
    <t xml:space="preserve">      DROP TABLE IF EXISTS {dataDb}.{acpsour}</t>
  </si>
  <si>
    <t xml:space="preserve">      CREATE TABLE IF NOT EXISTS {dataDb}.{acpsour}</t>
  </si>
  <si>
    <t xml:space="preserve">      (acpsour TINYINT,</t>
  </si>
  <si>
    <t xml:space="preserve">      description VARCHAR(200),</t>
  </si>
  <si>
    <t xml:space="preserve">      PRIMARY KEY (acpsour))</t>
  </si>
  <si>
    <t xml:space="preserve">      INTO TABLE {dataDb}.{acpsour}</t>
  </si>
  <si>
    <t xml:space="preserve">  acpspef:</t>
  </si>
  <si>
    <t xml:space="preserve">      DROP TABLE IF EXISTS {dataDb}.{acpspef}</t>
  </si>
  <si>
    <t xml:space="preserve">      CREATE TABLE IF NOT EXISTS {dataDb}.{acpspef}</t>
  </si>
  <si>
    <t xml:space="preserve">      (acpspef CHAR(4),</t>
  </si>
  <si>
    <t xml:space="preserve">      PRIMARY KEY (acpspef))</t>
  </si>
  <si>
    <t xml:space="preserve">      INTO TABLE {dataDb}.{acpspef}</t>
  </si>
  <si>
    <t xml:space="preserve">  admimeth:</t>
  </si>
  <si>
    <t xml:space="preserve">      DROP TABLE IF EXISTS {dataDb}.{admimeth}</t>
  </si>
  <si>
    <t xml:space="preserve">      CREATE TABLE IF NOT EXISTS {dataDb}.{admimeth}</t>
  </si>
  <si>
    <t xml:space="preserve">      (admimeth CHAR(2),</t>
  </si>
  <si>
    <t xml:space="preserve">      admimeth_type VARCHAR(19),</t>
  </si>
  <si>
    <t xml:space="preserve">      description VARCHAR(500),</t>
  </si>
  <si>
    <t xml:space="preserve">      PRIMARY KEY (admimeth))</t>
  </si>
  <si>
    <t xml:space="preserve">      INTO TABLE cprd_data.rl_admimeth</t>
  </si>
  <si>
    <t xml:space="preserve">  admisorc:</t>
  </si>
  <si>
    <t xml:space="preserve">      DROP TABLE IF EXISTS {dataDb}.{admisorc}</t>
  </si>
  <si>
    <t xml:space="preserve">      CREATE TABLE IF NOT EXISTS {dataDb}.{admisorc}</t>
  </si>
  <si>
    <t xml:space="preserve">      (admisorc TINYINT,</t>
  </si>
  <si>
    <t xml:space="preserve">      description VARCHAR(400),</t>
  </si>
  <si>
    <t xml:space="preserve">      PRIMARY KEY (admisorc))</t>
  </si>
  <si>
    <t xml:space="preserve">      INTO TABLE {dataDb}.{admisorc}</t>
  </si>
  <si>
    <t xml:space="preserve">  ccadmisorc:</t>
  </si>
  <si>
    <t xml:space="preserve">      DROP TABLE IF EXISTS {dataDb}.{ccadmisorc}</t>
  </si>
  <si>
    <t xml:space="preserve">      CREATE TABLE IF NOT EXISTS {dataDb}.{ccadmisorc}</t>
  </si>
  <si>
    <t xml:space="preserve">      (ccadmisorc TINYINT,</t>
  </si>
  <si>
    <t xml:space="preserve">      PRIMARY KEY (ccadmisorc))</t>
  </si>
  <si>
    <t xml:space="preserve">      INTO TABLE {dataDb}.{ccadmisorc}</t>
  </si>
  <si>
    <t xml:space="preserve">  ccadmitype:</t>
  </si>
  <si>
    <t xml:space="preserve">      DROP TABLE IF EXISTS {dataDb}.{ccadmitype}</t>
  </si>
  <si>
    <t xml:space="preserve">      CREATE TABLE IF NOT EXISTS {dataDb}.{ccadmitype}</t>
  </si>
  <si>
    <t xml:space="preserve">      (ccadmitype TINYINT,</t>
  </si>
  <si>
    <t xml:space="preserve">      description VARCHAR(600),</t>
  </si>
  <si>
    <t xml:space="preserve">      PRIMARY KEY (ccadmitype))</t>
  </si>
  <si>
    <t xml:space="preserve">      INTO TABLE {dataDb}.{ccadmitype}</t>
  </si>
  <si>
    <t xml:space="preserve">  ccapcrel:</t>
  </si>
  <si>
    <t xml:space="preserve">      DROP TABLE IF EXISTS {dataDb}.{ccapcrel}</t>
  </si>
  <si>
    <t xml:space="preserve">      CREATE TABLE IF NOT EXISTS {dataDb}.{ccapcrel}</t>
  </si>
  <si>
    <t xml:space="preserve">      (ccapcrel TINYINT,</t>
  </si>
  <si>
    <t xml:space="preserve">      PRIMARY KEY (ccapcrel))</t>
  </si>
  <si>
    <t xml:space="preserve">      INTO TABLE {dataDb}.{ccapcrel}</t>
  </si>
  <si>
    <t xml:space="preserve">  ccdisdest:</t>
  </si>
  <si>
    <t xml:space="preserve">      DROP TABLE IF EXISTS {dataDb}.{ccdisdest}</t>
  </si>
  <si>
    <t xml:space="preserve">      CREATE TABLE IF NOT EXISTS {dataDb}.{ccdisdest}</t>
  </si>
  <si>
    <t xml:space="preserve">      (ccdisdest TINYINT,</t>
  </si>
  <si>
    <t xml:space="preserve">      PRIMARY KEY (ccdisdest))</t>
  </si>
  <si>
    <t xml:space="preserve">      INTO TABLE {dataDb}.{ccdisdest}</t>
  </si>
  <si>
    <t xml:space="preserve">  ccdisloc:</t>
  </si>
  <si>
    <t xml:space="preserve">      DROP TABLE IF EXISTS {dataDb}.{ccdisloc}</t>
  </si>
  <si>
    <t xml:space="preserve">      CREATE TABLE IF NOT EXISTS {dataDb}.{ccdisloc}</t>
  </si>
  <si>
    <t xml:space="preserve">      (ccdisloc TINYINT,</t>
  </si>
  <si>
    <t xml:space="preserve">      PRIMARY KEY (ccdisloc))</t>
  </si>
  <si>
    <t xml:space="preserve">      INTO TABLE {dataDb}.{ccdisloc}</t>
  </si>
  <si>
    <t xml:space="preserve">  ccdisstat:</t>
  </si>
  <si>
    <t xml:space="preserve">      DROP TABLE IF EXISTS {dataDb}.{ccdisstat}</t>
  </si>
  <si>
    <t xml:space="preserve">      CREATE TABLE IF NOT EXISTS {dataDb}.{ccdisstat}</t>
  </si>
  <si>
    <t xml:space="preserve">      (ccdisstat TINYINT,</t>
  </si>
  <si>
    <t xml:space="preserve">      PRIMARY KEY (ccdisstat))</t>
  </si>
  <si>
    <t xml:space="preserve">      INTO TABLE {dataDb}.{ccdisstat}</t>
  </si>
  <si>
    <t xml:space="preserve">  ccsorcloc:</t>
  </si>
  <si>
    <t xml:space="preserve">      DROP TABLE IF EXISTS {dataDb}.{ccsorcloc}</t>
  </si>
  <si>
    <t xml:space="preserve">      CREATE TABLE IF NOT EXISTS {dataDb}.{ccsorcloc}</t>
  </si>
  <si>
    <t xml:space="preserve">      (ccsorcloc TINYINT,</t>
  </si>
  <si>
    <t xml:space="preserve">      PRIMARY KEY (ccsorcloc))</t>
  </si>
  <si>
    <t xml:space="preserve">      INTO TABLE {dataDb}.{ccsorcloc}</t>
  </si>
  <si>
    <t xml:space="preserve">  ccunitfun:</t>
  </si>
  <si>
    <t xml:space="preserve">      DROP TABLE IF EXISTS {dataDb}.{ccunitfun}</t>
  </si>
  <si>
    <t xml:space="preserve">      CREATE TABLE IF NOT EXISTS {dataDb}.{ccunitfun}</t>
  </si>
  <si>
    <t xml:space="preserve">      (ccunitfun TINYINT,</t>
  </si>
  <si>
    <t xml:space="preserve">      PRIMARY KEY (ccunitfun))</t>
  </si>
  <si>
    <t xml:space="preserve">      INTO TABLE {dataDb}.{ccunitfun}</t>
  </si>
  <si>
    <t xml:space="preserve">  classpat:</t>
  </si>
  <si>
    <t xml:space="preserve">      DROP TABLE IF EXISTS {dataDb}.{classpat}</t>
  </si>
  <si>
    <t xml:space="preserve">      CREATE TABLE IF NOT EXISTS {dataDb}.{classpat}</t>
  </si>
  <si>
    <t xml:space="preserve">      (classpat TINYINT,</t>
  </si>
  <si>
    <t xml:space="preserve">      PRIMARY KEY (classpat))</t>
  </si>
  <si>
    <t xml:space="preserve">      INTO TABLE {dataDb}.{classpat}</t>
  </si>
  <si>
    <t xml:space="preserve">  disdest:</t>
  </si>
  <si>
    <t xml:space="preserve">      DROP TABLE IF EXISTS {dataDb}.{disdest}</t>
  </si>
  <si>
    <t xml:space="preserve">      CREATE TABLE IF NOT EXISTS {dataDb}.{disdest}</t>
  </si>
  <si>
    <t xml:space="preserve">      (disdest TINYINT,</t>
  </si>
  <si>
    <t xml:space="preserve">      PRIMARY KEY (disdest))</t>
  </si>
  <si>
    <t xml:space="preserve">      INTO TABLE {dataDb}.{disdest}</t>
  </si>
  <si>
    <t xml:space="preserve">  dismeth:</t>
  </si>
  <si>
    <t xml:space="preserve">      DROP TABLE IF EXISTS {dataDb}.{dismeth}</t>
  </si>
  <si>
    <t xml:space="preserve">      CREATE TABLE IF NOT EXISTS {dataDb}.{dismeth}</t>
  </si>
  <si>
    <t xml:space="preserve">      (dismeth TINYINT,</t>
  </si>
  <si>
    <t xml:space="preserve">      PRIMARY KEY (dismeth))</t>
  </si>
  <si>
    <t xml:space="preserve">      INTO TABLE {dataDb}.{dismeth}</t>
  </si>
  <si>
    <t xml:space="preserve">  epitype:</t>
  </si>
  <si>
    <t xml:space="preserve">      DROP TABLE IF EXISTS {dataDb}.{epitype}</t>
  </si>
  <si>
    <t xml:space="preserve">      CREATE TABLE IF NOT EXISTS {dataDb}.{epitype}</t>
  </si>
  <si>
    <t xml:space="preserve">      (epitype TINYINT,</t>
  </si>
  <si>
    <t xml:space="preserve">      PRIMARY KEY (epitype))</t>
  </si>
  <si>
    <t xml:space="preserve">      INTO TABLE {dataDb}.{epitype}</t>
  </si>
  <si>
    <t xml:space="preserve">  firstreg:</t>
  </si>
  <si>
    <t xml:space="preserve">      DROP TABLE IF EXISTS {dataDb}.{firstreg}</t>
  </si>
  <si>
    <t xml:space="preserve">      CREATE TABLE IF NOT EXISTS {dataDb}.{firstreg}</t>
  </si>
  <si>
    <t xml:space="preserve">      (firstreg TINYINT,</t>
  </si>
  <si>
    <t xml:space="preserve">      PRIMARY KEY (firstreg))</t>
  </si>
  <si>
    <t xml:space="preserve">      INTO TABLE {dataDb}.{firstreg}</t>
  </si>
  <si>
    <t xml:space="preserve">  gen_ethnicity:</t>
  </si>
  <si>
    <t xml:space="preserve">      DROP TABLE IF EXISTS {dataDb}.{gen_ethnicity}</t>
  </si>
  <si>
    <t xml:space="preserve">      CREATE TABLE IF NOT EXISTS {dataDb}.{gen_ethnicity}</t>
  </si>
  <si>
    <t xml:space="preserve">      (gen_ethnicity TINYINT,</t>
  </si>
  <si>
    <t xml:space="preserve">      PRIMARY KEY (gen_ethnicity))</t>
  </si>
  <si>
    <t xml:space="preserve">      INTO TABLE {dataDb}.{gen_ethnicity}</t>
  </si>
  <si>
    <t xml:space="preserve">  intmanig:</t>
  </si>
  <si>
    <t xml:space="preserve">      DROP TABLE IF EXISTS {dataDb}.{intmanig}</t>
  </si>
  <si>
    <t xml:space="preserve">      CREATE TABLE IF NOT EXISTS {dataDb}.{intmanig}</t>
  </si>
  <si>
    <t xml:space="preserve">      (intmanig TINYINT,</t>
  </si>
  <si>
    <t xml:space="preserve">      PRIMARY KEY (intmanig))</t>
  </si>
  <si>
    <t xml:space="preserve">      INTO TABLE {dataDb}.{intmanig}</t>
  </si>
  <si>
    <t xml:space="preserve">  mainspef:</t>
  </si>
  <si>
    <t xml:space="preserve">      DROP TABLE IF EXISTS {dataDb}.{mainspef}</t>
  </si>
  <si>
    <t xml:space="preserve">      CREATE TABLE IF NOT EXISTS {dataDb}.{mainspef}</t>
  </si>
  <si>
    <t xml:space="preserve">      (mainspef CHAR(4),</t>
  </si>
  <si>
    <t xml:space="preserve">      PRIMARY KEY (mainspef))</t>
  </si>
  <si>
    <t xml:space="preserve">      INTO TABLE {dataDb}.{mainspef}</t>
  </si>
  <si>
    <t xml:space="preserve">  nhs_indicator:</t>
  </si>
  <si>
    <t xml:space="preserve">      DROP TABLE IF EXISTS {dataDb}.{nhs_indicator}</t>
  </si>
  <si>
    <t xml:space="preserve">      CREATE TABLE IF NOT EXISTS {dataDb}.{nhs_indicator}</t>
  </si>
  <si>
    <t xml:space="preserve">      (nhs_indicator TINYINT,</t>
  </si>
  <si>
    <t xml:space="preserve">      PRIMARY KEY (nhs_indicator))</t>
  </si>
  <si>
    <t xml:space="preserve">      INTO TABLE {dataDb}.{nhs_indicator}</t>
  </si>
  <si>
    <t xml:space="preserve">  orgsup:</t>
  </si>
  <si>
    <t xml:space="preserve">      DROP TABLE IF EXISTS {dataDb}.{orgsup}</t>
  </si>
  <si>
    <t xml:space="preserve">      CREATE TABLE IF NOT EXISTS {dataDb}.{orgsup}</t>
  </si>
  <si>
    <t xml:space="preserve">      (orgsup TINYINT,</t>
  </si>
  <si>
    <t xml:space="preserve">      PRIMARY KEY (orgsup))</t>
  </si>
  <si>
    <t xml:space="preserve">      INTO TABLE {dataDb}.{orgsup}</t>
  </si>
  <si>
    <t xml:space="preserve">  tretspef:</t>
  </si>
  <si>
    <t xml:space="preserve">      DROP TABLE IF EXISTS {dataDb}.{tretspef}</t>
  </si>
  <si>
    <t xml:space="preserve">      CREATE TABLE IF NOT EXISTS {dataDb}.{tretspef}</t>
  </si>
  <si>
    <t xml:space="preserve">      (tretspef CHAR(4),</t>
  </si>
  <si>
    <t xml:space="preserve">      description_01Apr2004_onwards VARCHAR(200),</t>
  </si>
  <si>
    <t xml:space="preserve">      description_up_to_31Mar2004 VARCHAR(100),</t>
  </si>
  <si>
    <t xml:space="preserve">      PRIMARY KEY (tretspef))</t>
  </si>
  <si>
    <t xml:space="preserve">      INTO TABLE cprd_data.rl_tretspef</t>
  </si>
  <si>
    <t xml:space="preserve">      (tretspef, description_01Apr2004_onwards, @description_up_to_31Mar2004)</t>
  </si>
  <si>
    <t xml:space="preserve">  trustid:</t>
  </si>
  <si>
    <t xml:space="preserve">      DROP TABLE IF EXISTS {dataDb}.{trustid}</t>
  </si>
  <si>
    <t xml:space="preserve">      CREATE TABLE IF NOT EXISTS {dataDb}.{trustid}</t>
  </si>
  <si>
    <t xml:space="preserve">      (trustid CHAR(3),</t>
  </si>
  <si>
    <t xml:space="preserve">      PRIMARY KEY (trustid))</t>
  </si>
  <si>
    <t xml:space="preserve">      INTO TABLE {dataDb}.{trustid}</t>
  </si>
  <si>
    <t xml:space="preserve">  unitbedconfig:</t>
  </si>
  <si>
    <t xml:space="preserve">      DROP TABLE IF EXISTS {dataDb}.{unitbedconfig}</t>
  </si>
  <si>
    <t xml:space="preserve">      CREATE TABLE IF NOT EXISTS {dataDb}.{unitbedconfig}</t>
  </si>
  <si>
    <t xml:space="preserve">      (unitbedconfig TINYINT,</t>
  </si>
  <si>
    <t xml:space="preserve">      PRIMARY KEY (unitbedconfig))</t>
  </si>
  <si>
    <t xml:space="preserve">      INTO TABLE {dataDb}.{unitbedconfig}</t>
  </si>
  <si>
    <t xml:space="preserve">      DROP TABLE IF EXISTS {dataDb}.{acpdisp};</t>
  </si>
  <si>
    <t xml:space="preserve">      CHARSET=latin1 COLLATE=latin1_general_ci;</t>
  </si>
  <si>
    <t xml:space="preserve">      (acpdisp, description);</t>
  </si>
  <si>
    <t xml:space="preserve">      (acploc, description);</t>
  </si>
  <si>
    <t xml:space="preserve">      (acpout, description);</t>
  </si>
  <si>
    <t xml:space="preserve">      (acpplan, description);</t>
  </si>
  <si>
    <t xml:space="preserve">      (acpsour, description);</t>
  </si>
  <si>
    <t xml:space="preserve">      (acpspef, description);</t>
  </si>
  <si>
    <t xml:space="preserve">      (admimeth,admimeth_type, description);</t>
  </si>
  <si>
    <t xml:space="preserve">      (admisorc, description);</t>
  </si>
  <si>
    <t xml:space="preserve">      (ccadmisorc, description);</t>
  </si>
  <si>
    <t xml:space="preserve">      (ccadmitype, description);</t>
  </si>
  <si>
    <t xml:space="preserve">      (ccapcrel, description);</t>
  </si>
  <si>
    <t xml:space="preserve">      (ccdisdest, description);</t>
  </si>
  <si>
    <t xml:space="preserve">      (ccdisloc, description);</t>
  </si>
  <si>
    <t xml:space="preserve">      (ccdisstat, description);</t>
  </si>
  <si>
    <t xml:space="preserve">      (ccsorcloc, description);</t>
  </si>
  <si>
    <t xml:space="preserve">      (ccunitfun, description);</t>
  </si>
  <si>
    <t xml:space="preserve">      (classpat, description);</t>
  </si>
  <si>
    <t xml:space="preserve">      (disdest, description);</t>
  </si>
  <si>
    <t xml:space="preserve">      (dismeth, description);</t>
  </si>
  <si>
    <t xml:space="preserve">      (epitype, description);</t>
  </si>
  <si>
    <t xml:space="preserve">      (firstreg, description);</t>
  </si>
  <si>
    <t xml:space="preserve">      (gen_ethnicity, description);</t>
  </si>
  <si>
    <t xml:space="preserve">      (intmanig, description);</t>
  </si>
  <si>
    <t xml:space="preserve">      (mainspef, description);</t>
  </si>
  <si>
    <t xml:space="preserve">      (nhs_indicator, description);</t>
  </si>
  <si>
    <t xml:space="preserve">      (orgsup, description);</t>
  </si>
  <si>
    <t xml:space="preserve">      SET description_up_to_31Mar2004 = NULLIF(@description_up_to_31Mar2004,'');</t>
  </si>
  <si>
    <t xml:space="preserve">      (trustid, description);</t>
  </si>
  <si>
    <t xml:space="preserve">      (unitbedconfig, description);</t>
  </si>
  <si>
    <t>set role 'role_full_admin';</t>
  </si>
  <si>
    <t># Linkage avilability</t>
  </si>
  <si>
    <t>CREATE INDEX x_linkage_availability_hes_e ON cprd_data.linkage_availability (hes_e);</t>
  </si>
  <si>
    <t>CREATE INDEX x_linkage_availability_death_e ON cprd_data.linkage_availability (death_e);</t>
  </si>
  <si>
    <t>CREATE INDEX x_linkage_availability_lsoa_e ON cprd_data.linkage_availability (lsoa_e);</t>
  </si>
  <si>
    <t># CHESS</t>
  </si>
  <si>
    <t>CREATE INDEX x_chess_patid ON cprd_data.chess (patid);</t>
  </si>
  <si>
    <t>CREATE INDEX x_chess_pracid ON cprd_data.chess (pracid);</t>
  </si>
  <si>
    <t>CREATE INDEX x_chess_n_chess_patid ON cprd_data.chess (n_chess_patid);</t>
  </si>
  <si>
    <t>CREATE INDEX x_chess_trustid ON cprd_data.chess (trustid);</t>
  </si>
  <si>
    <t>CREATE INDEX x_chess_dateofadmission ON cprd_data.chess (weekofadmission,yearofadmission);</t>
  </si>
  <si>
    <t>CREATE INDEX x_chess_estimateddateonset ON cprd_data.chess (estimateddateonset);</t>
  </si>
  <si>
    <t>CREATE INDEX x_chess_infectionswabdate ON cprd_data.chess (infectionswabdate);</t>
  </si>
  <si>
    <t>CREATE INDEX x_chess_labtestdate ON cprd_data.chess (labtestdate);</t>
  </si>
  <si>
    <t>CREATE INDEX x_chess_covid19 ON cprd_data.chess (covid19);</t>
  </si>
  <si>
    <t>CREATE INDEX x_chess_admittedfrom ON cprd_data.chess (admittedfrom);</t>
  </si>
  <si>
    <t>CREATE INDEX x_chess_dateadmittedicu ON cprd_data.chess (dateadmittedicu);</t>
  </si>
  <si>
    <t>CREATE INDEX x_chess_dateleavingicu ON cprd_data.chess (dateleavingicu);</t>
  </si>
  <si>
    <t>CREATE INDEX x_chess_admissionflu ON cprd_data.chess (admissionflu);</t>
  </si>
  <si>
    <t>CREATE INDEX x_chess_admissioncovid19 ON cprd_data.chess (admissioncovid19);</t>
  </si>
  <si>
    <t>CREATE INDEX x_chess_ventilatedwhilstadmitteddays ON cprd_data.chess (ventilatedwhilstadmitteddays);</t>
  </si>
  <si>
    <t>CREATE INDEX x_chess_wasthepatientadmittedtoicu ON cprd_data.chess (wasthepatientadmittedtoicu);</t>
  </si>
  <si>
    <t>CREATE INDEX x_chess_daysecmo ON cprd_data.chess (daysecmo);</t>
  </si>
  <si>
    <t>CREATE INDEX x_chess_hospitaladmissiondate ON cprd_data.chess (hospitaladmissiondate);</t>
  </si>
  <si>
    <t>CREATE INDEX x_chess_admissionrsv ON cprd_data.chess (admissionrsv);</t>
  </si>
  <si>
    <t>CREATE INDEX x_chess_respiratorysupportnone ON cprd_data.chess (respiratorysupportnone);</t>
  </si>
  <si>
    <t>CREATE INDEX x_chess_oxygenviacannulaeormask ON cprd_data.chess (oxygenviacannulaeormask);</t>
  </si>
  <si>
    <t>CREATE INDEX x_chess_highflownasaloxygen ON cprd_data.chess (highflownasaloxygen);</t>
  </si>
  <si>
    <t>CREATE INDEX x_chess_noninvasivemechanicalventilation ON cprd_data.chess (noninvasivemechanicalventilation);</t>
  </si>
  <si>
    <t>CREATE INDEX x_chess_invasivemechanicalventilation ON cprd_data.chess (invasivemechanicalventilation);</t>
  </si>
  <si>
    <t>CREATE INDEX x_chess_respiratorysupportecmo ON cprd_data.chess (respiratorysupportecmo);</t>
  </si>
  <si>
    <t>CREATE INDEX x_chess_anticovid19treatment ON cprd_data.chess (anticovid19treatment);</t>
  </si>
  <si>
    <t>CREATE INDEX x_chess_chronicrespiratory ON cprd_data.chess (chronicrespiratory);</t>
  </si>
  <si>
    <t>CREATE INDEX x_chess_asthmarequiring ON cprd_data.chess (asthmarequiring);</t>
  </si>
  <si>
    <t>CREATE INDEX x_chess_chronicheart ON cprd_data.chess (chronicheart);</t>
  </si>
  <si>
    <t>CREATE INDEX x_chess_chronicrenal ON cprd_data.chess (chronicrenal);</t>
  </si>
  <si>
    <t>CREATE INDEX x_chess_chronicliver ON cprd_data.chess (chronicliver);</t>
  </si>
  <si>
    <t>CREATE INDEX x_chess_chronicneurological ON cprd_data.chess (chronicneurological);</t>
  </si>
  <si>
    <t>CREATE INDEX x_chess_isdiabetes ON cprd_data.chess (isdiabetes);</t>
  </si>
  <si>
    <t>CREATE INDEX x_chess_diabetestype ON cprd_data.chess (diabetestype);</t>
  </si>
  <si>
    <t>CREATE INDEX x_chess_immunosuppressiontreatment ON cprd_data.chess (immunosuppressiontreatment);</t>
  </si>
  <si>
    <t>CREATE INDEX x_chess_immunosuppressiondisease ON cprd_data.chess (immunosuppressiondisease);</t>
  </si>
  <si>
    <t>CREATE INDEX x_chess_other ON cprd_data.chess (other);</t>
  </si>
  <si>
    <t>CREATE INDEX x_chess_obesityclinical ON cprd_data.chess (obesityclinical);</t>
  </si>
  <si>
    <t>CREATE INDEX x_chess_obesitybmi ON cprd_data.chess (obesitybmi);</t>
  </si>
  <si>
    <t>CREATE INDEX x_chess_pregnancy ON cprd_data.chess (pregnancy);</t>
  </si>
  <si>
    <t>CREATE INDEX x_chess_prematurity ON cprd_data.chess (prematurity);</t>
  </si>
  <si>
    <t>CREATE INDEX x_chess_hypertension ON cprd_data.chess (hypertension);</t>
  </si>
  <si>
    <t>CREATE INDEX x_chess_travelin14days ON cprd_data.chess (travelin14days);</t>
  </si>
  <si>
    <t>CREATE INDEX x_chess_worksashealthcareworker ON cprd_data.chess (worksashealthcareworker);</t>
  </si>
  <si>
    <t>CREATE INDEX x_chess_contactwithconfirmedcovid19case ON cprd_data.chess (contactwithconfirmedcovid19case);</t>
  </si>
  <si>
    <t>CREATE INDEX x_chess_finaloutcome ON cprd_data.chess (finaloutcome);</t>
  </si>
  <si>
    <t>CREATE INDEX x_chess_finaloutcomedate ON cprd_data.chess (finaloutcomedate);</t>
  </si>
  <si>
    <t>CREATE INDEX x_chess_transferdestination ON cprd_data.chess (transferdestination);</t>
  </si>
  <si>
    <t>CREATE INDEX x_chess_causeofdeath ON cprd_data.chess (causeofdeath);</t>
  </si>
  <si>
    <t>CREATE INDEX x_chess_hospitaladmissionadmittedfrom ON cprd_data.chess (hospitaladmissionadmittedfrom);</t>
  </si>
  <si>
    <t>CREATE INDEX x_chess_mechanicalinvasiveventilationdur ON cprd_data.chess (mechanicalinvasiveventilationdur);</t>
  </si>
  <si>
    <t>CREATE INDEX x_chess_asymptomatictesting ON cprd_data.chess (asymptomatictesting);</t>
  </si>
  <si>
    <t>CREATE INDEX x_chess_patientstillonicu ON cprd_data.chess (patientstillonicu);</t>
  </si>
  <si>
    <t>CREATE INDEX x_chess_respiratorysupportunknown ON cprd_data.chess (respiratorysupportunknown);</t>
  </si>
  <si>
    <t>CREATE INDEX x_chess_priorhospitalattendance ON cprd_data.chess (priorhospitalattendance);</t>
  </si>
  <si>
    <t>CREATE INDEX x_chess_dateofpriorattendance ON cprd_data.chess (dateofpriorattendance);</t>
  </si>
  <si>
    <t>CREATE INDEX x_chess_admissionnotrelatedtorespiratory ON cprd_data.chess (admissionnotrelatedtorespiratory);</t>
  </si>
  <si>
    <t>CREATE INDEX x_chess_typeorplaceofwork ON cprd_data.chess (typeorplaceofwork);</t>
  </si>
  <si>
    <t>CREATE INDEX x_chess_treatmenttocilizumab ON cprd_data.chess (treatmenttocilizumab);</t>
  </si>
  <si>
    <t>CREATE INDEX x_chess_treatmentremdesivir ON cprd_data.chess (treatmentremdesivir);</t>
  </si>
  <si>
    <t>CREATE INDEX x_chess_treatmentother ON cprd_data.chess (treatmentother);</t>
  </si>
  <si>
    <t>CREATE INDEX x_chess_treatmentconvalescentplasma ON cprd_data.chess (treatmentconvalescentplasma);</t>
  </si>
  <si>
    <t>## hes_patient</t>
  </si>
  <si>
    <t>CREATE INDEX x_hes_patient_pracid ON cprd_data.hes_patient (pracid);</t>
  </si>
  <si>
    <t>CREATE INDEX x_hes_patient_gen_hesid ON cprd_data.hes_patient (gen_hesid);</t>
  </si>
  <si>
    <t>CREATE INDEX x_hes_patient_n_patid_hes ON cprd_data.hes_patient (n_patid_hes);</t>
  </si>
  <si>
    <t>CREATE INDEX x_hes_patient_gen_ethnicity ON cprd_data.hes_patient (gen_ethnicity);</t>
  </si>
  <si>
    <t>CREATE INDEX x_hes_patient_match_rank ON cprd_data.hes_patient (match_rank);</t>
  </si>
  <si>
    <t>## hes_hospital</t>
  </si>
  <si>
    <t>CREATE INDEX x_hes_hospital_patid ON cprd_data.hes_hospital (patid);</t>
  </si>
  <si>
    <t>CREATE INDEX x_hes_hospital_spno ON cprd_data.hes_hospital (spno);</t>
  </si>
  <si>
    <t>CREATE INDEX x_hes_hospital_admidate ON cprd_data.hes_hospital (admidate);</t>
  </si>
  <si>
    <t>CREATE INDEX x_hes_hospital_discharged ON cprd_data.hes_hospital (discharged);</t>
  </si>
  <si>
    <t>CREATE INDEX x_hes_hospital_admimeth ON cprd_data.hes_hospital (admimeth);</t>
  </si>
  <si>
    <t>CREATE INDEX x_hes_hospital_admisorc ON cprd_data.hes_hospital (admisorc);</t>
  </si>
  <si>
    <t>CREATE INDEX x_hes_hospital_disdest ON cprd_data.hes_hospital (disdest);</t>
  </si>
  <si>
    <t>CREATE INDEX x_hes_hospital_dismeth ON cprd_data.hes_hospital (dismeth);</t>
  </si>
  <si>
    <t>CREATE INDEX x_hes_hospital_duration ON cprd_data.hes_hospital (duration);</t>
  </si>
  <si>
    <t>CREATE INDEX x_hes_hospital_elecdate ON cprd_data.hes_hospital (elecdate);</t>
  </si>
  <si>
    <t>CREATE INDEX x_hes_hospital_elecdur ON cprd_data.hes_hospital (elecdur);</t>
  </si>
  <si>
    <t>CREATE INDEX x_hes_episodes_patid ON cprd_data.hes_episodes (patid);</t>
  </si>
  <si>
    <t>CREATE INDEX x_hes_episodes_spno ON cprd_data.hes_episodes (spno);</t>
  </si>
  <si>
    <t>CREATE INDEX x_hes_episodes_epikey ON cprd_data.hes_episodes (epikey);</t>
  </si>
  <si>
    <t>CREATE INDEX x_hes_episodes_admidate ON cprd_data.hes_episodes (admidate);</t>
  </si>
  <si>
    <t>CREATE INDEX x_hes_episodes_epistart ON cprd_data.hes_episodes (epistart);</t>
  </si>
  <si>
    <t>CREATE INDEX x_hes_episodes_epiend ON cprd_data.hes_episodes (epiend);</t>
  </si>
  <si>
    <t>CREATE INDEX x_hes_episodes_discharged ON cprd_data.hes_episodes (discharged);</t>
  </si>
  <si>
    <t>CREATE INDEX x_hes_episodes_eorder ON cprd_data.hes_episodes (eorder);</t>
  </si>
  <si>
    <t>CREATE INDEX x_hes_episodes_epidur ON cprd_data.hes_episodes (epidur);</t>
  </si>
  <si>
    <t>CREATE INDEX x_hes_episodes_epitype ON cprd_data.hes_episodes (epitype);</t>
  </si>
  <si>
    <t>CREATE INDEX x_hes_episodes_admimeth ON cprd_data.hes_episodes (admimeth);</t>
  </si>
  <si>
    <t>CREATE INDEX x_hes_episodes_admisorc ON cprd_data.hes_episodes (admisorc);</t>
  </si>
  <si>
    <t>CREATE INDEX x_hes_episodes_disdest ON cprd_data.hes_episodes (disdest);</t>
  </si>
  <si>
    <t>CREATE INDEX x_hes_episodes_dismeth ON cprd_data.hes_episodes (dismeth);</t>
  </si>
  <si>
    <t>CREATE INDEX x_hes_episodes_mainspef ON cprd_data.hes_episodes (mainspef);</t>
  </si>
  <si>
    <t>CREATE INDEX x_hes_episodes_tretspef ON cprd_data.hes_episodes (tretspef);</t>
  </si>
  <si>
    <t>CREATE INDEX x_hes_episodes_pconsult ON cprd_data.hes_episodes (pconsult);</t>
  </si>
  <si>
    <t>CREATE INDEX x_hes_episodes_intmanig ON cprd_data.hes_episodes (intmanig);</t>
  </si>
  <si>
    <t>CREATE INDEX x_hes_episodes_classpat ON cprd_data.hes_episodes (classpat);</t>
  </si>
  <si>
    <t>CREATE INDEX x_hes_episodes_firstreg ON cprd_data.hes_episodes (firstreg);</t>
  </si>
  <si>
    <t>CREATE INDEX x_hes_episodes_ethnos ON cprd_data.hes_episodes (ethnos);</t>
  </si>
  <si>
    <t>CREATE INDEX x_hes_diagnosis_epi_patid ON cprd_data.hes_diagnosis_epi (patid);</t>
  </si>
  <si>
    <t>CREATE INDEX x_hes_diagnosis_epi_spno ON cprd_data.hes_diagnosis_epi (spno);</t>
  </si>
  <si>
    <t>CREATE INDEX x_hes_diagnosis_epi_epikey ON cprd_data.hes_diagnosis_epi (epikey);</t>
  </si>
  <si>
    <t>CREATE INDEX x_hes_diagnosis_epi_epistart ON cprd_data.hes_diagnosis_epi (epistart);</t>
  </si>
  <si>
    <t>CREATE INDEX x_hes_diagnosis_epi_epiend ON cprd_data.hes_diagnosis_epi (epiend);</t>
  </si>
  <si>
    <t>CREATE INDEX x_hes_diagnosis_epi_ICD ON cprd_data.hes_diagnosis_epi (ICD);</t>
  </si>
  <si>
    <t>CREATE INDEX x_hes_diagnosis_epi_ICDx ON cprd_data.hes_diagnosis_epi (ICDx);</t>
  </si>
  <si>
    <t>CREATE INDEX x_hes_diagnosis_epi_d_order ON cprd_data.hes_diagnosis_epi (d_order);</t>
  </si>
  <si>
    <t>CREATE INDEX x_hes_diagnosis_hosp_patid ON cprd_data.hes_diagnosis_hosp (patid);</t>
  </si>
  <si>
    <t>CREATE INDEX x_hes_diagnosis_hosp_spno ON cprd_data.hes_diagnosis_hosp (spno);</t>
  </si>
  <si>
    <t>CREATE INDEX x_hes_diagnosis_hosp_admidate ON cprd_data.hes_diagnosis_hosp (admidate);</t>
  </si>
  <si>
    <t>CREATE INDEX x_hes_diagnosis_hosp_discharged ON cprd_data.hes_diagnosis_hosp (discharged);</t>
  </si>
  <si>
    <t>CREATE INDEX x_hes_diagnosis_hosp_ICD ON cprd_data.hes_diagnosis_hosp (ICD);</t>
  </si>
  <si>
    <t>CREATE INDEX x_hes_diagnosis_hosp_ICDx ON cprd_data.hes_diagnosis_hosp (ICDx);</t>
  </si>
  <si>
    <t>CREATE INDEX x_hes_primary_diag_hosp_patid ON cprd_data.hes_primary_diag_hosp (patid);</t>
  </si>
  <si>
    <t>CREATE INDEX x_hes_primary_diag_hosp_spno ON cprd_data.hes_primary_diag_hosp (spno);</t>
  </si>
  <si>
    <t>CREATE INDEX x_hes_primary_diag_hosp_admidate ON cprd_data.hes_primary_diag_hosp (admidate);</t>
  </si>
  <si>
    <t>CREATE INDEX x_hes_primary_diag_hosp_discharged ON cprd_data.hes_primary_diag_hosp (discharged);</t>
  </si>
  <si>
    <t>CREATE INDEX x_hes_primary_diag_hosp_ICD_PRIMARY ON cprd_data.hes_primary_diag_hosp (ICD_PRIMARY);</t>
  </si>
  <si>
    <t>CREATE INDEX x_hes_primary_diag_hosp_ICDx ON cprd_data.hes_primary_diag_hosp (ICDx);</t>
  </si>
  <si>
    <t>CREATE INDEX x_hes_procedures_epi_patid ON cprd_data.hes_procedures_epi (patid);</t>
  </si>
  <si>
    <t>CREATE INDEX x_hes_procedures_epi_spno ON cprd_data.hes_procedures_epi (spno);</t>
  </si>
  <si>
    <t>CREATE INDEX x_hes_procedures_epi_epikey ON cprd_data.hes_procedures_epi (epikey);</t>
  </si>
  <si>
    <t>CREATE INDEX x_hes_procedures_epi_admidate ON cprd_data.hes_procedures_epi (admidate);</t>
  </si>
  <si>
    <t>CREATE INDEX x_hes_procedures_epi_epistart ON cprd_data.hes_procedures_epi (epistart);</t>
  </si>
  <si>
    <t>CREATE INDEX x_hes_procedures_epi_epiend ON cprd_data.hes_procedures_epi (epiend);</t>
  </si>
  <si>
    <t>CREATE INDEX x_hes_procedures_epi_discharged ON cprd_data.hes_procedures_epi (discharged);</t>
  </si>
  <si>
    <t>CREATE INDEX x_hes_procedures_epi_OPCS ON cprd_data.hes_procedures_epi (OPCS);</t>
  </si>
  <si>
    <t>CREATE INDEX x_hes_procedures_epi_evdate ON cprd_data.hes_procedures_epi (evdate);</t>
  </si>
  <si>
    <t>CREATE INDEX x_hes_procedures_epi_p_order ON cprd_data.hes_procedures_epi (p_order);</t>
  </si>
  <si>
    <t>CREATE INDEX x_hes_acp_patid ON cprd_data.hes_acp (patid);</t>
  </si>
  <si>
    <t>CREATE INDEX x_hes_acp_spno ON cprd_data.hes_acp (spno);</t>
  </si>
  <si>
    <t>CREATE INDEX x_hes_acp_epikey ON cprd_data.hes_acp (epikey);</t>
  </si>
  <si>
    <t>CREATE INDEX x_hes_acp_epistart ON cprd_data.hes_acp (epistart);</t>
  </si>
  <si>
    <t>CREATE INDEX x_hes_acp_epiend ON cprd_data.hes_acp (epiend);</t>
  </si>
  <si>
    <t>CREATE INDEX x_hes_acp_eorder ON cprd_data.hes_acp (eorder);</t>
  </si>
  <si>
    <t>CREATE INDEX x_hes_acp_epidur ON cprd_data.hes_acp (epidur);</t>
  </si>
  <si>
    <t>CREATE INDEX x_hes_acp_numacp ON cprd_data.hes_acp (numacp);</t>
  </si>
  <si>
    <t>CREATE INDEX x_hes_acp_acpn ON cprd_data.hes_acp (acpn);</t>
  </si>
  <si>
    <t>CREATE INDEX x_hes_acp_acpstar ON cprd_data.hes_acp (acpstar);</t>
  </si>
  <si>
    <t>CREATE INDEX x_hes_acp_acpend ON cprd_data.hes_acp (acpend);</t>
  </si>
  <si>
    <t>CREATE INDEX x_hes_acp_acpdur ON cprd_data.hes_acp (acpdur);</t>
  </si>
  <si>
    <t>CREATE INDEX x_hes_acp_intdays ON cprd_data.hes_acp (intdays);</t>
  </si>
  <si>
    <t>CREATE INDEX x_hes_acp_depdays ON cprd_data.hes_acp (depdays);</t>
  </si>
  <si>
    <t>CREATE INDEX x_hes_acp_acploc ON cprd_data.hes_acp (acploc);</t>
  </si>
  <si>
    <t>CREATE INDEX x_hes_acp_acpsour ON cprd_data.hes_acp (acpsour);</t>
  </si>
  <si>
    <t>CREATE INDEX x_hes_acp_acpdisp ON cprd_data.hes_acp (acpdisp);</t>
  </si>
  <si>
    <t>CREATE INDEX x_hes_acp_acpout ON cprd_data.hes_acp (acpout);</t>
  </si>
  <si>
    <t>CREATE INDEX x_hes_acp_acpplan ON cprd_data.hes_acp (acpplan);</t>
  </si>
  <si>
    <t>CREATE INDEX x_hes_acp_acpspef ON cprd_data.hes_acp (acpspef);</t>
  </si>
  <si>
    <t>CREATE INDEX x_hes_acp_orgsup ON cprd_data.hes_acp (orgsup);</t>
  </si>
  <si>
    <t>CREATE INDEX x_hes_ccare_patid ON cprd_data.hes_ccare (patid);</t>
  </si>
  <si>
    <t>CREATE INDEX x_hes_ccare_spno ON cprd_data.hes_ccare (spno);</t>
  </si>
  <si>
    <t>CREATE INDEX x_hes_ccare_epikey ON cprd_data.hes_ccare (epikey);</t>
  </si>
  <si>
    <t>CREATE INDEX x_hes_ccare_admidate ON cprd_data.hes_ccare (admidate);</t>
  </si>
  <si>
    <t>CREATE INDEX x_hes_ccare_discharged ON cprd_data.hes_ccare (discharged);</t>
  </si>
  <si>
    <t>CREATE INDEX x_hes_ccare_epistart ON cprd_data.hes_ccare (epistart);</t>
  </si>
  <si>
    <t>CREATE INDEX x_hes_ccare_epiend ON cprd_data.hes_ccare (epiend);</t>
  </si>
  <si>
    <t>CREATE INDEX x_hes_ccare_eorder ON cprd_data.hes_ccare (eorder);</t>
  </si>
  <si>
    <t>CREATE INDEX x_hes_ccare_ccstartdate ON cprd_data.hes_ccare (ccstartdate);</t>
  </si>
  <si>
    <t>CREATE INDEX x_hes_ccare_ccstarttime ON cprd_data.hes_ccare (ccstarttime);</t>
  </si>
  <si>
    <t>CREATE INDEX x_hes_ccare_ccdisrdydate ON cprd_data.hes_ccare (ccdisrdydate);</t>
  </si>
  <si>
    <t>CREATE INDEX x_hes_ccare_ccdisrdytime ON cprd_data.hes_ccare (ccdisrdytime);</t>
  </si>
  <si>
    <t>CREATE INDEX x_hes_ccare_ccdisdate ON cprd_data.hes_ccare (ccdisdate);</t>
  </si>
  <si>
    <t>CREATE INDEX x_hes_ccare_ccdistime ON cprd_data.hes_ccare (ccdistime);</t>
  </si>
  <si>
    <t>CREATE INDEX x_hes_ccare_ccadmitype ON cprd_data.hes_ccare (ccadmitype);</t>
  </si>
  <si>
    <t>CREATE INDEX x_hes_ccare_ccadmisorc ON cprd_data.hes_ccare (ccadmisorc);</t>
  </si>
  <si>
    <t>CREATE INDEX x_hes_ccare_ccsorcloc ON cprd_data.hes_ccare (ccsorcloc);</t>
  </si>
  <si>
    <t>CREATE INDEX x_hes_ccare_ccdisstat ON cprd_data.hes_ccare (ccdisstat);</t>
  </si>
  <si>
    <t>CREATE INDEX x_hes_ccare_ccdisdest ON cprd_data.hes_ccare (ccdisdest);</t>
  </si>
  <si>
    <t>CREATE INDEX x_hes_ccare_ccdisloc ON cprd_data.hes_ccare (ccdisloc);</t>
  </si>
  <si>
    <t>CREATE INDEX x_hes_ccare_cclev2days ON cprd_data.hes_ccare (cclev2days);</t>
  </si>
  <si>
    <t>CREATE INDEX x_hes_ccare_cclev3days ON cprd_data.hes_ccare (cclev3days);</t>
  </si>
  <si>
    <t>CREATE INDEX x_hes_ccare_bcardsupdays ON cprd_data.hes_ccare (bcardsupdays);</t>
  </si>
  <si>
    <t>CREATE INDEX x_hes_ccare_acardsupdays ON cprd_data.hes_ccare (acardsupdays);</t>
  </si>
  <si>
    <t>CREATE INDEX x_hes_ccare_bressupdays ON cprd_data.hes_ccare (bressupdays);</t>
  </si>
  <si>
    <t>CREATE INDEX x_hes_ccare_aressupdays ON cprd_data.hes_ccare (aressupdays);</t>
  </si>
  <si>
    <t>CREATE INDEX x_hes_ccare_gisupdays ON cprd_data.hes_ccare (gisupdays);</t>
  </si>
  <si>
    <t>CREATE INDEX x_hes_ccare_liversupdays ON cprd_data.hes_ccare (liversupdays);</t>
  </si>
  <si>
    <t>CREATE INDEX x_hes_ccare_neurosupdays ON cprd_data.hes_ccare (neurosupdays);</t>
  </si>
  <si>
    <t>CREATE INDEX x_hes_ccare_rensupdays ON cprd_data.hes_ccare (rensupdays);</t>
  </si>
  <si>
    <t>CREATE INDEX x_hes_ccare_dermsupdays ON cprd_data.hes_ccare (dermsupdays);</t>
  </si>
  <si>
    <t>CREATE INDEX x_hes_ccare_orgsupmax ON cprd_data.hes_ccare (orgsupmax);</t>
  </si>
  <si>
    <t>CREATE INDEX x_hes_ccare_ccunitfun ON cprd_data.hes_ccare (ccunitfun);</t>
  </si>
  <si>
    <t>CREATE INDEX x_hes_ccare_unitbedconfig ON cprd_data.hes_ccare (unitbedconfig);</t>
  </si>
  <si>
    <t>CREATE INDEX x_hes_ccare_bestmatch ON cprd_data.hes_ccare (bestmatch);</t>
  </si>
  <si>
    <t>CREATE INDEX x_hes_ccare_ccapcrel ON cprd_data.hes_ccare (ccapcrel);</t>
  </si>
  <si>
    <t>## patient_imd2015</t>
  </si>
  <si>
    <t>CREATE INDEX x_patient_imd2015_pracid ON cprd_data.patient_imd2015 (pracid);</t>
  </si>
  <si>
    <t>CREATE INDEX x_patient_imd2015_imd2015_10 ON cprd_data.patient_imd2015 (imd2015_10);</t>
  </si>
  <si>
    <t>CREATE INDEX x_practice_imd_country ON cprd_data.practice_imd (country);</t>
  </si>
  <si>
    <t>CREATE INDEX x_practice_imd_e2015_imd_10 ON cprd_data.practice_imd (e2015_imd_10);</t>
  </si>
  <si>
    <t>CREATE INDEX x_practice_imd_ni2017_imd_10 ON cprd_data.practice_imd (ni2017_imd_10);</t>
  </si>
  <si>
    <t>CREATE INDEX x_practice_imd_s2016_imd_10 ON cprd_data.practice_imd (s2016_imd_10);</t>
  </si>
  <si>
    <t>CREATE INDEX x_practice_imd_w2014_imd_10 ON cprd_data.practice_imd (w2014_imd_10);</t>
  </si>
  <si>
    <t># ONS death</t>
  </si>
  <si>
    <t>CREATE INDEX x_ons_death_pracid ON cprd_data.ons_death (pracid);</t>
  </si>
  <si>
    <t>CREATE INDEX x_ons_death_gen_death_id ON cprd_data.ons_death (gen_death_id);</t>
  </si>
  <si>
    <t>CREATE INDEX x_ons_death_n_patid_death ON cprd_data.ons_death (n_patid_death);</t>
  </si>
  <si>
    <t>CREATE INDEX x_ons_death_match_rank ON cprd_data.ons_death (match_rank);</t>
  </si>
  <si>
    <t>CREATE INDEX x_ons_death_dor ON cprd_data.ons_death (dor);</t>
  </si>
  <si>
    <t>CREATE INDEX x_ons_death_dod ON cprd_data.ons_death (dod);</t>
  </si>
  <si>
    <t>CREATE INDEX x_ons_death_dod_partial ON cprd_data.ons_death (dod_partial);</t>
  </si>
  <si>
    <t>CREATE INDEX x_ons_death_nhs_indicator ON cprd_data.ons_death (nhs_indicator);</t>
  </si>
  <si>
    <t>CREATE INDEX x_ons_death_pod_category ON cprd_data.ons_death (pod_category);</t>
  </si>
  <si>
    <t>CREATE INDEX x_ons_death_cause ON cprd_data.ons_death (cause);</t>
  </si>
  <si>
    <t>CREATE INDEX x_ons_death_cause1 ON cprd_data.ons_death (cause1);</t>
  </si>
  <si>
    <t>CREATE INDEX x_ons_death_cause2 ON cprd_data.ons_death (cause2);</t>
  </si>
  <si>
    <t>CREATE INDEX x_ons_death_cause3 ON cprd_data.ons_death (cause3);</t>
  </si>
  <si>
    <t>CREATE INDEX x_ons_death_cause4 ON cprd_data.ons_death (cause4);</t>
  </si>
  <si>
    <t>CREATE INDEX x_ons_death_cause5 ON cprd_data.ons_death (cause5);</t>
  </si>
  <si>
    <t>CREATE INDEX x_ons_death_cause6 ON cprd_data.ons_death (cause6);</t>
  </si>
  <si>
    <t>CREATE INDEX x_ons_death_cause7 ON cprd_data.ons_death (cause7);</t>
  </si>
  <si>
    <t>CREATE INDEX x_ons_death_cause8 ON cprd_data.ons_death (cause8);</t>
  </si>
  <si>
    <t>CREATE INDEX x_ons_death_cause9 ON cprd_data.ons_death (cause9);</t>
  </si>
  <si>
    <t>CREATE INDEX x_ons_death_cause10 ON cprd_data.ons_death (cause10);</t>
  </si>
  <si>
    <t>CREATE INDEX x_ons_death_cause11 ON cprd_data.ons_death (cause11);</t>
  </si>
  <si>
    <t>CREATE INDEX x_ons_death_cause12 ON cprd_data.ons_death (cause12);</t>
  </si>
  <si>
    <t>CREATE INDEX x_ons_death_cause13 ON cprd_data.ons_death (cause13);</t>
  </si>
  <si>
    <t>CREATE INDEX x_ons_death_cause14 ON cprd_data.ons_death (cause14);</t>
  </si>
  <si>
    <t>CREATE INDEX x_ons_death_cause15 ON cprd_data.ons_death (cause15);</t>
  </si>
  <si>
    <t># SGSS</t>
  </si>
  <si>
    <t>CREATE INDEX x_sgss_patid ON cprd_data.sgss (patid);</t>
  </si>
  <si>
    <t>CREATE INDEX x_sgss_pracid ON cprd_data.sgss (pracid);</t>
  </si>
  <si>
    <t>CREATE INDEX x_sgss_n_patid_spec ON cprd_data.sgss (n_patid_spec);</t>
  </si>
  <si>
    <t>CREATE INDEX x_sgss_pseudo_specimen_id ON cprd_data.sgss (pseudo_specimen_id);</t>
  </si>
  <si>
    <t>CREATE INDEX x_sgss_organism_species_name ON cprd_data.sgss (organism_species_name);</t>
  </si>
  <si>
    <t>CREATE INDEX x_sgss_lab_report_date ON cprd_data.sgss (lab_report_date);</t>
  </si>
  <si>
    <t>CREATE INDEX x_sgss_age_in_years ON cprd_data.sgss (age_in_years);</t>
  </si>
  <si>
    <t>CREATE INDEX x_sgss_reporting_lab_id ON cprd_data.sgss (reporting_lab_id);</t>
  </si>
  <si>
    <t>CREATE INDEX x_sgss_specimen_date ON cprd_data.sgss (specimen_date);</t>
  </si>
  <si>
    <t>CREATE INDEX x_sgss_care_home ON cprd_data.sgss (care_home);</t>
  </si>
  <si>
    <t>linkageAvailability</t>
  </si>
  <si>
    <t>chess</t>
  </si>
  <si>
    <t>hesAcp</t>
  </si>
  <si>
    <t>hesPatient</t>
  </si>
  <si>
    <t>hesHospital</t>
  </si>
  <si>
    <t>hesEpisodes</t>
  </si>
  <si>
    <t>hesDiagnosisEpi</t>
  </si>
  <si>
    <t>hesDiagnosisHosp</t>
  </si>
  <si>
    <t>hesPrimaryDiagHosp</t>
  </si>
  <si>
    <t>hesProceduresEpi</t>
  </si>
  <si>
    <t>hesCcare</t>
  </si>
  <si>
    <t>patientImd2015</t>
  </si>
  <si>
    <t>practiceImd</t>
  </si>
  <si>
    <t>onsDeath</t>
  </si>
  <si>
    <t>sgss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</si>
</sst>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5"/>
  <sheetViews>
    <sheetView topLeftCell="A292" workbookViewId="0">
      <selection activeCell="B303" sqref="B303"/>
    </sheetView>
  </sheetViews>
  <sheetFormatPr defaultRowHeight="14.4" x14ac:dyDescent="0.3"/>
  <cols>
    <col min="1" max="1" width="33.44140625" customWidth="1"/>
  </cols>
  <sheetData>
    <row r="1" spans="1:2" x14ac:dyDescent="0.3">
      <c r="B1" t="s">
        <v>462</v>
      </c>
    </row>
    <row r="2" spans="1:2" x14ac:dyDescent="0.3">
      <c r="B2" t="s">
        <v>463</v>
      </c>
    </row>
    <row r="3" spans="1:2" x14ac:dyDescent="0.3">
      <c r="B3" t="s">
        <v>465</v>
      </c>
    </row>
    <row r="4" spans="1:2" x14ac:dyDescent="0.3">
      <c r="A4" t="s">
        <v>0</v>
      </c>
      <c r="B4" t="s">
        <v>464</v>
      </c>
    </row>
    <row r="5" spans="1:2" x14ac:dyDescent="0.3">
      <c r="A5" t="s">
        <v>1</v>
      </c>
      <c r="B5" t="s">
        <v>466</v>
      </c>
    </row>
    <row r="6" spans="1:2" x14ac:dyDescent="0.3">
      <c r="A6" t="s">
        <v>2</v>
      </c>
      <c r="B6" t="str">
        <f>"      "&amp;A6</f>
        <v xml:space="preserve">      (patid BIGINT UNSIGNED,</v>
      </c>
    </row>
    <row r="7" spans="1:2" x14ac:dyDescent="0.3">
      <c r="A7" t="s">
        <v>3</v>
      </c>
      <c r="B7" t="str">
        <f t="shared" ref="B7:B70" si="0">"      "&amp;A7</f>
        <v xml:space="preserve">      pracid MEDIUMINT,</v>
      </c>
    </row>
    <row r="8" spans="1:2" x14ac:dyDescent="0.3">
      <c r="A8" t="s">
        <v>4</v>
      </c>
      <c r="B8" t="str">
        <f t="shared" si="0"/>
        <v xml:space="preserve">      caseid MEDIUMINT,</v>
      </c>
    </row>
    <row r="9" spans="1:2" x14ac:dyDescent="0.3">
      <c r="A9" t="s">
        <v>5</v>
      </c>
      <c r="B9" t="str">
        <f t="shared" si="0"/>
        <v xml:space="preserve">      n_chess_patid SMALLINT,</v>
      </c>
    </row>
    <row r="10" spans="1:2" x14ac:dyDescent="0.3">
      <c r="A10" t="s">
        <v>6</v>
      </c>
      <c r="B10" t="str">
        <f t="shared" si="0"/>
        <v xml:space="preserve">      trustid SMALLINT,</v>
      </c>
    </row>
    <row r="11" spans="1:2" x14ac:dyDescent="0.3">
      <c r="A11" t="s">
        <v>7</v>
      </c>
      <c r="B11" t="str">
        <f t="shared" si="0"/>
        <v xml:space="preserve">      dateupdated DATE,</v>
      </c>
    </row>
    <row r="12" spans="1:2" x14ac:dyDescent="0.3">
      <c r="A12" t="s">
        <v>8</v>
      </c>
      <c r="B12" t="str">
        <f t="shared" si="0"/>
        <v xml:space="preserve">      weekno TINYINT,</v>
      </c>
    </row>
    <row r="13" spans="1:2" x14ac:dyDescent="0.3">
      <c r="A13" t="s">
        <v>9</v>
      </c>
      <c r="B13" t="str">
        <f t="shared" si="0"/>
        <v xml:space="preserve">      weekofadmission SMALLINT,</v>
      </c>
    </row>
    <row r="14" spans="1:2" x14ac:dyDescent="0.3">
      <c r="A14" t="s">
        <v>10</v>
      </c>
      <c r="B14" t="str">
        <f t="shared" si="0"/>
        <v xml:space="preserve">      yearofadmission SMALLINT,</v>
      </c>
    </row>
    <row r="15" spans="1:2" x14ac:dyDescent="0.3">
      <c r="A15" t="s">
        <v>11</v>
      </c>
      <c r="B15" t="str">
        <f t="shared" si="0"/>
        <v xml:space="preserve">      ageyear SMALLINT,</v>
      </c>
    </row>
    <row r="16" spans="1:2" x14ac:dyDescent="0.3">
      <c r="A16" t="s">
        <v>12</v>
      </c>
      <c r="B16" t="str">
        <f t="shared" si="0"/>
        <v xml:space="preserve">      estimateddateonset DATE,</v>
      </c>
    </row>
    <row r="17" spans="1:2" x14ac:dyDescent="0.3">
      <c r="A17" t="s">
        <v>13</v>
      </c>
      <c r="B17" t="str">
        <f t="shared" si="0"/>
        <v xml:space="preserve">      notknownonset VARCHAR(3),</v>
      </c>
    </row>
    <row r="18" spans="1:2" x14ac:dyDescent="0.3">
      <c r="A18" t="s">
        <v>14</v>
      </c>
      <c r="B18" t="str">
        <f t="shared" si="0"/>
        <v xml:space="preserve">      infectionswabdate DATE,</v>
      </c>
    </row>
    <row r="19" spans="1:2" x14ac:dyDescent="0.3">
      <c r="A19" t="s">
        <v>15</v>
      </c>
      <c r="B19" t="str">
        <f t="shared" si="0"/>
        <v xml:space="preserve">      labtestdate DATE,</v>
      </c>
    </row>
    <row r="20" spans="1:2" x14ac:dyDescent="0.3">
      <c r="A20" t="s">
        <v>16</v>
      </c>
      <c r="B20" t="str">
        <f t="shared" si="0"/>
        <v xml:space="preserve">      typeofspecimen VARCHAR(29),</v>
      </c>
    </row>
    <row r="21" spans="1:2" x14ac:dyDescent="0.3">
      <c r="A21" t="s">
        <v>17</v>
      </c>
      <c r="B21" t="str">
        <f t="shared" si="0"/>
        <v xml:space="preserve">      otherspecimentype VARCHAR(32),</v>
      </c>
    </row>
    <row r="22" spans="1:2" x14ac:dyDescent="0.3">
      <c r="A22" t="s">
        <v>18</v>
      </c>
      <c r="B22" t="str">
        <f t="shared" si="0"/>
        <v xml:space="preserve">      covid19 VARCHAR(3),</v>
      </c>
    </row>
    <row r="23" spans="1:2" x14ac:dyDescent="0.3">
      <c r="A23" t="s">
        <v>19</v>
      </c>
      <c r="B23" t="str">
        <f t="shared" si="0"/>
        <v xml:space="preserve">      influenzaah1n1pdm2009 VARCHAR(3),</v>
      </c>
    </row>
    <row r="24" spans="1:2" x14ac:dyDescent="0.3">
      <c r="A24" t="s">
        <v>20</v>
      </c>
      <c r="B24" t="str">
        <f t="shared" si="0"/>
        <v xml:space="preserve">      influenzaah3n2 VARCHAR(3),</v>
      </c>
    </row>
    <row r="25" spans="1:2" x14ac:dyDescent="0.3">
      <c r="A25" t="s">
        <v>21</v>
      </c>
      <c r="B25" t="str">
        <f t="shared" si="0"/>
        <v xml:space="preserve">      influenzab VARCHAR(3),</v>
      </c>
    </row>
    <row r="26" spans="1:2" x14ac:dyDescent="0.3">
      <c r="A26" t="s">
        <v>22</v>
      </c>
      <c r="B26" t="str">
        <f t="shared" si="0"/>
        <v xml:space="preserve">      influenzaanonsubtyped VARCHAR(3),</v>
      </c>
    </row>
    <row r="27" spans="1:2" x14ac:dyDescent="0.3">
      <c r="A27" t="s">
        <v>23</v>
      </c>
      <c r="B27" t="str">
        <f t="shared" si="0"/>
        <v xml:space="preserve">      influenzaaunsubtypable VARCHAR(3),</v>
      </c>
    </row>
    <row r="28" spans="1:2" x14ac:dyDescent="0.3">
      <c r="A28" t="s">
        <v>24</v>
      </c>
      <c r="B28" t="str">
        <f t="shared" si="0"/>
        <v xml:space="preserve">      rsv VARCHAR(3),</v>
      </c>
    </row>
    <row r="29" spans="1:2" x14ac:dyDescent="0.3">
      <c r="A29" t="s">
        <v>25</v>
      </c>
      <c r="B29" t="str">
        <f t="shared" si="0"/>
        <v xml:space="preserve">      otherresult VARCHAR(3),</v>
      </c>
    </row>
    <row r="30" spans="1:2" x14ac:dyDescent="0.3">
      <c r="A30" t="s">
        <v>26</v>
      </c>
      <c r="B30" t="str">
        <f t="shared" si="0"/>
        <v xml:space="preserve">      admittedfrom VARCHAR(20),</v>
      </c>
    </row>
    <row r="31" spans="1:2" x14ac:dyDescent="0.3">
      <c r="A31" t="s">
        <v>27</v>
      </c>
      <c r="B31" t="str">
        <f t="shared" si="0"/>
        <v xml:space="preserve">      dateadmittedicu DATE,</v>
      </c>
    </row>
    <row r="32" spans="1:2" x14ac:dyDescent="0.3">
      <c r="A32" t="s">
        <v>28</v>
      </c>
      <c r="B32" t="str">
        <f t="shared" si="0"/>
        <v xml:space="preserve">      dateleavingicu DATE,</v>
      </c>
    </row>
    <row r="33" spans="1:2" x14ac:dyDescent="0.3">
      <c r="A33" t="s">
        <v>29</v>
      </c>
      <c r="B33" t="str">
        <f t="shared" si="0"/>
        <v xml:space="preserve">      sbother VARCHAR(128),</v>
      </c>
    </row>
    <row r="34" spans="1:2" x14ac:dyDescent="0.3">
      <c r="A34" t="s">
        <v>30</v>
      </c>
      <c r="B34" t="str">
        <f t="shared" si="0"/>
        <v xml:space="preserve">      sbdate DATE,</v>
      </c>
    </row>
    <row r="35" spans="1:2" x14ac:dyDescent="0.3">
      <c r="A35" t="s">
        <v>31</v>
      </c>
      <c r="B35" t="str">
        <f t="shared" si="0"/>
        <v xml:space="preserve">      ventilatedwhilstadmitted VARCHAR(3),</v>
      </c>
    </row>
    <row r="36" spans="1:2" x14ac:dyDescent="0.3">
      <c r="A36" t="s">
        <v>32</v>
      </c>
      <c r="B36" t="str">
        <f t="shared" si="0"/>
        <v xml:space="preserve">      admissionflu VARCHAR(7),</v>
      </c>
    </row>
    <row r="37" spans="1:2" x14ac:dyDescent="0.3">
      <c r="A37" t="s">
        <v>33</v>
      </c>
      <c r="B37" t="str">
        <f t="shared" si="0"/>
        <v xml:space="preserve">      admissioncovid19 VARCHAR(7),</v>
      </c>
    </row>
    <row r="38" spans="1:2" x14ac:dyDescent="0.3">
      <c r="A38" t="s">
        <v>34</v>
      </c>
      <c r="B38" t="str">
        <f t="shared" si="0"/>
        <v xml:space="preserve">      isviralpneumoniacomplication VARCHAR(3),</v>
      </c>
    </row>
    <row r="39" spans="1:2" x14ac:dyDescent="0.3">
      <c r="A39" t="s">
        <v>35</v>
      </c>
      <c r="B39" t="str">
        <f t="shared" si="0"/>
        <v xml:space="preserve">      isardscomplication VARCHAR(3),</v>
      </c>
    </row>
    <row r="40" spans="1:2" x14ac:dyDescent="0.3">
      <c r="A40" t="s">
        <v>36</v>
      </c>
      <c r="B40" t="str">
        <f t="shared" si="0"/>
        <v xml:space="preserve">      isunknowncomplication VARCHAR(3),</v>
      </c>
    </row>
    <row r="41" spans="1:2" x14ac:dyDescent="0.3">
      <c r="A41" t="s">
        <v>37</v>
      </c>
      <c r="B41" t="str">
        <f t="shared" si="0"/>
        <v xml:space="preserve">      isothercoinfectionscomplication VARCHAR(3),</v>
      </c>
    </row>
    <row r="42" spans="1:2" x14ac:dyDescent="0.3">
      <c r="A42" t="s">
        <v>38</v>
      </c>
      <c r="B42" t="str">
        <f t="shared" si="0"/>
        <v xml:space="preserve">      isothercomplication VARCHAR(3),</v>
      </c>
    </row>
    <row r="43" spans="1:2" x14ac:dyDescent="0.3">
      <c r="A43" t="s">
        <v>39</v>
      </c>
      <c r="B43" t="str">
        <f t="shared" si="0"/>
        <v xml:space="preserve">      issecondarybacterialpneumoniacom VARCHAR(3),</v>
      </c>
    </row>
    <row r="44" spans="1:2" x14ac:dyDescent="0.3">
      <c r="A44" t="s">
        <v>40</v>
      </c>
      <c r="B44" t="str">
        <f t="shared" si="0"/>
        <v xml:space="preserve">      ventilatedwhilstadmitteddays SMALLINT,</v>
      </c>
    </row>
    <row r="45" spans="1:2" x14ac:dyDescent="0.3">
      <c r="A45" t="s">
        <v>41</v>
      </c>
      <c r="B45" t="str">
        <f t="shared" si="0"/>
        <v xml:space="preserve">      patientecmo VARCHAR(3),</v>
      </c>
    </row>
    <row r="46" spans="1:2" x14ac:dyDescent="0.3">
      <c r="A46" t="s">
        <v>42</v>
      </c>
      <c r="B46" t="str">
        <f t="shared" si="0"/>
        <v xml:space="preserve">      wasthepatientadmittedtoicu VARCHAR(7),</v>
      </c>
    </row>
    <row r="47" spans="1:2" x14ac:dyDescent="0.3">
      <c r="A47" t="s">
        <v>43</v>
      </c>
      <c r="B47" t="str">
        <f t="shared" si="0"/>
        <v xml:space="preserve">      organismname VARCHAR(44),</v>
      </c>
    </row>
    <row r="48" spans="1:2" x14ac:dyDescent="0.3">
      <c r="A48" t="s">
        <v>44</v>
      </c>
      <c r="B48" t="str">
        <f t="shared" si="0"/>
        <v xml:space="preserve">      daysecmo SMALLINT,</v>
      </c>
    </row>
    <row r="49" spans="1:2" x14ac:dyDescent="0.3">
      <c r="A49" t="s">
        <v>45</v>
      </c>
      <c r="B49" t="str">
        <f t="shared" si="0"/>
        <v xml:space="preserve">      hospitaladmissiondate DATE,</v>
      </c>
    </row>
    <row r="50" spans="1:2" x14ac:dyDescent="0.3">
      <c r="A50" t="s">
        <v>46</v>
      </c>
      <c r="B50" t="str">
        <f t="shared" si="0"/>
        <v xml:space="preserve">      admissionrsv VARCHAR(7),</v>
      </c>
    </row>
    <row r="51" spans="1:2" x14ac:dyDescent="0.3">
      <c r="A51" t="s">
        <v>47</v>
      </c>
      <c r="B51" t="str">
        <f t="shared" si="0"/>
        <v xml:space="preserve">      respiratorysupportnone VARCHAR(3),</v>
      </c>
    </row>
    <row r="52" spans="1:2" x14ac:dyDescent="0.3">
      <c r="A52" t="s">
        <v>48</v>
      </c>
      <c r="B52" t="str">
        <f t="shared" si="0"/>
        <v xml:space="preserve">      oxygenviacannulaeormask VARCHAR(3),</v>
      </c>
    </row>
    <row r="53" spans="1:2" x14ac:dyDescent="0.3">
      <c r="A53" t="s">
        <v>49</v>
      </c>
      <c r="B53" t="str">
        <f t="shared" si="0"/>
        <v xml:space="preserve">      highflownasaloxygen VARCHAR(3),</v>
      </c>
    </row>
    <row r="54" spans="1:2" x14ac:dyDescent="0.3">
      <c r="A54" t="s">
        <v>50</v>
      </c>
      <c r="B54" t="str">
        <f t="shared" si="0"/>
        <v xml:space="preserve">      noninvasivemechanicalventilation VARCHAR(3),</v>
      </c>
    </row>
    <row r="55" spans="1:2" x14ac:dyDescent="0.3">
      <c r="A55" t="s">
        <v>51</v>
      </c>
      <c r="B55" t="str">
        <f t="shared" si="0"/>
        <v xml:space="preserve">      invasivemechanicalventilation VARCHAR(3),</v>
      </c>
    </row>
    <row r="56" spans="1:2" x14ac:dyDescent="0.3">
      <c r="A56" t="s">
        <v>52</v>
      </c>
      <c r="B56" t="str">
        <f t="shared" si="0"/>
        <v xml:space="preserve">      respiratorysupportecmo VARCHAR(3),</v>
      </c>
    </row>
    <row r="57" spans="1:2" x14ac:dyDescent="0.3">
      <c r="A57" t="s">
        <v>53</v>
      </c>
      <c r="B57" t="str">
        <f t="shared" si="0"/>
        <v xml:space="preserve">      anticovid19treatment VARCHAR(7),</v>
      </c>
    </row>
    <row r="58" spans="1:2" x14ac:dyDescent="0.3">
      <c r="A58" t="s">
        <v>54</v>
      </c>
      <c r="B58" t="str">
        <f t="shared" si="0"/>
        <v xml:space="preserve">      chronicrespiratory VARCHAR(7),</v>
      </c>
    </row>
    <row r="59" spans="1:2" x14ac:dyDescent="0.3">
      <c r="A59" t="s">
        <v>55</v>
      </c>
      <c r="B59" t="str">
        <f t="shared" si="0"/>
        <v xml:space="preserve">      asthmarequiring VARCHAR(7),</v>
      </c>
    </row>
    <row r="60" spans="1:2" x14ac:dyDescent="0.3">
      <c r="A60" t="s">
        <v>56</v>
      </c>
      <c r="B60" t="str">
        <f t="shared" si="0"/>
        <v xml:space="preserve">      chronicheart VARCHAR(7),</v>
      </c>
    </row>
    <row r="61" spans="1:2" x14ac:dyDescent="0.3">
      <c r="A61" t="s">
        <v>57</v>
      </c>
      <c r="B61" t="str">
        <f t="shared" si="0"/>
        <v xml:space="preserve">      chronicrenal VARCHAR(7),</v>
      </c>
    </row>
    <row r="62" spans="1:2" x14ac:dyDescent="0.3">
      <c r="A62" t="s">
        <v>58</v>
      </c>
      <c r="B62" t="str">
        <f t="shared" si="0"/>
        <v xml:space="preserve">      chronicliver VARCHAR(7),</v>
      </c>
    </row>
    <row r="63" spans="1:2" x14ac:dyDescent="0.3">
      <c r="A63" t="s">
        <v>59</v>
      </c>
      <c r="B63" t="str">
        <f t="shared" si="0"/>
        <v xml:space="preserve">      chronicneurological VARCHAR(7),</v>
      </c>
    </row>
    <row r="64" spans="1:2" x14ac:dyDescent="0.3">
      <c r="A64" t="s">
        <v>60</v>
      </c>
      <c r="B64" t="str">
        <f t="shared" si="0"/>
        <v xml:space="preserve">      isdiabetes VARCHAR(7),</v>
      </c>
    </row>
    <row r="65" spans="1:2" x14ac:dyDescent="0.3">
      <c r="A65" t="s">
        <v>61</v>
      </c>
      <c r="B65" t="str">
        <f t="shared" si="0"/>
        <v xml:space="preserve">      diabetestype VARCHAR(8),</v>
      </c>
    </row>
    <row r="66" spans="1:2" x14ac:dyDescent="0.3">
      <c r="A66" t="s">
        <v>62</v>
      </c>
      <c r="B66" t="str">
        <f t="shared" si="0"/>
        <v xml:space="preserve">      immunosuppressiontreatment VARCHAR(7),</v>
      </c>
    </row>
    <row r="67" spans="1:2" x14ac:dyDescent="0.3">
      <c r="A67" t="s">
        <v>63</v>
      </c>
      <c r="B67" t="str">
        <f t="shared" si="0"/>
        <v xml:space="preserve">      immunosuppressiondisease VARCHAR(7),</v>
      </c>
    </row>
    <row r="68" spans="1:2" x14ac:dyDescent="0.3">
      <c r="A68" t="s">
        <v>64</v>
      </c>
      <c r="B68" t="str">
        <f t="shared" si="0"/>
        <v xml:space="preserve">      other VARCHAR(7),</v>
      </c>
    </row>
    <row r="69" spans="1:2" x14ac:dyDescent="0.3">
      <c r="A69" t="s">
        <v>65</v>
      </c>
      <c r="B69" t="str">
        <f t="shared" si="0"/>
        <v xml:space="preserve">      obesityclinical VARCHAR(10),</v>
      </c>
    </row>
    <row r="70" spans="1:2" x14ac:dyDescent="0.3">
      <c r="A70" t="s">
        <v>66</v>
      </c>
      <c r="B70" t="str">
        <f t="shared" si="0"/>
        <v xml:space="preserve">      obesitybmi VARCHAR(9),</v>
      </c>
    </row>
    <row r="71" spans="1:2" x14ac:dyDescent="0.3">
      <c r="A71" t="s">
        <v>67</v>
      </c>
      <c r="B71" t="str">
        <f t="shared" ref="B71:B97" si="1">"      "&amp;A71</f>
        <v xml:space="preserve">      pregnancy VARCHAR(7),</v>
      </c>
    </row>
    <row r="72" spans="1:2" x14ac:dyDescent="0.3">
      <c r="A72" t="s">
        <v>68</v>
      </c>
      <c r="B72" t="str">
        <f t="shared" si="1"/>
        <v xml:space="preserve">      gestationweek SMALLINT,</v>
      </c>
    </row>
    <row r="73" spans="1:2" x14ac:dyDescent="0.3">
      <c r="A73" t="s">
        <v>69</v>
      </c>
      <c r="B73" t="str">
        <f t="shared" si="1"/>
        <v xml:space="preserve">      prematurity VARCHAR(7),</v>
      </c>
    </row>
    <row r="74" spans="1:2" x14ac:dyDescent="0.3">
      <c r="A74" t="s">
        <v>70</v>
      </c>
      <c r="B74" t="str">
        <f t="shared" si="1"/>
        <v xml:space="preserve">      hypertension VARCHAR(7),</v>
      </c>
    </row>
    <row r="75" spans="1:2" x14ac:dyDescent="0.3">
      <c r="A75" t="s">
        <v>71</v>
      </c>
      <c r="B75" t="str">
        <f t="shared" si="1"/>
        <v xml:space="preserve">      travelin14days VARCHAR(7),</v>
      </c>
    </row>
    <row r="76" spans="1:2" x14ac:dyDescent="0.3">
      <c r="A76" t="s">
        <v>72</v>
      </c>
      <c r="B76" t="str">
        <f t="shared" si="1"/>
        <v xml:space="preserve">      worksashealthcareworker VARCHAR(7),</v>
      </c>
    </row>
    <row r="77" spans="1:2" x14ac:dyDescent="0.3">
      <c r="A77" t="s">
        <v>73</v>
      </c>
      <c r="B77" t="str">
        <f t="shared" si="1"/>
        <v xml:space="preserve">      contactwithconfirmedcovid19case VARCHAR(7),</v>
      </c>
    </row>
    <row r="78" spans="1:2" x14ac:dyDescent="0.3">
      <c r="A78" t="s">
        <v>74</v>
      </c>
      <c r="B78" t="str">
        <f t="shared" si="1"/>
        <v xml:space="preserve">      finaloutcome VARCHAR(15),</v>
      </c>
    </row>
    <row r="79" spans="1:2" x14ac:dyDescent="0.3">
      <c r="A79" t="s">
        <v>75</v>
      </c>
      <c r="B79" t="str">
        <f t="shared" si="1"/>
        <v xml:space="preserve">      finaloutcomedate DATE,</v>
      </c>
    </row>
    <row r="80" spans="1:2" x14ac:dyDescent="0.3">
      <c r="A80" t="s">
        <v>76</v>
      </c>
      <c r="B80" t="str">
        <f t="shared" si="1"/>
        <v xml:space="preserve">      transferdestination VARCHAR(20),</v>
      </c>
    </row>
    <row r="81" spans="1:2" x14ac:dyDescent="0.3">
      <c r="A81" t="s">
        <v>77</v>
      </c>
      <c r="B81" t="str">
        <f t="shared" si="1"/>
        <v xml:space="preserve">      causeofdeath VARCHAR(25),</v>
      </c>
    </row>
    <row r="82" spans="1:2" x14ac:dyDescent="0.3">
      <c r="A82" t="s">
        <v>78</v>
      </c>
      <c r="B82" t="str">
        <f t="shared" si="1"/>
        <v xml:space="preserve">      hospitaladmissionadmittedfrom VARCHAR(20),</v>
      </c>
    </row>
    <row r="83" spans="1:2" x14ac:dyDescent="0.3">
      <c r="A83" t="s">
        <v>79</v>
      </c>
      <c r="B83" t="str">
        <f t="shared" si="1"/>
        <v xml:space="preserve">      mechanicalinvasiveventilationdur VARCHAR(50),</v>
      </c>
    </row>
    <row r="84" spans="1:2" x14ac:dyDescent="0.3">
      <c r="A84" t="s">
        <v>80</v>
      </c>
      <c r="B84" t="str">
        <f t="shared" si="1"/>
        <v xml:space="preserve">      asymptomatictesting VARCHAR(3),</v>
      </c>
    </row>
    <row r="85" spans="1:2" x14ac:dyDescent="0.3">
      <c r="A85" t="s">
        <v>81</v>
      </c>
      <c r="B85" t="str">
        <f t="shared" si="1"/>
        <v xml:space="preserve">      patientstillonicu VARCHAR(7),</v>
      </c>
    </row>
    <row r="86" spans="1:2" x14ac:dyDescent="0.3">
      <c r="A86" t="s">
        <v>82</v>
      </c>
      <c r="B86" t="str">
        <f t="shared" si="1"/>
        <v xml:space="preserve">      respiratorysupportunknown VARCHAR(3),</v>
      </c>
    </row>
    <row r="87" spans="1:2" x14ac:dyDescent="0.3">
      <c r="A87" t="s">
        <v>83</v>
      </c>
      <c r="B87" t="str">
        <f t="shared" si="1"/>
        <v xml:space="preserve">      seriousmentalillness VARCHAR(7),</v>
      </c>
    </row>
    <row r="88" spans="1:2" x14ac:dyDescent="0.3">
      <c r="A88" t="s">
        <v>84</v>
      </c>
      <c r="B88" t="str">
        <f t="shared" si="1"/>
        <v xml:space="preserve">      priorhospitalattendance VARCHAR(7),</v>
      </c>
    </row>
    <row r="89" spans="1:2" x14ac:dyDescent="0.3">
      <c r="A89" t="s">
        <v>85</v>
      </c>
      <c r="B89" t="str">
        <f t="shared" si="1"/>
        <v xml:space="preserve">      dateofpriorattendance DATE,</v>
      </c>
    </row>
    <row r="90" spans="1:2" x14ac:dyDescent="0.3">
      <c r="A90" t="s">
        <v>86</v>
      </c>
      <c r="B90" t="str">
        <f t="shared" si="1"/>
        <v xml:space="preserve">      admissionnotrelatedtorespiratory VARCHAR(7),</v>
      </c>
    </row>
    <row r="91" spans="1:2" x14ac:dyDescent="0.3">
      <c r="A91" t="s">
        <v>87</v>
      </c>
      <c r="B91" t="str">
        <f t="shared" si="1"/>
        <v xml:space="preserve">      typeorplaceofwork VARCHAR(29),</v>
      </c>
    </row>
    <row r="92" spans="1:2" x14ac:dyDescent="0.3">
      <c r="A92" t="s">
        <v>88</v>
      </c>
      <c r="B92" t="str">
        <f t="shared" si="1"/>
        <v xml:space="preserve">      treatmenttocilizumab VARCHAR(7),</v>
      </c>
    </row>
    <row r="93" spans="1:2" x14ac:dyDescent="0.3">
      <c r="A93" t="s">
        <v>89</v>
      </c>
      <c r="B93" t="str">
        <f t="shared" si="1"/>
        <v xml:space="preserve">      treatmentremdesivir VARCHAR(7),</v>
      </c>
    </row>
    <row r="94" spans="1:2" x14ac:dyDescent="0.3">
      <c r="A94" t="s">
        <v>90</v>
      </c>
      <c r="B94" t="str">
        <f t="shared" si="1"/>
        <v xml:space="preserve">      treatmentother VARCHAR(7),</v>
      </c>
    </row>
    <row r="95" spans="1:2" x14ac:dyDescent="0.3">
      <c r="A95" t="s">
        <v>91</v>
      </c>
      <c r="B95" t="str">
        <f t="shared" si="1"/>
        <v xml:space="preserve">      treatmentconvalescentplasma VARCHAR(7),</v>
      </c>
    </row>
    <row r="96" spans="1:2" x14ac:dyDescent="0.3">
      <c r="A96" t="s">
        <v>92</v>
      </c>
      <c r="B96" t="str">
        <f t="shared" si="1"/>
        <v xml:space="preserve">      primary_key SMALLINT PRIMARY KEY AUTO_INCREMENT)</v>
      </c>
    </row>
    <row r="97" spans="1:2" x14ac:dyDescent="0.3">
      <c r="A97" t="s">
        <v>467</v>
      </c>
      <c r="B97" t="str">
        <f t="shared" si="1"/>
        <v xml:space="preserve">      CHARSET=latin1 COLLATE=latin1_general_ci</v>
      </c>
    </row>
    <row r="98" spans="1:2" x14ac:dyDescent="0.3">
      <c r="B98" t="s">
        <v>468</v>
      </c>
    </row>
    <row r="99" spans="1:2" x14ac:dyDescent="0.3">
      <c r="A99" t="s">
        <v>94</v>
      </c>
      <c r="B99" t="s">
        <v>469</v>
      </c>
    </row>
    <row r="100" spans="1:2" x14ac:dyDescent="0.3">
      <c r="A100" t="s">
        <v>95</v>
      </c>
      <c r="B100" t="s">
        <v>470</v>
      </c>
    </row>
    <row r="101" spans="1:2" x14ac:dyDescent="0.3">
      <c r="A101" t="s">
        <v>96</v>
      </c>
      <c r="B101" t="str">
        <f t="shared" ref="B101:B164" si="2">"      "&amp;A101</f>
        <v xml:space="preserve">      FIELDS TERMINATED BY '\t'</v>
      </c>
    </row>
    <row r="102" spans="1:2" x14ac:dyDescent="0.3">
      <c r="A102" t="s">
        <v>97</v>
      </c>
      <c r="B102" t="str">
        <f t="shared" si="2"/>
        <v xml:space="preserve">      LINES TERMINATED BY '\r\n'</v>
      </c>
    </row>
    <row r="103" spans="1:2" x14ac:dyDescent="0.3">
      <c r="A103" t="s">
        <v>98</v>
      </c>
      <c r="B103" t="str">
        <f t="shared" si="2"/>
        <v xml:space="preserve">      IGNORE 1 LINES</v>
      </c>
    </row>
    <row r="104" spans="1:2" x14ac:dyDescent="0.3">
      <c r="A104" t="s">
        <v>99</v>
      </c>
      <c r="B104" t="str">
        <f t="shared" si="2"/>
        <v xml:space="preserve">      (patid, pracid, caseid, n_chess_patid, trustid, @dateupdated, weekno, @weekofadmission, @yearofadmission, @ageyear, @estimateddateonset, @notknownonset, @infectionswabdate, @labtestdate, typeofspecimen, @otherspecimentype, @covid19, @influenzaah1n1pdm2009, @influenzaah3n2, @influenzab, @influenzaanonsubtyped, @influenzaaunsubtypable, @rsv, @otherresult, @admittedfrom, @dateadmittedicu, @dateleavingicu, @sbother, @sbdate, @ventilatedwhilstadmitted, @admissionflu, @admissioncovid19, @isviralpneumoniacomplication, @isardscomplication, @isunknowncomplication, @isothercoinfectionscomplication, @isothercomplication, @issecondarybacterialpneumoniacom, @ventilatedwhilstadmitteddays, @patientecmo, @wasthepatientadmittedtoicu, @organismname, @daysecmo, @hospitaladmissiondate, @admissionrsv, @respiratorysupportnone, @oxygenviacannulaeormask, @highflownasaloxygen, @noninvasivemechanicalventilation, @invasivemechanicalventilation, @respiratorysupportecmo, @anticovid19treatment, @chronicrespiratory, @asthmarequiring, @chronicheart, @chronicrenal, @chronicliver, @chronicneurological, @isdiabetes, @diabetestype, @immunosuppressiontreatment, @immunosuppressiondisease, @other, @obesityclinical, @obesitybmi, @pregnancy, @gestationweek, @prematurity, @hypertension, @travelin14days, @worksashealthcareworker, @contactwithconfirmedcovid19case, @finaloutcome, @finaloutcomedate, @transferdestination, @causeofdeath, @hospitaladmissionadmittedfrom, @mechanicalinvasiveventilationdur, @asymptomatictesting, @patientstillonicu, @respiratorysupportunknown, @seriousmentalillness, @priorhospitalattendance, @dateofpriorattendance, @admissionnotrelatedtorespiratory, @typeorplaceofwork, @treatmenttocilizumab, @treatmentremdesivir, @treatmentother, @treatmentconvalescentplasma)</v>
      </c>
    </row>
    <row r="105" spans="1:2" x14ac:dyDescent="0.3">
      <c r="A105" t="s">
        <v>100</v>
      </c>
      <c r="B105" t="str">
        <f t="shared" si="2"/>
        <v xml:space="preserve">      SET dateupdated = STR_TO_DATE(NULLIF(@dateupdated,''),'%d/%m/%Y'),</v>
      </c>
    </row>
    <row r="106" spans="1:2" x14ac:dyDescent="0.3">
      <c r="A106" t="s">
        <v>101</v>
      </c>
      <c r="B106" t="str">
        <f t="shared" si="2"/>
        <v xml:space="preserve">      weekofadmission = NULLIF(@weekofadmission,''),</v>
      </c>
    </row>
    <row r="107" spans="1:2" x14ac:dyDescent="0.3">
      <c r="A107" t="s">
        <v>102</v>
      </c>
      <c r="B107" t="str">
        <f t="shared" si="2"/>
        <v xml:space="preserve">      yearofadmission = NULLIF(@yearofadmission,''),</v>
      </c>
    </row>
    <row r="108" spans="1:2" x14ac:dyDescent="0.3">
      <c r="A108" t="s">
        <v>103</v>
      </c>
      <c r="B108" t="str">
        <f t="shared" si="2"/>
        <v xml:space="preserve">      ageyear = IF(@ageyear='' OR @ageyear='-11',NULL,@ageyear),</v>
      </c>
    </row>
    <row r="109" spans="1:2" x14ac:dyDescent="0.3">
      <c r="A109" t="s">
        <v>104</v>
      </c>
      <c r="B109" t="str">
        <f t="shared" si="2"/>
        <v xml:space="preserve">      estimateddateonset = STR_TO_DATE(NULLIF(@estimateddateonset,''),'%d/%m/%Y'),</v>
      </c>
    </row>
    <row r="110" spans="1:2" x14ac:dyDescent="0.3">
      <c r="A110" t="s">
        <v>105</v>
      </c>
      <c r="B110" t="str">
        <f t="shared" si="2"/>
        <v xml:space="preserve">      notknownonset = NULLIF(@notknownonset,''),</v>
      </c>
    </row>
    <row r="111" spans="1:2" x14ac:dyDescent="0.3">
      <c r="A111" t="s">
        <v>106</v>
      </c>
      <c r="B111" t="str">
        <f t="shared" si="2"/>
        <v xml:space="preserve">      infectionswabdate = STR_TO_DATE(NULLIF(@infectionswabdate,''),'%d/%m/%Y'),</v>
      </c>
    </row>
    <row r="112" spans="1:2" x14ac:dyDescent="0.3">
      <c r="A112" t="s">
        <v>107</v>
      </c>
      <c r="B112" t="str">
        <f t="shared" si="2"/>
        <v xml:space="preserve">      labtestdate = IF(@labtestdate='' OR @labtestdate='01/01/2001',NULL,STR_TO_DATE(@labtestdate,'%d/%m/%Y')),</v>
      </c>
    </row>
    <row r="113" spans="1:2" x14ac:dyDescent="0.3">
      <c r="A113" t="s">
        <v>108</v>
      </c>
      <c r="B113" t="str">
        <f t="shared" si="2"/>
        <v xml:space="preserve">      otherspecimentype = NULLIF(@otherspecimentype,''),</v>
      </c>
    </row>
    <row r="114" spans="1:2" x14ac:dyDescent="0.3">
      <c r="A114" t="s">
        <v>109</v>
      </c>
      <c r="B114" t="str">
        <f t="shared" si="2"/>
        <v xml:space="preserve">      covid19 = NULLIF(@covid19,''),</v>
      </c>
    </row>
    <row r="115" spans="1:2" x14ac:dyDescent="0.3">
      <c r="A115" t="s">
        <v>110</v>
      </c>
      <c r="B115" t="str">
        <f t="shared" si="2"/>
        <v xml:space="preserve">      influenzaah1n1pdm2009 = NULLIF(@influenzaah1n1pdm2009,''),</v>
      </c>
    </row>
    <row r="116" spans="1:2" x14ac:dyDescent="0.3">
      <c r="A116" t="s">
        <v>111</v>
      </c>
      <c r="B116" t="str">
        <f t="shared" si="2"/>
        <v xml:space="preserve">      influenzaah3n2 = NULLIF(@influenzaah3n2,''),</v>
      </c>
    </row>
    <row r="117" spans="1:2" x14ac:dyDescent="0.3">
      <c r="A117" t="s">
        <v>112</v>
      </c>
      <c r="B117" t="str">
        <f t="shared" si="2"/>
        <v xml:space="preserve">      influenzab = NULLIF(@influenzab,''),</v>
      </c>
    </row>
    <row r="118" spans="1:2" x14ac:dyDescent="0.3">
      <c r="A118" t="s">
        <v>113</v>
      </c>
      <c r="B118" t="str">
        <f t="shared" si="2"/>
        <v xml:space="preserve">      influenzaanonsubtyped = NULLIF(@influenzaanonsubtyped,''),</v>
      </c>
    </row>
    <row r="119" spans="1:2" x14ac:dyDescent="0.3">
      <c r="A119" t="s">
        <v>114</v>
      </c>
      <c r="B119" t="str">
        <f t="shared" si="2"/>
        <v xml:space="preserve">      influenzaaunsubtypable = NULLIF(@influenzaaunsubtypable,''),</v>
      </c>
    </row>
    <row r="120" spans="1:2" x14ac:dyDescent="0.3">
      <c r="A120" t="s">
        <v>115</v>
      </c>
      <c r="B120" t="str">
        <f t="shared" si="2"/>
        <v xml:space="preserve">      rsv = NULLIF(@rsv,''),</v>
      </c>
    </row>
    <row r="121" spans="1:2" x14ac:dyDescent="0.3">
      <c r="A121" t="s">
        <v>116</v>
      </c>
      <c r="B121" t="str">
        <f t="shared" si="2"/>
        <v xml:space="preserve">      otherresult = NULLIF(@otherresult,''),</v>
      </c>
    </row>
    <row r="122" spans="1:2" x14ac:dyDescent="0.3">
      <c r="A122" t="s">
        <v>117</v>
      </c>
      <c r="B122" t="str">
        <f t="shared" si="2"/>
        <v xml:space="preserve">      admittedfrom = NULLIF(@admittedfrom,''),</v>
      </c>
    </row>
    <row r="123" spans="1:2" x14ac:dyDescent="0.3">
      <c r="A123" t="s">
        <v>118</v>
      </c>
      <c r="B123" t="str">
        <f t="shared" si="2"/>
        <v xml:space="preserve">      dateadmittedicu = STR_TO_DATE(NULLIF(@dateadmittedicu,''),'%d/%m/%Y'),</v>
      </c>
    </row>
    <row r="124" spans="1:2" x14ac:dyDescent="0.3">
      <c r="A124" t="s">
        <v>119</v>
      </c>
      <c r="B124" t="str">
        <f t="shared" si="2"/>
        <v xml:space="preserve">      dateleavingicu = STR_TO_DATE(NULLIF(@dateleavingicu,''),'%d/%m/%Y'),</v>
      </c>
    </row>
    <row r="125" spans="1:2" x14ac:dyDescent="0.3">
      <c r="A125" t="s">
        <v>120</v>
      </c>
      <c r="B125" t="str">
        <f t="shared" si="2"/>
        <v xml:space="preserve">      sbother = NULLIF(@sbother,''),</v>
      </c>
    </row>
    <row r="126" spans="1:2" x14ac:dyDescent="0.3">
      <c r="A126" t="s">
        <v>121</v>
      </c>
      <c r="B126" t="str">
        <f t="shared" si="2"/>
        <v xml:space="preserve">      sbdate = STR_TO_DATE(NULLIF(@sbdate,''),'%d/%m/%Y'),</v>
      </c>
    </row>
    <row r="127" spans="1:2" x14ac:dyDescent="0.3">
      <c r="A127" t="s">
        <v>122</v>
      </c>
      <c r="B127" t="str">
        <f t="shared" si="2"/>
        <v xml:space="preserve">      ventilatedwhilstadmitted = NULLIF(@ventilatedwhilstadmitted,''),</v>
      </c>
    </row>
    <row r="128" spans="1:2" x14ac:dyDescent="0.3">
      <c r="A128" t="s">
        <v>123</v>
      </c>
      <c r="B128" t="str">
        <f t="shared" si="2"/>
        <v xml:space="preserve">      admissionflu = NULLIF(@admissionflu,''),</v>
      </c>
    </row>
    <row r="129" spans="1:2" x14ac:dyDescent="0.3">
      <c r="A129" t="s">
        <v>124</v>
      </c>
      <c r="B129" t="str">
        <f t="shared" si="2"/>
        <v xml:space="preserve">      admissioncovid19 = NULLIF(@admissioncovid19,''),</v>
      </c>
    </row>
    <row r="130" spans="1:2" x14ac:dyDescent="0.3">
      <c r="A130" t="s">
        <v>125</v>
      </c>
      <c r="B130" t="str">
        <f t="shared" si="2"/>
        <v xml:space="preserve">      isviralpneumoniacomplication = NULLIF(@isviralpneumoniacomplication,''),</v>
      </c>
    </row>
    <row r="131" spans="1:2" x14ac:dyDescent="0.3">
      <c r="A131" t="s">
        <v>126</v>
      </c>
      <c r="B131" t="str">
        <f t="shared" si="2"/>
        <v xml:space="preserve">      isardscomplication = NULLIF(@isardscomplication,''),</v>
      </c>
    </row>
    <row r="132" spans="1:2" x14ac:dyDescent="0.3">
      <c r="A132" t="s">
        <v>127</v>
      </c>
      <c r="B132" t="str">
        <f t="shared" si="2"/>
        <v xml:space="preserve">      isunknowncomplication = NULLIF(@isunknowncomplication,''),</v>
      </c>
    </row>
    <row r="133" spans="1:2" x14ac:dyDescent="0.3">
      <c r="A133" t="s">
        <v>128</v>
      </c>
      <c r="B133" t="str">
        <f t="shared" si="2"/>
        <v xml:space="preserve">      isothercoinfectionscomplication = NULLIF(@isothercoinfectionscomplication,''),</v>
      </c>
    </row>
    <row r="134" spans="1:2" x14ac:dyDescent="0.3">
      <c r="A134" t="s">
        <v>129</v>
      </c>
      <c r="B134" t="str">
        <f t="shared" si="2"/>
        <v xml:space="preserve">      isothercomplication = NULLIF(@isothercomplication,''),</v>
      </c>
    </row>
    <row r="135" spans="1:2" x14ac:dyDescent="0.3">
      <c r="A135" t="s">
        <v>130</v>
      </c>
      <c r="B135" t="str">
        <f t="shared" si="2"/>
        <v xml:space="preserve">      issecondarybacterialpneumoniacom = NULLIF(@issecondarybacterialpneumoniacom,''),</v>
      </c>
    </row>
    <row r="136" spans="1:2" x14ac:dyDescent="0.3">
      <c r="A136" t="s">
        <v>131</v>
      </c>
      <c r="B136" t="str">
        <f t="shared" si="2"/>
        <v xml:space="preserve">      ventilatedwhilstadmitteddays = NULLIF(@ventilatedwhilstadmitteddays,''),</v>
      </c>
    </row>
    <row r="137" spans="1:2" x14ac:dyDescent="0.3">
      <c r="A137" t="s">
        <v>132</v>
      </c>
      <c r="B137" t="str">
        <f t="shared" si="2"/>
        <v xml:space="preserve">      patientecmo = NULLIF(@patientecmo,''),</v>
      </c>
    </row>
    <row r="138" spans="1:2" x14ac:dyDescent="0.3">
      <c r="A138" t="s">
        <v>133</v>
      </c>
      <c r="B138" t="str">
        <f t="shared" si="2"/>
        <v xml:space="preserve">      wasthepatientadmittedtoicu = NULLIF(@wasthepatientadmittedtoicu,''),</v>
      </c>
    </row>
    <row r="139" spans="1:2" x14ac:dyDescent="0.3">
      <c r="A139" t="s">
        <v>134</v>
      </c>
      <c r="B139" t="str">
        <f t="shared" si="2"/>
        <v xml:space="preserve">      organismname = NULLIF(@organismname,''),</v>
      </c>
    </row>
    <row r="140" spans="1:2" x14ac:dyDescent="0.3">
      <c r="A140" t="s">
        <v>135</v>
      </c>
      <c r="B140" t="str">
        <f t="shared" si="2"/>
        <v xml:space="preserve">      daysecmo = NULLIF(@daysecmo,''),</v>
      </c>
    </row>
    <row r="141" spans="1:2" x14ac:dyDescent="0.3">
      <c r="A141" t="s">
        <v>136</v>
      </c>
      <c r="B141" t="str">
        <f t="shared" si="2"/>
        <v xml:space="preserve">      hospitaladmissiondate = STR_TO_DATE(NULLIF(@hospitaladmissiondate,''),'%d/%m/%Y'),</v>
      </c>
    </row>
    <row r="142" spans="1:2" x14ac:dyDescent="0.3">
      <c r="A142" t="s">
        <v>137</v>
      </c>
      <c r="B142" t="str">
        <f t="shared" si="2"/>
        <v xml:space="preserve">      admissionrsv = NULLIF(@admissionrsv,''),</v>
      </c>
    </row>
    <row r="143" spans="1:2" x14ac:dyDescent="0.3">
      <c r="A143" t="s">
        <v>138</v>
      </c>
      <c r="B143" t="str">
        <f t="shared" si="2"/>
        <v xml:space="preserve">      respiratorysupportnone = NULLIF(@respiratorysupportnone,''),</v>
      </c>
    </row>
    <row r="144" spans="1:2" x14ac:dyDescent="0.3">
      <c r="A144" t="s">
        <v>139</v>
      </c>
      <c r="B144" t="str">
        <f t="shared" si="2"/>
        <v xml:space="preserve">      oxygenviacannulaeormask = NULLIF(@oxygenviacannulaeormask,''),</v>
      </c>
    </row>
    <row r="145" spans="1:2" x14ac:dyDescent="0.3">
      <c r="A145" t="s">
        <v>140</v>
      </c>
      <c r="B145" t="str">
        <f t="shared" si="2"/>
        <v xml:space="preserve">      highflownasaloxygen = NULLIF(@highflownasaloxygen,''),</v>
      </c>
    </row>
    <row r="146" spans="1:2" x14ac:dyDescent="0.3">
      <c r="A146" t="s">
        <v>141</v>
      </c>
      <c r="B146" t="str">
        <f t="shared" si="2"/>
        <v xml:space="preserve">      noninvasivemechanicalventilation = NULLIF(@noninvasivemechanicalventilation,''),</v>
      </c>
    </row>
    <row r="147" spans="1:2" x14ac:dyDescent="0.3">
      <c r="A147" t="s">
        <v>142</v>
      </c>
      <c r="B147" t="str">
        <f t="shared" si="2"/>
        <v xml:space="preserve">      invasivemechanicalventilation = NULLIF(@invasivemechanicalventilation,''),</v>
      </c>
    </row>
    <row r="148" spans="1:2" x14ac:dyDescent="0.3">
      <c r="A148" t="s">
        <v>143</v>
      </c>
      <c r="B148" t="str">
        <f t="shared" si="2"/>
        <v xml:space="preserve">      respiratorysupportecmo = NULLIF(@respiratorysupportecmo,''),</v>
      </c>
    </row>
    <row r="149" spans="1:2" x14ac:dyDescent="0.3">
      <c r="A149" t="s">
        <v>144</v>
      </c>
      <c r="B149" t="str">
        <f t="shared" si="2"/>
        <v xml:space="preserve">      anticovid19treatment = NULLIF(@anticovid19treatment,''),</v>
      </c>
    </row>
    <row r="150" spans="1:2" x14ac:dyDescent="0.3">
      <c r="A150" t="s">
        <v>145</v>
      </c>
      <c r="B150" t="str">
        <f t="shared" si="2"/>
        <v xml:space="preserve">      chronicrespiratory = NULLIF(@chronicrespiratory,''),</v>
      </c>
    </row>
    <row r="151" spans="1:2" x14ac:dyDescent="0.3">
      <c r="A151" t="s">
        <v>146</v>
      </c>
      <c r="B151" t="str">
        <f t="shared" si="2"/>
        <v xml:space="preserve">      asthmarequiring = NULLIF(@asthmarequiring,''),</v>
      </c>
    </row>
    <row r="152" spans="1:2" x14ac:dyDescent="0.3">
      <c r="A152" t="s">
        <v>147</v>
      </c>
      <c r="B152" t="str">
        <f t="shared" si="2"/>
        <v xml:space="preserve">      chronicheart = NULLIF(@chronicheart,''),</v>
      </c>
    </row>
    <row r="153" spans="1:2" x14ac:dyDescent="0.3">
      <c r="A153" t="s">
        <v>148</v>
      </c>
      <c r="B153" t="str">
        <f t="shared" si="2"/>
        <v xml:space="preserve">      chronicrenal = NULLIF(@chronicrenal,''),</v>
      </c>
    </row>
    <row r="154" spans="1:2" x14ac:dyDescent="0.3">
      <c r="A154" t="s">
        <v>149</v>
      </c>
      <c r="B154" t="str">
        <f t="shared" si="2"/>
        <v xml:space="preserve">      chronicliver = NULLIF(@chronicliver,''),</v>
      </c>
    </row>
    <row r="155" spans="1:2" x14ac:dyDescent="0.3">
      <c r="A155" t="s">
        <v>150</v>
      </c>
      <c r="B155" t="str">
        <f t="shared" si="2"/>
        <v xml:space="preserve">      chronicneurological = NULLIF(@chronicneurological,''),</v>
      </c>
    </row>
    <row r="156" spans="1:2" x14ac:dyDescent="0.3">
      <c r="A156" t="s">
        <v>151</v>
      </c>
      <c r="B156" t="str">
        <f t="shared" si="2"/>
        <v xml:space="preserve">      isdiabetes = NULLIF(@isdiabetes,''),</v>
      </c>
    </row>
    <row r="157" spans="1:2" x14ac:dyDescent="0.3">
      <c r="A157" t="s">
        <v>152</v>
      </c>
      <c r="B157" t="str">
        <f t="shared" si="2"/>
        <v xml:space="preserve">      diabetestype = NULLIF(@diabetestype,''),</v>
      </c>
    </row>
    <row r="158" spans="1:2" x14ac:dyDescent="0.3">
      <c r="A158" t="s">
        <v>153</v>
      </c>
      <c r="B158" t="str">
        <f t="shared" si="2"/>
        <v xml:space="preserve">      immunosuppressiontreatment = NULLIF(@immunosuppressiontreatment,''),</v>
      </c>
    </row>
    <row r="159" spans="1:2" x14ac:dyDescent="0.3">
      <c r="A159" t="s">
        <v>154</v>
      </c>
      <c r="B159" t="str">
        <f t="shared" si="2"/>
        <v xml:space="preserve">      immunosuppressiondisease = NULLIF(@immunosuppressiondisease,''),</v>
      </c>
    </row>
    <row r="160" spans="1:2" x14ac:dyDescent="0.3">
      <c r="A160" t="s">
        <v>155</v>
      </c>
      <c r="B160" t="str">
        <f t="shared" si="2"/>
        <v xml:space="preserve">      other = NULLIF(@other,''),</v>
      </c>
    </row>
    <row r="161" spans="1:2" x14ac:dyDescent="0.3">
      <c r="A161" t="s">
        <v>156</v>
      </c>
      <c r="B161" t="str">
        <f t="shared" si="2"/>
        <v xml:space="preserve">      obesityclinical = NULLIF(@obesityclinical,''),</v>
      </c>
    </row>
    <row r="162" spans="1:2" x14ac:dyDescent="0.3">
      <c r="A162" t="s">
        <v>157</v>
      </c>
      <c r="B162" t="str">
        <f t="shared" si="2"/>
        <v xml:space="preserve">      obesitybmi = NULLIF(@obesitybmi,''),</v>
      </c>
    </row>
    <row r="163" spans="1:2" x14ac:dyDescent="0.3">
      <c r="A163" t="s">
        <v>158</v>
      </c>
      <c r="B163" t="str">
        <f t="shared" si="2"/>
        <v xml:space="preserve">      pregnancy = NULLIF(@pregnancy,''),</v>
      </c>
    </row>
    <row r="164" spans="1:2" x14ac:dyDescent="0.3">
      <c r="A164" t="s">
        <v>159</v>
      </c>
      <c r="B164" t="str">
        <f t="shared" si="2"/>
        <v xml:space="preserve">      gestationweek = NULLIF(@gestationweek,''),</v>
      </c>
    </row>
    <row r="165" spans="1:2" x14ac:dyDescent="0.3">
      <c r="A165" t="s">
        <v>160</v>
      </c>
      <c r="B165" t="str">
        <f t="shared" ref="B165:B187" si="3">"      "&amp;A165</f>
        <v xml:space="preserve">      prematurity = NULLIF(@prematurity,''),</v>
      </c>
    </row>
    <row r="166" spans="1:2" x14ac:dyDescent="0.3">
      <c r="A166" t="s">
        <v>161</v>
      </c>
      <c r="B166" t="str">
        <f t="shared" si="3"/>
        <v xml:space="preserve">      hypertension = NULLIF(@hypertension,''),</v>
      </c>
    </row>
    <row r="167" spans="1:2" x14ac:dyDescent="0.3">
      <c r="A167" t="s">
        <v>162</v>
      </c>
      <c r="B167" t="str">
        <f t="shared" si="3"/>
        <v xml:space="preserve">      travelin14days = NULLIF(@travelin14days,''),</v>
      </c>
    </row>
    <row r="168" spans="1:2" x14ac:dyDescent="0.3">
      <c r="A168" t="s">
        <v>163</v>
      </c>
      <c r="B168" t="str">
        <f t="shared" si="3"/>
        <v xml:space="preserve">      worksashealthcareworker = NULLIF(@worksashealthcareworker,''),</v>
      </c>
    </row>
    <row r="169" spans="1:2" x14ac:dyDescent="0.3">
      <c r="A169" t="s">
        <v>164</v>
      </c>
      <c r="B169" t="str">
        <f t="shared" si="3"/>
        <v xml:space="preserve">      contactwithconfirmedcovid19case = NULLIF(@contactwithconfirmedcovid19case,''),</v>
      </c>
    </row>
    <row r="170" spans="1:2" x14ac:dyDescent="0.3">
      <c r="A170" t="s">
        <v>165</v>
      </c>
      <c r="B170" t="str">
        <f t="shared" si="3"/>
        <v xml:space="preserve">      finaloutcome = NULLIF(@finaloutcome,''),</v>
      </c>
    </row>
    <row r="171" spans="1:2" x14ac:dyDescent="0.3">
      <c r="A171" t="s">
        <v>166</v>
      </c>
      <c r="B171" t="str">
        <f t="shared" si="3"/>
        <v xml:space="preserve">      finaloutcomedate = STR_TO_DATE(NULLIF(@finaloutcomedate,''),'%d/%m/%Y'),</v>
      </c>
    </row>
    <row r="172" spans="1:2" x14ac:dyDescent="0.3">
      <c r="A172" t="s">
        <v>167</v>
      </c>
      <c r="B172" t="str">
        <f t="shared" si="3"/>
        <v xml:space="preserve">      transferdestination = NULLIF(@transferdestination,''),</v>
      </c>
    </row>
    <row r="173" spans="1:2" x14ac:dyDescent="0.3">
      <c r="A173" t="s">
        <v>168</v>
      </c>
      <c r="B173" t="str">
        <f t="shared" si="3"/>
        <v xml:space="preserve">      causeofdeath = NULLIF(@causeofdeath,''),</v>
      </c>
    </row>
    <row r="174" spans="1:2" x14ac:dyDescent="0.3">
      <c r="A174" t="s">
        <v>169</v>
      </c>
      <c r="B174" t="str">
        <f t="shared" si="3"/>
        <v xml:space="preserve">      hospitaladmissionadmittedfrom = NULLIF(@hospitaladmissionadmittedfrom,''),</v>
      </c>
    </row>
    <row r="175" spans="1:2" x14ac:dyDescent="0.3">
      <c r="A175" t="s">
        <v>170</v>
      </c>
      <c r="B175" t="str">
        <f t="shared" si="3"/>
        <v xml:space="preserve">      mechanicalinvasiveventilationdur = NULLIF(@mechanicalinvasiveventilationdur,''),</v>
      </c>
    </row>
    <row r="176" spans="1:2" x14ac:dyDescent="0.3">
      <c r="A176" t="s">
        <v>171</v>
      </c>
      <c r="B176" t="str">
        <f t="shared" si="3"/>
        <v xml:space="preserve">      asymptomatictesting = NULLIF(@asymptomatictesting,''),</v>
      </c>
    </row>
    <row r="177" spans="1:2" x14ac:dyDescent="0.3">
      <c r="A177" t="s">
        <v>172</v>
      </c>
      <c r="B177" t="str">
        <f t="shared" si="3"/>
        <v xml:space="preserve">      patientstillonicu = NULLIF(@patientstillonicu,''),</v>
      </c>
    </row>
    <row r="178" spans="1:2" x14ac:dyDescent="0.3">
      <c r="A178" t="s">
        <v>173</v>
      </c>
      <c r="B178" t="str">
        <f t="shared" si="3"/>
        <v xml:space="preserve">      respiratorysupportunknown = NULLIF(@respiratorysupportunknown,''),</v>
      </c>
    </row>
    <row r="179" spans="1:2" x14ac:dyDescent="0.3">
      <c r="A179" t="s">
        <v>174</v>
      </c>
      <c r="B179" t="str">
        <f t="shared" si="3"/>
        <v xml:space="preserve">      seriousmentalillness = NULLIF(@seriousmentalillness,''),</v>
      </c>
    </row>
    <row r="180" spans="1:2" x14ac:dyDescent="0.3">
      <c r="A180" t="s">
        <v>175</v>
      </c>
      <c r="B180" t="str">
        <f t="shared" si="3"/>
        <v xml:space="preserve">      priorhospitalattendance = NULLIF(@priorhospitalattendance,''),</v>
      </c>
    </row>
    <row r="181" spans="1:2" x14ac:dyDescent="0.3">
      <c r="A181" t="s">
        <v>176</v>
      </c>
      <c r="B181" t="str">
        <f t="shared" si="3"/>
        <v xml:space="preserve">      dateofpriorattendance = STR_TO_DATE(NULLIF(@dateofpriorattendance,''),'%d/%m/%Y'),</v>
      </c>
    </row>
    <row r="182" spans="1:2" x14ac:dyDescent="0.3">
      <c r="A182" t="s">
        <v>177</v>
      </c>
      <c r="B182" t="str">
        <f t="shared" si="3"/>
        <v xml:space="preserve">      admissionnotrelatedtorespiratory = NULLIF(@admissionnotrelatedtorespiratory,''),</v>
      </c>
    </row>
    <row r="183" spans="1:2" x14ac:dyDescent="0.3">
      <c r="A183" t="s">
        <v>178</v>
      </c>
      <c r="B183" t="str">
        <f t="shared" si="3"/>
        <v xml:space="preserve">      typeorplaceofwork = NULLIF(@typeorplaceofwork,''),</v>
      </c>
    </row>
    <row r="184" spans="1:2" x14ac:dyDescent="0.3">
      <c r="A184" t="s">
        <v>179</v>
      </c>
      <c r="B184" t="str">
        <f t="shared" si="3"/>
        <v xml:space="preserve">      treatmenttocilizumab = NULLIF(@treatmenttocilizumab,''),</v>
      </c>
    </row>
    <row r="185" spans="1:2" x14ac:dyDescent="0.3">
      <c r="A185" t="s">
        <v>180</v>
      </c>
      <c r="B185" t="str">
        <f t="shared" si="3"/>
        <v xml:space="preserve">      treatmentremdesivir = NULLIF(@treatmentremdesivir,''),</v>
      </c>
    </row>
    <row r="186" spans="1:2" x14ac:dyDescent="0.3">
      <c r="A186" t="s">
        <v>181</v>
      </c>
      <c r="B186" t="str">
        <f t="shared" si="3"/>
        <v xml:space="preserve">      treatmentother = NULLIF(@treatmentother,''),</v>
      </c>
    </row>
    <row r="187" spans="1:2" x14ac:dyDescent="0.3">
      <c r="A187" t="s">
        <v>471</v>
      </c>
      <c r="B187" t="str">
        <f t="shared" si="3"/>
        <v xml:space="preserve">      treatmentconvalescentplasma = NULLIF(@treatmentconvalescentplasma,'')</v>
      </c>
    </row>
    <row r="188" spans="1:2" x14ac:dyDescent="0.3">
      <c r="B188" t="s">
        <v>500</v>
      </c>
    </row>
    <row r="189" spans="1:2" x14ac:dyDescent="0.3">
      <c r="B189" t="s">
        <v>463</v>
      </c>
    </row>
    <row r="190" spans="1:2" x14ac:dyDescent="0.3">
      <c r="B190" t="s">
        <v>501</v>
      </c>
    </row>
    <row r="191" spans="1:2" x14ac:dyDescent="0.3">
      <c r="B191" t="s">
        <v>464</v>
      </c>
    </row>
    <row r="192" spans="1:2" x14ac:dyDescent="0.3">
      <c r="A192" t="s">
        <v>182</v>
      </c>
      <c r="B192" t="s">
        <v>502</v>
      </c>
    </row>
    <row r="193" spans="1:2" x14ac:dyDescent="0.3">
      <c r="A193" t="s">
        <v>472</v>
      </c>
      <c r="B193" t="str">
        <f t="shared" ref="B193:B200" si="4">"      "&amp;A193</f>
        <v xml:space="preserve">      (patid BIGINT UNSIGNED NOT NULL,</v>
      </c>
    </row>
    <row r="194" spans="1:2" x14ac:dyDescent="0.3">
      <c r="A194" t="s">
        <v>3</v>
      </c>
      <c r="B194" t="str">
        <f t="shared" si="4"/>
        <v xml:space="preserve">      pracid MEDIUMINT,</v>
      </c>
    </row>
    <row r="195" spans="1:2" x14ac:dyDescent="0.3">
      <c r="A195" t="s">
        <v>183</v>
      </c>
      <c r="B195" t="str">
        <f t="shared" si="4"/>
        <v xml:space="preserve">      gen_hesid BIGINT UNSIGNED,</v>
      </c>
    </row>
    <row r="196" spans="1:2" x14ac:dyDescent="0.3">
      <c r="A196" t="s">
        <v>184</v>
      </c>
      <c r="B196" t="str">
        <f t="shared" si="4"/>
        <v xml:space="preserve">      n_patid_hes SMALLINT,</v>
      </c>
    </row>
    <row r="197" spans="1:2" x14ac:dyDescent="0.3">
      <c r="A197" t="s">
        <v>185</v>
      </c>
      <c r="B197" t="str">
        <f t="shared" si="4"/>
        <v xml:space="preserve">      gen_ethnicity TINYINT,</v>
      </c>
    </row>
    <row r="198" spans="1:2" x14ac:dyDescent="0.3">
      <c r="A198" t="s">
        <v>186</v>
      </c>
      <c r="B198" t="str">
        <f t="shared" si="4"/>
        <v xml:space="preserve">      match_rank TINYINT,</v>
      </c>
    </row>
    <row r="199" spans="1:2" x14ac:dyDescent="0.3">
      <c r="A199" t="s">
        <v>187</v>
      </c>
      <c r="B199" t="str">
        <f t="shared" si="4"/>
        <v xml:space="preserve">      PRIMARY KEY (patid))</v>
      </c>
    </row>
    <row r="200" spans="1:2" x14ac:dyDescent="0.3">
      <c r="A200" t="s">
        <v>467</v>
      </c>
      <c r="B200" t="str">
        <f t="shared" si="4"/>
        <v xml:space="preserve">      CHARSET=latin1 COLLATE=latin1_general_ci</v>
      </c>
    </row>
    <row r="201" spans="1:2" x14ac:dyDescent="0.3">
      <c r="B201" t="s">
        <v>468</v>
      </c>
    </row>
    <row r="202" spans="1:2" x14ac:dyDescent="0.3">
      <c r="A202" t="s">
        <v>188</v>
      </c>
      <c r="B202" t="s">
        <v>469</v>
      </c>
    </row>
    <row r="203" spans="1:2" x14ac:dyDescent="0.3">
      <c r="A203" t="s">
        <v>189</v>
      </c>
      <c r="B203" t="s">
        <v>967</v>
      </c>
    </row>
    <row r="204" spans="1:2" x14ac:dyDescent="0.3">
      <c r="A204" t="s">
        <v>96</v>
      </c>
      <c r="B204" t="str">
        <f t="shared" ref="B204:B219" si="5">"      "&amp;A204</f>
        <v xml:space="preserve">      FIELDS TERMINATED BY '\t'</v>
      </c>
    </row>
    <row r="205" spans="1:2" x14ac:dyDescent="0.3">
      <c r="A205" t="s">
        <v>97</v>
      </c>
      <c r="B205" t="str">
        <f t="shared" si="5"/>
        <v xml:space="preserve">      LINES TERMINATED BY '\r\n'</v>
      </c>
    </row>
    <row r="206" spans="1:2" x14ac:dyDescent="0.3">
      <c r="A206" t="s">
        <v>98</v>
      </c>
      <c r="B206" t="str">
        <f t="shared" si="5"/>
        <v xml:space="preserve">      IGNORE 1 LINES</v>
      </c>
    </row>
    <row r="207" spans="1:2" x14ac:dyDescent="0.3">
      <c r="A207" t="s">
        <v>190</v>
      </c>
      <c r="B207" t="str">
        <f t="shared" si="5"/>
        <v xml:space="preserve">      (patid, pracid, gen_hesid, n_patid_hes, @gen_ethnicity, match_rank)</v>
      </c>
    </row>
    <row r="208" spans="1:2" x14ac:dyDescent="0.3">
      <c r="A208" t="s">
        <v>191</v>
      </c>
      <c r="B208" t="str">
        <f t="shared" si="5"/>
        <v xml:space="preserve">      SET gen_ethnicity = IF(@gen_ethnicity = 'White', 1,</v>
      </c>
    </row>
    <row r="209" spans="1:2" x14ac:dyDescent="0.3">
      <c r="A209" t="s">
        <v>192</v>
      </c>
      <c r="B209" t="str">
        <f t="shared" si="5"/>
        <v xml:space="preserve">      IF(@gen_ethnicity = 'Bl_Carib', 2,</v>
      </c>
    </row>
    <row r="210" spans="1:2" x14ac:dyDescent="0.3">
      <c r="A210" t="s">
        <v>193</v>
      </c>
      <c r="B210" t="str">
        <f t="shared" si="5"/>
        <v xml:space="preserve">      IF(@gen_ethnicity = 'Bl_Afric', 3,</v>
      </c>
    </row>
    <row r="211" spans="1:2" x14ac:dyDescent="0.3">
      <c r="A211" t="s">
        <v>194</v>
      </c>
      <c r="B211" t="str">
        <f t="shared" si="5"/>
        <v xml:space="preserve">      IF(@gen_ethnicity = 'Bl_Other', 4,</v>
      </c>
    </row>
    <row r="212" spans="1:2" x14ac:dyDescent="0.3">
      <c r="A212" t="s">
        <v>195</v>
      </c>
      <c r="B212" t="str">
        <f t="shared" si="5"/>
        <v xml:space="preserve">      IF(@gen_ethnicity = 'Indian', 5,</v>
      </c>
    </row>
    <row r="213" spans="1:2" x14ac:dyDescent="0.3">
      <c r="A213" t="s">
        <v>196</v>
      </c>
      <c r="B213" t="str">
        <f t="shared" si="5"/>
        <v xml:space="preserve">      IF(@gen_ethnicity = 'Pakistani', 6,</v>
      </c>
    </row>
    <row r="214" spans="1:2" x14ac:dyDescent="0.3">
      <c r="A214" t="s">
        <v>197</v>
      </c>
      <c r="B214" t="str">
        <f t="shared" si="5"/>
        <v xml:space="preserve">      IF(@gen_ethnicity = 'Bangladesi', 7,</v>
      </c>
    </row>
    <row r="215" spans="1:2" x14ac:dyDescent="0.3">
      <c r="A215" t="s">
        <v>198</v>
      </c>
      <c r="B215" t="str">
        <f t="shared" si="5"/>
        <v xml:space="preserve">      IF(@gen_ethnicity = 'Oth_Asian', 8,</v>
      </c>
    </row>
    <row r="216" spans="1:2" x14ac:dyDescent="0.3">
      <c r="A216" t="s">
        <v>199</v>
      </c>
      <c r="B216" t="str">
        <f t="shared" si="5"/>
        <v xml:space="preserve">      IF(@gen_ethnicity = 'Chinese', 9,</v>
      </c>
    </row>
    <row r="217" spans="1:2" x14ac:dyDescent="0.3">
      <c r="A217" t="s">
        <v>200</v>
      </c>
      <c r="B217" t="str">
        <f t="shared" si="5"/>
        <v xml:space="preserve">      IF(@gen_ethnicity = 'Mixed', 10,</v>
      </c>
    </row>
    <row r="218" spans="1:2" x14ac:dyDescent="0.3">
      <c r="A218" t="s">
        <v>201</v>
      </c>
      <c r="B218" t="str">
        <f t="shared" si="5"/>
        <v xml:space="preserve">      IF(@gen_ethnicity = 'Other', 11,</v>
      </c>
    </row>
    <row r="219" spans="1:2" x14ac:dyDescent="0.3">
      <c r="A219" t="s">
        <v>473</v>
      </c>
      <c r="B219" t="str">
        <f t="shared" si="5"/>
        <v xml:space="preserve">      IF(@gen_ethnicity = 'Unknown', NULL, NULL))))))))))))</v>
      </c>
    </row>
    <row r="220" spans="1:2" x14ac:dyDescent="0.3">
      <c r="B220" t="s">
        <v>474</v>
      </c>
    </row>
    <row r="221" spans="1:2" x14ac:dyDescent="0.3">
      <c r="B221" t="s">
        <v>463</v>
      </c>
    </row>
    <row r="222" spans="1:2" x14ac:dyDescent="0.3">
      <c r="B222" t="s">
        <v>475</v>
      </c>
    </row>
    <row r="223" spans="1:2" x14ac:dyDescent="0.3">
      <c r="A223" t="s">
        <v>202</v>
      </c>
      <c r="B223" t="s">
        <v>464</v>
      </c>
    </row>
    <row r="224" spans="1:2" x14ac:dyDescent="0.3">
      <c r="A224" t="s">
        <v>203</v>
      </c>
      <c r="B224" t="s">
        <v>476</v>
      </c>
    </row>
    <row r="225" spans="1:2" x14ac:dyDescent="0.3">
      <c r="A225" t="s">
        <v>472</v>
      </c>
      <c r="B225" t="str">
        <f t="shared" ref="B225:B237" si="6">"      "&amp;A225</f>
        <v xml:space="preserve">      (patid BIGINT UNSIGNED NOT NULL,</v>
      </c>
    </row>
    <row r="226" spans="1:2" x14ac:dyDescent="0.3">
      <c r="A226" t="s">
        <v>477</v>
      </c>
      <c r="B226" t="str">
        <f t="shared" si="6"/>
        <v xml:space="preserve">      spno BIGINT UNSIGNED NOT NULL,</v>
      </c>
    </row>
    <row r="227" spans="1:2" x14ac:dyDescent="0.3">
      <c r="A227" t="s">
        <v>205</v>
      </c>
      <c r="B227" t="str">
        <f t="shared" si="6"/>
        <v xml:space="preserve">      admidate DATE,</v>
      </c>
    </row>
    <row r="228" spans="1:2" x14ac:dyDescent="0.3">
      <c r="A228" t="s">
        <v>206</v>
      </c>
      <c r="B228" t="str">
        <f t="shared" si="6"/>
        <v xml:space="preserve">      discharged DATE,</v>
      </c>
    </row>
    <row r="229" spans="1:2" x14ac:dyDescent="0.3">
      <c r="A229" t="s">
        <v>207</v>
      </c>
      <c r="B229" t="str">
        <f t="shared" si="6"/>
        <v xml:space="preserve">      admimeth CHAR(2),</v>
      </c>
    </row>
    <row r="230" spans="1:2" x14ac:dyDescent="0.3">
      <c r="A230" t="s">
        <v>208</v>
      </c>
      <c r="B230" t="str">
        <f t="shared" si="6"/>
        <v xml:space="preserve">      admisorc TINYINT,</v>
      </c>
    </row>
    <row r="231" spans="1:2" x14ac:dyDescent="0.3">
      <c r="A231" t="s">
        <v>209</v>
      </c>
      <c r="B231" t="str">
        <f t="shared" si="6"/>
        <v xml:space="preserve">      disdest TINYINT,</v>
      </c>
    </row>
    <row r="232" spans="1:2" x14ac:dyDescent="0.3">
      <c r="A232" t="s">
        <v>210</v>
      </c>
      <c r="B232" t="str">
        <f t="shared" si="6"/>
        <v xml:space="preserve">      dismeth TINYINT,</v>
      </c>
    </row>
    <row r="233" spans="1:2" x14ac:dyDescent="0.3">
      <c r="A233" t="s">
        <v>211</v>
      </c>
      <c r="B233" t="str">
        <f t="shared" si="6"/>
        <v xml:space="preserve">      duration MEDIUMINT,</v>
      </c>
    </row>
    <row r="234" spans="1:2" x14ac:dyDescent="0.3">
      <c r="A234" t="s">
        <v>212</v>
      </c>
      <c r="B234" t="str">
        <f t="shared" si="6"/>
        <v xml:space="preserve">      elecdate DATE,</v>
      </c>
    </row>
    <row r="235" spans="1:2" x14ac:dyDescent="0.3">
      <c r="A235" t="s">
        <v>213</v>
      </c>
      <c r="B235" t="str">
        <f t="shared" si="6"/>
        <v xml:space="preserve">      elecdur SMALLINT,</v>
      </c>
    </row>
    <row r="236" spans="1:2" x14ac:dyDescent="0.3">
      <c r="A236" t="s">
        <v>214</v>
      </c>
      <c r="B236" t="str">
        <f t="shared" si="6"/>
        <v xml:space="preserve">      PRIMARY KEY (patid, spno))</v>
      </c>
    </row>
    <row r="237" spans="1:2" x14ac:dyDescent="0.3">
      <c r="A237" t="s">
        <v>467</v>
      </c>
      <c r="B237" t="str">
        <f t="shared" si="6"/>
        <v xml:space="preserve">      CHARSET=latin1 COLLATE=latin1_general_ci</v>
      </c>
    </row>
    <row r="238" spans="1:2" x14ac:dyDescent="0.3">
      <c r="B238" t="s">
        <v>468</v>
      </c>
    </row>
    <row r="239" spans="1:2" x14ac:dyDescent="0.3">
      <c r="A239" t="s">
        <v>215</v>
      </c>
      <c r="B239" t="s">
        <v>469</v>
      </c>
    </row>
    <row r="240" spans="1:2" x14ac:dyDescent="0.3">
      <c r="A240" t="s">
        <v>216</v>
      </c>
      <c r="B240" t="s">
        <v>478</v>
      </c>
    </row>
    <row r="241" spans="1:2" x14ac:dyDescent="0.3">
      <c r="A241" t="s">
        <v>96</v>
      </c>
      <c r="B241" t="str">
        <f t="shared" ref="B241:B249" si="7">"      "&amp;A241</f>
        <v xml:space="preserve">      FIELDS TERMINATED BY '\t'</v>
      </c>
    </row>
    <row r="242" spans="1:2" x14ac:dyDescent="0.3">
      <c r="A242" t="s">
        <v>97</v>
      </c>
      <c r="B242" t="str">
        <f t="shared" si="7"/>
        <v xml:space="preserve">      LINES TERMINATED BY '\r\n'</v>
      </c>
    </row>
    <row r="243" spans="1:2" x14ac:dyDescent="0.3">
      <c r="A243" t="s">
        <v>98</v>
      </c>
      <c r="B243" t="str">
        <f t="shared" si="7"/>
        <v xml:space="preserve">      IGNORE 1 LINES</v>
      </c>
    </row>
    <row r="244" spans="1:2" x14ac:dyDescent="0.3">
      <c r="A244" t="s">
        <v>217</v>
      </c>
      <c r="B244" t="str">
        <f t="shared" si="7"/>
        <v xml:space="preserve">      (patid, spno, @admidate, @discharged, admimeth, admisorc, disdest, dismeth, @duration, @elecdate, @elecdur)</v>
      </c>
    </row>
    <row r="245" spans="1:2" x14ac:dyDescent="0.3">
      <c r="A245" t="s">
        <v>218</v>
      </c>
      <c r="B245" t="str">
        <f t="shared" si="7"/>
        <v xml:space="preserve">      SET admidate = STR_TO_DATE(NULLIF(@admidate,''),'%d/%m/%Y'),</v>
      </c>
    </row>
    <row r="246" spans="1:2" x14ac:dyDescent="0.3">
      <c r="A246" t="s">
        <v>219</v>
      </c>
      <c r="B246" t="str">
        <f t="shared" si="7"/>
        <v xml:space="preserve">      discharged = STR_TO_DATE(NULLIF(@discharged,''),'%d/%m/%Y'),</v>
      </c>
    </row>
    <row r="247" spans="1:2" x14ac:dyDescent="0.3">
      <c r="A247" t="s">
        <v>220</v>
      </c>
      <c r="B247" t="str">
        <f t="shared" si="7"/>
        <v xml:space="preserve">      duration = NULLIF(@duration,''),</v>
      </c>
    </row>
    <row r="248" spans="1:2" x14ac:dyDescent="0.3">
      <c r="A248" t="s">
        <v>221</v>
      </c>
      <c r="B248" t="str">
        <f t="shared" si="7"/>
        <v xml:space="preserve">      elecdate = STR_TO_DATE(NULLIF(@elecdate,''),'%d/%m/%Y'),</v>
      </c>
    </row>
    <row r="249" spans="1:2" x14ac:dyDescent="0.3">
      <c r="A249" t="s">
        <v>479</v>
      </c>
      <c r="B249" t="str">
        <f t="shared" si="7"/>
        <v xml:space="preserve">      elecdur = NULLIF(@elecdur,'')</v>
      </c>
    </row>
    <row r="250" spans="1:2" x14ac:dyDescent="0.3">
      <c r="B250" t="s">
        <v>483</v>
      </c>
    </row>
    <row r="251" spans="1:2" x14ac:dyDescent="0.3">
      <c r="B251" t="s">
        <v>463</v>
      </c>
    </row>
    <row r="252" spans="1:2" x14ac:dyDescent="0.3">
      <c r="B252" t="s">
        <v>484</v>
      </c>
    </row>
    <row r="253" spans="1:2" x14ac:dyDescent="0.3">
      <c r="A253" t="s">
        <v>222</v>
      </c>
      <c r="B253" t="s">
        <v>464</v>
      </c>
    </row>
    <row r="254" spans="1:2" x14ac:dyDescent="0.3">
      <c r="A254" t="s">
        <v>223</v>
      </c>
      <c r="B254" t="s">
        <v>485</v>
      </c>
    </row>
    <row r="255" spans="1:2" x14ac:dyDescent="0.3">
      <c r="A255" t="s">
        <v>472</v>
      </c>
      <c r="B255" t="str">
        <f t="shared" ref="B255:B277" si="8">"      "&amp;A255</f>
        <v xml:space="preserve">      (patid BIGINT UNSIGNED NOT NULL,</v>
      </c>
    </row>
    <row r="256" spans="1:2" x14ac:dyDescent="0.3">
      <c r="A256" t="s">
        <v>204</v>
      </c>
      <c r="B256" t="str">
        <f t="shared" si="8"/>
        <v xml:space="preserve">      spno BIGINT UNSIGNED,</v>
      </c>
    </row>
    <row r="257" spans="1:2" x14ac:dyDescent="0.3">
      <c r="A257" t="s">
        <v>480</v>
      </c>
      <c r="B257" t="str">
        <f t="shared" si="8"/>
        <v xml:space="preserve">      epikey BIGINT UNSIGNED NOT NULL,</v>
      </c>
    </row>
    <row r="258" spans="1:2" x14ac:dyDescent="0.3">
      <c r="A258" t="s">
        <v>205</v>
      </c>
      <c r="B258" t="str">
        <f t="shared" si="8"/>
        <v xml:space="preserve">      admidate DATE,</v>
      </c>
    </row>
    <row r="259" spans="1:2" x14ac:dyDescent="0.3">
      <c r="A259" t="s">
        <v>225</v>
      </c>
      <c r="B259" t="str">
        <f t="shared" si="8"/>
        <v xml:space="preserve">      epistart DATE,</v>
      </c>
    </row>
    <row r="260" spans="1:2" x14ac:dyDescent="0.3">
      <c r="A260" t="s">
        <v>226</v>
      </c>
      <c r="B260" t="str">
        <f t="shared" si="8"/>
        <v xml:space="preserve">      epiend DATE,</v>
      </c>
    </row>
    <row r="261" spans="1:2" x14ac:dyDescent="0.3">
      <c r="A261" t="s">
        <v>206</v>
      </c>
      <c r="B261" t="str">
        <f t="shared" si="8"/>
        <v xml:space="preserve">      discharged DATE,</v>
      </c>
    </row>
    <row r="262" spans="1:2" x14ac:dyDescent="0.3">
      <c r="A262" t="s">
        <v>227</v>
      </c>
      <c r="B262" t="str">
        <f t="shared" si="8"/>
        <v xml:space="preserve">      eorder SMALLINT,</v>
      </c>
    </row>
    <row r="263" spans="1:2" x14ac:dyDescent="0.3">
      <c r="A263" t="s">
        <v>228</v>
      </c>
      <c r="B263" t="str">
        <f t="shared" si="8"/>
        <v xml:space="preserve">      epidur MEDIUMINT,</v>
      </c>
    </row>
    <row r="264" spans="1:2" x14ac:dyDescent="0.3">
      <c r="A264" t="s">
        <v>229</v>
      </c>
      <c r="B264" t="str">
        <f t="shared" si="8"/>
        <v xml:space="preserve">      epitype TINYINT,</v>
      </c>
    </row>
    <row r="265" spans="1:2" x14ac:dyDescent="0.3">
      <c r="A265" t="s">
        <v>207</v>
      </c>
      <c r="B265" t="str">
        <f t="shared" si="8"/>
        <v xml:space="preserve">      admimeth CHAR(2),</v>
      </c>
    </row>
    <row r="266" spans="1:2" x14ac:dyDescent="0.3">
      <c r="A266" t="s">
        <v>208</v>
      </c>
      <c r="B266" t="str">
        <f t="shared" si="8"/>
        <v xml:space="preserve">      admisorc TINYINT,</v>
      </c>
    </row>
    <row r="267" spans="1:2" x14ac:dyDescent="0.3">
      <c r="A267" t="s">
        <v>209</v>
      </c>
      <c r="B267" t="str">
        <f t="shared" si="8"/>
        <v xml:space="preserve">      disdest TINYINT,</v>
      </c>
    </row>
    <row r="268" spans="1:2" x14ac:dyDescent="0.3">
      <c r="A268" t="s">
        <v>210</v>
      </c>
      <c r="B268" t="str">
        <f t="shared" si="8"/>
        <v xml:space="preserve">      dismeth TINYINT,</v>
      </c>
    </row>
    <row r="269" spans="1:2" x14ac:dyDescent="0.3">
      <c r="A269" t="s">
        <v>230</v>
      </c>
      <c r="B269" t="str">
        <f t="shared" si="8"/>
        <v xml:space="preserve">      mainspef CHAR(3),</v>
      </c>
    </row>
    <row r="270" spans="1:2" x14ac:dyDescent="0.3">
      <c r="A270" t="s">
        <v>231</v>
      </c>
      <c r="B270" t="str">
        <f t="shared" si="8"/>
        <v xml:space="preserve">      tretspef CHAR(3),</v>
      </c>
    </row>
    <row r="271" spans="1:2" x14ac:dyDescent="0.3">
      <c r="A271" t="s">
        <v>232</v>
      </c>
      <c r="B271" t="str">
        <f t="shared" si="8"/>
        <v xml:space="preserve">      pconsult CHAR(16),</v>
      </c>
    </row>
    <row r="272" spans="1:2" x14ac:dyDescent="0.3">
      <c r="A272" t="s">
        <v>233</v>
      </c>
      <c r="B272" t="str">
        <f t="shared" si="8"/>
        <v xml:space="preserve">      intmanig TINYINT,</v>
      </c>
    </row>
    <row r="273" spans="1:2" x14ac:dyDescent="0.3">
      <c r="A273" t="s">
        <v>234</v>
      </c>
      <c r="B273" t="str">
        <f t="shared" si="8"/>
        <v xml:space="preserve">      classpat TINYINT,</v>
      </c>
    </row>
    <row r="274" spans="1:2" x14ac:dyDescent="0.3">
      <c r="A274" t="s">
        <v>235</v>
      </c>
      <c r="B274" t="str">
        <f t="shared" si="8"/>
        <v xml:space="preserve">      firstreg TINYINT,</v>
      </c>
    </row>
    <row r="275" spans="1:2" x14ac:dyDescent="0.3">
      <c r="A275" t="s">
        <v>236</v>
      </c>
      <c r="B275" t="str">
        <f t="shared" si="8"/>
        <v xml:space="preserve">      ethnos TINYINT,</v>
      </c>
    </row>
    <row r="276" spans="1:2" x14ac:dyDescent="0.3">
      <c r="A276" t="s">
        <v>237</v>
      </c>
      <c r="B276" t="str">
        <f t="shared" si="8"/>
        <v xml:space="preserve">      PRIMARY KEY (patid, epikey))</v>
      </c>
    </row>
    <row r="277" spans="1:2" x14ac:dyDescent="0.3">
      <c r="A277" t="s">
        <v>467</v>
      </c>
      <c r="B277" t="str">
        <f t="shared" si="8"/>
        <v xml:space="preserve">      CHARSET=latin1 COLLATE=latin1_general_ci</v>
      </c>
    </row>
    <row r="278" spans="1:2" x14ac:dyDescent="0.3">
      <c r="B278" t="s">
        <v>468</v>
      </c>
    </row>
    <row r="279" spans="1:2" x14ac:dyDescent="0.3">
      <c r="A279" t="s">
        <v>238</v>
      </c>
      <c r="B279" t="s">
        <v>469</v>
      </c>
    </row>
    <row r="280" spans="1:2" x14ac:dyDescent="0.3">
      <c r="A280" t="s">
        <v>239</v>
      </c>
      <c r="B280" t="s">
        <v>481</v>
      </c>
    </row>
    <row r="281" spans="1:2" x14ac:dyDescent="0.3">
      <c r="A281" t="s">
        <v>96</v>
      </c>
      <c r="B281" t="str">
        <f t="shared" ref="B281:B302" si="9">"      "&amp;A281</f>
        <v xml:space="preserve">      FIELDS TERMINATED BY '\t'</v>
      </c>
    </row>
    <row r="282" spans="1:2" x14ac:dyDescent="0.3">
      <c r="A282" t="s">
        <v>97</v>
      </c>
      <c r="B282" t="str">
        <f t="shared" si="9"/>
        <v xml:space="preserve">      LINES TERMINATED BY '\r\n'</v>
      </c>
    </row>
    <row r="283" spans="1:2" x14ac:dyDescent="0.3">
      <c r="A283" t="s">
        <v>98</v>
      </c>
      <c r="B283" t="str">
        <f t="shared" si="9"/>
        <v xml:space="preserve">      IGNORE 1 LINES</v>
      </c>
    </row>
    <row r="284" spans="1:2" x14ac:dyDescent="0.3">
      <c r="A284" t="s">
        <v>240</v>
      </c>
      <c r="B284" t="str">
        <f t="shared" si="9"/>
        <v xml:space="preserve">      (patid, spno, epikey, @admidate, @epistart, @epiend, @discharged, eorder, @epidur, epitype, admimeth, admisorc, disdest, dismeth, mainspef, tretspef, pconsult, intmanig, classpat, @firstreg, @ethnos)</v>
      </c>
    </row>
    <row r="285" spans="1:2" x14ac:dyDescent="0.3">
      <c r="A285" t="s">
        <v>218</v>
      </c>
      <c r="B285" t="str">
        <f t="shared" si="9"/>
        <v xml:space="preserve">      SET admidate = STR_TO_DATE(NULLIF(@admidate,''),'%d/%m/%Y'),</v>
      </c>
    </row>
    <row r="286" spans="1:2" x14ac:dyDescent="0.3">
      <c r="A286" t="s">
        <v>241</v>
      </c>
      <c r="B286" t="str">
        <f t="shared" si="9"/>
        <v xml:space="preserve">      epistart = STR_TO_DATE(NULLIF(@epistart,''),'%d/%m/%Y'),</v>
      </c>
    </row>
    <row r="287" spans="1:2" x14ac:dyDescent="0.3">
      <c r="A287" t="s">
        <v>242</v>
      </c>
      <c r="B287" t="str">
        <f t="shared" si="9"/>
        <v xml:space="preserve">      epiend = STR_TO_DATE(NULLIF(@epiend,''),'%d/%m/%Y'),</v>
      </c>
    </row>
    <row r="288" spans="1:2" x14ac:dyDescent="0.3">
      <c r="A288" t="s">
        <v>219</v>
      </c>
      <c r="B288" t="str">
        <f t="shared" si="9"/>
        <v xml:space="preserve">      discharged = STR_TO_DATE(NULLIF(@discharged,''),'%d/%m/%Y'),</v>
      </c>
    </row>
    <row r="289" spans="1:2" x14ac:dyDescent="0.3">
      <c r="A289" t="s">
        <v>243</v>
      </c>
      <c r="B289" t="str">
        <f t="shared" si="9"/>
        <v xml:space="preserve">      epidur = NULLIF(@epidur,''),</v>
      </c>
    </row>
    <row r="290" spans="1:2" x14ac:dyDescent="0.3">
      <c r="A290" t="s">
        <v>244</v>
      </c>
      <c r="B290" t="str">
        <f t="shared" si="9"/>
        <v xml:space="preserve">      firstreg = IF(@firstreg='N',1,IF(@firstreg='',NULL,@firstreg)),</v>
      </c>
    </row>
    <row r="291" spans="1:2" x14ac:dyDescent="0.3">
      <c r="A291" t="s">
        <v>245</v>
      </c>
      <c r="B291" t="str">
        <f t="shared" si="9"/>
        <v xml:space="preserve">      ethnos = IF(@ethnos = 'White', 1,</v>
      </c>
    </row>
    <row r="292" spans="1:2" x14ac:dyDescent="0.3">
      <c r="A292" t="s">
        <v>246</v>
      </c>
      <c r="B292" t="str">
        <f t="shared" si="9"/>
        <v xml:space="preserve">      IF(@ethnos = 'Bl_Carib', 2,</v>
      </c>
    </row>
    <row r="293" spans="1:2" x14ac:dyDescent="0.3">
      <c r="A293" t="s">
        <v>247</v>
      </c>
      <c r="B293" t="str">
        <f t="shared" si="9"/>
        <v xml:space="preserve">      IF(@ethnos = 'Bl_Afric', 3,</v>
      </c>
    </row>
    <row r="294" spans="1:2" x14ac:dyDescent="0.3">
      <c r="A294" t="s">
        <v>248</v>
      </c>
      <c r="B294" t="str">
        <f t="shared" si="9"/>
        <v xml:space="preserve">      IF(@ethnos = 'Bl_Other', 4,</v>
      </c>
    </row>
    <row r="295" spans="1:2" x14ac:dyDescent="0.3">
      <c r="A295" t="s">
        <v>249</v>
      </c>
      <c r="B295" t="str">
        <f t="shared" si="9"/>
        <v xml:space="preserve">      IF(@ethnos = 'Indian', 5,</v>
      </c>
    </row>
    <row r="296" spans="1:2" x14ac:dyDescent="0.3">
      <c r="A296" t="s">
        <v>250</v>
      </c>
      <c r="B296" t="str">
        <f t="shared" si="9"/>
        <v xml:space="preserve">      IF(@ethnos = 'Pakistani', 6,</v>
      </c>
    </row>
    <row r="297" spans="1:2" x14ac:dyDescent="0.3">
      <c r="A297" t="s">
        <v>251</v>
      </c>
      <c r="B297" t="str">
        <f t="shared" si="9"/>
        <v xml:space="preserve">      IF(@ethnos = 'Bangladesi', 7,</v>
      </c>
    </row>
    <row r="298" spans="1:2" x14ac:dyDescent="0.3">
      <c r="A298" t="s">
        <v>252</v>
      </c>
      <c r="B298" t="str">
        <f t="shared" si="9"/>
        <v xml:space="preserve">      IF(@ethnos = 'Oth_Asian', 8,</v>
      </c>
    </row>
    <row r="299" spans="1:2" x14ac:dyDescent="0.3">
      <c r="A299" t="s">
        <v>253</v>
      </c>
      <c r="B299" t="str">
        <f t="shared" si="9"/>
        <v xml:space="preserve">      IF(@ethnos = 'Chinese', 9,</v>
      </c>
    </row>
    <row r="300" spans="1:2" x14ac:dyDescent="0.3">
      <c r="A300" t="s">
        <v>254</v>
      </c>
      <c r="B300" t="str">
        <f t="shared" si="9"/>
        <v xml:space="preserve">      IF(@ethnos = 'Mixed', 10,</v>
      </c>
    </row>
    <row r="301" spans="1:2" x14ac:dyDescent="0.3">
      <c r="A301" t="s">
        <v>255</v>
      </c>
      <c r="B301" t="str">
        <f t="shared" si="9"/>
        <v xml:space="preserve">      IF(@ethnos = 'Other', 11,</v>
      </c>
    </row>
    <row r="302" spans="1:2" x14ac:dyDescent="0.3">
      <c r="A302" t="s">
        <v>482</v>
      </c>
      <c r="B302" t="str">
        <f t="shared" si="9"/>
        <v xml:space="preserve">      IF(@ethnos = 'Unknown', NULL, NULL))))))))))))</v>
      </c>
    </row>
    <row r="303" spans="1:2" x14ac:dyDescent="0.3">
      <c r="B303" t="s">
        <v>486</v>
      </c>
    </row>
    <row r="304" spans="1:2" x14ac:dyDescent="0.3">
      <c r="B304" t="s">
        <v>463</v>
      </c>
    </row>
    <row r="305" spans="1:2" x14ac:dyDescent="0.3">
      <c r="B305" t="s">
        <v>487</v>
      </c>
    </row>
    <row r="306" spans="1:2" x14ac:dyDescent="0.3">
      <c r="A306" t="s">
        <v>256</v>
      </c>
      <c r="B306" t="s">
        <v>464</v>
      </c>
    </row>
    <row r="307" spans="1:2" x14ac:dyDescent="0.3">
      <c r="A307" t="s">
        <v>257</v>
      </c>
      <c r="B307" t="s">
        <v>488</v>
      </c>
    </row>
    <row r="308" spans="1:2" x14ac:dyDescent="0.3">
      <c r="A308" t="s">
        <v>472</v>
      </c>
      <c r="B308" t="str">
        <f t="shared" ref="B308:B317" si="10">"      "&amp;A308</f>
        <v xml:space="preserve">      (patid BIGINT UNSIGNED NOT NULL,</v>
      </c>
    </row>
    <row r="309" spans="1:2" x14ac:dyDescent="0.3">
      <c r="A309" t="s">
        <v>204</v>
      </c>
      <c r="B309" t="str">
        <f t="shared" si="10"/>
        <v xml:space="preserve">      spno BIGINT UNSIGNED,</v>
      </c>
    </row>
    <row r="310" spans="1:2" x14ac:dyDescent="0.3">
      <c r="A310" t="s">
        <v>480</v>
      </c>
      <c r="B310" t="str">
        <f t="shared" si="10"/>
        <v xml:space="preserve">      epikey BIGINT UNSIGNED NOT NULL,</v>
      </c>
    </row>
    <row r="311" spans="1:2" x14ac:dyDescent="0.3">
      <c r="A311" t="s">
        <v>225</v>
      </c>
      <c r="B311" t="str">
        <f t="shared" si="10"/>
        <v xml:space="preserve">      epistart DATE,</v>
      </c>
    </row>
    <row r="312" spans="1:2" x14ac:dyDescent="0.3">
      <c r="A312" t="s">
        <v>226</v>
      </c>
      <c r="B312" t="str">
        <f t="shared" si="10"/>
        <v xml:space="preserve">      epiend DATE,</v>
      </c>
    </row>
    <row r="313" spans="1:2" x14ac:dyDescent="0.3">
      <c r="A313" t="s">
        <v>258</v>
      </c>
      <c r="B313" t="str">
        <f t="shared" si="10"/>
        <v xml:space="preserve">      ICD CHAR(5),</v>
      </c>
    </row>
    <row r="314" spans="1:2" x14ac:dyDescent="0.3">
      <c r="A314" t="s">
        <v>259</v>
      </c>
      <c r="B314" t="str">
        <f t="shared" si="10"/>
        <v xml:space="preserve">      ICDx CHAR(2),</v>
      </c>
    </row>
    <row r="315" spans="1:2" x14ac:dyDescent="0.3">
      <c r="A315" t="s">
        <v>489</v>
      </c>
      <c r="B315" t="str">
        <f t="shared" si="10"/>
        <v xml:space="preserve">      d_order TINYINT NOT NULL,</v>
      </c>
    </row>
    <row r="316" spans="1:2" x14ac:dyDescent="0.3">
      <c r="A316" t="s">
        <v>260</v>
      </c>
      <c r="B316" t="str">
        <f t="shared" si="10"/>
        <v xml:space="preserve">      PRIMARY KEY (patid, epikey, d_order))</v>
      </c>
    </row>
    <row r="317" spans="1:2" x14ac:dyDescent="0.3">
      <c r="A317" t="s">
        <v>467</v>
      </c>
      <c r="B317" t="str">
        <f t="shared" si="10"/>
        <v xml:space="preserve">      CHARSET=latin1 COLLATE=latin1_general_ci</v>
      </c>
    </row>
    <row r="318" spans="1:2" x14ac:dyDescent="0.3">
      <c r="B318" t="s">
        <v>468</v>
      </c>
    </row>
    <row r="319" spans="1:2" x14ac:dyDescent="0.3">
      <c r="A319" t="s">
        <v>261</v>
      </c>
      <c r="B319" t="s">
        <v>469</v>
      </c>
    </row>
    <row r="320" spans="1:2" x14ac:dyDescent="0.3">
      <c r="A320" t="s">
        <v>262</v>
      </c>
      <c r="B320" t="s">
        <v>490</v>
      </c>
    </row>
    <row r="321" spans="1:2" x14ac:dyDescent="0.3">
      <c r="A321" t="s">
        <v>96</v>
      </c>
      <c r="B321" t="str">
        <f t="shared" ref="B321:B327" si="11">"      "&amp;A321</f>
        <v xml:space="preserve">      FIELDS TERMINATED BY '\t'</v>
      </c>
    </row>
    <row r="322" spans="1:2" x14ac:dyDescent="0.3">
      <c r="A322" t="s">
        <v>97</v>
      </c>
      <c r="B322" t="str">
        <f t="shared" si="11"/>
        <v xml:space="preserve">      LINES TERMINATED BY '\r\n'</v>
      </c>
    </row>
    <row r="323" spans="1:2" x14ac:dyDescent="0.3">
      <c r="A323" t="s">
        <v>98</v>
      </c>
      <c r="B323" t="str">
        <f t="shared" si="11"/>
        <v xml:space="preserve">      IGNORE 1 LINES</v>
      </c>
    </row>
    <row r="324" spans="1:2" x14ac:dyDescent="0.3">
      <c r="A324" t="s">
        <v>263</v>
      </c>
      <c r="B324" t="str">
        <f t="shared" si="11"/>
        <v xml:space="preserve">      (patid, spno, epikey, @epistart, @epiend, ICD, @ICDx, d_order)</v>
      </c>
    </row>
    <row r="325" spans="1:2" x14ac:dyDescent="0.3">
      <c r="A325" t="s">
        <v>264</v>
      </c>
      <c r="B325" t="str">
        <f t="shared" si="11"/>
        <v xml:space="preserve">      SET epistart = STR_TO_DATE(NULLIF(@epistart,''),'%d/%m/%Y'),</v>
      </c>
    </row>
    <row r="326" spans="1:2" x14ac:dyDescent="0.3">
      <c r="A326" t="s">
        <v>242</v>
      </c>
      <c r="B326" t="str">
        <f t="shared" si="11"/>
        <v xml:space="preserve">      epiend = STR_TO_DATE(NULLIF(@epiend,''),'%d/%m/%Y'),</v>
      </c>
    </row>
    <row r="327" spans="1:2" x14ac:dyDescent="0.3">
      <c r="A327" t="s">
        <v>491</v>
      </c>
      <c r="B327" t="str">
        <f t="shared" si="11"/>
        <v xml:space="preserve">      ICDx = NULLIF(@ICDx,'')</v>
      </c>
    </row>
    <row r="328" spans="1:2" x14ac:dyDescent="0.3">
      <c r="B328" t="s">
        <v>492</v>
      </c>
    </row>
    <row r="329" spans="1:2" x14ac:dyDescent="0.3">
      <c r="B329" t="s">
        <v>463</v>
      </c>
    </row>
    <row r="330" spans="1:2" x14ac:dyDescent="0.3">
      <c r="B330" t="s">
        <v>493</v>
      </c>
    </row>
    <row r="331" spans="1:2" x14ac:dyDescent="0.3">
      <c r="A331" t="s">
        <v>265</v>
      </c>
      <c r="B331" t="s">
        <v>464</v>
      </c>
    </row>
    <row r="332" spans="1:2" x14ac:dyDescent="0.3">
      <c r="A332" t="s">
        <v>266</v>
      </c>
      <c r="B332" t="s">
        <v>494</v>
      </c>
    </row>
    <row r="333" spans="1:2" x14ac:dyDescent="0.3">
      <c r="A333" t="s">
        <v>2</v>
      </c>
      <c r="B333" t="str">
        <f t="shared" ref="B333:B340" si="12">"      "&amp;A333</f>
        <v xml:space="preserve">      (patid BIGINT UNSIGNED,</v>
      </c>
    </row>
    <row r="334" spans="1:2" x14ac:dyDescent="0.3">
      <c r="A334" t="s">
        <v>204</v>
      </c>
      <c r="B334" t="str">
        <f t="shared" si="12"/>
        <v xml:space="preserve">      spno BIGINT UNSIGNED,</v>
      </c>
    </row>
    <row r="335" spans="1:2" x14ac:dyDescent="0.3">
      <c r="A335" t="s">
        <v>205</v>
      </c>
      <c r="B335" t="str">
        <f t="shared" si="12"/>
        <v xml:space="preserve">      admidate DATE,</v>
      </c>
    </row>
    <row r="336" spans="1:2" x14ac:dyDescent="0.3">
      <c r="A336" t="s">
        <v>206</v>
      </c>
      <c r="B336" t="str">
        <f t="shared" si="12"/>
        <v xml:space="preserve">      discharged DATE,</v>
      </c>
    </row>
    <row r="337" spans="1:2" x14ac:dyDescent="0.3">
      <c r="A337" t="s">
        <v>258</v>
      </c>
      <c r="B337" t="str">
        <f t="shared" si="12"/>
        <v xml:space="preserve">      ICD CHAR(5),</v>
      </c>
    </row>
    <row r="338" spans="1:2" x14ac:dyDescent="0.3">
      <c r="A338" t="s">
        <v>259</v>
      </c>
      <c r="B338" t="str">
        <f t="shared" si="12"/>
        <v xml:space="preserve">      ICDx CHAR(2),</v>
      </c>
    </row>
    <row r="339" spans="1:2" x14ac:dyDescent="0.3">
      <c r="A339" t="s">
        <v>267</v>
      </c>
      <c r="B339" t="str">
        <f t="shared" si="12"/>
        <v xml:space="preserve">      primary_key INT PRIMARY KEY AUTO_INCREMENT)</v>
      </c>
    </row>
    <row r="340" spans="1:2" x14ac:dyDescent="0.3">
      <c r="A340" t="s">
        <v>467</v>
      </c>
      <c r="B340" t="str">
        <f t="shared" si="12"/>
        <v xml:space="preserve">      CHARSET=latin1 COLLATE=latin1_general_ci</v>
      </c>
    </row>
    <row r="341" spans="1:2" x14ac:dyDescent="0.3">
      <c r="B341" t="s">
        <v>468</v>
      </c>
    </row>
    <row r="342" spans="1:2" x14ac:dyDescent="0.3">
      <c r="A342" t="s">
        <v>268</v>
      </c>
      <c r="B342" t="s">
        <v>469</v>
      </c>
    </row>
    <row r="343" spans="1:2" x14ac:dyDescent="0.3">
      <c r="A343" t="s">
        <v>269</v>
      </c>
      <c r="B343" t="s">
        <v>495</v>
      </c>
    </row>
    <row r="344" spans="1:2" x14ac:dyDescent="0.3">
      <c r="A344" t="s">
        <v>96</v>
      </c>
      <c r="B344" t="str">
        <f t="shared" ref="B344:B350" si="13">"      "&amp;A344</f>
        <v xml:space="preserve">      FIELDS TERMINATED BY '\t'</v>
      </c>
    </row>
    <row r="345" spans="1:2" x14ac:dyDescent="0.3">
      <c r="A345" t="s">
        <v>97</v>
      </c>
      <c r="B345" t="str">
        <f t="shared" si="13"/>
        <v xml:space="preserve">      LINES TERMINATED BY '\r\n'</v>
      </c>
    </row>
    <row r="346" spans="1:2" x14ac:dyDescent="0.3">
      <c r="A346" t="s">
        <v>98</v>
      </c>
      <c r="B346" t="str">
        <f t="shared" si="13"/>
        <v xml:space="preserve">      IGNORE 1 LINES</v>
      </c>
    </row>
    <row r="347" spans="1:2" x14ac:dyDescent="0.3">
      <c r="A347" t="s">
        <v>270</v>
      </c>
      <c r="B347" t="str">
        <f t="shared" si="13"/>
        <v xml:space="preserve">      (patid, spno, @admidate, @discharged, ICD, @ICDx)</v>
      </c>
    </row>
    <row r="348" spans="1:2" x14ac:dyDescent="0.3">
      <c r="A348" t="s">
        <v>218</v>
      </c>
      <c r="B348" t="str">
        <f t="shared" si="13"/>
        <v xml:space="preserve">      SET admidate = STR_TO_DATE(NULLIF(@admidate,''),'%d/%m/%Y'),</v>
      </c>
    </row>
    <row r="349" spans="1:2" x14ac:dyDescent="0.3">
      <c r="A349" t="s">
        <v>219</v>
      </c>
      <c r="B349" t="str">
        <f t="shared" si="13"/>
        <v xml:space="preserve">      discharged = STR_TO_DATE(NULLIF(@discharged,''),'%d/%m/%Y'),</v>
      </c>
    </row>
    <row r="350" spans="1:2" x14ac:dyDescent="0.3">
      <c r="A350" t="s">
        <v>491</v>
      </c>
      <c r="B350" t="str">
        <f t="shared" si="13"/>
        <v xml:space="preserve">      ICDx = NULLIF(@ICDx,'')</v>
      </c>
    </row>
    <row r="351" spans="1:2" x14ac:dyDescent="0.3">
      <c r="B351" t="s">
        <v>496</v>
      </c>
    </row>
    <row r="352" spans="1:2" x14ac:dyDescent="0.3">
      <c r="B352" t="s">
        <v>463</v>
      </c>
    </row>
    <row r="353" spans="1:2" x14ac:dyDescent="0.3">
      <c r="B353" t="s">
        <v>497</v>
      </c>
    </row>
    <row r="354" spans="1:2" x14ac:dyDescent="0.3">
      <c r="A354" t="s">
        <v>271</v>
      </c>
      <c r="B354" t="s">
        <v>464</v>
      </c>
    </row>
    <row r="355" spans="1:2" x14ac:dyDescent="0.3">
      <c r="A355" t="s">
        <v>272</v>
      </c>
      <c r="B355" t="s">
        <v>498</v>
      </c>
    </row>
    <row r="356" spans="1:2" x14ac:dyDescent="0.3">
      <c r="A356" t="s">
        <v>2</v>
      </c>
      <c r="B356" t="str">
        <f t="shared" ref="B356:B363" si="14">"      "&amp;A356</f>
        <v xml:space="preserve">      (patid BIGINT UNSIGNED,</v>
      </c>
    </row>
    <row r="357" spans="1:2" x14ac:dyDescent="0.3">
      <c r="A357" t="s">
        <v>204</v>
      </c>
      <c r="B357" t="str">
        <f t="shared" si="14"/>
        <v xml:space="preserve">      spno BIGINT UNSIGNED,</v>
      </c>
    </row>
    <row r="358" spans="1:2" x14ac:dyDescent="0.3">
      <c r="A358" t="s">
        <v>205</v>
      </c>
      <c r="B358" t="str">
        <f t="shared" si="14"/>
        <v xml:space="preserve">      admidate DATE,</v>
      </c>
    </row>
    <row r="359" spans="1:2" x14ac:dyDescent="0.3">
      <c r="A359" t="s">
        <v>206</v>
      </c>
      <c r="B359" t="str">
        <f t="shared" si="14"/>
        <v xml:space="preserve">      discharged DATE,</v>
      </c>
    </row>
    <row r="360" spans="1:2" x14ac:dyDescent="0.3">
      <c r="A360" t="s">
        <v>273</v>
      </c>
      <c r="B360" t="str">
        <f t="shared" si="14"/>
        <v xml:space="preserve">      ICD_PRIMARY CHAR(5),</v>
      </c>
    </row>
    <row r="361" spans="1:2" x14ac:dyDescent="0.3">
      <c r="A361" t="s">
        <v>259</v>
      </c>
      <c r="B361" t="str">
        <f t="shared" si="14"/>
        <v xml:space="preserve">      ICDx CHAR(2),</v>
      </c>
    </row>
    <row r="362" spans="1:2" x14ac:dyDescent="0.3">
      <c r="A362" t="s">
        <v>267</v>
      </c>
      <c r="B362" t="str">
        <f t="shared" si="14"/>
        <v xml:space="preserve">      primary_key INT PRIMARY KEY AUTO_INCREMENT)</v>
      </c>
    </row>
    <row r="363" spans="1:2" x14ac:dyDescent="0.3">
      <c r="A363" t="s">
        <v>467</v>
      </c>
      <c r="B363" t="str">
        <f t="shared" si="14"/>
        <v xml:space="preserve">      CHARSET=latin1 COLLATE=latin1_general_ci</v>
      </c>
    </row>
    <row r="364" spans="1:2" x14ac:dyDescent="0.3">
      <c r="B364" t="s">
        <v>468</v>
      </c>
    </row>
    <row r="365" spans="1:2" x14ac:dyDescent="0.3">
      <c r="A365" t="s">
        <v>274</v>
      </c>
      <c r="B365" t="s">
        <v>469</v>
      </c>
    </row>
    <row r="366" spans="1:2" x14ac:dyDescent="0.3">
      <c r="A366" t="s">
        <v>275</v>
      </c>
      <c r="B366" t="s">
        <v>499</v>
      </c>
    </row>
    <row r="367" spans="1:2" x14ac:dyDescent="0.3">
      <c r="A367" t="s">
        <v>96</v>
      </c>
      <c r="B367" t="str">
        <f t="shared" ref="B367:B373" si="15">"      "&amp;A367</f>
        <v xml:space="preserve">      FIELDS TERMINATED BY '\t'</v>
      </c>
    </row>
    <row r="368" spans="1:2" x14ac:dyDescent="0.3">
      <c r="A368" t="s">
        <v>97</v>
      </c>
      <c r="B368" t="str">
        <f t="shared" si="15"/>
        <v xml:space="preserve">      LINES TERMINATED BY '\r\n'</v>
      </c>
    </row>
    <row r="369" spans="1:2" x14ac:dyDescent="0.3">
      <c r="A369" t="s">
        <v>98</v>
      </c>
      <c r="B369" t="str">
        <f t="shared" si="15"/>
        <v xml:space="preserve">      IGNORE 1 LINES</v>
      </c>
    </row>
    <row r="370" spans="1:2" x14ac:dyDescent="0.3">
      <c r="A370" t="s">
        <v>276</v>
      </c>
      <c r="B370" t="str">
        <f t="shared" si="15"/>
        <v xml:space="preserve">      (patid, spno, @admidate, @discharged, ICD_PRIMARY, @ICDx)</v>
      </c>
    </row>
    <row r="371" spans="1:2" x14ac:dyDescent="0.3">
      <c r="A371" t="s">
        <v>218</v>
      </c>
      <c r="B371" t="str">
        <f t="shared" si="15"/>
        <v xml:space="preserve">      SET admidate = STR_TO_DATE(NULLIF(@admidate,''),'%d/%m/%Y'),</v>
      </c>
    </row>
    <row r="372" spans="1:2" x14ac:dyDescent="0.3">
      <c r="A372" t="s">
        <v>219</v>
      </c>
      <c r="B372" t="str">
        <f t="shared" si="15"/>
        <v xml:space="preserve">      discharged = STR_TO_DATE(NULLIF(@discharged,''),'%d/%m/%Y'),</v>
      </c>
    </row>
    <row r="373" spans="1:2" x14ac:dyDescent="0.3">
      <c r="A373" t="s">
        <v>491</v>
      </c>
      <c r="B373" t="str">
        <f t="shared" si="15"/>
        <v xml:space="preserve">      ICDx = NULLIF(@ICDx,'')</v>
      </c>
    </row>
    <row r="374" spans="1:2" x14ac:dyDescent="0.3">
      <c r="B374" t="s">
        <v>503</v>
      </c>
    </row>
    <row r="375" spans="1:2" x14ac:dyDescent="0.3">
      <c r="B375" t="s">
        <v>463</v>
      </c>
    </row>
    <row r="376" spans="1:2" x14ac:dyDescent="0.3">
      <c r="B376" t="s">
        <v>504</v>
      </c>
    </row>
    <row r="377" spans="1:2" x14ac:dyDescent="0.3">
      <c r="A377" t="s">
        <v>277</v>
      </c>
      <c r="B377" t="s">
        <v>464</v>
      </c>
    </row>
    <row r="378" spans="1:2" x14ac:dyDescent="0.3">
      <c r="A378" t="s">
        <v>278</v>
      </c>
      <c r="B378" t="s">
        <v>505</v>
      </c>
    </row>
    <row r="379" spans="1:2" x14ac:dyDescent="0.3">
      <c r="A379" t="s">
        <v>472</v>
      </c>
      <c r="B379" t="str">
        <f t="shared" ref="B379:B390" si="16">"      "&amp;A379</f>
        <v xml:space="preserve">      (patid BIGINT UNSIGNED NOT NULL,</v>
      </c>
    </row>
    <row r="380" spans="1:2" x14ac:dyDescent="0.3">
      <c r="A380" t="s">
        <v>204</v>
      </c>
      <c r="B380" t="str">
        <f t="shared" si="16"/>
        <v xml:space="preserve">      spno BIGINT UNSIGNED,</v>
      </c>
    </row>
    <row r="381" spans="1:2" x14ac:dyDescent="0.3">
      <c r="A381" t="s">
        <v>480</v>
      </c>
      <c r="B381" t="str">
        <f t="shared" si="16"/>
        <v xml:space="preserve">      epikey BIGINT UNSIGNED NOT NULL,</v>
      </c>
    </row>
    <row r="382" spans="1:2" x14ac:dyDescent="0.3">
      <c r="A382" t="s">
        <v>205</v>
      </c>
      <c r="B382" t="str">
        <f t="shared" si="16"/>
        <v xml:space="preserve">      admidate DATE,</v>
      </c>
    </row>
    <row r="383" spans="1:2" x14ac:dyDescent="0.3">
      <c r="A383" t="s">
        <v>225</v>
      </c>
      <c r="B383" t="str">
        <f t="shared" si="16"/>
        <v xml:space="preserve">      epistart DATE,</v>
      </c>
    </row>
    <row r="384" spans="1:2" x14ac:dyDescent="0.3">
      <c r="A384" t="s">
        <v>226</v>
      </c>
      <c r="B384" t="str">
        <f t="shared" si="16"/>
        <v xml:space="preserve">      epiend DATE,</v>
      </c>
    </row>
    <row r="385" spans="1:2" x14ac:dyDescent="0.3">
      <c r="A385" t="s">
        <v>206</v>
      </c>
      <c r="B385" t="str">
        <f t="shared" si="16"/>
        <v xml:space="preserve">      discharged DATE,</v>
      </c>
    </row>
    <row r="386" spans="1:2" x14ac:dyDescent="0.3">
      <c r="A386" t="s">
        <v>279</v>
      </c>
      <c r="B386" t="str">
        <f t="shared" si="16"/>
        <v xml:space="preserve">      OPCS CHAR(4),</v>
      </c>
    </row>
    <row r="387" spans="1:2" x14ac:dyDescent="0.3">
      <c r="A387" t="s">
        <v>280</v>
      </c>
      <c r="B387" t="str">
        <f t="shared" si="16"/>
        <v xml:space="preserve">      evdate DATE,</v>
      </c>
    </row>
    <row r="388" spans="1:2" x14ac:dyDescent="0.3">
      <c r="A388" t="s">
        <v>506</v>
      </c>
      <c r="B388" t="str">
        <f t="shared" si="16"/>
        <v xml:space="preserve">      p_order TINYINT NOT NULL,</v>
      </c>
    </row>
    <row r="389" spans="1:2" x14ac:dyDescent="0.3">
      <c r="A389" t="s">
        <v>281</v>
      </c>
      <c r="B389" t="str">
        <f t="shared" si="16"/>
        <v xml:space="preserve">      PRIMARY KEY (patid, epikey, p_order))</v>
      </c>
    </row>
    <row r="390" spans="1:2" x14ac:dyDescent="0.3">
      <c r="A390" t="s">
        <v>467</v>
      </c>
      <c r="B390" t="str">
        <f t="shared" si="16"/>
        <v xml:space="preserve">      CHARSET=latin1 COLLATE=latin1_general_ci</v>
      </c>
    </row>
    <row r="391" spans="1:2" x14ac:dyDescent="0.3">
      <c r="B391" t="s">
        <v>468</v>
      </c>
    </row>
    <row r="392" spans="1:2" x14ac:dyDescent="0.3">
      <c r="A392" t="s">
        <v>282</v>
      </c>
      <c r="B392" t="s">
        <v>469</v>
      </c>
    </row>
    <row r="393" spans="1:2" x14ac:dyDescent="0.3">
      <c r="A393" t="s">
        <v>283</v>
      </c>
      <c r="B393" t="s">
        <v>507</v>
      </c>
    </row>
    <row r="394" spans="1:2" x14ac:dyDescent="0.3">
      <c r="A394" t="s">
        <v>96</v>
      </c>
      <c r="B394" t="str">
        <f t="shared" ref="B394:B403" si="17">"      "&amp;A394</f>
        <v xml:space="preserve">      FIELDS TERMINATED BY '\t'</v>
      </c>
    </row>
    <row r="395" spans="1:2" x14ac:dyDescent="0.3">
      <c r="A395" t="s">
        <v>97</v>
      </c>
      <c r="B395" t="str">
        <f t="shared" si="17"/>
        <v xml:space="preserve">      LINES TERMINATED BY '\r\n'</v>
      </c>
    </row>
    <row r="396" spans="1:2" x14ac:dyDescent="0.3">
      <c r="A396" t="s">
        <v>98</v>
      </c>
      <c r="B396" t="str">
        <f t="shared" si="17"/>
        <v xml:space="preserve">      IGNORE 1 LINES</v>
      </c>
    </row>
    <row r="397" spans="1:2" x14ac:dyDescent="0.3">
      <c r="A397" t="s">
        <v>284</v>
      </c>
      <c r="B397" t="str">
        <f t="shared" si="17"/>
        <v xml:space="preserve">      (patid, spno, epikey, @admidate, @epistart, @epiend, @discharged, @OPCS, @evdate, p_order)</v>
      </c>
    </row>
    <row r="398" spans="1:2" x14ac:dyDescent="0.3">
      <c r="A398" t="s">
        <v>218</v>
      </c>
      <c r="B398" t="str">
        <f t="shared" si="17"/>
        <v xml:space="preserve">      SET admidate = STR_TO_DATE(NULLIF(@admidate,''),'%d/%m/%Y'),</v>
      </c>
    </row>
    <row r="399" spans="1:2" x14ac:dyDescent="0.3">
      <c r="A399" t="s">
        <v>241</v>
      </c>
      <c r="B399" t="str">
        <f t="shared" si="17"/>
        <v xml:space="preserve">      epistart = STR_TO_DATE(NULLIF(@epistart,''),'%d/%m/%Y'),</v>
      </c>
    </row>
    <row r="400" spans="1:2" x14ac:dyDescent="0.3">
      <c r="A400" t="s">
        <v>242</v>
      </c>
      <c r="B400" t="str">
        <f t="shared" si="17"/>
        <v xml:space="preserve">      epiend = STR_TO_DATE(NULLIF(@epiend,''),'%d/%m/%Y'),</v>
      </c>
    </row>
    <row r="401" spans="1:2" x14ac:dyDescent="0.3">
      <c r="A401" t="s">
        <v>219</v>
      </c>
      <c r="B401" t="str">
        <f t="shared" si="17"/>
        <v xml:space="preserve">      discharged = STR_TO_DATE(NULLIF(@discharged,''),'%d/%m/%Y'),</v>
      </c>
    </row>
    <row r="402" spans="1:2" x14ac:dyDescent="0.3">
      <c r="A402" t="s">
        <v>285</v>
      </c>
      <c r="B402" t="str">
        <f t="shared" si="17"/>
        <v xml:space="preserve">      OPCS=IF(@OPCS='&amp;',NULL,@OPCS),</v>
      </c>
    </row>
    <row r="403" spans="1:2" x14ac:dyDescent="0.3">
      <c r="A403" t="s">
        <v>508</v>
      </c>
      <c r="B403" t="str">
        <f t="shared" si="17"/>
        <v xml:space="preserve">      evdate = STR_TO_DATE(NULLIF(@evdate,''),'%d/%m/%Y')</v>
      </c>
    </row>
    <row r="404" spans="1:2" x14ac:dyDescent="0.3">
      <c r="B404" t="s">
        <v>509</v>
      </c>
    </row>
    <row r="405" spans="1:2" x14ac:dyDescent="0.3">
      <c r="B405" t="s">
        <v>463</v>
      </c>
    </row>
    <row r="406" spans="1:2" x14ac:dyDescent="0.3">
      <c r="B406" t="s">
        <v>510</v>
      </c>
    </row>
    <row r="407" spans="1:2" x14ac:dyDescent="0.3">
      <c r="A407" t="s">
        <v>286</v>
      </c>
      <c r="B407" t="s">
        <v>464</v>
      </c>
    </row>
    <row r="408" spans="1:2" x14ac:dyDescent="0.3">
      <c r="A408" t="s">
        <v>287</v>
      </c>
      <c r="B408" t="s">
        <v>511</v>
      </c>
    </row>
    <row r="409" spans="1:2" x14ac:dyDescent="0.3">
      <c r="A409" t="s">
        <v>2</v>
      </c>
      <c r="B409" t="str">
        <f t="shared" ref="B409:B431" si="18">"      "&amp;A409</f>
        <v xml:space="preserve">      (patid BIGINT UNSIGNED,</v>
      </c>
    </row>
    <row r="410" spans="1:2" x14ac:dyDescent="0.3">
      <c r="A410" t="s">
        <v>204</v>
      </c>
      <c r="B410" t="str">
        <f t="shared" si="18"/>
        <v xml:space="preserve">      spno BIGINT UNSIGNED,</v>
      </c>
    </row>
    <row r="411" spans="1:2" x14ac:dyDescent="0.3">
      <c r="A411" t="s">
        <v>224</v>
      </c>
      <c r="B411" t="str">
        <f t="shared" si="18"/>
        <v xml:space="preserve">      epikey BIGINT UNSIGNED,</v>
      </c>
    </row>
    <row r="412" spans="1:2" x14ac:dyDescent="0.3">
      <c r="A412" t="s">
        <v>225</v>
      </c>
      <c r="B412" t="str">
        <f t="shared" si="18"/>
        <v xml:space="preserve">      epistart DATE,</v>
      </c>
    </row>
    <row r="413" spans="1:2" x14ac:dyDescent="0.3">
      <c r="A413" t="s">
        <v>226</v>
      </c>
      <c r="B413" t="str">
        <f t="shared" si="18"/>
        <v xml:space="preserve">      epiend DATE,</v>
      </c>
    </row>
    <row r="414" spans="1:2" x14ac:dyDescent="0.3">
      <c r="A414" t="s">
        <v>288</v>
      </c>
      <c r="B414" t="str">
        <f t="shared" si="18"/>
        <v xml:space="preserve">      eorder TINYINT,</v>
      </c>
    </row>
    <row r="415" spans="1:2" x14ac:dyDescent="0.3">
      <c r="A415" t="s">
        <v>289</v>
      </c>
      <c r="B415" t="str">
        <f t="shared" si="18"/>
        <v xml:space="preserve">      epidur SMALLINT,</v>
      </c>
    </row>
    <row r="416" spans="1:2" x14ac:dyDescent="0.3">
      <c r="A416" t="s">
        <v>290</v>
      </c>
      <c r="B416" t="str">
        <f t="shared" si="18"/>
        <v xml:space="preserve">      numacp TINYINT,</v>
      </c>
    </row>
    <row r="417" spans="1:2" x14ac:dyDescent="0.3">
      <c r="A417" t="s">
        <v>291</v>
      </c>
      <c r="B417" t="str">
        <f t="shared" si="18"/>
        <v xml:space="preserve">      acpn TINYINT,</v>
      </c>
    </row>
    <row r="418" spans="1:2" x14ac:dyDescent="0.3">
      <c r="A418" t="s">
        <v>292</v>
      </c>
      <c r="B418" t="str">
        <f t="shared" si="18"/>
        <v xml:space="preserve">      acpstar DATE,</v>
      </c>
    </row>
    <row r="419" spans="1:2" x14ac:dyDescent="0.3">
      <c r="A419" t="s">
        <v>293</v>
      </c>
      <c r="B419" t="str">
        <f t="shared" si="18"/>
        <v xml:space="preserve">      acpend DATE,</v>
      </c>
    </row>
    <row r="420" spans="1:2" x14ac:dyDescent="0.3">
      <c r="A420" t="s">
        <v>294</v>
      </c>
      <c r="B420" t="str">
        <f t="shared" si="18"/>
        <v xml:space="preserve">      acpdur SMALLINT,</v>
      </c>
    </row>
    <row r="421" spans="1:2" x14ac:dyDescent="0.3">
      <c r="A421" t="s">
        <v>295</v>
      </c>
      <c r="B421" t="str">
        <f t="shared" si="18"/>
        <v xml:space="preserve">      intdays SMALLINT,</v>
      </c>
    </row>
    <row r="422" spans="1:2" x14ac:dyDescent="0.3">
      <c r="A422" t="s">
        <v>296</v>
      </c>
      <c r="B422" t="str">
        <f t="shared" si="18"/>
        <v xml:space="preserve">      depdays SMALLINT,</v>
      </c>
    </row>
    <row r="423" spans="1:2" x14ac:dyDescent="0.3">
      <c r="A423" t="s">
        <v>297</v>
      </c>
      <c r="B423" t="str">
        <f t="shared" si="18"/>
        <v xml:space="preserve">      acploc TINYINT,</v>
      </c>
    </row>
    <row r="424" spans="1:2" x14ac:dyDescent="0.3">
      <c r="A424" t="s">
        <v>298</v>
      </c>
      <c r="B424" t="str">
        <f t="shared" si="18"/>
        <v xml:space="preserve">      acpsour TINYINT,</v>
      </c>
    </row>
    <row r="425" spans="1:2" x14ac:dyDescent="0.3">
      <c r="A425" t="s">
        <v>299</v>
      </c>
      <c r="B425" t="str">
        <f t="shared" si="18"/>
        <v xml:space="preserve">      acpdisp TINYINT,</v>
      </c>
    </row>
    <row r="426" spans="1:2" x14ac:dyDescent="0.3">
      <c r="A426" t="s">
        <v>300</v>
      </c>
      <c r="B426" t="str">
        <f t="shared" si="18"/>
        <v xml:space="preserve">      acpout TINYINT,</v>
      </c>
    </row>
    <row r="427" spans="1:2" x14ac:dyDescent="0.3">
      <c r="A427" t="s">
        <v>301</v>
      </c>
      <c r="B427" t="str">
        <f t="shared" si="18"/>
        <v xml:space="preserve">      acpplan TINYINT,</v>
      </c>
    </row>
    <row r="428" spans="1:2" x14ac:dyDescent="0.3">
      <c r="A428" t="s">
        <v>302</v>
      </c>
      <c r="B428" t="str">
        <f t="shared" si="18"/>
        <v xml:space="preserve">      acpspef CHAR(3),</v>
      </c>
    </row>
    <row r="429" spans="1:2" x14ac:dyDescent="0.3">
      <c r="A429" t="s">
        <v>303</v>
      </c>
      <c r="B429" t="str">
        <f t="shared" si="18"/>
        <v xml:space="preserve">      orgsup TINYINT,</v>
      </c>
    </row>
    <row r="430" spans="1:2" x14ac:dyDescent="0.3">
      <c r="A430" t="s">
        <v>267</v>
      </c>
      <c r="B430" t="str">
        <f t="shared" si="18"/>
        <v xml:space="preserve">      primary_key INT PRIMARY KEY AUTO_INCREMENT)</v>
      </c>
    </row>
    <row r="431" spans="1:2" x14ac:dyDescent="0.3">
      <c r="A431" t="s">
        <v>467</v>
      </c>
      <c r="B431" t="str">
        <f t="shared" si="18"/>
        <v xml:space="preserve">      CHARSET=latin1 COLLATE=latin1_general_ci</v>
      </c>
    </row>
    <row r="432" spans="1:2" x14ac:dyDescent="0.3">
      <c r="B432" t="s">
        <v>468</v>
      </c>
    </row>
    <row r="433" spans="1:2" x14ac:dyDescent="0.3">
      <c r="A433" t="s">
        <v>304</v>
      </c>
      <c r="B433" t="s">
        <v>469</v>
      </c>
    </row>
    <row r="434" spans="1:2" x14ac:dyDescent="0.3">
      <c r="A434" t="s">
        <v>305</v>
      </c>
      <c r="B434" t="s">
        <v>512</v>
      </c>
    </row>
    <row r="435" spans="1:2" x14ac:dyDescent="0.3">
      <c r="A435" t="s">
        <v>96</v>
      </c>
      <c r="B435" t="str">
        <f t="shared" ref="B435:B454" si="19">"      "&amp;A435</f>
        <v xml:space="preserve">      FIELDS TERMINATED BY '\t'</v>
      </c>
    </row>
    <row r="436" spans="1:2" x14ac:dyDescent="0.3">
      <c r="A436" t="s">
        <v>97</v>
      </c>
      <c r="B436" t="str">
        <f t="shared" si="19"/>
        <v xml:space="preserve">      LINES TERMINATED BY '\r\n'</v>
      </c>
    </row>
    <row r="437" spans="1:2" x14ac:dyDescent="0.3">
      <c r="A437" t="s">
        <v>98</v>
      </c>
      <c r="B437" t="str">
        <f t="shared" si="19"/>
        <v xml:space="preserve">      IGNORE 1 LINES</v>
      </c>
    </row>
    <row r="438" spans="1:2" x14ac:dyDescent="0.3">
      <c r="A438" t="s">
        <v>306</v>
      </c>
      <c r="B438" t="str">
        <f t="shared" si="19"/>
        <v xml:space="preserve">      (patid, spno, epikey, @epistart, @epiend, eorder, @epidur, numacp, @acpn, @acpstar, @acpend, @acpdur, @intdays, @depdays, @acploc, @acpsour, @acpdisp, @acpout, @acpplan, @acpspef, @orgsup)</v>
      </c>
    </row>
    <row r="439" spans="1:2" x14ac:dyDescent="0.3">
      <c r="A439" t="s">
        <v>307</v>
      </c>
      <c r="B439" t="str">
        <f t="shared" si="19"/>
        <v xml:space="preserve">      SET epistart = STR_TO_DATE(@epistart,'%d/%m/%Y'),</v>
      </c>
    </row>
    <row r="440" spans="1:2" x14ac:dyDescent="0.3">
      <c r="A440" t="s">
        <v>242</v>
      </c>
      <c r="B440" t="str">
        <f t="shared" si="19"/>
        <v xml:space="preserve">      epiend = STR_TO_DATE(NULLIF(@epiend,''),'%d/%m/%Y'),</v>
      </c>
    </row>
    <row r="441" spans="1:2" x14ac:dyDescent="0.3">
      <c r="A441" t="s">
        <v>243</v>
      </c>
      <c r="B441" t="str">
        <f t="shared" si="19"/>
        <v xml:space="preserve">      epidur = NULLIF(@epidur,''),</v>
      </c>
    </row>
    <row r="442" spans="1:2" x14ac:dyDescent="0.3">
      <c r="A442" t="s">
        <v>308</v>
      </c>
      <c r="B442" t="str">
        <f t="shared" si="19"/>
        <v xml:space="preserve">      acpn = IF(@acpn='' OR acpn='99',NULL,@acpn),</v>
      </c>
    </row>
    <row r="443" spans="1:2" x14ac:dyDescent="0.3">
      <c r="A443" t="s">
        <v>309</v>
      </c>
      <c r="B443" t="str">
        <f t="shared" si="19"/>
        <v xml:space="preserve">      acpstar = STR_TO_DATE(NULLIF(@acpstar,''),'%d/%m/%Y'),</v>
      </c>
    </row>
    <row r="444" spans="1:2" x14ac:dyDescent="0.3">
      <c r="A444" t="s">
        <v>310</v>
      </c>
      <c r="B444" t="str">
        <f t="shared" si="19"/>
        <v xml:space="preserve">      acpend = STR_TO_DATE(NULLIF(@acpend,''),'%d/%m/%Y'),</v>
      </c>
    </row>
    <row r="445" spans="1:2" x14ac:dyDescent="0.3">
      <c r="A445" t="s">
        <v>311</v>
      </c>
      <c r="B445" t="str">
        <f t="shared" si="19"/>
        <v xml:space="preserve">      acpdur = NULLIF(@acpdur,''),</v>
      </c>
    </row>
    <row r="446" spans="1:2" x14ac:dyDescent="0.3">
      <c r="A446" t="s">
        <v>312</v>
      </c>
      <c r="B446" t="str">
        <f t="shared" si="19"/>
        <v xml:space="preserve">      intdays = NULLIF(@intdays,''),</v>
      </c>
    </row>
    <row r="447" spans="1:2" x14ac:dyDescent="0.3">
      <c r="A447" t="s">
        <v>313</v>
      </c>
      <c r="B447" t="str">
        <f t="shared" si="19"/>
        <v xml:space="preserve">      depdays = NULLIF(@depdays,''),</v>
      </c>
    </row>
    <row r="448" spans="1:2" x14ac:dyDescent="0.3">
      <c r="A448" t="s">
        <v>314</v>
      </c>
      <c r="B448" t="str">
        <f t="shared" si="19"/>
        <v xml:space="preserve">      acploc = NULLIF(@acploc,''),</v>
      </c>
    </row>
    <row r="449" spans="1:2" x14ac:dyDescent="0.3">
      <c r="A449" t="s">
        <v>315</v>
      </c>
      <c r="B449" t="str">
        <f t="shared" si="19"/>
        <v xml:space="preserve">      acpsour = IF(@acpsour='' OR @acpsour='0',NULL,@acpsour),</v>
      </c>
    </row>
    <row r="450" spans="1:2" x14ac:dyDescent="0.3">
      <c r="A450" t="s">
        <v>316</v>
      </c>
      <c r="B450" t="str">
        <f t="shared" si="19"/>
        <v xml:space="preserve">      acpdisp = IF(@acpdisp='' OR @acpdisp='0',NULL,@acpdisp),</v>
      </c>
    </row>
    <row r="451" spans="1:2" x14ac:dyDescent="0.3">
      <c r="A451" t="s">
        <v>317</v>
      </c>
      <c r="B451" t="str">
        <f t="shared" si="19"/>
        <v xml:space="preserve">      acpout = IF(@acpout='' OR @acpout='0',NULL,@acpout),</v>
      </c>
    </row>
    <row r="452" spans="1:2" x14ac:dyDescent="0.3">
      <c r="A452" t="s">
        <v>318</v>
      </c>
      <c r="B452" t="str">
        <f t="shared" si="19"/>
        <v xml:space="preserve">      acpplan = IF(@acpplan='Y',1,IF(@acpplan='N',2,IF(@acpplan='',NULL,@acpplan))),</v>
      </c>
    </row>
    <row r="453" spans="1:2" x14ac:dyDescent="0.3">
      <c r="A453" t="s">
        <v>319</v>
      </c>
      <c r="B453" t="str">
        <f t="shared" si="19"/>
        <v xml:space="preserve">      acpspef = IF(@acpspef='' OR @acpspef='0',NULL,@acpspef),</v>
      </c>
    </row>
    <row r="454" spans="1:2" x14ac:dyDescent="0.3">
      <c r="A454" t="s">
        <v>513</v>
      </c>
      <c r="B454" t="str">
        <f t="shared" si="19"/>
        <v xml:space="preserve">      orgsup = NULLIF(@orgsup,'')</v>
      </c>
    </row>
    <row r="455" spans="1:2" x14ac:dyDescent="0.3">
      <c r="B455" t="s">
        <v>514</v>
      </c>
    </row>
    <row r="456" spans="1:2" x14ac:dyDescent="0.3">
      <c r="B456" t="s">
        <v>463</v>
      </c>
    </row>
    <row r="457" spans="1:2" x14ac:dyDescent="0.3">
      <c r="B457" t="s">
        <v>515</v>
      </c>
    </row>
    <row r="458" spans="1:2" x14ac:dyDescent="0.3">
      <c r="A458" t="s">
        <v>320</v>
      </c>
      <c r="B458" t="s">
        <v>464</v>
      </c>
    </row>
    <row r="459" spans="1:2" x14ac:dyDescent="0.3">
      <c r="A459" t="s">
        <v>321</v>
      </c>
      <c r="B459" t="s">
        <v>516</v>
      </c>
    </row>
    <row r="460" spans="1:2" x14ac:dyDescent="0.3">
      <c r="A460" t="s">
        <v>2</v>
      </c>
      <c r="B460" t="str">
        <f t="shared" ref="B460:B497" si="20">"      "&amp;A460</f>
        <v xml:space="preserve">      (patid BIGINT UNSIGNED,</v>
      </c>
    </row>
    <row r="461" spans="1:2" x14ac:dyDescent="0.3">
      <c r="A461" t="s">
        <v>204</v>
      </c>
      <c r="B461" t="str">
        <f t="shared" si="20"/>
        <v xml:space="preserve">      spno BIGINT UNSIGNED,</v>
      </c>
    </row>
    <row r="462" spans="1:2" x14ac:dyDescent="0.3">
      <c r="A462" t="s">
        <v>224</v>
      </c>
      <c r="B462" t="str">
        <f t="shared" si="20"/>
        <v xml:space="preserve">      epikey BIGINT UNSIGNED,</v>
      </c>
    </row>
    <row r="463" spans="1:2" x14ac:dyDescent="0.3">
      <c r="A463" t="s">
        <v>205</v>
      </c>
      <c r="B463" t="str">
        <f t="shared" si="20"/>
        <v xml:space="preserve">      admidate DATE,</v>
      </c>
    </row>
    <row r="464" spans="1:2" x14ac:dyDescent="0.3">
      <c r="A464" t="s">
        <v>206</v>
      </c>
      <c r="B464" t="str">
        <f t="shared" si="20"/>
        <v xml:space="preserve">      discharged DATE,</v>
      </c>
    </row>
    <row r="465" spans="1:2" x14ac:dyDescent="0.3">
      <c r="A465" t="s">
        <v>225</v>
      </c>
      <c r="B465" t="str">
        <f t="shared" si="20"/>
        <v xml:space="preserve">      epistart DATE,</v>
      </c>
    </row>
    <row r="466" spans="1:2" x14ac:dyDescent="0.3">
      <c r="A466" t="s">
        <v>226</v>
      </c>
      <c r="B466" t="str">
        <f t="shared" si="20"/>
        <v xml:space="preserve">      epiend DATE,</v>
      </c>
    </row>
    <row r="467" spans="1:2" x14ac:dyDescent="0.3">
      <c r="A467" t="s">
        <v>288</v>
      </c>
      <c r="B467" t="str">
        <f t="shared" si="20"/>
        <v xml:space="preserve">      eorder TINYINT,</v>
      </c>
    </row>
    <row r="468" spans="1:2" x14ac:dyDescent="0.3">
      <c r="A468" t="s">
        <v>322</v>
      </c>
      <c r="B468" t="str">
        <f t="shared" si="20"/>
        <v xml:space="preserve">      ccstartdate DATE,</v>
      </c>
    </row>
    <row r="469" spans="1:2" x14ac:dyDescent="0.3">
      <c r="A469" t="s">
        <v>323</v>
      </c>
      <c r="B469" t="str">
        <f t="shared" si="20"/>
        <v xml:space="preserve">      ccstarttime TIME,</v>
      </c>
    </row>
    <row r="470" spans="1:2" x14ac:dyDescent="0.3">
      <c r="A470" t="s">
        <v>324</v>
      </c>
      <c r="B470" t="str">
        <f t="shared" si="20"/>
        <v xml:space="preserve">      ccdisrdydate DATE,</v>
      </c>
    </row>
    <row r="471" spans="1:2" x14ac:dyDescent="0.3">
      <c r="A471" t="s">
        <v>325</v>
      </c>
      <c r="B471" t="str">
        <f t="shared" si="20"/>
        <v xml:space="preserve">      ccdisrdytime TIME,</v>
      </c>
    </row>
    <row r="472" spans="1:2" x14ac:dyDescent="0.3">
      <c r="A472" t="s">
        <v>326</v>
      </c>
      <c r="B472" t="str">
        <f t="shared" si="20"/>
        <v xml:space="preserve">      ccdisdate DATE,</v>
      </c>
    </row>
    <row r="473" spans="1:2" x14ac:dyDescent="0.3">
      <c r="A473" t="s">
        <v>327</v>
      </c>
      <c r="B473" t="str">
        <f t="shared" si="20"/>
        <v xml:space="preserve">      ccdistime TIME,</v>
      </c>
    </row>
    <row r="474" spans="1:2" x14ac:dyDescent="0.3">
      <c r="A474" t="s">
        <v>328</v>
      </c>
      <c r="B474" t="str">
        <f t="shared" si="20"/>
        <v xml:space="preserve">      ccadmitype TINYINT,</v>
      </c>
    </row>
    <row r="475" spans="1:2" x14ac:dyDescent="0.3">
      <c r="A475" t="s">
        <v>329</v>
      </c>
      <c r="B475" t="str">
        <f t="shared" si="20"/>
        <v xml:space="preserve">      ccadmisorc TINYINT,</v>
      </c>
    </row>
    <row r="476" spans="1:2" x14ac:dyDescent="0.3">
      <c r="A476" t="s">
        <v>330</v>
      </c>
      <c r="B476" t="str">
        <f t="shared" si="20"/>
        <v xml:space="preserve">      ccsorcloc TINYINT,</v>
      </c>
    </row>
    <row r="477" spans="1:2" x14ac:dyDescent="0.3">
      <c r="A477" t="s">
        <v>331</v>
      </c>
      <c r="B477" t="str">
        <f t="shared" si="20"/>
        <v xml:space="preserve">      ccdisstat TINYINT,</v>
      </c>
    </row>
    <row r="478" spans="1:2" x14ac:dyDescent="0.3">
      <c r="A478" t="s">
        <v>332</v>
      </c>
      <c r="B478" t="str">
        <f t="shared" si="20"/>
        <v xml:space="preserve">      ccdisdest TINYINT,</v>
      </c>
    </row>
    <row r="479" spans="1:2" x14ac:dyDescent="0.3">
      <c r="A479" t="s">
        <v>333</v>
      </c>
      <c r="B479" t="str">
        <f t="shared" si="20"/>
        <v xml:space="preserve">      ccdisloc TINYINT,</v>
      </c>
    </row>
    <row r="480" spans="1:2" x14ac:dyDescent="0.3">
      <c r="A480" t="s">
        <v>334</v>
      </c>
      <c r="B480" t="str">
        <f t="shared" si="20"/>
        <v xml:space="preserve">      cclev2days SMALLINT,</v>
      </c>
    </row>
    <row r="481" spans="1:2" x14ac:dyDescent="0.3">
      <c r="A481" t="s">
        <v>335</v>
      </c>
      <c r="B481" t="str">
        <f t="shared" si="20"/>
        <v xml:space="preserve">      cclev3days SMALLINT,</v>
      </c>
    </row>
    <row r="482" spans="1:2" x14ac:dyDescent="0.3">
      <c r="A482" t="s">
        <v>336</v>
      </c>
      <c r="B482" t="str">
        <f t="shared" si="20"/>
        <v xml:space="preserve">      bcardsupdays SMALLINT,</v>
      </c>
    </row>
    <row r="483" spans="1:2" x14ac:dyDescent="0.3">
      <c r="A483" t="s">
        <v>337</v>
      </c>
      <c r="B483" t="str">
        <f t="shared" si="20"/>
        <v xml:space="preserve">      acardsupdays SMALLINT,</v>
      </c>
    </row>
    <row r="484" spans="1:2" x14ac:dyDescent="0.3">
      <c r="A484" t="s">
        <v>338</v>
      </c>
      <c r="B484" t="str">
        <f t="shared" si="20"/>
        <v xml:space="preserve">      bressupdays SMALLINT,</v>
      </c>
    </row>
    <row r="485" spans="1:2" x14ac:dyDescent="0.3">
      <c r="A485" t="s">
        <v>339</v>
      </c>
      <c r="B485" t="str">
        <f t="shared" si="20"/>
        <v xml:space="preserve">      aressupdays SMALLINT,</v>
      </c>
    </row>
    <row r="486" spans="1:2" x14ac:dyDescent="0.3">
      <c r="A486" t="s">
        <v>340</v>
      </c>
      <c r="B486" t="str">
        <f t="shared" si="20"/>
        <v xml:space="preserve">      gisupdays SMALLINT,</v>
      </c>
    </row>
    <row r="487" spans="1:2" x14ac:dyDescent="0.3">
      <c r="A487" t="s">
        <v>341</v>
      </c>
      <c r="B487" t="str">
        <f t="shared" si="20"/>
        <v xml:space="preserve">      liversupdays SMALLINT,</v>
      </c>
    </row>
    <row r="488" spans="1:2" x14ac:dyDescent="0.3">
      <c r="A488" t="s">
        <v>342</v>
      </c>
      <c r="B488" t="str">
        <f t="shared" si="20"/>
        <v xml:space="preserve">      neurosupdays SMALLINT,</v>
      </c>
    </row>
    <row r="489" spans="1:2" x14ac:dyDescent="0.3">
      <c r="A489" t="s">
        <v>343</v>
      </c>
      <c r="B489" t="str">
        <f t="shared" si="20"/>
        <v xml:space="preserve">      rensupdays SMALLINT,</v>
      </c>
    </row>
    <row r="490" spans="1:2" x14ac:dyDescent="0.3">
      <c r="A490" t="s">
        <v>344</v>
      </c>
      <c r="B490" t="str">
        <f t="shared" si="20"/>
        <v xml:space="preserve">      dermsupdays SMALLINT,</v>
      </c>
    </row>
    <row r="491" spans="1:2" x14ac:dyDescent="0.3">
      <c r="A491" t="s">
        <v>345</v>
      </c>
      <c r="B491" t="str">
        <f t="shared" si="20"/>
        <v xml:space="preserve">      orgsupmax TINYINT,</v>
      </c>
    </row>
    <row r="492" spans="1:2" x14ac:dyDescent="0.3">
      <c r="A492" t="s">
        <v>346</v>
      </c>
      <c r="B492" t="str">
        <f t="shared" si="20"/>
        <v xml:space="preserve">      ccunitfun TINYINT,</v>
      </c>
    </row>
    <row r="493" spans="1:2" x14ac:dyDescent="0.3">
      <c r="A493" t="s">
        <v>347</v>
      </c>
      <c r="B493" t="str">
        <f t="shared" si="20"/>
        <v xml:space="preserve">      unitbedconfig TINYINT,</v>
      </c>
    </row>
    <row r="494" spans="1:2" x14ac:dyDescent="0.3">
      <c r="A494" t="s">
        <v>348</v>
      </c>
      <c r="B494" t="str">
        <f t="shared" si="20"/>
        <v xml:space="preserve">      bestmatch BOOL DEFAULT NULL,</v>
      </c>
    </row>
    <row r="495" spans="1:2" x14ac:dyDescent="0.3">
      <c r="A495" t="s">
        <v>349</v>
      </c>
      <c r="B495" t="str">
        <f t="shared" si="20"/>
        <v xml:space="preserve">      ccapcrel TINYINT,</v>
      </c>
    </row>
    <row r="496" spans="1:2" x14ac:dyDescent="0.3">
      <c r="A496" t="s">
        <v>267</v>
      </c>
      <c r="B496" t="str">
        <f t="shared" si="20"/>
        <v xml:space="preserve">      primary_key INT PRIMARY KEY AUTO_INCREMENT)</v>
      </c>
    </row>
    <row r="497" spans="1:2" x14ac:dyDescent="0.3">
      <c r="A497" t="s">
        <v>467</v>
      </c>
      <c r="B497" t="str">
        <f t="shared" si="20"/>
        <v xml:space="preserve">      CHARSET=latin1 COLLATE=latin1_general_ci</v>
      </c>
    </row>
    <row r="498" spans="1:2" x14ac:dyDescent="0.3">
      <c r="B498" t="s">
        <v>468</v>
      </c>
    </row>
    <row r="499" spans="1:2" x14ac:dyDescent="0.3">
      <c r="A499" t="s">
        <v>350</v>
      </c>
      <c r="B499" t="s">
        <v>469</v>
      </c>
    </row>
    <row r="500" spans="1:2" x14ac:dyDescent="0.3">
      <c r="A500" t="s">
        <v>351</v>
      </c>
      <c r="B500" t="s">
        <v>517</v>
      </c>
    </row>
    <row r="501" spans="1:2" x14ac:dyDescent="0.3">
      <c r="A501" t="s">
        <v>96</v>
      </c>
      <c r="B501" t="str">
        <f t="shared" ref="B501:B535" si="21">"      "&amp;A501</f>
        <v xml:space="preserve">      FIELDS TERMINATED BY '\t'</v>
      </c>
    </row>
    <row r="502" spans="1:2" x14ac:dyDescent="0.3">
      <c r="A502" t="s">
        <v>97</v>
      </c>
      <c r="B502" t="str">
        <f t="shared" si="21"/>
        <v xml:space="preserve">      LINES TERMINATED BY '\r\n'</v>
      </c>
    </row>
    <row r="503" spans="1:2" x14ac:dyDescent="0.3">
      <c r="A503" t="s">
        <v>98</v>
      </c>
      <c r="B503" t="str">
        <f t="shared" si="21"/>
        <v xml:space="preserve">      IGNORE 1 LINES</v>
      </c>
    </row>
    <row r="504" spans="1:2" x14ac:dyDescent="0.3">
      <c r="A504" t="s">
        <v>352</v>
      </c>
      <c r="B504" t="str">
        <f t="shared" si="21"/>
        <v xml:space="preserve">      (patid, spno, epikey, @admidate, @discharged, @epistart, @epiend, eorder, @ccstartdate, @ccstarttime, @ccdisrdydate, @ccdisrdytime, @ccdisdate, @ccdistime, @ccadmitype, @ccadmisorc, @ccsorcloc, @ccdisstat, @ccdisdest, @ccdisloc, @cclev2days, @cclev3days, @bcardsupdays, @acardsupdays, @bressupdays, @aressupdays, @gisupdays, @liversupdays, @neurosupdays, @rensupdays, @dermsupdays, @orgsupmax, @ccunitfun, @unitbedconfig, @bestmatch, ccapcrel)</v>
      </c>
    </row>
    <row r="505" spans="1:2" x14ac:dyDescent="0.3">
      <c r="A505" t="s">
        <v>353</v>
      </c>
      <c r="B505" t="str">
        <f t="shared" si="21"/>
        <v xml:space="preserve">      SET admidate = STR_TO_DATE(@admidate,'%d/%m/%Y'),</v>
      </c>
    </row>
    <row r="506" spans="1:2" x14ac:dyDescent="0.3">
      <c r="A506" t="s">
        <v>219</v>
      </c>
      <c r="B506" t="str">
        <f t="shared" si="21"/>
        <v xml:space="preserve">      discharged = STR_TO_DATE(NULLIF(@discharged,''),'%d/%m/%Y'),</v>
      </c>
    </row>
    <row r="507" spans="1:2" x14ac:dyDescent="0.3">
      <c r="A507" t="s">
        <v>354</v>
      </c>
      <c r="B507" t="str">
        <f t="shared" si="21"/>
        <v xml:space="preserve">      epistart = STR_TO_DATE(@epistart,'%d/%m/%Y'),</v>
      </c>
    </row>
    <row r="508" spans="1:2" x14ac:dyDescent="0.3">
      <c r="A508" t="s">
        <v>355</v>
      </c>
      <c r="B508" t="str">
        <f t="shared" si="21"/>
        <v xml:space="preserve">      epiend = STR_TO_DATE(@epiend,'%d/%m/%Y'),</v>
      </c>
    </row>
    <row r="509" spans="1:2" x14ac:dyDescent="0.3">
      <c r="A509" t="s">
        <v>356</v>
      </c>
      <c r="B509" t="str">
        <f t="shared" si="21"/>
        <v xml:space="preserve">      ccstartdate = STR_TO_DATE(@ccstartdate,'%d/%m/%Y'),</v>
      </c>
    </row>
    <row r="510" spans="1:2" x14ac:dyDescent="0.3">
      <c r="A510" t="s">
        <v>357</v>
      </c>
      <c r="B510" t="str">
        <f t="shared" si="21"/>
        <v xml:space="preserve">      ccstarttime = NULLIF(@ccstarttime,''),</v>
      </c>
    </row>
    <row r="511" spans="1:2" x14ac:dyDescent="0.3">
      <c r="A511" t="s">
        <v>358</v>
      </c>
      <c r="B511" t="str">
        <f t="shared" si="21"/>
        <v xml:space="preserve">      ccdisrdydate = STR_TO_DATE(NULLIF(@ccdisrdydate,''),'%d/%m/%Y'),</v>
      </c>
    </row>
    <row r="512" spans="1:2" x14ac:dyDescent="0.3">
      <c r="A512" t="s">
        <v>359</v>
      </c>
      <c r="B512" t="str">
        <f t="shared" si="21"/>
        <v xml:space="preserve">      ccdisrdytime = NULLIF(@ccdisrdytime,''),</v>
      </c>
    </row>
    <row r="513" spans="1:2" x14ac:dyDescent="0.3">
      <c r="A513" t="s">
        <v>360</v>
      </c>
      <c r="B513" t="str">
        <f t="shared" si="21"/>
        <v xml:space="preserve">      ccdisdate = STR_TO_DATE(@ccdisdate,'%d/%m/%Y'),</v>
      </c>
    </row>
    <row r="514" spans="1:2" x14ac:dyDescent="0.3">
      <c r="A514" t="s">
        <v>361</v>
      </c>
      <c r="B514" t="str">
        <f t="shared" si="21"/>
        <v xml:space="preserve">      ccdistime = NULLIF(@ccdistime,''),</v>
      </c>
    </row>
    <row r="515" spans="1:2" x14ac:dyDescent="0.3">
      <c r="A515" t="s">
        <v>362</v>
      </c>
      <c r="B515" t="str">
        <f t="shared" si="21"/>
        <v xml:space="preserve">      ccadmitype = NULLIF(@ccadmitype,''),</v>
      </c>
    </row>
    <row r="516" spans="1:2" x14ac:dyDescent="0.3">
      <c r="A516" t="s">
        <v>363</v>
      </c>
      <c r="B516" t="str">
        <f t="shared" si="21"/>
        <v xml:space="preserve">      ccadmisorc = NULLIF(@ccadmisorc,''),</v>
      </c>
    </row>
    <row r="517" spans="1:2" x14ac:dyDescent="0.3">
      <c r="A517" t="s">
        <v>364</v>
      </c>
      <c r="B517" t="str">
        <f t="shared" si="21"/>
        <v xml:space="preserve">      ccsorcloc = NULLIF(@ccsorcloc,''),</v>
      </c>
    </row>
    <row r="518" spans="1:2" x14ac:dyDescent="0.3">
      <c r="A518" t="s">
        <v>365</v>
      </c>
      <c r="B518" t="str">
        <f t="shared" si="21"/>
        <v xml:space="preserve">      ccdisstat = NULLIF(@ccdisstat,''),</v>
      </c>
    </row>
    <row r="519" spans="1:2" x14ac:dyDescent="0.3">
      <c r="A519" t="s">
        <v>366</v>
      </c>
      <c r="B519" t="str">
        <f t="shared" si="21"/>
        <v xml:space="preserve">      ccdisdest = NULLIF(@ccdisdest,''),</v>
      </c>
    </row>
    <row r="520" spans="1:2" x14ac:dyDescent="0.3">
      <c r="A520" t="s">
        <v>367</v>
      </c>
      <c r="B520" t="str">
        <f t="shared" si="21"/>
        <v xml:space="preserve">      ccdisloc = NULLIF(@ccdisloc,''),</v>
      </c>
    </row>
    <row r="521" spans="1:2" x14ac:dyDescent="0.3">
      <c r="A521" t="s">
        <v>368</v>
      </c>
      <c r="B521" t="str">
        <f t="shared" si="21"/>
        <v xml:space="preserve">      cclev2days = IF(@cclev2days='' OR @cclev2days='999',NULL,@cclev2days),</v>
      </c>
    </row>
    <row r="522" spans="1:2" x14ac:dyDescent="0.3">
      <c r="A522" t="s">
        <v>369</v>
      </c>
      <c r="B522" t="str">
        <f t="shared" si="21"/>
        <v xml:space="preserve">      cclev3days = IF(@cclev3days='' OR @cclev3days='999',NULL,@cclev3days),</v>
      </c>
    </row>
    <row r="523" spans="1:2" x14ac:dyDescent="0.3">
      <c r="A523" t="s">
        <v>370</v>
      </c>
      <c r="B523" t="str">
        <f t="shared" si="21"/>
        <v xml:space="preserve">      bcardsupdays = IF(@bcardsupdays='' OR @bcardsupdays='999',NULL,@bcardsupdays),</v>
      </c>
    </row>
    <row r="524" spans="1:2" x14ac:dyDescent="0.3">
      <c r="A524" t="s">
        <v>371</v>
      </c>
      <c r="B524" t="str">
        <f t="shared" si="21"/>
        <v xml:space="preserve">      acardsupdays = IF(@acardsupdays='' OR @acardsupdays='999',NULL,@acardsupdays),</v>
      </c>
    </row>
    <row r="525" spans="1:2" x14ac:dyDescent="0.3">
      <c r="A525" t="s">
        <v>372</v>
      </c>
      <c r="B525" t="str">
        <f t="shared" si="21"/>
        <v xml:space="preserve">      bressupdays = IF(@bressupdays='' OR @bressupdays='999',NULL,@bressupdays),</v>
      </c>
    </row>
    <row r="526" spans="1:2" x14ac:dyDescent="0.3">
      <c r="A526" t="s">
        <v>373</v>
      </c>
      <c r="B526" t="str">
        <f t="shared" si="21"/>
        <v xml:space="preserve">      aressupdays = IF(@aressupdays='' OR @aressupdays='999',NULL,@aressupdays),</v>
      </c>
    </row>
    <row r="527" spans="1:2" x14ac:dyDescent="0.3">
      <c r="A527" t="s">
        <v>374</v>
      </c>
      <c r="B527" t="str">
        <f t="shared" si="21"/>
        <v xml:space="preserve">      gisupdays = IF(@gisupdays='' OR @gisupdays='999',NULL,@gisupdays),</v>
      </c>
    </row>
    <row r="528" spans="1:2" x14ac:dyDescent="0.3">
      <c r="A528" t="s">
        <v>375</v>
      </c>
      <c r="B528" t="str">
        <f t="shared" si="21"/>
        <v xml:space="preserve">      liversupdays = IF(@liversupdays='' OR @liversupdays='999',NULL,@liversupdays),</v>
      </c>
    </row>
    <row r="529" spans="1:2" x14ac:dyDescent="0.3">
      <c r="A529" t="s">
        <v>376</v>
      </c>
      <c r="B529" t="str">
        <f t="shared" si="21"/>
        <v xml:space="preserve">      neurosupdays = IF(@neurosupdays='' OR @neurosupdays='999',NULL,@neurosupdays),</v>
      </c>
    </row>
    <row r="530" spans="1:2" x14ac:dyDescent="0.3">
      <c r="A530" t="s">
        <v>377</v>
      </c>
      <c r="B530" t="str">
        <f t="shared" si="21"/>
        <v xml:space="preserve">      rensupdays = IF(@rensupdays='' OR @rensupdays='999',NULL,@rensupdays),</v>
      </c>
    </row>
    <row r="531" spans="1:2" x14ac:dyDescent="0.3">
      <c r="A531" t="s">
        <v>378</v>
      </c>
      <c r="B531" t="str">
        <f t="shared" si="21"/>
        <v xml:space="preserve">      dermsupdays = IF(@dermsupdays='' OR @dermsupdays='999',NULL,@dermsupdays),</v>
      </c>
    </row>
    <row r="532" spans="1:2" x14ac:dyDescent="0.3">
      <c r="A532" t="s">
        <v>379</v>
      </c>
      <c r="B532" t="str">
        <f t="shared" si="21"/>
        <v xml:space="preserve">      orgsupmax = NULLIF(@orgsupmax,''),</v>
      </c>
    </row>
    <row r="533" spans="1:2" x14ac:dyDescent="0.3">
      <c r="A533" t="s">
        <v>380</v>
      </c>
      <c r="B533" t="str">
        <f t="shared" si="21"/>
        <v xml:space="preserve">      ccunitfun = NULLIF(@ccunitfun,''),</v>
      </c>
    </row>
    <row r="534" spans="1:2" x14ac:dyDescent="0.3">
      <c r="A534" t="s">
        <v>381</v>
      </c>
      <c r="B534" t="str">
        <f t="shared" si="21"/>
        <v xml:space="preserve">      unitbedconfig = NULLIF(@unitbedconfig,''),</v>
      </c>
    </row>
    <row r="535" spans="1:2" x14ac:dyDescent="0.3">
      <c r="A535" t="s">
        <v>518</v>
      </c>
      <c r="B535" t="str">
        <f t="shared" si="21"/>
        <v xml:space="preserve">      bestmatch = NULLIF(@bestmatch,'')</v>
      </c>
    </row>
    <row r="536" spans="1:2" x14ac:dyDescent="0.3">
      <c r="B536" t="s">
        <v>519</v>
      </c>
    </row>
    <row r="537" spans="1:2" x14ac:dyDescent="0.3">
      <c r="B537" t="s">
        <v>463</v>
      </c>
    </row>
    <row r="538" spans="1:2" x14ac:dyDescent="0.3">
      <c r="B538" t="s">
        <v>520</v>
      </c>
    </row>
    <row r="539" spans="1:2" x14ac:dyDescent="0.3">
      <c r="B539" t="s">
        <v>464</v>
      </c>
    </row>
    <row r="540" spans="1:2" x14ac:dyDescent="0.3">
      <c r="A540" t="s">
        <v>382</v>
      </c>
      <c r="B540" t="s">
        <v>521</v>
      </c>
    </row>
    <row r="541" spans="1:2" x14ac:dyDescent="0.3">
      <c r="A541" t="s">
        <v>472</v>
      </c>
      <c r="B541" t="str">
        <f t="shared" ref="B541:B545" si="22">"      "&amp;A541</f>
        <v xml:space="preserve">      (patid BIGINT UNSIGNED NOT NULL,</v>
      </c>
    </row>
    <row r="542" spans="1:2" x14ac:dyDescent="0.3">
      <c r="A542" t="s">
        <v>3</v>
      </c>
      <c r="B542" t="str">
        <f t="shared" si="22"/>
        <v xml:space="preserve">      pracid MEDIUMINT,</v>
      </c>
    </row>
    <row r="543" spans="1:2" x14ac:dyDescent="0.3">
      <c r="A543" t="s">
        <v>383</v>
      </c>
      <c r="B543" t="str">
        <f t="shared" si="22"/>
        <v xml:space="preserve">      imd2015_10 TINYINT,</v>
      </c>
    </row>
    <row r="544" spans="1:2" x14ac:dyDescent="0.3">
      <c r="A544" t="s">
        <v>187</v>
      </c>
      <c r="B544" t="str">
        <f t="shared" si="22"/>
        <v xml:space="preserve">      PRIMARY KEY (patid))</v>
      </c>
    </row>
    <row r="545" spans="1:2" x14ac:dyDescent="0.3">
      <c r="A545" t="s">
        <v>467</v>
      </c>
      <c r="B545" t="str">
        <f t="shared" si="22"/>
        <v xml:space="preserve">      CHARSET=latin1 COLLATE=latin1_general_ci</v>
      </c>
    </row>
    <row r="546" spans="1:2" x14ac:dyDescent="0.3">
      <c r="B546" t="s">
        <v>468</v>
      </c>
    </row>
    <row r="547" spans="1:2" x14ac:dyDescent="0.3">
      <c r="A547" t="s">
        <v>384</v>
      </c>
      <c r="B547" t="s">
        <v>469</v>
      </c>
    </row>
    <row r="548" spans="1:2" x14ac:dyDescent="0.3">
      <c r="A548" t="s">
        <v>385</v>
      </c>
      <c r="B548" t="s">
        <v>522</v>
      </c>
    </row>
    <row r="549" spans="1:2" x14ac:dyDescent="0.3">
      <c r="A549" t="s">
        <v>96</v>
      </c>
      <c r="B549" t="str">
        <f t="shared" ref="B549:B553" si="23">"      "&amp;A549</f>
        <v xml:space="preserve">      FIELDS TERMINATED BY '\t'</v>
      </c>
    </row>
    <row r="550" spans="1:2" x14ac:dyDescent="0.3">
      <c r="A550" t="s">
        <v>97</v>
      </c>
      <c r="B550" t="str">
        <f t="shared" si="23"/>
        <v xml:space="preserve">      LINES TERMINATED BY '\r\n'</v>
      </c>
    </row>
    <row r="551" spans="1:2" x14ac:dyDescent="0.3">
      <c r="A551" t="s">
        <v>98</v>
      </c>
      <c r="B551" t="str">
        <f t="shared" si="23"/>
        <v xml:space="preserve">      IGNORE 1 LINES</v>
      </c>
    </row>
    <row r="552" spans="1:2" x14ac:dyDescent="0.3">
      <c r="A552" t="s">
        <v>386</v>
      </c>
      <c r="B552" t="str">
        <f t="shared" si="23"/>
        <v xml:space="preserve">      (patid, pracid, @imd2015_10)</v>
      </c>
    </row>
    <row r="553" spans="1:2" x14ac:dyDescent="0.3">
      <c r="A553" t="s">
        <v>523</v>
      </c>
      <c r="B553" t="str">
        <f t="shared" si="23"/>
        <v xml:space="preserve">      SET imd2015_10 = NULLIF(@imd2015_10,'')</v>
      </c>
    </row>
    <row r="554" spans="1:2" x14ac:dyDescent="0.3">
      <c r="B554" t="s">
        <v>524</v>
      </c>
    </row>
    <row r="555" spans="1:2" x14ac:dyDescent="0.3">
      <c r="B555" t="s">
        <v>463</v>
      </c>
    </row>
    <row r="556" spans="1:2" x14ac:dyDescent="0.3">
      <c r="B556" t="s">
        <v>525</v>
      </c>
    </row>
    <row r="557" spans="1:2" x14ac:dyDescent="0.3">
      <c r="A557" t="s">
        <v>387</v>
      </c>
      <c r="B557" t="s">
        <v>464</v>
      </c>
    </row>
    <row r="558" spans="1:2" x14ac:dyDescent="0.3">
      <c r="A558" t="s">
        <v>388</v>
      </c>
      <c r="B558" t="s">
        <v>526</v>
      </c>
    </row>
    <row r="559" spans="1:2" x14ac:dyDescent="0.3">
      <c r="A559" t="s">
        <v>527</v>
      </c>
      <c r="B559" t="str">
        <f t="shared" ref="B559:B566" si="24">"      "&amp;A559</f>
        <v xml:space="preserve">      (pracid MEDIUMINT NOT NULL,</v>
      </c>
    </row>
    <row r="560" spans="1:2" x14ac:dyDescent="0.3">
      <c r="A560" t="s">
        <v>389</v>
      </c>
      <c r="B560" t="str">
        <f t="shared" si="24"/>
        <v xml:space="preserve">      country VARCHAR(9),</v>
      </c>
    </row>
    <row r="561" spans="1:2" x14ac:dyDescent="0.3">
      <c r="A561" t="s">
        <v>390</v>
      </c>
      <c r="B561" t="str">
        <f t="shared" si="24"/>
        <v xml:space="preserve">      e2015_imd_10 TINYINT,</v>
      </c>
    </row>
    <row r="562" spans="1:2" x14ac:dyDescent="0.3">
      <c r="A562" t="s">
        <v>391</v>
      </c>
      <c r="B562" t="str">
        <f t="shared" si="24"/>
        <v xml:space="preserve">      ni2017_imd_10 TINYINT,</v>
      </c>
    </row>
    <row r="563" spans="1:2" x14ac:dyDescent="0.3">
      <c r="A563" t="s">
        <v>392</v>
      </c>
      <c r="B563" t="str">
        <f t="shared" si="24"/>
        <v xml:space="preserve">      s2016_imd_10 TINYINT,</v>
      </c>
    </row>
    <row r="564" spans="1:2" x14ac:dyDescent="0.3">
      <c r="A564" t="s">
        <v>393</v>
      </c>
      <c r="B564" t="str">
        <f t="shared" si="24"/>
        <v xml:space="preserve">      w2014_imd_10 TINYINT,</v>
      </c>
    </row>
    <row r="565" spans="1:2" x14ac:dyDescent="0.3">
      <c r="A565" t="s">
        <v>394</v>
      </c>
      <c r="B565" t="str">
        <f t="shared" si="24"/>
        <v xml:space="preserve">      PRIMARY KEY (pracid))</v>
      </c>
    </row>
    <row r="566" spans="1:2" x14ac:dyDescent="0.3">
      <c r="A566" t="s">
        <v>467</v>
      </c>
      <c r="B566" t="str">
        <f t="shared" si="24"/>
        <v xml:space="preserve">      CHARSET=latin1 COLLATE=latin1_general_ci</v>
      </c>
    </row>
    <row r="567" spans="1:2" x14ac:dyDescent="0.3">
      <c r="B567" t="s">
        <v>468</v>
      </c>
    </row>
    <row r="568" spans="1:2" x14ac:dyDescent="0.3">
      <c r="A568" t="s">
        <v>395</v>
      </c>
      <c r="B568" t="s">
        <v>469</v>
      </c>
    </row>
    <row r="569" spans="1:2" x14ac:dyDescent="0.3">
      <c r="A569" t="s">
        <v>396</v>
      </c>
      <c r="B569" t="s">
        <v>528</v>
      </c>
    </row>
    <row r="570" spans="1:2" x14ac:dyDescent="0.3">
      <c r="A570" t="s">
        <v>96</v>
      </c>
      <c r="B570" t="str">
        <f t="shared" ref="B570:B577" si="25">"      "&amp;A570</f>
        <v xml:space="preserve">      FIELDS TERMINATED BY '\t'</v>
      </c>
    </row>
    <row r="571" spans="1:2" x14ac:dyDescent="0.3">
      <c r="A571" t="s">
        <v>97</v>
      </c>
      <c r="B571" t="str">
        <f t="shared" si="25"/>
        <v xml:space="preserve">      LINES TERMINATED BY '\r\n'</v>
      </c>
    </row>
    <row r="572" spans="1:2" x14ac:dyDescent="0.3">
      <c r="A572" t="s">
        <v>98</v>
      </c>
      <c r="B572" t="str">
        <f t="shared" si="25"/>
        <v xml:space="preserve">      IGNORE 1 LINES</v>
      </c>
    </row>
    <row r="573" spans="1:2" x14ac:dyDescent="0.3">
      <c r="A573" t="s">
        <v>397</v>
      </c>
      <c r="B573" t="str">
        <f t="shared" si="25"/>
        <v xml:space="preserve">      (pracid, country, @e2015_imd_10, @ni2017_imd_10, @s2016_imd_10, @w2014_imd_10)</v>
      </c>
    </row>
    <row r="574" spans="1:2" x14ac:dyDescent="0.3">
      <c r="A574" t="s">
        <v>398</v>
      </c>
      <c r="B574" t="str">
        <f t="shared" si="25"/>
        <v xml:space="preserve">      SET e2015_imd_10 = NULLIF(@e2015_imd_10,''),</v>
      </c>
    </row>
    <row r="575" spans="1:2" x14ac:dyDescent="0.3">
      <c r="A575" t="s">
        <v>399</v>
      </c>
      <c r="B575" t="str">
        <f t="shared" si="25"/>
        <v xml:space="preserve">      ni2017_imd_10 = NULLIF(@ni2017_imd_10,''),</v>
      </c>
    </row>
    <row r="576" spans="1:2" x14ac:dyDescent="0.3">
      <c r="A576" t="s">
        <v>400</v>
      </c>
      <c r="B576" t="str">
        <f t="shared" si="25"/>
        <v xml:space="preserve">      s2016_imd_10 = NULLIF(@s2016_imd_10,''),</v>
      </c>
    </row>
    <row r="577" spans="1:2" x14ac:dyDescent="0.3">
      <c r="A577" t="s">
        <v>529</v>
      </c>
      <c r="B577" t="str">
        <f t="shared" si="25"/>
        <v xml:space="preserve">      w2014_imd_10 = NULLIF(@w2014_imd_10,'')</v>
      </c>
    </row>
    <row r="578" spans="1:2" x14ac:dyDescent="0.3">
      <c r="B578" t="s">
        <v>530</v>
      </c>
    </row>
    <row r="579" spans="1:2" x14ac:dyDescent="0.3">
      <c r="B579" t="s">
        <v>463</v>
      </c>
    </row>
    <row r="580" spans="1:2" x14ac:dyDescent="0.3">
      <c r="B580" t="s">
        <v>531</v>
      </c>
    </row>
    <row r="581" spans="1:2" x14ac:dyDescent="0.3">
      <c r="B581" t="s">
        <v>464</v>
      </c>
    </row>
    <row r="582" spans="1:2" x14ac:dyDescent="0.3">
      <c r="A582" t="s">
        <v>401</v>
      </c>
      <c r="B582" t="s">
        <v>532</v>
      </c>
    </row>
    <row r="583" spans="1:2" x14ac:dyDescent="0.3">
      <c r="A583" t="s">
        <v>472</v>
      </c>
      <c r="B583" t="str">
        <f t="shared" ref="B583:B610" si="26">"      "&amp;A583</f>
        <v xml:space="preserve">      (patid BIGINT UNSIGNED NOT NULL,</v>
      </c>
    </row>
    <row r="584" spans="1:2" x14ac:dyDescent="0.3">
      <c r="A584" t="s">
        <v>3</v>
      </c>
      <c r="B584" t="str">
        <f t="shared" si="26"/>
        <v xml:space="preserve">      pracid MEDIUMINT,</v>
      </c>
    </row>
    <row r="585" spans="1:2" x14ac:dyDescent="0.3">
      <c r="A585" t="s">
        <v>402</v>
      </c>
      <c r="B585" t="str">
        <f t="shared" si="26"/>
        <v xml:space="preserve">      gen_death_id BIGINT UNSIGNED,</v>
      </c>
    </row>
    <row r="586" spans="1:2" x14ac:dyDescent="0.3">
      <c r="A586" t="s">
        <v>403</v>
      </c>
      <c r="B586" t="str">
        <f t="shared" si="26"/>
        <v xml:space="preserve">      n_patid_death SMALLINT,</v>
      </c>
    </row>
    <row r="587" spans="1:2" x14ac:dyDescent="0.3">
      <c r="A587" t="s">
        <v>186</v>
      </c>
      <c r="B587" t="str">
        <f t="shared" si="26"/>
        <v xml:space="preserve">      match_rank TINYINT,</v>
      </c>
    </row>
    <row r="588" spans="1:2" x14ac:dyDescent="0.3">
      <c r="A588" t="s">
        <v>404</v>
      </c>
      <c r="B588" t="str">
        <f t="shared" si="26"/>
        <v xml:space="preserve">      dor DATE,</v>
      </c>
    </row>
    <row r="589" spans="1:2" x14ac:dyDescent="0.3">
      <c r="A589" t="s">
        <v>405</v>
      </c>
      <c r="B589" t="str">
        <f t="shared" si="26"/>
        <v xml:space="preserve">      dod DATE,</v>
      </c>
    </row>
    <row r="590" spans="1:2" x14ac:dyDescent="0.3">
      <c r="A590" t="s">
        <v>406</v>
      </c>
      <c r="B590" t="str">
        <f t="shared" si="26"/>
        <v xml:space="preserve">      dod_partial SMALLINT,</v>
      </c>
    </row>
    <row r="591" spans="1:2" x14ac:dyDescent="0.3">
      <c r="A591" t="s">
        <v>407</v>
      </c>
      <c r="B591" t="str">
        <f t="shared" si="26"/>
        <v xml:space="preserve">      nhs_indicator TINYINT,</v>
      </c>
    </row>
    <row r="592" spans="1:2" x14ac:dyDescent="0.3">
      <c r="A592" t="s">
        <v>408</v>
      </c>
      <c r="B592" t="str">
        <f t="shared" si="26"/>
        <v xml:space="preserve">      pod_category VARCHAR(21),</v>
      </c>
    </row>
    <row r="593" spans="1:2" x14ac:dyDescent="0.3">
      <c r="A593" t="s">
        <v>409</v>
      </c>
      <c r="B593" t="str">
        <f t="shared" si="26"/>
        <v xml:space="preserve">      cause VARCHAR(5),</v>
      </c>
    </row>
    <row r="594" spans="1:2" x14ac:dyDescent="0.3">
      <c r="A594" t="s">
        <v>410</v>
      </c>
      <c r="B594" t="str">
        <f t="shared" si="26"/>
        <v xml:space="preserve">      cause1 VARCHAR(5),</v>
      </c>
    </row>
    <row r="595" spans="1:2" x14ac:dyDescent="0.3">
      <c r="A595" t="s">
        <v>411</v>
      </c>
      <c r="B595" t="str">
        <f t="shared" si="26"/>
        <v xml:space="preserve">      cause2 VARCHAR(5),</v>
      </c>
    </row>
    <row r="596" spans="1:2" x14ac:dyDescent="0.3">
      <c r="A596" t="s">
        <v>412</v>
      </c>
      <c r="B596" t="str">
        <f t="shared" si="26"/>
        <v xml:space="preserve">      cause3 VARCHAR(5),</v>
      </c>
    </row>
    <row r="597" spans="1:2" x14ac:dyDescent="0.3">
      <c r="A597" t="s">
        <v>413</v>
      </c>
      <c r="B597" t="str">
        <f t="shared" si="26"/>
        <v xml:space="preserve">      cause4 VARCHAR(5),</v>
      </c>
    </row>
    <row r="598" spans="1:2" x14ac:dyDescent="0.3">
      <c r="A598" t="s">
        <v>414</v>
      </c>
      <c r="B598" t="str">
        <f t="shared" si="26"/>
        <v xml:space="preserve">      cause5 VARCHAR(5),</v>
      </c>
    </row>
    <row r="599" spans="1:2" x14ac:dyDescent="0.3">
      <c r="A599" t="s">
        <v>415</v>
      </c>
      <c r="B599" t="str">
        <f t="shared" si="26"/>
        <v xml:space="preserve">      cause6 VARCHAR(5),</v>
      </c>
    </row>
    <row r="600" spans="1:2" x14ac:dyDescent="0.3">
      <c r="A600" t="s">
        <v>416</v>
      </c>
      <c r="B600" t="str">
        <f t="shared" si="26"/>
        <v xml:space="preserve">      cause7 VARCHAR(5),</v>
      </c>
    </row>
    <row r="601" spans="1:2" x14ac:dyDescent="0.3">
      <c r="A601" t="s">
        <v>417</v>
      </c>
      <c r="B601" t="str">
        <f t="shared" si="26"/>
        <v xml:space="preserve">      cause8 VARCHAR(5),</v>
      </c>
    </row>
    <row r="602" spans="1:2" x14ac:dyDescent="0.3">
      <c r="A602" t="s">
        <v>418</v>
      </c>
      <c r="B602" t="str">
        <f t="shared" si="26"/>
        <v xml:space="preserve">      cause9 VARCHAR(5),</v>
      </c>
    </row>
    <row r="603" spans="1:2" x14ac:dyDescent="0.3">
      <c r="A603" t="s">
        <v>419</v>
      </c>
      <c r="B603" t="str">
        <f t="shared" si="26"/>
        <v xml:space="preserve">      cause10 VARCHAR(5),</v>
      </c>
    </row>
    <row r="604" spans="1:2" x14ac:dyDescent="0.3">
      <c r="A604" t="s">
        <v>420</v>
      </c>
      <c r="B604" t="str">
        <f t="shared" si="26"/>
        <v xml:space="preserve">      cause11 VARCHAR(5),</v>
      </c>
    </row>
    <row r="605" spans="1:2" x14ac:dyDescent="0.3">
      <c r="A605" t="s">
        <v>421</v>
      </c>
      <c r="B605" t="str">
        <f t="shared" si="26"/>
        <v xml:space="preserve">      cause12 VARCHAR(5),</v>
      </c>
    </row>
    <row r="606" spans="1:2" x14ac:dyDescent="0.3">
      <c r="A606" t="s">
        <v>422</v>
      </c>
      <c r="B606" t="str">
        <f t="shared" si="26"/>
        <v xml:space="preserve">      cause13 VARCHAR(5),</v>
      </c>
    </row>
    <row r="607" spans="1:2" x14ac:dyDescent="0.3">
      <c r="A607" t="s">
        <v>423</v>
      </c>
      <c r="B607" t="str">
        <f t="shared" si="26"/>
        <v xml:space="preserve">      cause14 VARCHAR(5),</v>
      </c>
    </row>
    <row r="608" spans="1:2" x14ac:dyDescent="0.3">
      <c r="A608" t="s">
        <v>424</v>
      </c>
      <c r="B608" t="str">
        <f t="shared" si="26"/>
        <v xml:space="preserve">      cause15 VARCHAR(5),</v>
      </c>
    </row>
    <row r="609" spans="1:2" x14ac:dyDescent="0.3">
      <c r="A609" t="s">
        <v>187</v>
      </c>
      <c r="B609" t="str">
        <f t="shared" si="26"/>
        <v xml:space="preserve">      PRIMARY KEY (patid))</v>
      </c>
    </row>
    <row r="610" spans="1:2" x14ac:dyDescent="0.3">
      <c r="A610" t="s">
        <v>467</v>
      </c>
      <c r="B610" t="str">
        <f t="shared" si="26"/>
        <v xml:space="preserve">      CHARSET=latin1 COLLATE=latin1_general_ci</v>
      </c>
    </row>
    <row r="611" spans="1:2" x14ac:dyDescent="0.3">
      <c r="B611" t="s">
        <v>468</v>
      </c>
    </row>
    <row r="612" spans="1:2" x14ac:dyDescent="0.3">
      <c r="A612" t="s">
        <v>425</v>
      </c>
      <c r="B612" t="s">
        <v>469</v>
      </c>
    </row>
    <row r="613" spans="1:2" x14ac:dyDescent="0.3">
      <c r="A613" t="s">
        <v>426</v>
      </c>
      <c r="B613" t="s">
        <v>533</v>
      </c>
    </row>
    <row r="614" spans="1:2" x14ac:dyDescent="0.3">
      <c r="A614" t="s">
        <v>96</v>
      </c>
      <c r="B614" t="str">
        <f t="shared" ref="B614:B637" si="27">"      "&amp;A614</f>
        <v xml:space="preserve">      FIELDS TERMINATED BY '\t'</v>
      </c>
    </row>
    <row r="615" spans="1:2" x14ac:dyDescent="0.3">
      <c r="A615" t="s">
        <v>97</v>
      </c>
      <c r="B615" t="str">
        <f t="shared" si="27"/>
        <v xml:space="preserve">      LINES TERMINATED BY '\r\n'</v>
      </c>
    </row>
    <row r="616" spans="1:2" x14ac:dyDescent="0.3">
      <c r="A616" t="s">
        <v>98</v>
      </c>
      <c r="B616" t="str">
        <f t="shared" si="27"/>
        <v xml:space="preserve">      IGNORE 1 LINES</v>
      </c>
    </row>
    <row r="617" spans="1:2" x14ac:dyDescent="0.3">
      <c r="A617" t="s">
        <v>427</v>
      </c>
      <c r="B617" t="str">
        <f t="shared" si="27"/>
        <v xml:space="preserve">      (patid, pracid, gen_death_id, n_patid_death, match_rank, @dor, @dod, @dod_partial, nhs_indicator, @pod_category, @cause, @cause1, @cause2, @cause3, @cause4, @cause5, @cause6, @cause7, @cause8, @cause9, @cause10, @cause11, @cause12, @cause13, @cause14, @cause15)</v>
      </c>
    </row>
    <row r="618" spans="1:2" x14ac:dyDescent="0.3">
      <c r="A618" t="s">
        <v>428</v>
      </c>
      <c r="B618" t="str">
        <f t="shared" si="27"/>
        <v xml:space="preserve">      SET dor = STR_TO_DATE(@dor,'%d/%m/%Y'),</v>
      </c>
    </row>
    <row r="619" spans="1:2" x14ac:dyDescent="0.3">
      <c r="A619" t="s">
        <v>429</v>
      </c>
      <c r="B619" t="str">
        <f t="shared" si="27"/>
        <v xml:space="preserve">      dod = STR_TO_DATE(NULLIF(@dod,''),'%d/%m/%Y'),</v>
      </c>
    </row>
    <row r="620" spans="1:2" x14ac:dyDescent="0.3">
      <c r="A620" t="s">
        <v>430</v>
      </c>
      <c r="B620" t="str">
        <f t="shared" si="27"/>
        <v xml:space="preserve">      dod_partial = IF(@dod_partial='' OR @dod_partial='--',NULL,SUBSTR(@dod_partial,1,4)),</v>
      </c>
    </row>
    <row r="621" spans="1:2" x14ac:dyDescent="0.3">
      <c r="A621" t="s">
        <v>431</v>
      </c>
      <c r="B621" t="str">
        <f t="shared" si="27"/>
        <v xml:space="preserve">      pod_category = NULLIF(@pod_category,''),</v>
      </c>
    </row>
    <row r="622" spans="1:2" x14ac:dyDescent="0.3">
      <c r="A622" t="s">
        <v>432</v>
      </c>
      <c r="B622" t="str">
        <f t="shared" si="27"/>
        <v xml:space="preserve">      cause = NULLIF(@cause,''),</v>
      </c>
    </row>
    <row r="623" spans="1:2" x14ac:dyDescent="0.3">
      <c r="A623" t="s">
        <v>433</v>
      </c>
      <c r="B623" t="str">
        <f t="shared" si="27"/>
        <v xml:space="preserve">      cause1 = NULLIF(@cause1,''),</v>
      </c>
    </row>
    <row r="624" spans="1:2" x14ac:dyDescent="0.3">
      <c r="A624" t="s">
        <v>434</v>
      </c>
      <c r="B624" t="str">
        <f t="shared" si="27"/>
        <v xml:space="preserve">      cause2 = NULLIF(@cause2,''),</v>
      </c>
    </row>
    <row r="625" spans="1:2" x14ac:dyDescent="0.3">
      <c r="A625" t="s">
        <v>435</v>
      </c>
      <c r="B625" t="str">
        <f t="shared" si="27"/>
        <v xml:space="preserve">      cause3 = NULLIF(@cause3,''),</v>
      </c>
    </row>
    <row r="626" spans="1:2" x14ac:dyDescent="0.3">
      <c r="A626" t="s">
        <v>436</v>
      </c>
      <c r="B626" t="str">
        <f t="shared" si="27"/>
        <v xml:space="preserve">      cause4 = NULLIF(@cause4,''),</v>
      </c>
    </row>
    <row r="627" spans="1:2" x14ac:dyDescent="0.3">
      <c r="A627" t="s">
        <v>437</v>
      </c>
      <c r="B627" t="str">
        <f t="shared" si="27"/>
        <v xml:space="preserve">      cause5 = NULLIF(@cause5,''),</v>
      </c>
    </row>
    <row r="628" spans="1:2" x14ac:dyDescent="0.3">
      <c r="A628" t="s">
        <v>438</v>
      </c>
      <c r="B628" t="str">
        <f t="shared" si="27"/>
        <v xml:space="preserve">      cause6 = NULLIF(@cause6,''),</v>
      </c>
    </row>
    <row r="629" spans="1:2" x14ac:dyDescent="0.3">
      <c r="A629" t="s">
        <v>439</v>
      </c>
      <c r="B629" t="str">
        <f t="shared" si="27"/>
        <v xml:space="preserve">      cause7 = NULLIF(@cause7,''),</v>
      </c>
    </row>
    <row r="630" spans="1:2" x14ac:dyDescent="0.3">
      <c r="A630" t="s">
        <v>440</v>
      </c>
      <c r="B630" t="str">
        <f t="shared" si="27"/>
        <v xml:space="preserve">      cause8 = NULLIF(@cause8,''),</v>
      </c>
    </row>
    <row r="631" spans="1:2" x14ac:dyDescent="0.3">
      <c r="A631" t="s">
        <v>441</v>
      </c>
      <c r="B631" t="str">
        <f t="shared" si="27"/>
        <v xml:space="preserve">      cause9 = NULLIF(@cause9,''),</v>
      </c>
    </row>
    <row r="632" spans="1:2" x14ac:dyDescent="0.3">
      <c r="A632" t="s">
        <v>442</v>
      </c>
      <c r="B632" t="str">
        <f t="shared" si="27"/>
        <v xml:space="preserve">      cause10 = NULLIF(@cause10,''),</v>
      </c>
    </row>
    <row r="633" spans="1:2" x14ac:dyDescent="0.3">
      <c r="A633" t="s">
        <v>443</v>
      </c>
      <c r="B633" t="str">
        <f t="shared" si="27"/>
        <v xml:space="preserve">      cause11 = NULLIF(@cause11,''),</v>
      </c>
    </row>
    <row r="634" spans="1:2" x14ac:dyDescent="0.3">
      <c r="A634" t="s">
        <v>444</v>
      </c>
      <c r="B634" t="str">
        <f t="shared" si="27"/>
        <v xml:space="preserve">      cause12 = NULLIF(@cause12,''),</v>
      </c>
    </row>
    <row r="635" spans="1:2" x14ac:dyDescent="0.3">
      <c r="A635" t="s">
        <v>445</v>
      </c>
      <c r="B635" t="str">
        <f t="shared" si="27"/>
        <v xml:space="preserve">      cause13 = NULLIF(@cause13,''),</v>
      </c>
    </row>
    <row r="636" spans="1:2" x14ac:dyDescent="0.3">
      <c r="A636" t="s">
        <v>446</v>
      </c>
      <c r="B636" t="str">
        <f t="shared" si="27"/>
        <v xml:space="preserve">      cause14 = NULLIF(@cause14,''),</v>
      </c>
    </row>
    <row r="637" spans="1:2" x14ac:dyDescent="0.3">
      <c r="A637" t="s">
        <v>534</v>
      </c>
      <c r="B637" t="str">
        <f t="shared" si="27"/>
        <v xml:space="preserve">      cause15 = NULLIF(@cause15,'')</v>
      </c>
    </row>
    <row r="638" spans="1:2" x14ac:dyDescent="0.3">
      <c r="B638" t="s">
        <v>535</v>
      </c>
    </row>
    <row r="639" spans="1:2" x14ac:dyDescent="0.3">
      <c r="B639" t="s">
        <v>463</v>
      </c>
    </row>
    <row r="640" spans="1:2" x14ac:dyDescent="0.3">
      <c r="B640" t="s">
        <v>536</v>
      </c>
    </row>
    <row r="641" spans="1:2" x14ac:dyDescent="0.3">
      <c r="B641" t="s">
        <v>464</v>
      </c>
    </row>
    <row r="642" spans="1:2" x14ac:dyDescent="0.3">
      <c r="A642" t="s">
        <v>447</v>
      </c>
      <c r="B642" t="s">
        <v>537</v>
      </c>
    </row>
    <row r="643" spans="1:2" x14ac:dyDescent="0.3">
      <c r="A643" t="s">
        <v>2</v>
      </c>
      <c r="B643" t="str">
        <f t="shared" ref="B643:B654" si="28">"      "&amp;A643</f>
        <v xml:space="preserve">      (patid BIGINT UNSIGNED,</v>
      </c>
    </row>
    <row r="644" spans="1:2" x14ac:dyDescent="0.3">
      <c r="A644" t="s">
        <v>3</v>
      </c>
      <c r="B644" t="str">
        <f t="shared" si="28"/>
        <v xml:space="preserve">      pracid MEDIUMINT,</v>
      </c>
    </row>
    <row r="645" spans="1:2" x14ac:dyDescent="0.3">
      <c r="A645" t="s">
        <v>448</v>
      </c>
      <c r="B645" t="str">
        <f t="shared" si="28"/>
        <v xml:space="preserve">      n_patid_spec SMALLINT,</v>
      </c>
    </row>
    <row r="646" spans="1:2" x14ac:dyDescent="0.3">
      <c r="A646" t="s">
        <v>449</v>
      </c>
      <c r="B646" t="str">
        <f t="shared" si="28"/>
        <v xml:space="preserve">      pseudo_specimen_id MEDIUMINT,</v>
      </c>
    </row>
    <row r="647" spans="1:2" x14ac:dyDescent="0.3">
      <c r="A647" t="s">
        <v>450</v>
      </c>
      <c r="B647" t="str">
        <f t="shared" si="28"/>
        <v xml:space="preserve">      organism_species_name CHAR(33),</v>
      </c>
    </row>
    <row r="648" spans="1:2" x14ac:dyDescent="0.3">
      <c r="A648" t="s">
        <v>451</v>
      </c>
      <c r="B648" t="str">
        <f t="shared" si="28"/>
        <v xml:space="preserve">      lab_report_date DATE,</v>
      </c>
    </row>
    <row r="649" spans="1:2" x14ac:dyDescent="0.3">
      <c r="A649" t="s">
        <v>452</v>
      </c>
      <c r="B649" t="str">
        <f t="shared" si="28"/>
        <v xml:space="preserve">      age_in_years SMALLINT,</v>
      </c>
    </row>
    <row r="650" spans="1:2" x14ac:dyDescent="0.3">
      <c r="A650" t="s">
        <v>453</v>
      </c>
      <c r="B650" t="str">
        <f t="shared" si="28"/>
        <v xml:space="preserve">      reporting_lab_id SMALLINT,</v>
      </c>
    </row>
    <row r="651" spans="1:2" x14ac:dyDescent="0.3">
      <c r="A651" t="s">
        <v>454</v>
      </c>
      <c r="B651" t="str">
        <f t="shared" si="28"/>
        <v xml:space="preserve">      specimen_date DATE,</v>
      </c>
    </row>
    <row r="652" spans="1:2" x14ac:dyDescent="0.3">
      <c r="A652" t="s">
        <v>455</v>
      </c>
      <c r="B652" t="str">
        <f t="shared" si="28"/>
        <v xml:space="preserve">      care_home BOOL DEFAULT NULL,</v>
      </c>
    </row>
    <row r="653" spans="1:2" x14ac:dyDescent="0.3">
      <c r="A653" t="s">
        <v>92</v>
      </c>
      <c r="B653" t="str">
        <f t="shared" si="28"/>
        <v xml:space="preserve">      primary_key SMALLINT PRIMARY KEY AUTO_INCREMENT)</v>
      </c>
    </row>
    <row r="654" spans="1:2" x14ac:dyDescent="0.3">
      <c r="A654" t="s">
        <v>467</v>
      </c>
      <c r="B654" t="str">
        <f t="shared" si="28"/>
        <v xml:space="preserve">      CHARSET=latin1 COLLATE=latin1_general_ci</v>
      </c>
    </row>
    <row r="655" spans="1:2" x14ac:dyDescent="0.3">
      <c r="B655" t="s">
        <v>468</v>
      </c>
    </row>
    <row r="656" spans="1:2" x14ac:dyDescent="0.3">
      <c r="A656" t="s">
        <v>456</v>
      </c>
      <c r="B656" t="s">
        <v>469</v>
      </c>
    </row>
    <row r="657" spans="1:2" x14ac:dyDescent="0.3">
      <c r="A657" t="s">
        <v>457</v>
      </c>
      <c r="B657" t="s">
        <v>968</v>
      </c>
    </row>
    <row r="658" spans="1:2" x14ac:dyDescent="0.3">
      <c r="A658" t="s">
        <v>96</v>
      </c>
      <c r="B658" t="str">
        <f t="shared" ref="B658:B665" si="29">"      "&amp;A658</f>
        <v xml:space="preserve">      FIELDS TERMINATED BY '\t'</v>
      </c>
    </row>
    <row r="659" spans="1:2" x14ac:dyDescent="0.3">
      <c r="A659" t="s">
        <v>97</v>
      </c>
      <c r="B659" t="str">
        <f t="shared" si="29"/>
        <v xml:space="preserve">      LINES TERMINATED BY '\r\n'</v>
      </c>
    </row>
    <row r="660" spans="1:2" x14ac:dyDescent="0.3">
      <c r="A660" t="s">
        <v>98</v>
      </c>
      <c r="B660" t="str">
        <f t="shared" si="29"/>
        <v xml:space="preserve">      IGNORE 1 LINES</v>
      </c>
    </row>
    <row r="661" spans="1:2" x14ac:dyDescent="0.3">
      <c r="A661" t="s">
        <v>458</v>
      </c>
      <c r="B661" t="str">
        <f t="shared" si="29"/>
        <v xml:space="preserve">      (patid, pracid, n_patid_spec, pseudo_specimen_id, organism_species_name, @lab_report_date, @age_in_years, reporting_lab_id, @specimen_date, @care_home)</v>
      </c>
    </row>
    <row r="662" spans="1:2" x14ac:dyDescent="0.3">
      <c r="A662" t="s">
        <v>459</v>
      </c>
      <c r="B662" t="str">
        <f t="shared" si="29"/>
        <v xml:space="preserve">      SET lab_report_date = STR_TO_DATE(@lab_report_date,'%d/%m/%Y'),</v>
      </c>
    </row>
    <row r="663" spans="1:2" x14ac:dyDescent="0.3">
      <c r="A663" t="s">
        <v>460</v>
      </c>
      <c r="B663" t="str">
        <f t="shared" si="29"/>
        <v xml:space="preserve">      age_in_years = IF(@age_in_years='' OR @age_in_years='-1',NULL,@age_in_years),</v>
      </c>
    </row>
    <row r="664" spans="1:2" x14ac:dyDescent="0.3">
      <c r="A664" t="s">
        <v>461</v>
      </c>
      <c r="B664" t="str">
        <f t="shared" si="29"/>
        <v xml:space="preserve">      specimen_date = STR_TO_DATE(@specimen_date,'%d/%m/%Y'),</v>
      </c>
    </row>
    <row r="665" spans="1:2" x14ac:dyDescent="0.3">
      <c r="A665" t="s">
        <v>538</v>
      </c>
      <c r="B665" t="str">
        <f t="shared" si="29"/>
        <v xml:space="preserve">      care_home = IF(@care_home='FALSE',0,IF(@care_home='TRUE',1,IF(@care_home='',NULL,@care_home)))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5"/>
  <sheetViews>
    <sheetView topLeftCell="A648" workbookViewId="0">
      <selection sqref="A1:A665"/>
    </sheetView>
  </sheetViews>
  <sheetFormatPr defaultRowHeight="14.4" x14ac:dyDescent="0.3"/>
  <sheetData>
    <row r="1" spans="1:1" x14ac:dyDescent="0.3">
      <c r="A1" t="s">
        <v>462</v>
      </c>
    </row>
    <row r="2" spans="1:1" x14ac:dyDescent="0.3">
      <c r="A2" t="s">
        <v>463</v>
      </c>
    </row>
    <row r="3" spans="1:1" x14ac:dyDescent="0.3">
      <c r="A3" t="s">
        <v>465</v>
      </c>
    </row>
    <row r="4" spans="1:1" x14ac:dyDescent="0.3">
      <c r="A4" t="s">
        <v>464</v>
      </c>
    </row>
    <row r="5" spans="1:1" x14ac:dyDescent="0.3">
      <c r="A5" t="s">
        <v>466</v>
      </c>
    </row>
    <row r="6" spans="1:1" x14ac:dyDescent="0.3">
      <c r="A6" t="s">
        <v>539</v>
      </c>
    </row>
    <row r="7" spans="1:1" x14ac:dyDescent="0.3">
      <c r="A7" t="s">
        <v>540</v>
      </c>
    </row>
    <row r="8" spans="1:1" x14ac:dyDescent="0.3">
      <c r="A8" t="s">
        <v>541</v>
      </c>
    </row>
    <row r="9" spans="1:1" x14ac:dyDescent="0.3">
      <c r="A9" t="s">
        <v>542</v>
      </c>
    </row>
    <row r="10" spans="1:1" x14ac:dyDescent="0.3">
      <c r="A10" t="s">
        <v>543</v>
      </c>
    </row>
    <row r="11" spans="1:1" x14ac:dyDescent="0.3">
      <c r="A11" t="s">
        <v>544</v>
      </c>
    </row>
    <row r="12" spans="1:1" x14ac:dyDescent="0.3">
      <c r="A12" t="s">
        <v>545</v>
      </c>
    </row>
    <row r="13" spans="1:1" x14ac:dyDescent="0.3">
      <c r="A13" t="s">
        <v>546</v>
      </c>
    </row>
    <row r="14" spans="1:1" x14ac:dyDescent="0.3">
      <c r="A14" t="s">
        <v>547</v>
      </c>
    </row>
    <row r="15" spans="1:1" x14ac:dyDescent="0.3">
      <c r="A15" t="s">
        <v>548</v>
      </c>
    </row>
    <row r="16" spans="1:1" x14ac:dyDescent="0.3">
      <c r="A16" t="s">
        <v>549</v>
      </c>
    </row>
    <row r="17" spans="1:1" x14ac:dyDescent="0.3">
      <c r="A17" t="s">
        <v>550</v>
      </c>
    </row>
    <row r="18" spans="1:1" x14ac:dyDescent="0.3">
      <c r="A18" t="s">
        <v>551</v>
      </c>
    </row>
    <row r="19" spans="1:1" x14ac:dyDescent="0.3">
      <c r="A19" t="s">
        <v>552</v>
      </c>
    </row>
    <row r="20" spans="1:1" x14ac:dyDescent="0.3">
      <c r="A20" t="s">
        <v>553</v>
      </c>
    </row>
    <row r="21" spans="1:1" x14ac:dyDescent="0.3">
      <c r="A21" t="s">
        <v>554</v>
      </c>
    </row>
    <row r="22" spans="1:1" x14ac:dyDescent="0.3">
      <c r="A22" t="s">
        <v>555</v>
      </c>
    </row>
    <row r="23" spans="1:1" x14ac:dyDescent="0.3">
      <c r="A23" t="s">
        <v>556</v>
      </c>
    </row>
    <row r="24" spans="1:1" x14ac:dyDescent="0.3">
      <c r="A24" t="s">
        <v>557</v>
      </c>
    </row>
    <row r="25" spans="1:1" x14ac:dyDescent="0.3">
      <c r="A25" t="s">
        <v>558</v>
      </c>
    </row>
    <row r="26" spans="1:1" x14ac:dyDescent="0.3">
      <c r="A26" t="s">
        <v>559</v>
      </c>
    </row>
    <row r="27" spans="1:1" x14ac:dyDescent="0.3">
      <c r="A27" t="s">
        <v>560</v>
      </c>
    </row>
    <row r="28" spans="1:1" x14ac:dyDescent="0.3">
      <c r="A28" t="s">
        <v>561</v>
      </c>
    </row>
    <row r="29" spans="1:1" x14ac:dyDescent="0.3">
      <c r="A29" t="s">
        <v>562</v>
      </c>
    </row>
    <row r="30" spans="1:1" x14ac:dyDescent="0.3">
      <c r="A30" t="s">
        <v>563</v>
      </c>
    </row>
    <row r="31" spans="1:1" x14ac:dyDescent="0.3">
      <c r="A31" t="s">
        <v>564</v>
      </c>
    </row>
    <row r="32" spans="1:1" x14ac:dyDescent="0.3">
      <c r="A32" t="s">
        <v>565</v>
      </c>
    </row>
    <row r="33" spans="1:1" x14ac:dyDescent="0.3">
      <c r="A33" t="s">
        <v>566</v>
      </c>
    </row>
    <row r="34" spans="1:1" x14ac:dyDescent="0.3">
      <c r="A34" t="s">
        <v>567</v>
      </c>
    </row>
    <row r="35" spans="1:1" x14ac:dyDescent="0.3">
      <c r="A35" t="s">
        <v>568</v>
      </c>
    </row>
    <row r="36" spans="1:1" x14ac:dyDescent="0.3">
      <c r="A36" t="s">
        <v>569</v>
      </c>
    </row>
    <row r="37" spans="1:1" x14ac:dyDescent="0.3">
      <c r="A37" t="s">
        <v>570</v>
      </c>
    </row>
    <row r="38" spans="1:1" x14ac:dyDescent="0.3">
      <c r="A38" t="s">
        <v>571</v>
      </c>
    </row>
    <row r="39" spans="1:1" x14ac:dyDescent="0.3">
      <c r="A39" t="s">
        <v>572</v>
      </c>
    </row>
    <row r="40" spans="1:1" x14ac:dyDescent="0.3">
      <c r="A40" t="s">
        <v>573</v>
      </c>
    </row>
    <row r="41" spans="1:1" x14ac:dyDescent="0.3">
      <c r="A41" t="s">
        <v>574</v>
      </c>
    </row>
    <row r="42" spans="1:1" x14ac:dyDescent="0.3">
      <c r="A42" t="s">
        <v>575</v>
      </c>
    </row>
    <row r="43" spans="1:1" x14ac:dyDescent="0.3">
      <c r="A43" t="s">
        <v>576</v>
      </c>
    </row>
    <row r="44" spans="1:1" x14ac:dyDescent="0.3">
      <c r="A44" t="s">
        <v>577</v>
      </c>
    </row>
    <row r="45" spans="1:1" x14ac:dyDescent="0.3">
      <c r="A45" t="s">
        <v>578</v>
      </c>
    </row>
    <row r="46" spans="1:1" x14ac:dyDescent="0.3">
      <c r="A46" t="s">
        <v>579</v>
      </c>
    </row>
    <row r="47" spans="1:1" x14ac:dyDescent="0.3">
      <c r="A47" t="s">
        <v>580</v>
      </c>
    </row>
    <row r="48" spans="1:1" x14ac:dyDescent="0.3">
      <c r="A48" t="s">
        <v>581</v>
      </c>
    </row>
    <row r="49" spans="1:1" x14ac:dyDescent="0.3">
      <c r="A49" t="s">
        <v>582</v>
      </c>
    </row>
    <row r="50" spans="1:1" x14ac:dyDescent="0.3">
      <c r="A50" t="s">
        <v>583</v>
      </c>
    </row>
    <row r="51" spans="1:1" x14ac:dyDescent="0.3">
      <c r="A51" t="s">
        <v>584</v>
      </c>
    </row>
    <row r="52" spans="1:1" x14ac:dyDescent="0.3">
      <c r="A52" t="s">
        <v>585</v>
      </c>
    </row>
    <row r="53" spans="1:1" x14ac:dyDescent="0.3">
      <c r="A53" t="s">
        <v>586</v>
      </c>
    </row>
    <row r="54" spans="1:1" x14ac:dyDescent="0.3">
      <c r="A54" t="s">
        <v>587</v>
      </c>
    </row>
    <row r="55" spans="1:1" x14ac:dyDescent="0.3">
      <c r="A55" t="s">
        <v>588</v>
      </c>
    </row>
    <row r="56" spans="1:1" x14ac:dyDescent="0.3">
      <c r="A56" t="s">
        <v>589</v>
      </c>
    </row>
    <row r="57" spans="1:1" x14ac:dyDescent="0.3">
      <c r="A57" t="s">
        <v>590</v>
      </c>
    </row>
    <row r="58" spans="1:1" x14ac:dyDescent="0.3">
      <c r="A58" t="s">
        <v>591</v>
      </c>
    </row>
    <row r="59" spans="1:1" x14ac:dyDescent="0.3">
      <c r="A59" t="s">
        <v>592</v>
      </c>
    </row>
    <row r="60" spans="1:1" x14ac:dyDescent="0.3">
      <c r="A60" t="s">
        <v>593</v>
      </c>
    </row>
    <row r="61" spans="1:1" x14ac:dyDescent="0.3">
      <c r="A61" t="s">
        <v>594</v>
      </c>
    </row>
    <row r="62" spans="1:1" x14ac:dyDescent="0.3">
      <c r="A62" t="s">
        <v>595</v>
      </c>
    </row>
    <row r="63" spans="1:1" x14ac:dyDescent="0.3">
      <c r="A63" t="s">
        <v>596</v>
      </c>
    </row>
    <row r="64" spans="1:1" x14ac:dyDescent="0.3">
      <c r="A64" t="s">
        <v>597</v>
      </c>
    </row>
    <row r="65" spans="1:1" x14ac:dyDescent="0.3">
      <c r="A65" t="s">
        <v>598</v>
      </c>
    </row>
    <row r="66" spans="1:1" x14ac:dyDescent="0.3">
      <c r="A66" t="s">
        <v>599</v>
      </c>
    </row>
    <row r="67" spans="1:1" x14ac:dyDescent="0.3">
      <c r="A67" t="s">
        <v>600</v>
      </c>
    </row>
    <row r="68" spans="1:1" x14ac:dyDescent="0.3">
      <c r="A68" t="s">
        <v>601</v>
      </c>
    </row>
    <row r="69" spans="1:1" x14ac:dyDescent="0.3">
      <c r="A69" t="s">
        <v>602</v>
      </c>
    </row>
    <row r="70" spans="1:1" x14ac:dyDescent="0.3">
      <c r="A70" t="s">
        <v>603</v>
      </c>
    </row>
    <row r="71" spans="1:1" x14ac:dyDescent="0.3">
      <c r="A71" t="s">
        <v>604</v>
      </c>
    </row>
    <row r="72" spans="1:1" x14ac:dyDescent="0.3">
      <c r="A72" t="s">
        <v>605</v>
      </c>
    </row>
    <row r="73" spans="1:1" x14ac:dyDescent="0.3">
      <c r="A73" t="s">
        <v>606</v>
      </c>
    </row>
    <row r="74" spans="1:1" x14ac:dyDescent="0.3">
      <c r="A74" t="s">
        <v>607</v>
      </c>
    </row>
    <row r="75" spans="1:1" x14ac:dyDescent="0.3">
      <c r="A75" t="s">
        <v>608</v>
      </c>
    </row>
    <row r="76" spans="1:1" x14ac:dyDescent="0.3">
      <c r="A76" t="s">
        <v>609</v>
      </c>
    </row>
    <row r="77" spans="1:1" x14ac:dyDescent="0.3">
      <c r="A77" t="s">
        <v>610</v>
      </c>
    </row>
    <row r="78" spans="1:1" x14ac:dyDescent="0.3">
      <c r="A78" t="s">
        <v>611</v>
      </c>
    </row>
    <row r="79" spans="1:1" x14ac:dyDescent="0.3">
      <c r="A79" t="s">
        <v>612</v>
      </c>
    </row>
    <row r="80" spans="1:1" x14ac:dyDescent="0.3">
      <c r="A80" t="s">
        <v>613</v>
      </c>
    </row>
    <row r="81" spans="1:1" x14ac:dyDescent="0.3">
      <c r="A81" t="s">
        <v>614</v>
      </c>
    </row>
    <row r="82" spans="1:1" x14ac:dyDescent="0.3">
      <c r="A82" t="s">
        <v>615</v>
      </c>
    </row>
    <row r="83" spans="1:1" x14ac:dyDescent="0.3">
      <c r="A83" t="s">
        <v>616</v>
      </c>
    </row>
    <row r="84" spans="1:1" x14ac:dyDescent="0.3">
      <c r="A84" t="s">
        <v>617</v>
      </c>
    </row>
    <row r="85" spans="1:1" x14ac:dyDescent="0.3">
      <c r="A85" t="s">
        <v>618</v>
      </c>
    </row>
    <row r="86" spans="1:1" x14ac:dyDescent="0.3">
      <c r="A86" t="s">
        <v>619</v>
      </c>
    </row>
    <row r="87" spans="1:1" x14ac:dyDescent="0.3">
      <c r="A87" t="s">
        <v>620</v>
      </c>
    </row>
    <row r="88" spans="1:1" x14ac:dyDescent="0.3">
      <c r="A88" t="s">
        <v>621</v>
      </c>
    </row>
    <row r="89" spans="1:1" x14ac:dyDescent="0.3">
      <c r="A89" t="s">
        <v>622</v>
      </c>
    </row>
    <row r="90" spans="1:1" x14ac:dyDescent="0.3">
      <c r="A90" t="s">
        <v>623</v>
      </c>
    </row>
    <row r="91" spans="1:1" x14ac:dyDescent="0.3">
      <c r="A91" t="s">
        <v>624</v>
      </c>
    </row>
    <row r="92" spans="1:1" x14ac:dyDescent="0.3">
      <c r="A92" t="s">
        <v>625</v>
      </c>
    </row>
    <row r="93" spans="1:1" x14ac:dyDescent="0.3">
      <c r="A93" t="s">
        <v>626</v>
      </c>
    </row>
    <row r="94" spans="1:1" x14ac:dyDescent="0.3">
      <c r="A94" t="s">
        <v>627</v>
      </c>
    </row>
    <row r="95" spans="1:1" x14ac:dyDescent="0.3">
      <c r="A95" t="s">
        <v>628</v>
      </c>
    </row>
    <row r="96" spans="1:1" x14ac:dyDescent="0.3">
      <c r="A96" t="s">
        <v>629</v>
      </c>
    </row>
    <row r="97" spans="1:1" x14ac:dyDescent="0.3">
      <c r="A97" t="s">
        <v>630</v>
      </c>
    </row>
    <row r="98" spans="1:1" x14ac:dyDescent="0.3">
      <c r="A98" t="s">
        <v>468</v>
      </c>
    </row>
    <row r="99" spans="1:1" x14ac:dyDescent="0.3">
      <c r="A99" t="s">
        <v>469</v>
      </c>
    </row>
    <row r="100" spans="1:1" x14ac:dyDescent="0.3">
      <c r="A100" t="s">
        <v>470</v>
      </c>
    </row>
    <row r="101" spans="1:1" x14ac:dyDescent="0.3">
      <c r="A101" t="s">
        <v>631</v>
      </c>
    </row>
    <row r="102" spans="1:1" x14ac:dyDescent="0.3">
      <c r="A102" t="s">
        <v>632</v>
      </c>
    </row>
    <row r="103" spans="1:1" x14ac:dyDescent="0.3">
      <c r="A103" t="s">
        <v>633</v>
      </c>
    </row>
    <row r="104" spans="1:1" x14ac:dyDescent="0.3">
      <c r="A104" t="s">
        <v>634</v>
      </c>
    </row>
    <row r="105" spans="1:1" x14ac:dyDescent="0.3">
      <c r="A105" t="s">
        <v>635</v>
      </c>
    </row>
    <row r="106" spans="1:1" x14ac:dyDescent="0.3">
      <c r="A106" t="s">
        <v>636</v>
      </c>
    </row>
    <row r="107" spans="1:1" x14ac:dyDescent="0.3">
      <c r="A107" t="s">
        <v>637</v>
      </c>
    </row>
    <row r="108" spans="1:1" x14ac:dyDescent="0.3">
      <c r="A108" t="s">
        <v>638</v>
      </c>
    </row>
    <row r="109" spans="1:1" x14ac:dyDescent="0.3">
      <c r="A109" t="s">
        <v>639</v>
      </c>
    </row>
    <row r="110" spans="1:1" x14ac:dyDescent="0.3">
      <c r="A110" t="s">
        <v>640</v>
      </c>
    </row>
    <row r="111" spans="1:1" x14ac:dyDescent="0.3">
      <c r="A111" t="s">
        <v>641</v>
      </c>
    </row>
    <row r="112" spans="1:1" x14ac:dyDescent="0.3">
      <c r="A112" t="s">
        <v>642</v>
      </c>
    </row>
    <row r="113" spans="1:1" x14ac:dyDescent="0.3">
      <c r="A113" t="s">
        <v>643</v>
      </c>
    </row>
    <row r="114" spans="1:1" x14ac:dyDescent="0.3">
      <c r="A114" t="s">
        <v>644</v>
      </c>
    </row>
    <row r="115" spans="1:1" x14ac:dyDescent="0.3">
      <c r="A115" t="s">
        <v>645</v>
      </c>
    </row>
    <row r="116" spans="1:1" x14ac:dyDescent="0.3">
      <c r="A116" t="s">
        <v>646</v>
      </c>
    </row>
    <row r="117" spans="1:1" x14ac:dyDescent="0.3">
      <c r="A117" t="s">
        <v>647</v>
      </c>
    </row>
    <row r="118" spans="1:1" x14ac:dyDescent="0.3">
      <c r="A118" t="s">
        <v>648</v>
      </c>
    </row>
    <row r="119" spans="1:1" x14ac:dyDescent="0.3">
      <c r="A119" t="s">
        <v>649</v>
      </c>
    </row>
    <row r="120" spans="1:1" x14ac:dyDescent="0.3">
      <c r="A120" t="s">
        <v>650</v>
      </c>
    </row>
    <row r="121" spans="1:1" x14ac:dyDescent="0.3">
      <c r="A121" t="s">
        <v>651</v>
      </c>
    </row>
    <row r="122" spans="1:1" x14ac:dyDescent="0.3">
      <c r="A122" t="s">
        <v>652</v>
      </c>
    </row>
    <row r="123" spans="1:1" x14ac:dyDescent="0.3">
      <c r="A123" t="s">
        <v>653</v>
      </c>
    </row>
    <row r="124" spans="1:1" x14ac:dyDescent="0.3">
      <c r="A124" t="s">
        <v>654</v>
      </c>
    </row>
    <row r="125" spans="1:1" x14ac:dyDescent="0.3">
      <c r="A125" t="s">
        <v>655</v>
      </c>
    </row>
    <row r="126" spans="1:1" x14ac:dyDescent="0.3">
      <c r="A126" t="s">
        <v>656</v>
      </c>
    </row>
    <row r="127" spans="1:1" x14ac:dyDescent="0.3">
      <c r="A127" t="s">
        <v>657</v>
      </c>
    </row>
    <row r="128" spans="1:1" x14ac:dyDescent="0.3">
      <c r="A128" t="s">
        <v>658</v>
      </c>
    </row>
    <row r="129" spans="1:1" x14ac:dyDescent="0.3">
      <c r="A129" t="s">
        <v>659</v>
      </c>
    </row>
    <row r="130" spans="1:1" x14ac:dyDescent="0.3">
      <c r="A130" t="s">
        <v>660</v>
      </c>
    </row>
    <row r="131" spans="1:1" x14ac:dyDescent="0.3">
      <c r="A131" t="s">
        <v>661</v>
      </c>
    </row>
    <row r="132" spans="1:1" x14ac:dyDescent="0.3">
      <c r="A132" t="s">
        <v>662</v>
      </c>
    </row>
    <row r="133" spans="1:1" x14ac:dyDescent="0.3">
      <c r="A133" t="s">
        <v>663</v>
      </c>
    </row>
    <row r="134" spans="1:1" x14ac:dyDescent="0.3">
      <c r="A134" t="s">
        <v>664</v>
      </c>
    </row>
    <row r="135" spans="1:1" x14ac:dyDescent="0.3">
      <c r="A135" t="s">
        <v>665</v>
      </c>
    </row>
    <row r="136" spans="1:1" x14ac:dyDescent="0.3">
      <c r="A136" t="s">
        <v>666</v>
      </c>
    </row>
    <row r="137" spans="1:1" x14ac:dyDescent="0.3">
      <c r="A137" t="s">
        <v>667</v>
      </c>
    </row>
    <row r="138" spans="1:1" x14ac:dyDescent="0.3">
      <c r="A138" t="s">
        <v>668</v>
      </c>
    </row>
    <row r="139" spans="1:1" x14ac:dyDescent="0.3">
      <c r="A139" t="s">
        <v>669</v>
      </c>
    </row>
    <row r="140" spans="1:1" x14ac:dyDescent="0.3">
      <c r="A140" t="s">
        <v>670</v>
      </c>
    </row>
    <row r="141" spans="1:1" x14ac:dyDescent="0.3">
      <c r="A141" t="s">
        <v>671</v>
      </c>
    </row>
    <row r="142" spans="1:1" x14ac:dyDescent="0.3">
      <c r="A142" t="s">
        <v>672</v>
      </c>
    </row>
    <row r="143" spans="1:1" x14ac:dyDescent="0.3">
      <c r="A143" t="s">
        <v>673</v>
      </c>
    </row>
    <row r="144" spans="1:1" x14ac:dyDescent="0.3">
      <c r="A144" t="s">
        <v>674</v>
      </c>
    </row>
    <row r="145" spans="1:1" x14ac:dyDescent="0.3">
      <c r="A145" t="s">
        <v>675</v>
      </c>
    </row>
    <row r="146" spans="1:1" x14ac:dyDescent="0.3">
      <c r="A146" t="s">
        <v>676</v>
      </c>
    </row>
    <row r="147" spans="1:1" x14ac:dyDescent="0.3">
      <c r="A147" t="s">
        <v>677</v>
      </c>
    </row>
    <row r="148" spans="1:1" x14ac:dyDescent="0.3">
      <c r="A148" t="s">
        <v>678</v>
      </c>
    </row>
    <row r="149" spans="1:1" x14ac:dyDescent="0.3">
      <c r="A149" t="s">
        <v>679</v>
      </c>
    </row>
    <row r="150" spans="1:1" x14ac:dyDescent="0.3">
      <c r="A150" t="s">
        <v>680</v>
      </c>
    </row>
    <row r="151" spans="1:1" x14ac:dyDescent="0.3">
      <c r="A151" t="s">
        <v>681</v>
      </c>
    </row>
    <row r="152" spans="1:1" x14ac:dyDescent="0.3">
      <c r="A152" t="s">
        <v>682</v>
      </c>
    </row>
    <row r="153" spans="1:1" x14ac:dyDescent="0.3">
      <c r="A153" t="s">
        <v>683</v>
      </c>
    </row>
    <row r="154" spans="1:1" x14ac:dyDescent="0.3">
      <c r="A154" t="s">
        <v>684</v>
      </c>
    </row>
    <row r="155" spans="1:1" x14ac:dyDescent="0.3">
      <c r="A155" t="s">
        <v>685</v>
      </c>
    </row>
    <row r="156" spans="1:1" x14ac:dyDescent="0.3">
      <c r="A156" t="s">
        <v>686</v>
      </c>
    </row>
    <row r="157" spans="1:1" x14ac:dyDescent="0.3">
      <c r="A157" t="s">
        <v>687</v>
      </c>
    </row>
    <row r="158" spans="1:1" x14ac:dyDescent="0.3">
      <c r="A158" t="s">
        <v>688</v>
      </c>
    </row>
    <row r="159" spans="1:1" x14ac:dyDescent="0.3">
      <c r="A159" t="s">
        <v>689</v>
      </c>
    </row>
    <row r="160" spans="1:1" x14ac:dyDescent="0.3">
      <c r="A160" t="s">
        <v>690</v>
      </c>
    </row>
    <row r="161" spans="1:1" x14ac:dyDescent="0.3">
      <c r="A161" t="s">
        <v>691</v>
      </c>
    </row>
    <row r="162" spans="1:1" x14ac:dyDescent="0.3">
      <c r="A162" t="s">
        <v>692</v>
      </c>
    </row>
    <row r="163" spans="1:1" x14ac:dyDescent="0.3">
      <c r="A163" t="s">
        <v>693</v>
      </c>
    </row>
    <row r="164" spans="1:1" x14ac:dyDescent="0.3">
      <c r="A164" t="s">
        <v>694</v>
      </c>
    </row>
    <row r="165" spans="1:1" x14ac:dyDescent="0.3">
      <c r="A165" t="s">
        <v>695</v>
      </c>
    </row>
    <row r="166" spans="1:1" x14ac:dyDescent="0.3">
      <c r="A166" t="s">
        <v>696</v>
      </c>
    </row>
    <row r="167" spans="1:1" x14ac:dyDescent="0.3">
      <c r="A167" t="s">
        <v>697</v>
      </c>
    </row>
    <row r="168" spans="1:1" x14ac:dyDescent="0.3">
      <c r="A168" t="s">
        <v>698</v>
      </c>
    </row>
    <row r="169" spans="1:1" x14ac:dyDescent="0.3">
      <c r="A169" t="s">
        <v>699</v>
      </c>
    </row>
    <row r="170" spans="1:1" x14ac:dyDescent="0.3">
      <c r="A170" t="s">
        <v>700</v>
      </c>
    </row>
    <row r="171" spans="1:1" x14ac:dyDescent="0.3">
      <c r="A171" t="s">
        <v>701</v>
      </c>
    </row>
    <row r="172" spans="1:1" x14ac:dyDescent="0.3">
      <c r="A172" t="s">
        <v>702</v>
      </c>
    </row>
    <row r="173" spans="1:1" x14ac:dyDescent="0.3">
      <c r="A173" t="s">
        <v>703</v>
      </c>
    </row>
    <row r="174" spans="1:1" x14ac:dyDescent="0.3">
      <c r="A174" t="s">
        <v>704</v>
      </c>
    </row>
    <row r="175" spans="1:1" x14ac:dyDescent="0.3">
      <c r="A175" t="s">
        <v>705</v>
      </c>
    </row>
    <row r="176" spans="1:1" x14ac:dyDescent="0.3">
      <c r="A176" t="s">
        <v>706</v>
      </c>
    </row>
    <row r="177" spans="1:1" x14ac:dyDescent="0.3">
      <c r="A177" t="s">
        <v>707</v>
      </c>
    </row>
    <row r="178" spans="1:1" x14ac:dyDescent="0.3">
      <c r="A178" t="s">
        <v>708</v>
      </c>
    </row>
    <row r="179" spans="1:1" x14ac:dyDescent="0.3">
      <c r="A179" t="s">
        <v>709</v>
      </c>
    </row>
    <row r="180" spans="1:1" x14ac:dyDescent="0.3">
      <c r="A180" t="s">
        <v>710</v>
      </c>
    </row>
    <row r="181" spans="1:1" x14ac:dyDescent="0.3">
      <c r="A181" t="s">
        <v>711</v>
      </c>
    </row>
    <row r="182" spans="1:1" x14ac:dyDescent="0.3">
      <c r="A182" t="s">
        <v>712</v>
      </c>
    </row>
    <row r="183" spans="1:1" x14ac:dyDescent="0.3">
      <c r="A183" t="s">
        <v>713</v>
      </c>
    </row>
    <row r="184" spans="1:1" x14ac:dyDescent="0.3">
      <c r="A184" t="s">
        <v>714</v>
      </c>
    </row>
    <row r="185" spans="1:1" x14ac:dyDescent="0.3">
      <c r="A185" t="s">
        <v>715</v>
      </c>
    </row>
    <row r="186" spans="1:1" x14ac:dyDescent="0.3">
      <c r="A186" t="s">
        <v>716</v>
      </c>
    </row>
    <row r="187" spans="1:1" x14ac:dyDescent="0.3">
      <c r="A187" t="s">
        <v>717</v>
      </c>
    </row>
    <row r="188" spans="1:1" x14ac:dyDescent="0.3">
      <c r="A188" t="s">
        <v>500</v>
      </c>
    </row>
    <row r="189" spans="1:1" x14ac:dyDescent="0.3">
      <c r="A189" t="s">
        <v>463</v>
      </c>
    </row>
    <row r="190" spans="1:1" x14ac:dyDescent="0.3">
      <c r="A190" t="s">
        <v>501</v>
      </c>
    </row>
    <row r="191" spans="1:1" x14ac:dyDescent="0.3">
      <c r="A191" t="s">
        <v>464</v>
      </c>
    </row>
    <row r="192" spans="1:1" x14ac:dyDescent="0.3">
      <c r="A192" t="s">
        <v>502</v>
      </c>
    </row>
    <row r="193" spans="1:1" x14ac:dyDescent="0.3">
      <c r="A193" t="s">
        <v>718</v>
      </c>
    </row>
    <row r="194" spans="1:1" x14ac:dyDescent="0.3">
      <c r="A194" t="s">
        <v>540</v>
      </c>
    </row>
    <row r="195" spans="1:1" x14ac:dyDescent="0.3">
      <c r="A195" t="s">
        <v>719</v>
      </c>
    </row>
    <row r="196" spans="1:1" x14ac:dyDescent="0.3">
      <c r="A196" t="s">
        <v>720</v>
      </c>
    </row>
    <row r="197" spans="1:1" x14ac:dyDescent="0.3">
      <c r="A197" t="s">
        <v>721</v>
      </c>
    </row>
    <row r="198" spans="1:1" x14ac:dyDescent="0.3">
      <c r="A198" t="s">
        <v>722</v>
      </c>
    </row>
    <row r="199" spans="1:1" x14ac:dyDescent="0.3">
      <c r="A199" t="s">
        <v>723</v>
      </c>
    </row>
    <row r="200" spans="1:1" x14ac:dyDescent="0.3">
      <c r="A200" t="s">
        <v>630</v>
      </c>
    </row>
    <row r="201" spans="1:1" x14ac:dyDescent="0.3">
      <c r="A201" t="s">
        <v>468</v>
      </c>
    </row>
    <row r="202" spans="1:1" x14ac:dyDescent="0.3">
      <c r="A202" t="s">
        <v>469</v>
      </c>
    </row>
    <row r="203" spans="1:1" x14ac:dyDescent="0.3">
      <c r="A203" t="s">
        <v>967</v>
      </c>
    </row>
    <row r="204" spans="1:1" x14ac:dyDescent="0.3">
      <c r="A204" t="s">
        <v>631</v>
      </c>
    </row>
    <row r="205" spans="1:1" x14ac:dyDescent="0.3">
      <c r="A205" t="s">
        <v>632</v>
      </c>
    </row>
    <row r="206" spans="1:1" x14ac:dyDescent="0.3">
      <c r="A206" t="s">
        <v>633</v>
      </c>
    </row>
    <row r="207" spans="1:1" x14ac:dyDescent="0.3">
      <c r="A207" t="s">
        <v>724</v>
      </c>
    </row>
    <row r="208" spans="1:1" x14ac:dyDescent="0.3">
      <c r="A208" t="s">
        <v>725</v>
      </c>
    </row>
    <row r="209" spans="1:1" x14ac:dyDescent="0.3">
      <c r="A209" t="s">
        <v>726</v>
      </c>
    </row>
    <row r="210" spans="1:1" x14ac:dyDescent="0.3">
      <c r="A210" t="s">
        <v>727</v>
      </c>
    </row>
    <row r="211" spans="1:1" x14ac:dyDescent="0.3">
      <c r="A211" t="s">
        <v>728</v>
      </c>
    </row>
    <row r="212" spans="1:1" x14ac:dyDescent="0.3">
      <c r="A212" t="s">
        <v>729</v>
      </c>
    </row>
    <row r="213" spans="1:1" x14ac:dyDescent="0.3">
      <c r="A213" t="s">
        <v>730</v>
      </c>
    </row>
    <row r="214" spans="1:1" x14ac:dyDescent="0.3">
      <c r="A214" t="s">
        <v>731</v>
      </c>
    </row>
    <row r="215" spans="1:1" x14ac:dyDescent="0.3">
      <c r="A215" t="s">
        <v>732</v>
      </c>
    </row>
    <row r="216" spans="1:1" x14ac:dyDescent="0.3">
      <c r="A216" t="s">
        <v>733</v>
      </c>
    </row>
    <row r="217" spans="1:1" x14ac:dyDescent="0.3">
      <c r="A217" t="s">
        <v>734</v>
      </c>
    </row>
    <row r="218" spans="1:1" x14ac:dyDescent="0.3">
      <c r="A218" t="s">
        <v>735</v>
      </c>
    </row>
    <row r="219" spans="1:1" x14ac:dyDescent="0.3">
      <c r="A219" t="s">
        <v>736</v>
      </c>
    </row>
    <row r="220" spans="1:1" x14ac:dyDescent="0.3">
      <c r="A220" t="s">
        <v>474</v>
      </c>
    </row>
    <row r="221" spans="1:1" x14ac:dyDescent="0.3">
      <c r="A221" t="s">
        <v>463</v>
      </c>
    </row>
    <row r="222" spans="1:1" x14ac:dyDescent="0.3">
      <c r="A222" t="s">
        <v>475</v>
      </c>
    </row>
    <row r="223" spans="1:1" x14ac:dyDescent="0.3">
      <c r="A223" t="s">
        <v>464</v>
      </c>
    </row>
    <row r="224" spans="1:1" x14ac:dyDescent="0.3">
      <c r="A224" t="s">
        <v>476</v>
      </c>
    </row>
    <row r="225" spans="1:1" x14ac:dyDescent="0.3">
      <c r="A225" t="s">
        <v>718</v>
      </c>
    </row>
    <row r="226" spans="1:1" x14ac:dyDescent="0.3">
      <c r="A226" t="s">
        <v>737</v>
      </c>
    </row>
    <row r="227" spans="1:1" x14ac:dyDescent="0.3">
      <c r="A227" t="s">
        <v>738</v>
      </c>
    </row>
    <row r="228" spans="1:1" x14ac:dyDescent="0.3">
      <c r="A228" t="s">
        <v>739</v>
      </c>
    </row>
    <row r="229" spans="1:1" x14ac:dyDescent="0.3">
      <c r="A229" t="s">
        <v>740</v>
      </c>
    </row>
    <row r="230" spans="1:1" x14ac:dyDescent="0.3">
      <c r="A230" t="s">
        <v>741</v>
      </c>
    </row>
    <row r="231" spans="1:1" x14ac:dyDescent="0.3">
      <c r="A231" t="s">
        <v>742</v>
      </c>
    </row>
    <row r="232" spans="1:1" x14ac:dyDescent="0.3">
      <c r="A232" t="s">
        <v>743</v>
      </c>
    </row>
    <row r="233" spans="1:1" x14ac:dyDescent="0.3">
      <c r="A233" t="s">
        <v>744</v>
      </c>
    </row>
    <row r="234" spans="1:1" x14ac:dyDescent="0.3">
      <c r="A234" t="s">
        <v>745</v>
      </c>
    </row>
    <row r="235" spans="1:1" x14ac:dyDescent="0.3">
      <c r="A235" t="s">
        <v>746</v>
      </c>
    </row>
    <row r="236" spans="1:1" x14ac:dyDescent="0.3">
      <c r="A236" t="s">
        <v>747</v>
      </c>
    </row>
    <row r="237" spans="1:1" x14ac:dyDescent="0.3">
      <c r="A237" t="s">
        <v>630</v>
      </c>
    </row>
    <row r="238" spans="1:1" x14ac:dyDescent="0.3">
      <c r="A238" t="s">
        <v>468</v>
      </c>
    </row>
    <row r="239" spans="1:1" x14ac:dyDescent="0.3">
      <c r="A239" t="s">
        <v>469</v>
      </c>
    </row>
    <row r="240" spans="1:1" x14ac:dyDescent="0.3">
      <c r="A240" t="s">
        <v>478</v>
      </c>
    </row>
    <row r="241" spans="1:1" x14ac:dyDescent="0.3">
      <c r="A241" t="s">
        <v>631</v>
      </c>
    </row>
    <row r="242" spans="1:1" x14ac:dyDescent="0.3">
      <c r="A242" t="s">
        <v>632</v>
      </c>
    </row>
    <row r="243" spans="1:1" x14ac:dyDescent="0.3">
      <c r="A243" t="s">
        <v>633</v>
      </c>
    </row>
    <row r="244" spans="1:1" x14ac:dyDescent="0.3">
      <c r="A244" t="s">
        <v>748</v>
      </c>
    </row>
    <row r="245" spans="1:1" x14ac:dyDescent="0.3">
      <c r="A245" t="s">
        <v>749</v>
      </c>
    </row>
    <row r="246" spans="1:1" x14ac:dyDescent="0.3">
      <c r="A246" t="s">
        <v>750</v>
      </c>
    </row>
    <row r="247" spans="1:1" x14ac:dyDescent="0.3">
      <c r="A247" t="s">
        <v>751</v>
      </c>
    </row>
    <row r="248" spans="1:1" x14ac:dyDescent="0.3">
      <c r="A248" t="s">
        <v>752</v>
      </c>
    </row>
    <row r="249" spans="1:1" x14ac:dyDescent="0.3">
      <c r="A249" t="s">
        <v>753</v>
      </c>
    </row>
    <row r="250" spans="1:1" x14ac:dyDescent="0.3">
      <c r="A250" t="s">
        <v>483</v>
      </c>
    </row>
    <row r="251" spans="1:1" x14ac:dyDescent="0.3">
      <c r="A251" t="s">
        <v>463</v>
      </c>
    </row>
    <row r="252" spans="1:1" x14ac:dyDescent="0.3">
      <c r="A252" t="s">
        <v>484</v>
      </c>
    </row>
    <row r="253" spans="1:1" x14ac:dyDescent="0.3">
      <c r="A253" t="s">
        <v>464</v>
      </c>
    </row>
    <row r="254" spans="1:1" x14ac:dyDescent="0.3">
      <c r="A254" t="s">
        <v>485</v>
      </c>
    </row>
    <row r="255" spans="1:1" x14ac:dyDescent="0.3">
      <c r="A255" t="s">
        <v>718</v>
      </c>
    </row>
    <row r="256" spans="1:1" x14ac:dyDescent="0.3">
      <c r="A256" t="s">
        <v>754</v>
      </c>
    </row>
    <row r="257" spans="1:1" x14ac:dyDescent="0.3">
      <c r="A257" t="s">
        <v>755</v>
      </c>
    </row>
    <row r="258" spans="1:1" x14ac:dyDescent="0.3">
      <c r="A258" t="s">
        <v>738</v>
      </c>
    </row>
    <row r="259" spans="1:1" x14ac:dyDescent="0.3">
      <c r="A259" t="s">
        <v>756</v>
      </c>
    </row>
    <row r="260" spans="1:1" x14ac:dyDescent="0.3">
      <c r="A260" t="s">
        <v>757</v>
      </c>
    </row>
    <row r="261" spans="1:1" x14ac:dyDescent="0.3">
      <c r="A261" t="s">
        <v>739</v>
      </c>
    </row>
    <row r="262" spans="1:1" x14ac:dyDescent="0.3">
      <c r="A262" t="s">
        <v>758</v>
      </c>
    </row>
    <row r="263" spans="1:1" x14ac:dyDescent="0.3">
      <c r="A263" t="s">
        <v>759</v>
      </c>
    </row>
    <row r="264" spans="1:1" x14ac:dyDescent="0.3">
      <c r="A264" t="s">
        <v>760</v>
      </c>
    </row>
    <row r="265" spans="1:1" x14ac:dyDescent="0.3">
      <c r="A265" t="s">
        <v>740</v>
      </c>
    </row>
    <row r="266" spans="1:1" x14ac:dyDescent="0.3">
      <c r="A266" t="s">
        <v>741</v>
      </c>
    </row>
    <row r="267" spans="1:1" x14ac:dyDescent="0.3">
      <c r="A267" t="s">
        <v>742</v>
      </c>
    </row>
    <row r="268" spans="1:1" x14ac:dyDescent="0.3">
      <c r="A268" t="s">
        <v>743</v>
      </c>
    </row>
    <row r="269" spans="1:1" x14ac:dyDescent="0.3">
      <c r="A269" t="s">
        <v>761</v>
      </c>
    </row>
    <row r="270" spans="1:1" x14ac:dyDescent="0.3">
      <c r="A270" t="s">
        <v>762</v>
      </c>
    </row>
    <row r="271" spans="1:1" x14ac:dyDescent="0.3">
      <c r="A271" t="s">
        <v>763</v>
      </c>
    </row>
    <row r="272" spans="1:1" x14ac:dyDescent="0.3">
      <c r="A272" t="s">
        <v>764</v>
      </c>
    </row>
    <row r="273" spans="1:1" x14ac:dyDescent="0.3">
      <c r="A273" t="s">
        <v>765</v>
      </c>
    </row>
    <row r="274" spans="1:1" x14ac:dyDescent="0.3">
      <c r="A274" t="s">
        <v>766</v>
      </c>
    </row>
    <row r="275" spans="1:1" x14ac:dyDescent="0.3">
      <c r="A275" t="s">
        <v>767</v>
      </c>
    </row>
    <row r="276" spans="1:1" x14ac:dyDescent="0.3">
      <c r="A276" t="s">
        <v>768</v>
      </c>
    </row>
    <row r="277" spans="1:1" x14ac:dyDescent="0.3">
      <c r="A277" t="s">
        <v>630</v>
      </c>
    </row>
    <row r="278" spans="1:1" x14ac:dyDescent="0.3">
      <c r="A278" t="s">
        <v>468</v>
      </c>
    </row>
    <row r="279" spans="1:1" x14ac:dyDescent="0.3">
      <c r="A279" t="s">
        <v>469</v>
      </c>
    </row>
    <row r="280" spans="1:1" x14ac:dyDescent="0.3">
      <c r="A280" t="s">
        <v>481</v>
      </c>
    </row>
    <row r="281" spans="1:1" x14ac:dyDescent="0.3">
      <c r="A281" t="s">
        <v>631</v>
      </c>
    </row>
    <row r="282" spans="1:1" x14ac:dyDescent="0.3">
      <c r="A282" t="s">
        <v>632</v>
      </c>
    </row>
    <row r="283" spans="1:1" x14ac:dyDescent="0.3">
      <c r="A283" t="s">
        <v>633</v>
      </c>
    </row>
    <row r="284" spans="1:1" x14ac:dyDescent="0.3">
      <c r="A284" t="s">
        <v>769</v>
      </c>
    </row>
    <row r="285" spans="1:1" x14ac:dyDescent="0.3">
      <c r="A285" t="s">
        <v>749</v>
      </c>
    </row>
    <row r="286" spans="1:1" x14ac:dyDescent="0.3">
      <c r="A286" t="s">
        <v>770</v>
      </c>
    </row>
    <row r="287" spans="1:1" x14ac:dyDescent="0.3">
      <c r="A287" t="s">
        <v>771</v>
      </c>
    </row>
    <row r="288" spans="1:1" x14ac:dyDescent="0.3">
      <c r="A288" t="s">
        <v>750</v>
      </c>
    </row>
    <row r="289" spans="1:1" x14ac:dyDescent="0.3">
      <c r="A289" t="s">
        <v>772</v>
      </c>
    </row>
    <row r="290" spans="1:1" x14ac:dyDescent="0.3">
      <c r="A290" t="s">
        <v>773</v>
      </c>
    </row>
    <row r="291" spans="1:1" x14ac:dyDescent="0.3">
      <c r="A291" t="s">
        <v>774</v>
      </c>
    </row>
    <row r="292" spans="1:1" x14ac:dyDescent="0.3">
      <c r="A292" t="s">
        <v>775</v>
      </c>
    </row>
    <row r="293" spans="1:1" x14ac:dyDescent="0.3">
      <c r="A293" t="s">
        <v>776</v>
      </c>
    </row>
    <row r="294" spans="1:1" x14ac:dyDescent="0.3">
      <c r="A294" t="s">
        <v>777</v>
      </c>
    </row>
    <row r="295" spans="1:1" x14ac:dyDescent="0.3">
      <c r="A295" t="s">
        <v>778</v>
      </c>
    </row>
    <row r="296" spans="1:1" x14ac:dyDescent="0.3">
      <c r="A296" t="s">
        <v>779</v>
      </c>
    </row>
    <row r="297" spans="1:1" x14ac:dyDescent="0.3">
      <c r="A297" t="s">
        <v>780</v>
      </c>
    </row>
    <row r="298" spans="1:1" x14ac:dyDescent="0.3">
      <c r="A298" t="s">
        <v>781</v>
      </c>
    </row>
    <row r="299" spans="1:1" x14ac:dyDescent="0.3">
      <c r="A299" t="s">
        <v>782</v>
      </c>
    </row>
    <row r="300" spans="1:1" x14ac:dyDescent="0.3">
      <c r="A300" t="s">
        <v>783</v>
      </c>
    </row>
    <row r="301" spans="1:1" x14ac:dyDescent="0.3">
      <c r="A301" t="s">
        <v>784</v>
      </c>
    </row>
    <row r="302" spans="1:1" x14ac:dyDescent="0.3">
      <c r="A302" t="s">
        <v>785</v>
      </c>
    </row>
    <row r="303" spans="1:1" x14ac:dyDescent="0.3">
      <c r="A303" t="s">
        <v>486</v>
      </c>
    </row>
    <row r="304" spans="1:1" x14ac:dyDescent="0.3">
      <c r="A304" t="s">
        <v>463</v>
      </c>
    </row>
    <row r="305" spans="1:1" x14ac:dyDescent="0.3">
      <c r="A305" t="s">
        <v>487</v>
      </c>
    </row>
    <row r="306" spans="1:1" x14ac:dyDescent="0.3">
      <c r="A306" t="s">
        <v>464</v>
      </c>
    </row>
    <row r="307" spans="1:1" x14ac:dyDescent="0.3">
      <c r="A307" t="s">
        <v>488</v>
      </c>
    </row>
    <row r="308" spans="1:1" x14ac:dyDescent="0.3">
      <c r="A308" t="s">
        <v>718</v>
      </c>
    </row>
    <row r="309" spans="1:1" x14ac:dyDescent="0.3">
      <c r="A309" t="s">
        <v>754</v>
      </c>
    </row>
    <row r="310" spans="1:1" x14ac:dyDescent="0.3">
      <c r="A310" t="s">
        <v>755</v>
      </c>
    </row>
    <row r="311" spans="1:1" x14ac:dyDescent="0.3">
      <c r="A311" t="s">
        <v>756</v>
      </c>
    </row>
    <row r="312" spans="1:1" x14ac:dyDescent="0.3">
      <c r="A312" t="s">
        <v>757</v>
      </c>
    </row>
    <row r="313" spans="1:1" x14ac:dyDescent="0.3">
      <c r="A313" t="s">
        <v>786</v>
      </c>
    </row>
    <row r="314" spans="1:1" x14ac:dyDescent="0.3">
      <c r="A314" t="s">
        <v>787</v>
      </c>
    </row>
    <row r="315" spans="1:1" x14ac:dyDescent="0.3">
      <c r="A315" t="s">
        <v>788</v>
      </c>
    </row>
    <row r="316" spans="1:1" x14ac:dyDescent="0.3">
      <c r="A316" t="s">
        <v>789</v>
      </c>
    </row>
    <row r="317" spans="1:1" x14ac:dyDescent="0.3">
      <c r="A317" t="s">
        <v>630</v>
      </c>
    </row>
    <row r="318" spans="1:1" x14ac:dyDescent="0.3">
      <c r="A318" t="s">
        <v>468</v>
      </c>
    </row>
    <row r="319" spans="1:1" x14ac:dyDescent="0.3">
      <c r="A319" t="s">
        <v>469</v>
      </c>
    </row>
    <row r="320" spans="1:1" x14ac:dyDescent="0.3">
      <c r="A320" t="s">
        <v>490</v>
      </c>
    </row>
    <row r="321" spans="1:1" x14ac:dyDescent="0.3">
      <c r="A321" t="s">
        <v>631</v>
      </c>
    </row>
    <row r="322" spans="1:1" x14ac:dyDescent="0.3">
      <c r="A322" t="s">
        <v>632</v>
      </c>
    </row>
    <row r="323" spans="1:1" x14ac:dyDescent="0.3">
      <c r="A323" t="s">
        <v>633</v>
      </c>
    </row>
    <row r="324" spans="1:1" x14ac:dyDescent="0.3">
      <c r="A324" t="s">
        <v>790</v>
      </c>
    </row>
    <row r="325" spans="1:1" x14ac:dyDescent="0.3">
      <c r="A325" t="s">
        <v>791</v>
      </c>
    </row>
    <row r="326" spans="1:1" x14ac:dyDescent="0.3">
      <c r="A326" t="s">
        <v>771</v>
      </c>
    </row>
    <row r="327" spans="1:1" x14ac:dyDescent="0.3">
      <c r="A327" t="s">
        <v>792</v>
      </c>
    </row>
    <row r="328" spans="1:1" x14ac:dyDescent="0.3">
      <c r="A328" t="s">
        <v>492</v>
      </c>
    </row>
    <row r="329" spans="1:1" x14ac:dyDescent="0.3">
      <c r="A329" t="s">
        <v>463</v>
      </c>
    </row>
    <row r="330" spans="1:1" x14ac:dyDescent="0.3">
      <c r="A330" t="s">
        <v>493</v>
      </c>
    </row>
    <row r="331" spans="1:1" x14ac:dyDescent="0.3">
      <c r="A331" t="s">
        <v>464</v>
      </c>
    </row>
    <row r="332" spans="1:1" x14ac:dyDescent="0.3">
      <c r="A332" t="s">
        <v>494</v>
      </c>
    </row>
    <row r="333" spans="1:1" x14ac:dyDescent="0.3">
      <c r="A333" t="s">
        <v>539</v>
      </c>
    </row>
    <row r="334" spans="1:1" x14ac:dyDescent="0.3">
      <c r="A334" t="s">
        <v>754</v>
      </c>
    </row>
    <row r="335" spans="1:1" x14ac:dyDescent="0.3">
      <c r="A335" t="s">
        <v>738</v>
      </c>
    </row>
    <row r="336" spans="1:1" x14ac:dyDescent="0.3">
      <c r="A336" t="s">
        <v>739</v>
      </c>
    </row>
    <row r="337" spans="1:1" x14ac:dyDescent="0.3">
      <c r="A337" t="s">
        <v>786</v>
      </c>
    </row>
    <row r="338" spans="1:1" x14ac:dyDescent="0.3">
      <c r="A338" t="s">
        <v>787</v>
      </c>
    </row>
    <row r="339" spans="1:1" x14ac:dyDescent="0.3">
      <c r="A339" t="s">
        <v>793</v>
      </c>
    </row>
    <row r="340" spans="1:1" x14ac:dyDescent="0.3">
      <c r="A340" t="s">
        <v>630</v>
      </c>
    </row>
    <row r="341" spans="1:1" x14ac:dyDescent="0.3">
      <c r="A341" t="s">
        <v>468</v>
      </c>
    </row>
    <row r="342" spans="1:1" x14ac:dyDescent="0.3">
      <c r="A342" t="s">
        <v>469</v>
      </c>
    </row>
    <row r="343" spans="1:1" x14ac:dyDescent="0.3">
      <c r="A343" t="s">
        <v>495</v>
      </c>
    </row>
    <row r="344" spans="1:1" x14ac:dyDescent="0.3">
      <c r="A344" t="s">
        <v>631</v>
      </c>
    </row>
    <row r="345" spans="1:1" x14ac:dyDescent="0.3">
      <c r="A345" t="s">
        <v>632</v>
      </c>
    </row>
    <row r="346" spans="1:1" x14ac:dyDescent="0.3">
      <c r="A346" t="s">
        <v>633</v>
      </c>
    </row>
    <row r="347" spans="1:1" x14ac:dyDescent="0.3">
      <c r="A347" t="s">
        <v>794</v>
      </c>
    </row>
    <row r="348" spans="1:1" x14ac:dyDescent="0.3">
      <c r="A348" t="s">
        <v>749</v>
      </c>
    </row>
    <row r="349" spans="1:1" x14ac:dyDescent="0.3">
      <c r="A349" t="s">
        <v>750</v>
      </c>
    </row>
    <row r="350" spans="1:1" x14ac:dyDescent="0.3">
      <c r="A350" t="s">
        <v>792</v>
      </c>
    </row>
    <row r="351" spans="1:1" x14ac:dyDescent="0.3">
      <c r="A351" t="s">
        <v>496</v>
      </c>
    </row>
    <row r="352" spans="1:1" x14ac:dyDescent="0.3">
      <c r="A352" t="s">
        <v>463</v>
      </c>
    </row>
    <row r="353" spans="1:1" x14ac:dyDescent="0.3">
      <c r="A353" t="s">
        <v>497</v>
      </c>
    </row>
    <row r="354" spans="1:1" x14ac:dyDescent="0.3">
      <c r="A354" t="s">
        <v>464</v>
      </c>
    </row>
    <row r="355" spans="1:1" x14ac:dyDescent="0.3">
      <c r="A355" t="s">
        <v>498</v>
      </c>
    </row>
    <row r="356" spans="1:1" x14ac:dyDescent="0.3">
      <c r="A356" t="s">
        <v>539</v>
      </c>
    </row>
    <row r="357" spans="1:1" x14ac:dyDescent="0.3">
      <c r="A357" t="s">
        <v>754</v>
      </c>
    </row>
    <row r="358" spans="1:1" x14ac:dyDescent="0.3">
      <c r="A358" t="s">
        <v>738</v>
      </c>
    </row>
    <row r="359" spans="1:1" x14ac:dyDescent="0.3">
      <c r="A359" t="s">
        <v>739</v>
      </c>
    </row>
    <row r="360" spans="1:1" x14ac:dyDescent="0.3">
      <c r="A360" t="s">
        <v>795</v>
      </c>
    </row>
    <row r="361" spans="1:1" x14ac:dyDescent="0.3">
      <c r="A361" t="s">
        <v>787</v>
      </c>
    </row>
    <row r="362" spans="1:1" x14ac:dyDescent="0.3">
      <c r="A362" t="s">
        <v>793</v>
      </c>
    </row>
    <row r="363" spans="1:1" x14ac:dyDescent="0.3">
      <c r="A363" t="s">
        <v>630</v>
      </c>
    </row>
    <row r="364" spans="1:1" x14ac:dyDescent="0.3">
      <c r="A364" t="s">
        <v>468</v>
      </c>
    </row>
    <row r="365" spans="1:1" x14ac:dyDescent="0.3">
      <c r="A365" t="s">
        <v>469</v>
      </c>
    </row>
    <row r="366" spans="1:1" x14ac:dyDescent="0.3">
      <c r="A366" t="s">
        <v>499</v>
      </c>
    </row>
    <row r="367" spans="1:1" x14ac:dyDescent="0.3">
      <c r="A367" t="s">
        <v>631</v>
      </c>
    </row>
    <row r="368" spans="1:1" x14ac:dyDescent="0.3">
      <c r="A368" t="s">
        <v>632</v>
      </c>
    </row>
    <row r="369" spans="1:1" x14ac:dyDescent="0.3">
      <c r="A369" t="s">
        <v>633</v>
      </c>
    </row>
    <row r="370" spans="1:1" x14ac:dyDescent="0.3">
      <c r="A370" t="s">
        <v>796</v>
      </c>
    </row>
    <row r="371" spans="1:1" x14ac:dyDescent="0.3">
      <c r="A371" t="s">
        <v>749</v>
      </c>
    </row>
    <row r="372" spans="1:1" x14ac:dyDescent="0.3">
      <c r="A372" t="s">
        <v>750</v>
      </c>
    </row>
    <row r="373" spans="1:1" x14ac:dyDescent="0.3">
      <c r="A373" t="s">
        <v>792</v>
      </c>
    </row>
    <row r="374" spans="1:1" x14ac:dyDescent="0.3">
      <c r="A374" t="s">
        <v>503</v>
      </c>
    </row>
    <row r="375" spans="1:1" x14ac:dyDescent="0.3">
      <c r="A375" t="s">
        <v>463</v>
      </c>
    </row>
    <row r="376" spans="1:1" x14ac:dyDescent="0.3">
      <c r="A376" t="s">
        <v>504</v>
      </c>
    </row>
    <row r="377" spans="1:1" x14ac:dyDescent="0.3">
      <c r="A377" t="s">
        <v>464</v>
      </c>
    </row>
    <row r="378" spans="1:1" x14ac:dyDescent="0.3">
      <c r="A378" t="s">
        <v>505</v>
      </c>
    </row>
    <row r="379" spans="1:1" x14ac:dyDescent="0.3">
      <c r="A379" t="s">
        <v>718</v>
      </c>
    </row>
    <row r="380" spans="1:1" x14ac:dyDescent="0.3">
      <c r="A380" t="s">
        <v>754</v>
      </c>
    </row>
    <row r="381" spans="1:1" x14ac:dyDescent="0.3">
      <c r="A381" t="s">
        <v>755</v>
      </c>
    </row>
    <row r="382" spans="1:1" x14ac:dyDescent="0.3">
      <c r="A382" t="s">
        <v>738</v>
      </c>
    </row>
    <row r="383" spans="1:1" x14ac:dyDescent="0.3">
      <c r="A383" t="s">
        <v>756</v>
      </c>
    </row>
    <row r="384" spans="1:1" x14ac:dyDescent="0.3">
      <c r="A384" t="s">
        <v>757</v>
      </c>
    </row>
    <row r="385" spans="1:1" x14ac:dyDescent="0.3">
      <c r="A385" t="s">
        <v>739</v>
      </c>
    </row>
    <row r="386" spans="1:1" x14ac:dyDescent="0.3">
      <c r="A386" t="s">
        <v>797</v>
      </c>
    </row>
    <row r="387" spans="1:1" x14ac:dyDescent="0.3">
      <c r="A387" t="s">
        <v>798</v>
      </c>
    </row>
    <row r="388" spans="1:1" x14ac:dyDescent="0.3">
      <c r="A388" t="s">
        <v>799</v>
      </c>
    </row>
    <row r="389" spans="1:1" x14ac:dyDescent="0.3">
      <c r="A389" t="s">
        <v>800</v>
      </c>
    </row>
    <row r="390" spans="1:1" x14ac:dyDescent="0.3">
      <c r="A390" t="s">
        <v>630</v>
      </c>
    </row>
    <row r="391" spans="1:1" x14ac:dyDescent="0.3">
      <c r="A391" t="s">
        <v>468</v>
      </c>
    </row>
    <row r="392" spans="1:1" x14ac:dyDescent="0.3">
      <c r="A392" t="s">
        <v>469</v>
      </c>
    </row>
    <row r="393" spans="1:1" x14ac:dyDescent="0.3">
      <c r="A393" t="s">
        <v>507</v>
      </c>
    </row>
    <row r="394" spans="1:1" x14ac:dyDescent="0.3">
      <c r="A394" t="s">
        <v>631</v>
      </c>
    </row>
    <row r="395" spans="1:1" x14ac:dyDescent="0.3">
      <c r="A395" t="s">
        <v>632</v>
      </c>
    </row>
    <row r="396" spans="1:1" x14ac:dyDescent="0.3">
      <c r="A396" t="s">
        <v>633</v>
      </c>
    </row>
    <row r="397" spans="1:1" x14ac:dyDescent="0.3">
      <c r="A397" t="s">
        <v>801</v>
      </c>
    </row>
    <row r="398" spans="1:1" x14ac:dyDescent="0.3">
      <c r="A398" t="s">
        <v>749</v>
      </c>
    </row>
    <row r="399" spans="1:1" x14ac:dyDescent="0.3">
      <c r="A399" t="s">
        <v>770</v>
      </c>
    </row>
    <row r="400" spans="1:1" x14ac:dyDescent="0.3">
      <c r="A400" t="s">
        <v>771</v>
      </c>
    </row>
    <row r="401" spans="1:1" x14ac:dyDescent="0.3">
      <c r="A401" t="s">
        <v>750</v>
      </c>
    </row>
    <row r="402" spans="1:1" x14ac:dyDescent="0.3">
      <c r="A402" t="s">
        <v>802</v>
      </c>
    </row>
    <row r="403" spans="1:1" x14ac:dyDescent="0.3">
      <c r="A403" t="s">
        <v>803</v>
      </c>
    </row>
    <row r="404" spans="1:1" x14ac:dyDescent="0.3">
      <c r="A404" t="s">
        <v>509</v>
      </c>
    </row>
    <row r="405" spans="1:1" x14ac:dyDescent="0.3">
      <c r="A405" t="s">
        <v>463</v>
      </c>
    </row>
    <row r="406" spans="1:1" x14ac:dyDescent="0.3">
      <c r="A406" t="s">
        <v>510</v>
      </c>
    </row>
    <row r="407" spans="1:1" x14ac:dyDescent="0.3">
      <c r="A407" t="s">
        <v>464</v>
      </c>
    </row>
    <row r="408" spans="1:1" x14ac:dyDescent="0.3">
      <c r="A408" t="s">
        <v>511</v>
      </c>
    </row>
    <row r="409" spans="1:1" x14ac:dyDescent="0.3">
      <c r="A409" t="s">
        <v>539</v>
      </c>
    </row>
    <row r="410" spans="1:1" x14ac:dyDescent="0.3">
      <c r="A410" t="s">
        <v>754</v>
      </c>
    </row>
    <row r="411" spans="1:1" x14ac:dyDescent="0.3">
      <c r="A411" t="s">
        <v>804</v>
      </c>
    </row>
    <row r="412" spans="1:1" x14ac:dyDescent="0.3">
      <c r="A412" t="s">
        <v>756</v>
      </c>
    </row>
    <row r="413" spans="1:1" x14ac:dyDescent="0.3">
      <c r="A413" t="s">
        <v>757</v>
      </c>
    </row>
    <row r="414" spans="1:1" x14ac:dyDescent="0.3">
      <c r="A414" t="s">
        <v>805</v>
      </c>
    </row>
    <row r="415" spans="1:1" x14ac:dyDescent="0.3">
      <c r="A415" t="s">
        <v>806</v>
      </c>
    </row>
    <row r="416" spans="1:1" x14ac:dyDescent="0.3">
      <c r="A416" t="s">
        <v>807</v>
      </c>
    </row>
    <row r="417" spans="1:1" x14ac:dyDescent="0.3">
      <c r="A417" t="s">
        <v>808</v>
      </c>
    </row>
    <row r="418" spans="1:1" x14ac:dyDescent="0.3">
      <c r="A418" t="s">
        <v>809</v>
      </c>
    </row>
    <row r="419" spans="1:1" x14ac:dyDescent="0.3">
      <c r="A419" t="s">
        <v>810</v>
      </c>
    </row>
    <row r="420" spans="1:1" x14ac:dyDescent="0.3">
      <c r="A420" t="s">
        <v>811</v>
      </c>
    </row>
    <row r="421" spans="1:1" x14ac:dyDescent="0.3">
      <c r="A421" t="s">
        <v>812</v>
      </c>
    </row>
    <row r="422" spans="1:1" x14ac:dyDescent="0.3">
      <c r="A422" t="s">
        <v>813</v>
      </c>
    </row>
    <row r="423" spans="1:1" x14ac:dyDescent="0.3">
      <c r="A423" t="s">
        <v>814</v>
      </c>
    </row>
    <row r="424" spans="1:1" x14ac:dyDescent="0.3">
      <c r="A424" t="s">
        <v>815</v>
      </c>
    </row>
    <row r="425" spans="1:1" x14ac:dyDescent="0.3">
      <c r="A425" t="s">
        <v>816</v>
      </c>
    </row>
    <row r="426" spans="1:1" x14ac:dyDescent="0.3">
      <c r="A426" t="s">
        <v>817</v>
      </c>
    </row>
    <row r="427" spans="1:1" x14ac:dyDescent="0.3">
      <c r="A427" t="s">
        <v>818</v>
      </c>
    </row>
    <row r="428" spans="1:1" x14ac:dyDescent="0.3">
      <c r="A428" t="s">
        <v>819</v>
      </c>
    </row>
    <row r="429" spans="1:1" x14ac:dyDescent="0.3">
      <c r="A429" t="s">
        <v>820</v>
      </c>
    </row>
    <row r="430" spans="1:1" x14ac:dyDescent="0.3">
      <c r="A430" t="s">
        <v>793</v>
      </c>
    </row>
    <row r="431" spans="1:1" x14ac:dyDescent="0.3">
      <c r="A431" t="s">
        <v>630</v>
      </c>
    </row>
    <row r="432" spans="1:1" x14ac:dyDescent="0.3">
      <c r="A432" t="s">
        <v>468</v>
      </c>
    </row>
    <row r="433" spans="1:1" x14ac:dyDescent="0.3">
      <c r="A433" t="s">
        <v>469</v>
      </c>
    </row>
    <row r="434" spans="1:1" x14ac:dyDescent="0.3">
      <c r="A434" t="s">
        <v>512</v>
      </c>
    </row>
    <row r="435" spans="1:1" x14ac:dyDescent="0.3">
      <c r="A435" t="s">
        <v>631</v>
      </c>
    </row>
    <row r="436" spans="1:1" x14ac:dyDescent="0.3">
      <c r="A436" t="s">
        <v>632</v>
      </c>
    </row>
    <row r="437" spans="1:1" x14ac:dyDescent="0.3">
      <c r="A437" t="s">
        <v>633</v>
      </c>
    </row>
    <row r="438" spans="1:1" x14ac:dyDescent="0.3">
      <c r="A438" t="s">
        <v>821</v>
      </c>
    </row>
    <row r="439" spans="1:1" x14ac:dyDescent="0.3">
      <c r="A439" t="s">
        <v>822</v>
      </c>
    </row>
    <row r="440" spans="1:1" x14ac:dyDescent="0.3">
      <c r="A440" t="s">
        <v>771</v>
      </c>
    </row>
    <row r="441" spans="1:1" x14ac:dyDescent="0.3">
      <c r="A441" t="s">
        <v>772</v>
      </c>
    </row>
    <row r="442" spans="1:1" x14ac:dyDescent="0.3">
      <c r="A442" t="s">
        <v>823</v>
      </c>
    </row>
    <row r="443" spans="1:1" x14ac:dyDescent="0.3">
      <c r="A443" t="s">
        <v>824</v>
      </c>
    </row>
    <row r="444" spans="1:1" x14ac:dyDescent="0.3">
      <c r="A444" t="s">
        <v>825</v>
      </c>
    </row>
    <row r="445" spans="1:1" x14ac:dyDescent="0.3">
      <c r="A445" t="s">
        <v>826</v>
      </c>
    </row>
    <row r="446" spans="1:1" x14ac:dyDescent="0.3">
      <c r="A446" t="s">
        <v>827</v>
      </c>
    </row>
    <row r="447" spans="1:1" x14ac:dyDescent="0.3">
      <c r="A447" t="s">
        <v>828</v>
      </c>
    </row>
    <row r="448" spans="1:1" x14ac:dyDescent="0.3">
      <c r="A448" t="s">
        <v>829</v>
      </c>
    </row>
    <row r="449" spans="1:1" x14ac:dyDescent="0.3">
      <c r="A449" t="s">
        <v>830</v>
      </c>
    </row>
    <row r="450" spans="1:1" x14ac:dyDescent="0.3">
      <c r="A450" t="s">
        <v>831</v>
      </c>
    </row>
    <row r="451" spans="1:1" x14ac:dyDescent="0.3">
      <c r="A451" t="s">
        <v>832</v>
      </c>
    </row>
    <row r="452" spans="1:1" x14ac:dyDescent="0.3">
      <c r="A452" t="s">
        <v>833</v>
      </c>
    </row>
    <row r="453" spans="1:1" x14ac:dyDescent="0.3">
      <c r="A453" t="s">
        <v>834</v>
      </c>
    </row>
    <row r="454" spans="1:1" x14ac:dyDescent="0.3">
      <c r="A454" t="s">
        <v>835</v>
      </c>
    </row>
    <row r="455" spans="1:1" x14ac:dyDescent="0.3">
      <c r="A455" t="s">
        <v>514</v>
      </c>
    </row>
    <row r="456" spans="1:1" x14ac:dyDescent="0.3">
      <c r="A456" t="s">
        <v>463</v>
      </c>
    </row>
    <row r="457" spans="1:1" x14ac:dyDescent="0.3">
      <c r="A457" t="s">
        <v>515</v>
      </c>
    </row>
    <row r="458" spans="1:1" x14ac:dyDescent="0.3">
      <c r="A458" t="s">
        <v>464</v>
      </c>
    </row>
    <row r="459" spans="1:1" x14ac:dyDescent="0.3">
      <c r="A459" t="s">
        <v>516</v>
      </c>
    </row>
    <row r="460" spans="1:1" x14ac:dyDescent="0.3">
      <c r="A460" t="s">
        <v>539</v>
      </c>
    </row>
    <row r="461" spans="1:1" x14ac:dyDescent="0.3">
      <c r="A461" t="s">
        <v>754</v>
      </c>
    </row>
    <row r="462" spans="1:1" x14ac:dyDescent="0.3">
      <c r="A462" t="s">
        <v>804</v>
      </c>
    </row>
    <row r="463" spans="1:1" x14ac:dyDescent="0.3">
      <c r="A463" t="s">
        <v>738</v>
      </c>
    </row>
    <row r="464" spans="1:1" x14ac:dyDescent="0.3">
      <c r="A464" t="s">
        <v>739</v>
      </c>
    </row>
    <row r="465" spans="1:1" x14ac:dyDescent="0.3">
      <c r="A465" t="s">
        <v>756</v>
      </c>
    </row>
    <row r="466" spans="1:1" x14ac:dyDescent="0.3">
      <c r="A466" t="s">
        <v>757</v>
      </c>
    </row>
    <row r="467" spans="1:1" x14ac:dyDescent="0.3">
      <c r="A467" t="s">
        <v>805</v>
      </c>
    </row>
    <row r="468" spans="1:1" x14ac:dyDescent="0.3">
      <c r="A468" t="s">
        <v>836</v>
      </c>
    </row>
    <row r="469" spans="1:1" x14ac:dyDescent="0.3">
      <c r="A469" t="s">
        <v>837</v>
      </c>
    </row>
    <row r="470" spans="1:1" x14ac:dyDescent="0.3">
      <c r="A470" t="s">
        <v>838</v>
      </c>
    </row>
    <row r="471" spans="1:1" x14ac:dyDescent="0.3">
      <c r="A471" t="s">
        <v>839</v>
      </c>
    </row>
    <row r="472" spans="1:1" x14ac:dyDescent="0.3">
      <c r="A472" t="s">
        <v>840</v>
      </c>
    </row>
    <row r="473" spans="1:1" x14ac:dyDescent="0.3">
      <c r="A473" t="s">
        <v>841</v>
      </c>
    </row>
    <row r="474" spans="1:1" x14ac:dyDescent="0.3">
      <c r="A474" t="s">
        <v>842</v>
      </c>
    </row>
    <row r="475" spans="1:1" x14ac:dyDescent="0.3">
      <c r="A475" t="s">
        <v>843</v>
      </c>
    </row>
    <row r="476" spans="1:1" x14ac:dyDescent="0.3">
      <c r="A476" t="s">
        <v>844</v>
      </c>
    </row>
    <row r="477" spans="1:1" x14ac:dyDescent="0.3">
      <c r="A477" t="s">
        <v>845</v>
      </c>
    </row>
    <row r="478" spans="1:1" x14ac:dyDescent="0.3">
      <c r="A478" t="s">
        <v>846</v>
      </c>
    </row>
    <row r="479" spans="1:1" x14ac:dyDescent="0.3">
      <c r="A479" t="s">
        <v>847</v>
      </c>
    </row>
    <row r="480" spans="1:1" x14ac:dyDescent="0.3">
      <c r="A480" t="s">
        <v>848</v>
      </c>
    </row>
    <row r="481" spans="1:1" x14ac:dyDescent="0.3">
      <c r="A481" t="s">
        <v>849</v>
      </c>
    </row>
    <row r="482" spans="1:1" x14ac:dyDescent="0.3">
      <c r="A482" t="s">
        <v>850</v>
      </c>
    </row>
    <row r="483" spans="1:1" x14ac:dyDescent="0.3">
      <c r="A483" t="s">
        <v>851</v>
      </c>
    </row>
    <row r="484" spans="1:1" x14ac:dyDescent="0.3">
      <c r="A484" t="s">
        <v>852</v>
      </c>
    </row>
    <row r="485" spans="1:1" x14ac:dyDescent="0.3">
      <c r="A485" t="s">
        <v>853</v>
      </c>
    </row>
    <row r="486" spans="1:1" x14ac:dyDescent="0.3">
      <c r="A486" t="s">
        <v>854</v>
      </c>
    </row>
    <row r="487" spans="1:1" x14ac:dyDescent="0.3">
      <c r="A487" t="s">
        <v>855</v>
      </c>
    </row>
    <row r="488" spans="1:1" x14ac:dyDescent="0.3">
      <c r="A488" t="s">
        <v>856</v>
      </c>
    </row>
    <row r="489" spans="1:1" x14ac:dyDescent="0.3">
      <c r="A489" t="s">
        <v>857</v>
      </c>
    </row>
    <row r="490" spans="1:1" x14ac:dyDescent="0.3">
      <c r="A490" t="s">
        <v>858</v>
      </c>
    </row>
    <row r="491" spans="1:1" x14ac:dyDescent="0.3">
      <c r="A491" t="s">
        <v>859</v>
      </c>
    </row>
    <row r="492" spans="1:1" x14ac:dyDescent="0.3">
      <c r="A492" t="s">
        <v>860</v>
      </c>
    </row>
    <row r="493" spans="1:1" x14ac:dyDescent="0.3">
      <c r="A493" t="s">
        <v>861</v>
      </c>
    </row>
    <row r="494" spans="1:1" x14ac:dyDescent="0.3">
      <c r="A494" t="s">
        <v>862</v>
      </c>
    </row>
    <row r="495" spans="1:1" x14ac:dyDescent="0.3">
      <c r="A495" t="s">
        <v>863</v>
      </c>
    </row>
    <row r="496" spans="1:1" x14ac:dyDescent="0.3">
      <c r="A496" t="s">
        <v>793</v>
      </c>
    </row>
    <row r="497" spans="1:1" x14ac:dyDescent="0.3">
      <c r="A497" t="s">
        <v>630</v>
      </c>
    </row>
    <row r="498" spans="1:1" x14ac:dyDescent="0.3">
      <c r="A498" t="s">
        <v>468</v>
      </c>
    </row>
    <row r="499" spans="1:1" x14ac:dyDescent="0.3">
      <c r="A499" t="s">
        <v>469</v>
      </c>
    </row>
    <row r="500" spans="1:1" x14ac:dyDescent="0.3">
      <c r="A500" t="s">
        <v>517</v>
      </c>
    </row>
    <row r="501" spans="1:1" x14ac:dyDescent="0.3">
      <c r="A501" t="s">
        <v>631</v>
      </c>
    </row>
    <row r="502" spans="1:1" x14ac:dyDescent="0.3">
      <c r="A502" t="s">
        <v>632</v>
      </c>
    </row>
    <row r="503" spans="1:1" x14ac:dyDescent="0.3">
      <c r="A503" t="s">
        <v>633</v>
      </c>
    </row>
    <row r="504" spans="1:1" x14ac:dyDescent="0.3">
      <c r="A504" t="s">
        <v>864</v>
      </c>
    </row>
    <row r="505" spans="1:1" x14ac:dyDescent="0.3">
      <c r="A505" t="s">
        <v>865</v>
      </c>
    </row>
    <row r="506" spans="1:1" x14ac:dyDescent="0.3">
      <c r="A506" t="s">
        <v>750</v>
      </c>
    </row>
    <row r="507" spans="1:1" x14ac:dyDescent="0.3">
      <c r="A507" t="s">
        <v>866</v>
      </c>
    </row>
    <row r="508" spans="1:1" x14ac:dyDescent="0.3">
      <c r="A508" t="s">
        <v>867</v>
      </c>
    </row>
    <row r="509" spans="1:1" x14ac:dyDescent="0.3">
      <c r="A509" t="s">
        <v>868</v>
      </c>
    </row>
    <row r="510" spans="1:1" x14ac:dyDescent="0.3">
      <c r="A510" t="s">
        <v>869</v>
      </c>
    </row>
    <row r="511" spans="1:1" x14ac:dyDescent="0.3">
      <c r="A511" t="s">
        <v>870</v>
      </c>
    </row>
    <row r="512" spans="1:1" x14ac:dyDescent="0.3">
      <c r="A512" t="s">
        <v>871</v>
      </c>
    </row>
    <row r="513" spans="1:1" x14ac:dyDescent="0.3">
      <c r="A513" t="s">
        <v>872</v>
      </c>
    </row>
    <row r="514" spans="1:1" x14ac:dyDescent="0.3">
      <c r="A514" t="s">
        <v>873</v>
      </c>
    </row>
    <row r="515" spans="1:1" x14ac:dyDescent="0.3">
      <c r="A515" t="s">
        <v>874</v>
      </c>
    </row>
    <row r="516" spans="1:1" x14ac:dyDescent="0.3">
      <c r="A516" t="s">
        <v>875</v>
      </c>
    </row>
    <row r="517" spans="1:1" x14ac:dyDescent="0.3">
      <c r="A517" t="s">
        <v>876</v>
      </c>
    </row>
    <row r="518" spans="1:1" x14ac:dyDescent="0.3">
      <c r="A518" t="s">
        <v>877</v>
      </c>
    </row>
    <row r="519" spans="1:1" x14ac:dyDescent="0.3">
      <c r="A519" t="s">
        <v>878</v>
      </c>
    </row>
    <row r="520" spans="1:1" x14ac:dyDescent="0.3">
      <c r="A520" t="s">
        <v>879</v>
      </c>
    </row>
    <row r="521" spans="1:1" x14ac:dyDescent="0.3">
      <c r="A521" t="s">
        <v>880</v>
      </c>
    </row>
    <row r="522" spans="1:1" x14ac:dyDescent="0.3">
      <c r="A522" t="s">
        <v>881</v>
      </c>
    </row>
    <row r="523" spans="1:1" x14ac:dyDescent="0.3">
      <c r="A523" t="s">
        <v>882</v>
      </c>
    </row>
    <row r="524" spans="1:1" x14ac:dyDescent="0.3">
      <c r="A524" t="s">
        <v>883</v>
      </c>
    </row>
    <row r="525" spans="1:1" x14ac:dyDescent="0.3">
      <c r="A525" t="s">
        <v>884</v>
      </c>
    </row>
    <row r="526" spans="1:1" x14ac:dyDescent="0.3">
      <c r="A526" t="s">
        <v>885</v>
      </c>
    </row>
    <row r="527" spans="1:1" x14ac:dyDescent="0.3">
      <c r="A527" t="s">
        <v>886</v>
      </c>
    </row>
    <row r="528" spans="1:1" x14ac:dyDescent="0.3">
      <c r="A528" t="s">
        <v>887</v>
      </c>
    </row>
    <row r="529" spans="1:1" x14ac:dyDescent="0.3">
      <c r="A529" t="s">
        <v>888</v>
      </c>
    </row>
    <row r="530" spans="1:1" x14ac:dyDescent="0.3">
      <c r="A530" t="s">
        <v>889</v>
      </c>
    </row>
    <row r="531" spans="1:1" x14ac:dyDescent="0.3">
      <c r="A531" t="s">
        <v>890</v>
      </c>
    </row>
    <row r="532" spans="1:1" x14ac:dyDescent="0.3">
      <c r="A532" t="s">
        <v>891</v>
      </c>
    </row>
    <row r="533" spans="1:1" x14ac:dyDescent="0.3">
      <c r="A533" t="s">
        <v>892</v>
      </c>
    </row>
    <row r="534" spans="1:1" x14ac:dyDescent="0.3">
      <c r="A534" t="s">
        <v>893</v>
      </c>
    </row>
    <row r="535" spans="1:1" x14ac:dyDescent="0.3">
      <c r="A535" t="s">
        <v>894</v>
      </c>
    </row>
    <row r="536" spans="1:1" x14ac:dyDescent="0.3">
      <c r="A536" t="s">
        <v>519</v>
      </c>
    </row>
    <row r="537" spans="1:1" x14ac:dyDescent="0.3">
      <c r="A537" t="s">
        <v>463</v>
      </c>
    </row>
    <row r="538" spans="1:1" x14ac:dyDescent="0.3">
      <c r="A538" t="s">
        <v>520</v>
      </c>
    </row>
    <row r="539" spans="1:1" x14ac:dyDescent="0.3">
      <c r="A539" t="s">
        <v>464</v>
      </c>
    </row>
    <row r="540" spans="1:1" x14ac:dyDescent="0.3">
      <c r="A540" t="s">
        <v>521</v>
      </c>
    </row>
    <row r="541" spans="1:1" x14ac:dyDescent="0.3">
      <c r="A541" t="s">
        <v>718</v>
      </c>
    </row>
    <row r="542" spans="1:1" x14ac:dyDescent="0.3">
      <c r="A542" t="s">
        <v>540</v>
      </c>
    </row>
    <row r="543" spans="1:1" x14ac:dyDescent="0.3">
      <c r="A543" t="s">
        <v>895</v>
      </c>
    </row>
    <row r="544" spans="1:1" x14ac:dyDescent="0.3">
      <c r="A544" t="s">
        <v>723</v>
      </c>
    </row>
    <row r="545" spans="1:1" x14ac:dyDescent="0.3">
      <c r="A545" t="s">
        <v>630</v>
      </c>
    </row>
    <row r="546" spans="1:1" x14ac:dyDescent="0.3">
      <c r="A546" t="s">
        <v>468</v>
      </c>
    </row>
    <row r="547" spans="1:1" x14ac:dyDescent="0.3">
      <c r="A547" t="s">
        <v>469</v>
      </c>
    </row>
    <row r="548" spans="1:1" x14ac:dyDescent="0.3">
      <c r="A548" t="s">
        <v>522</v>
      </c>
    </row>
    <row r="549" spans="1:1" x14ac:dyDescent="0.3">
      <c r="A549" t="s">
        <v>631</v>
      </c>
    </row>
    <row r="550" spans="1:1" x14ac:dyDescent="0.3">
      <c r="A550" t="s">
        <v>632</v>
      </c>
    </row>
    <row r="551" spans="1:1" x14ac:dyDescent="0.3">
      <c r="A551" t="s">
        <v>633</v>
      </c>
    </row>
    <row r="552" spans="1:1" x14ac:dyDescent="0.3">
      <c r="A552" t="s">
        <v>896</v>
      </c>
    </row>
    <row r="553" spans="1:1" x14ac:dyDescent="0.3">
      <c r="A553" t="s">
        <v>897</v>
      </c>
    </row>
    <row r="554" spans="1:1" x14ac:dyDescent="0.3">
      <c r="A554" t="s">
        <v>524</v>
      </c>
    </row>
    <row r="555" spans="1:1" x14ac:dyDescent="0.3">
      <c r="A555" t="s">
        <v>463</v>
      </c>
    </row>
    <row r="556" spans="1:1" x14ac:dyDescent="0.3">
      <c r="A556" t="s">
        <v>525</v>
      </c>
    </row>
    <row r="557" spans="1:1" x14ac:dyDescent="0.3">
      <c r="A557" t="s">
        <v>464</v>
      </c>
    </row>
    <row r="558" spans="1:1" x14ac:dyDescent="0.3">
      <c r="A558" t="s">
        <v>526</v>
      </c>
    </row>
    <row r="559" spans="1:1" x14ac:dyDescent="0.3">
      <c r="A559" t="s">
        <v>898</v>
      </c>
    </row>
    <row r="560" spans="1:1" x14ac:dyDescent="0.3">
      <c r="A560" t="s">
        <v>899</v>
      </c>
    </row>
    <row r="561" spans="1:1" x14ac:dyDescent="0.3">
      <c r="A561" t="s">
        <v>900</v>
      </c>
    </row>
    <row r="562" spans="1:1" x14ac:dyDescent="0.3">
      <c r="A562" t="s">
        <v>901</v>
      </c>
    </row>
    <row r="563" spans="1:1" x14ac:dyDescent="0.3">
      <c r="A563" t="s">
        <v>902</v>
      </c>
    </row>
    <row r="564" spans="1:1" x14ac:dyDescent="0.3">
      <c r="A564" t="s">
        <v>903</v>
      </c>
    </row>
    <row r="565" spans="1:1" x14ac:dyDescent="0.3">
      <c r="A565" t="s">
        <v>904</v>
      </c>
    </row>
    <row r="566" spans="1:1" x14ac:dyDescent="0.3">
      <c r="A566" t="s">
        <v>630</v>
      </c>
    </row>
    <row r="567" spans="1:1" x14ac:dyDescent="0.3">
      <c r="A567" t="s">
        <v>468</v>
      </c>
    </row>
    <row r="568" spans="1:1" x14ac:dyDescent="0.3">
      <c r="A568" t="s">
        <v>469</v>
      </c>
    </row>
    <row r="569" spans="1:1" x14ac:dyDescent="0.3">
      <c r="A569" t="s">
        <v>528</v>
      </c>
    </row>
    <row r="570" spans="1:1" x14ac:dyDescent="0.3">
      <c r="A570" t="s">
        <v>631</v>
      </c>
    </row>
    <row r="571" spans="1:1" x14ac:dyDescent="0.3">
      <c r="A571" t="s">
        <v>632</v>
      </c>
    </row>
    <row r="572" spans="1:1" x14ac:dyDescent="0.3">
      <c r="A572" t="s">
        <v>633</v>
      </c>
    </row>
    <row r="573" spans="1:1" x14ac:dyDescent="0.3">
      <c r="A573" t="s">
        <v>905</v>
      </c>
    </row>
    <row r="574" spans="1:1" x14ac:dyDescent="0.3">
      <c r="A574" t="s">
        <v>906</v>
      </c>
    </row>
    <row r="575" spans="1:1" x14ac:dyDescent="0.3">
      <c r="A575" t="s">
        <v>907</v>
      </c>
    </row>
    <row r="576" spans="1:1" x14ac:dyDescent="0.3">
      <c r="A576" t="s">
        <v>908</v>
      </c>
    </row>
    <row r="577" spans="1:1" x14ac:dyDescent="0.3">
      <c r="A577" t="s">
        <v>909</v>
      </c>
    </row>
    <row r="578" spans="1:1" x14ac:dyDescent="0.3">
      <c r="A578" t="s">
        <v>530</v>
      </c>
    </row>
    <row r="579" spans="1:1" x14ac:dyDescent="0.3">
      <c r="A579" t="s">
        <v>463</v>
      </c>
    </row>
    <row r="580" spans="1:1" x14ac:dyDescent="0.3">
      <c r="A580" t="s">
        <v>531</v>
      </c>
    </row>
    <row r="581" spans="1:1" x14ac:dyDescent="0.3">
      <c r="A581" t="s">
        <v>464</v>
      </c>
    </row>
    <row r="582" spans="1:1" x14ac:dyDescent="0.3">
      <c r="A582" t="s">
        <v>532</v>
      </c>
    </row>
    <row r="583" spans="1:1" x14ac:dyDescent="0.3">
      <c r="A583" t="s">
        <v>718</v>
      </c>
    </row>
    <row r="584" spans="1:1" x14ac:dyDescent="0.3">
      <c r="A584" t="s">
        <v>540</v>
      </c>
    </row>
    <row r="585" spans="1:1" x14ac:dyDescent="0.3">
      <c r="A585" t="s">
        <v>910</v>
      </c>
    </row>
    <row r="586" spans="1:1" x14ac:dyDescent="0.3">
      <c r="A586" t="s">
        <v>911</v>
      </c>
    </row>
    <row r="587" spans="1:1" x14ac:dyDescent="0.3">
      <c r="A587" t="s">
        <v>722</v>
      </c>
    </row>
    <row r="588" spans="1:1" x14ac:dyDescent="0.3">
      <c r="A588" t="s">
        <v>912</v>
      </c>
    </row>
    <row r="589" spans="1:1" x14ac:dyDescent="0.3">
      <c r="A589" t="s">
        <v>913</v>
      </c>
    </row>
    <row r="590" spans="1:1" x14ac:dyDescent="0.3">
      <c r="A590" t="s">
        <v>914</v>
      </c>
    </row>
    <row r="591" spans="1:1" x14ac:dyDescent="0.3">
      <c r="A591" t="s">
        <v>915</v>
      </c>
    </row>
    <row r="592" spans="1:1" x14ac:dyDescent="0.3">
      <c r="A592" t="s">
        <v>916</v>
      </c>
    </row>
    <row r="593" spans="1:1" x14ac:dyDescent="0.3">
      <c r="A593" t="s">
        <v>917</v>
      </c>
    </row>
    <row r="594" spans="1:1" x14ac:dyDescent="0.3">
      <c r="A594" t="s">
        <v>918</v>
      </c>
    </row>
    <row r="595" spans="1:1" x14ac:dyDescent="0.3">
      <c r="A595" t="s">
        <v>919</v>
      </c>
    </row>
    <row r="596" spans="1:1" x14ac:dyDescent="0.3">
      <c r="A596" t="s">
        <v>920</v>
      </c>
    </row>
    <row r="597" spans="1:1" x14ac:dyDescent="0.3">
      <c r="A597" t="s">
        <v>921</v>
      </c>
    </row>
    <row r="598" spans="1:1" x14ac:dyDescent="0.3">
      <c r="A598" t="s">
        <v>922</v>
      </c>
    </row>
    <row r="599" spans="1:1" x14ac:dyDescent="0.3">
      <c r="A599" t="s">
        <v>923</v>
      </c>
    </row>
    <row r="600" spans="1:1" x14ac:dyDescent="0.3">
      <c r="A600" t="s">
        <v>924</v>
      </c>
    </row>
    <row r="601" spans="1:1" x14ac:dyDescent="0.3">
      <c r="A601" t="s">
        <v>925</v>
      </c>
    </row>
    <row r="602" spans="1:1" x14ac:dyDescent="0.3">
      <c r="A602" t="s">
        <v>926</v>
      </c>
    </row>
    <row r="603" spans="1:1" x14ac:dyDescent="0.3">
      <c r="A603" t="s">
        <v>927</v>
      </c>
    </row>
    <row r="604" spans="1:1" x14ac:dyDescent="0.3">
      <c r="A604" t="s">
        <v>928</v>
      </c>
    </row>
    <row r="605" spans="1:1" x14ac:dyDescent="0.3">
      <c r="A605" t="s">
        <v>929</v>
      </c>
    </row>
    <row r="606" spans="1:1" x14ac:dyDescent="0.3">
      <c r="A606" t="s">
        <v>930</v>
      </c>
    </row>
    <row r="607" spans="1:1" x14ac:dyDescent="0.3">
      <c r="A607" t="s">
        <v>931</v>
      </c>
    </row>
    <row r="608" spans="1:1" x14ac:dyDescent="0.3">
      <c r="A608" t="s">
        <v>932</v>
      </c>
    </row>
    <row r="609" spans="1:1" x14ac:dyDescent="0.3">
      <c r="A609" t="s">
        <v>723</v>
      </c>
    </row>
    <row r="610" spans="1:1" x14ac:dyDescent="0.3">
      <c r="A610" t="s">
        <v>630</v>
      </c>
    </row>
    <row r="611" spans="1:1" x14ac:dyDescent="0.3">
      <c r="A611" t="s">
        <v>468</v>
      </c>
    </row>
    <row r="612" spans="1:1" x14ac:dyDescent="0.3">
      <c r="A612" t="s">
        <v>469</v>
      </c>
    </row>
    <row r="613" spans="1:1" x14ac:dyDescent="0.3">
      <c r="A613" t="s">
        <v>533</v>
      </c>
    </row>
    <row r="614" spans="1:1" x14ac:dyDescent="0.3">
      <c r="A614" t="s">
        <v>631</v>
      </c>
    </row>
    <row r="615" spans="1:1" x14ac:dyDescent="0.3">
      <c r="A615" t="s">
        <v>632</v>
      </c>
    </row>
    <row r="616" spans="1:1" x14ac:dyDescent="0.3">
      <c r="A616" t="s">
        <v>633</v>
      </c>
    </row>
    <row r="617" spans="1:1" x14ac:dyDescent="0.3">
      <c r="A617" t="s">
        <v>933</v>
      </c>
    </row>
    <row r="618" spans="1:1" x14ac:dyDescent="0.3">
      <c r="A618" t="s">
        <v>934</v>
      </c>
    </row>
    <row r="619" spans="1:1" x14ac:dyDescent="0.3">
      <c r="A619" t="s">
        <v>935</v>
      </c>
    </row>
    <row r="620" spans="1:1" x14ac:dyDescent="0.3">
      <c r="A620" t="s">
        <v>936</v>
      </c>
    </row>
    <row r="621" spans="1:1" x14ac:dyDescent="0.3">
      <c r="A621" t="s">
        <v>937</v>
      </c>
    </row>
    <row r="622" spans="1:1" x14ac:dyDescent="0.3">
      <c r="A622" t="s">
        <v>938</v>
      </c>
    </row>
    <row r="623" spans="1:1" x14ac:dyDescent="0.3">
      <c r="A623" t="s">
        <v>939</v>
      </c>
    </row>
    <row r="624" spans="1:1" x14ac:dyDescent="0.3">
      <c r="A624" t="s">
        <v>940</v>
      </c>
    </row>
    <row r="625" spans="1:1" x14ac:dyDescent="0.3">
      <c r="A625" t="s">
        <v>941</v>
      </c>
    </row>
    <row r="626" spans="1:1" x14ac:dyDescent="0.3">
      <c r="A626" t="s">
        <v>942</v>
      </c>
    </row>
    <row r="627" spans="1:1" x14ac:dyDescent="0.3">
      <c r="A627" t="s">
        <v>943</v>
      </c>
    </row>
    <row r="628" spans="1:1" x14ac:dyDescent="0.3">
      <c r="A628" t="s">
        <v>944</v>
      </c>
    </row>
    <row r="629" spans="1:1" x14ac:dyDescent="0.3">
      <c r="A629" t="s">
        <v>945</v>
      </c>
    </row>
    <row r="630" spans="1:1" x14ac:dyDescent="0.3">
      <c r="A630" t="s">
        <v>946</v>
      </c>
    </row>
    <row r="631" spans="1:1" x14ac:dyDescent="0.3">
      <c r="A631" t="s">
        <v>947</v>
      </c>
    </row>
    <row r="632" spans="1:1" x14ac:dyDescent="0.3">
      <c r="A632" t="s">
        <v>948</v>
      </c>
    </row>
    <row r="633" spans="1:1" x14ac:dyDescent="0.3">
      <c r="A633" t="s">
        <v>949</v>
      </c>
    </row>
    <row r="634" spans="1:1" x14ac:dyDescent="0.3">
      <c r="A634" t="s">
        <v>950</v>
      </c>
    </row>
    <row r="635" spans="1:1" x14ac:dyDescent="0.3">
      <c r="A635" t="s">
        <v>951</v>
      </c>
    </row>
    <row r="636" spans="1:1" x14ac:dyDescent="0.3">
      <c r="A636" t="s">
        <v>952</v>
      </c>
    </row>
    <row r="637" spans="1:1" x14ac:dyDescent="0.3">
      <c r="A637" t="s">
        <v>953</v>
      </c>
    </row>
    <row r="638" spans="1:1" x14ac:dyDescent="0.3">
      <c r="A638" t="s">
        <v>535</v>
      </c>
    </row>
    <row r="639" spans="1:1" x14ac:dyDescent="0.3">
      <c r="A639" t="s">
        <v>463</v>
      </c>
    </row>
    <row r="640" spans="1:1" x14ac:dyDescent="0.3">
      <c r="A640" t="s">
        <v>536</v>
      </c>
    </row>
    <row r="641" spans="1:1" x14ac:dyDescent="0.3">
      <c r="A641" t="s">
        <v>464</v>
      </c>
    </row>
    <row r="642" spans="1:1" x14ac:dyDescent="0.3">
      <c r="A642" t="s">
        <v>537</v>
      </c>
    </row>
    <row r="643" spans="1:1" x14ac:dyDescent="0.3">
      <c r="A643" t="s">
        <v>539</v>
      </c>
    </row>
    <row r="644" spans="1:1" x14ac:dyDescent="0.3">
      <c r="A644" t="s">
        <v>540</v>
      </c>
    </row>
    <row r="645" spans="1:1" x14ac:dyDescent="0.3">
      <c r="A645" t="s">
        <v>954</v>
      </c>
    </row>
    <row r="646" spans="1:1" x14ac:dyDescent="0.3">
      <c r="A646" t="s">
        <v>955</v>
      </c>
    </row>
    <row r="647" spans="1:1" x14ac:dyDescent="0.3">
      <c r="A647" t="s">
        <v>956</v>
      </c>
    </row>
    <row r="648" spans="1:1" x14ac:dyDescent="0.3">
      <c r="A648" t="s">
        <v>957</v>
      </c>
    </row>
    <row r="649" spans="1:1" x14ac:dyDescent="0.3">
      <c r="A649" t="s">
        <v>958</v>
      </c>
    </row>
    <row r="650" spans="1:1" x14ac:dyDescent="0.3">
      <c r="A650" t="s">
        <v>959</v>
      </c>
    </row>
    <row r="651" spans="1:1" x14ac:dyDescent="0.3">
      <c r="A651" t="s">
        <v>960</v>
      </c>
    </row>
    <row r="652" spans="1:1" x14ac:dyDescent="0.3">
      <c r="A652" t="s">
        <v>961</v>
      </c>
    </row>
    <row r="653" spans="1:1" x14ac:dyDescent="0.3">
      <c r="A653" t="s">
        <v>629</v>
      </c>
    </row>
    <row r="654" spans="1:1" x14ac:dyDescent="0.3">
      <c r="A654" t="s">
        <v>630</v>
      </c>
    </row>
    <row r="655" spans="1:1" x14ac:dyDescent="0.3">
      <c r="A655" t="s">
        <v>468</v>
      </c>
    </row>
    <row r="656" spans="1:1" x14ac:dyDescent="0.3">
      <c r="A656" t="s">
        <v>469</v>
      </c>
    </row>
    <row r="657" spans="1:1" x14ac:dyDescent="0.3">
      <c r="A657" t="s">
        <v>968</v>
      </c>
    </row>
    <row r="658" spans="1:1" x14ac:dyDescent="0.3">
      <c r="A658" t="s">
        <v>631</v>
      </c>
    </row>
    <row r="659" spans="1:1" x14ac:dyDescent="0.3">
      <c r="A659" t="s">
        <v>632</v>
      </c>
    </row>
    <row r="660" spans="1:1" x14ac:dyDescent="0.3">
      <c r="A660" t="s">
        <v>633</v>
      </c>
    </row>
    <row r="661" spans="1:1" x14ac:dyDescent="0.3">
      <c r="A661" t="s">
        <v>962</v>
      </c>
    </row>
    <row r="662" spans="1:1" x14ac:dyDescent="0.3">
      <c r="A662" t="s">
        <v>963</v>
      </c>
    </row>
    <row r="663" spans="1:1" x14ac:dyDescent="0.3">
      <c r="A663" t="s">
        <v>964</v>
      </c>
    </row>
    <row r="664" spans="1:1" x14ac:dyDescent="0.3">
      <c r="A664" t="s">
        <v>965</v>
      </c>
    </row>
    <row r="665" spans="1:1" x14ac:dyDescent="0.3">
      <c r="A665" t="s">
        <v>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"/>
  <sheetViews>
    <sheetView tabSelected="1" topLeftCell="A225" workbookViewId="0">
      <selection activeCell="F239" sqref="F239:F248"/>
    </sheetView>
  </sheetViews>
  <sheetFormatPr defaultRowHeight="14.4" x14ac:dyDescent="0.3"/>
  <cols>
    <col min="1" max="1" width="99.5546875" customWidth="1"/>
    <col min="3" max="3" width="29.6640625" bestFit="1" customWidth="1"/>
    <col min="5" max="5" width="19.88671875" customWidth="1"/>
  </cols>
  <sheetData>
    <row r="1" spans="1:6" x14ac:dyDescent="0.3">
      <c r="A1" t="s">
        <v>1427</v>
      </c>
    </row>
    <row r="3" spans="1:6" x14ac:dyDescent="0.3">
      <c r="A3" t="s">
        <v>1428</v>
      </c>
      <c r="E3" t="s">
        <v>1666</v>
      </c>
      <c r="F3" t="str">
        <f>"  # "&amp;E3</f>
        <v xml:space="preserve">  # linkageAvailability</v>
      </c>
    </row>
    <row r="4" spans="1:6" x14ac:dyDescent="0.3">
      <c r="A4" t="s">
        <v>1429</v>
      </c>
      <c r="B4">
        <f>FIND("(",A4)</f>
        <v>77</v>
      </c>
      <c r="C4" t="str">
        <f>MID(A4,B4+1,LEN(A4)-2-B4)</f>
        <v>hes_e</v>
      </c>
      <c r="E4" t="s">
        <v>1666</v>
      </c>
      <c r="F4" t="str">
        <f>"  - CREATE INDEX x_{"&amp;E4&amp;"}_"&amp;C4&amp;" ON {dataDb}.{"&amp;E4&amp;"} ("&amp;C4&amp;");"</f>
        <v xml:space="preserve">  - CREATE INDEX x_{linkageAvailability}_hes_e ON {dataDb}.{linkageAvailability} (hes_e);</v>
      </c>
    </row>
    <row r="5" spans="1:6" x14ac:dyDescent="0.3">
      <c r="A5" t="s">
        <v>1430</v>
      </c>
      <c r="B5">
        <f t="shared" ref="B5:B66" si="0">FIND("(",A5)</f>
        <v>79</v>
      </c>
      <c r="C5" t="str">
        <f t="shared" ref="C5:C17" si="1">MID(A5,B5+1,LEN(A5)-2-B5)</f>
        <v>death_e</v>
      </c>
      <c r="E5" t="s">
        <v>1666</v>
      </c>
      <c r="F5" t="str">
        <f t="shared" ref="F5:F6" si="2">"  - CREATE INDEX x_{"&amp;E5&amp;"}_"&amp;C5&amp;" ON {dataDb}.{"&amp;E5&amp;"} ("&amp;C5&amp;");"</f>
        <v xml:space="preserve">  - CREATE INDEX x_{linkageAvailability}_death_e ON {dataDb}.{linkageAvailability} (death_e);</v>
      </c>
    </row>
    <row r="6" spans="1:6" x14ac:dyDescent="0.3">
      <c r="A6" t="s">
        <v>1431</v>
      </c>
      <c r="B6">
        <f t="shared" si="0"/>
        <v>78</v>
      </c>
      <c r="C6" t="str">
        <f t="shared" si="1"/>
        <v>lsoa_e</v>
      </c>
      <c r="E6" t="s">
        <v>1666</v>
      </c>
      <c r="F6" t="str">
        <f t="shared" si="2"/>
        <v xml:space="preserve">  - CREATE INDEX x_{linkageAvailability}_lsoa_e ON {dataDb}.{linkageAvailability} (lsoa_e);</v>
      </c>
    </row>
    <row r="7" spans="1:6" x14ac:dyDescent="0.3">
      <c r="A7" t="s">
        <v>1432</v>
      </c>
      <c r="E7" t="s">
        <v>1667</v>
      </c>
      <c r="F7" t="str">
        <f>"  # "&amp;E7</f>
        <v xml:space="preserve">  # chess</v>
      </c>
    </row>
    <row r="8" spans="1:6" x14ac:dyDescent="0.3">
      <c r="A8" t="s">
        <v>1433</v>
      </c>
      <c r="B8">
        <f t="shared" si="0"/>
        <v>47</v>
      </c>
      <c r="C8" t="str">
        <f t="shared" si="1"/>
        <v>patid</v>
      </c>
      <c r="E8" t="s">
        <v>1667</v>
      </c>
      <c r="F8" t="str">
        <f>"  - CREATE INDEX x_{"&amp;E8&amp;"}_"&amp;C8&amp;" ON {dataDb}.{"&amp;E8&amp;"} ("&amp;C8&amp;");"</f>
        <v xml:space="preserve">  - CREATE INDEX x_{chess}_patid ON {dataDb}.{chess} (patid);</v>
      </c>
    </row>
    <row r="9" spans="1:6" x14ac:dyDescent="0.3">
      <c r="A9" t="s">
        <v>1434</v>
      </c>
      <c r="B9">
        <f t="shared" si="0"/>
        <v>48</v>
      </c>
      <c r="C9" t="str">
        <f t="shared" si="1"/>
        <v>pracid</v>
      </c>
      <c r="E9" t="s">
        <v>1667</v>
      </c>
      <c r="F9" t="str">
        <f t="shared" ref="F9:F69" si="3">"  - CREATE INDEX x_{"&amp;E9&amp;"}_"&amp;C9&amp;" ON {dataDb}.{"&amp;E9&amp;"} ("&amp;C9&amp;");"</f>
        <v xml:space="preserve">  - CREATE INDEX x_{chess}_pracid ON {dataDb}.{chess} (pracid);</v>
      </c>
    </row>
    <row r="10" spans="1:6" x14ac:dyDescent="0.3">
      <c r="A10" t="s">
        <v>1435</v>
      </c>
      <c r="B10">
        <f t="shared" si="0"/>
        <v>55</v>
      </c>
      <c r="C10" t="str">
        <f t="shared" si="1"/>
        <v>n_chess_patid</v>
      </c>
      <c r="E10" t="s">
        <v>1667</v>
      </c>
      <c r="F10" t="str">
        <f t="shared" si="3"/>
        <v xml:space="preserve">  - CREATE INDEX x_{chess}_n_chess_patid ON {dataDb}.{chess} (n_chess_patid);</v>
      </c>
    </row>
    <row r="11" spans="1:6" x14ac:dyDescent="0.3">
      <c r="A11" t="s">
        <v>1436</v>
      </c>
      <c r="B11">
        <f t="shared" si="0"/>
        <v>49</v>
      </c>
      <c r="C11" t="str">
        <f t="shared" si="1"/>
        <v>trustid</v>
      </c>
      <c r="E11" t="s">
        <v>1667</v>
      </c>
      <c r="F11" t="str">
        <f t="shared" si="3"/>
        <v xml:space="preserve">  - CREATE INDEX x_{chess}_trustid ON {dataDb}.{chess} (trustid);</v>
      </c>
    </row>
    <row r="12" spans="1:6" x14ac:dyDescent="0.3">
      <c r="A12" t="s">
        <v>1437</v>
      </c>
      <c r="B12">
        <f t="shared" si="0"/>
        <v>57</v>
      </c>
      <c r="C12" t="str">
        <f t="shared" si="1"/>
        <v>weekofadmission,yearofadmission</v>
      </c>
      <c r="E12" t="s">
        <v>1667</v>
      </c>
      <c r="F12" t="str">
        <f t="shared" si="3"/>
        <v xml:space="preserve">  - CREATE INDEX x_{chess}_weekofadmission,yearofadmission ON {dataDb}.{chess} (weekofadmission,yearofadmission);</v>
      </c>
    </row>
    <row r="13" spans="1:6" x14ac:dyDescent="0.3">
      <c r="A13" t="s">
        <v>1438</v>
      </c>
      <c r="B13">
        <f t="shared" si="0"/>
        <v>60</v>
      </c>
      <c r="C13" t="str">
        <f t="shared" si="1"/>
        <v>estimateddateonset</v>
      </c>
      <c r="E13" t="s">
        <v>1667</v>
      </c>
      <c r="F13" t="str">
        <f t="shared" si="3"/>
        <v xml:space="preserve">  - CREATE INDEX x_{chess}_estimateddateonset ON {dataDb}.{chess} (estimateddateonset);</v>
      </c>
    </row>
    <row r="14" spans="1:6" x14ac:dyDescent="0.3">
      <c r="A14" t="s">
        <v>1439</v>
      </c>
      <c r="B14">
        <f t="shared" si="0"/>
        <v>59</v>
      </c>
      <c r="C14" t="str">
        <f t="shared" si="1"/>
        <v>infectionswabdate</v>
      </c>
      <c r="E14" t="s">
        <v>1667</v>
      </c>
      <c r="F14" t="str">
        <f t="shared" si="3"/>
        <v xml:space="preserve">  - CREATE INDEX x_{chess}_infectionswabdate ON {dataDb}.{chess} (infectionswabdate);</v>
      </c>
    </row>
    <row r="15" spans="1:6" x14ac:dyDescent="0.3">
      <c r="A15" t="s">
        <v>1440</v>
      </c>
      <c r="B15">
        <f t="shared" si="0"/>
        <v>53</v>
      </c>
      <c r="C15" t="str">
        <f t="shared" si="1"/>
        <v>labtestdate</v>
      </c>
      <c r="E15" t="s">
        <v>1667</v>
      </c>
      <c r="F15" t="str">
        <f t="shared" si="3"/>
        <v xml:space="preserve">  - CREATE INDEX x_{chess}_labtestdate ON {dataDb}.{chess} (labtestdate);</v>
      </c>
    </row>
    <row r="16" spans="1:6" x14ac:dyDescent="0.3">
      <c r="A16" t="s">
        <v>1441</v>
      </c>
      <c r="B16">
        <f t="shared" si="0"/>
        <v>49</v>
      </c>
      <c r="C16" t="str">
        <f t="shared" si="1"/>
        <v>covid19</v>
      </c>
      <c r="E16" t="s">
        <v>1667</v>
      </c>
      <c r="F16" t="str">
        <f t="shared" si="3"/>
        <v xml:space="preserve">  - CREATE INDEX x_{chess}_covid19 ON {dataDb}.{chess} (covid19);</v>
      </c>
    </row>
    <row r="17" spans="1:6" x14ac:dyDescent="0.3">
      <c r="A17" t="s">
        <v>1442</v>
      </c>
      <c r="B17">
        <f t="shared" si="0"/>
        <v>54</v>
      </c>
      <c r="C17" t="str">
        <f t="shared" si="1"/>
        <v>admittedfrom</v>
      </c>
      <c r="E17" t="s">
        <v>1667</v>
      </c>
      <c r="F17" t="str">
        <f t="shared" si="3"/>
        <v xml:space="preserve">  - CREATE INDEX x_{chess}_admittedfrom ON {dataDb}.{chess} (admittedfrom);</v>
      </c>
    </row>
    <row r="18" spans="1:6" x14ac:dyDescent="0.3">
      <c r="A18" t="s">
        <v>1443</v>
      </c>
      <c r="B18">
        <f t="shared" si="0"/>
        <v>57</v>
      </c>
      <c r="C18" t="str">
        <f t="shared" ref="C18:C77" si="4">MID(A18,B18+1,LEN(A18)-2-B18)</f>
        <v>dateadmittedicu</v>
      </c>
      <c r="E18" t="s">
        <v>1667</v>
      </c>
      <c r="F18" t="str">
        <f t="shared" si="3"/>
        <v xml:space="preserve">  - CREATE INDEX x_{chess}_dateadmittedicu ON {dataDb}.{chess} (dateadmittedicu);</v>
      </c>
    </row>
    <row r="19" spans="1:6" x14ac:dyDescent="0.3">
      <c r="A19" t="s">
        <v>1444</v>
      </c>
      <c r="B19">
        <f t="shared" si="0"/>
        <v>56</v>
      </c>
      <c r="C19" t="str">
        <f t="shared" si="4"/>
        <v>dateleavingicu</v>
      </c>
      <c r="E19" t="s">
        <v>1667</v>
      </c>
      <c r="F19" t="str">
        <f t="shared" si="3"/>
        <v xml:space="preserve">  - CREATE INDEX x_{chess}_dateleavingicu ON {dataDb}.{chess} (dateleavingicu);</v>
      </c>
    </row>
    <row r="20" spans="1:6" x14ac:dyDescent="0.3">
      <c r="A20" t="s">
        <v>1445</v>
      </c>
      <c r="B20">
        <f t="shared" si="0"/>
        <v>54</v>
      </c>
      <c r="C20" t="str">
        <f t="shared" si="4"/>
        <v>admissionflu</v>
      </c>
      <c r="E20" t="s">
        <v>1667</v>
      </c>
      <c r="F20" t="str">
        <f t="shared" si="3"/>
        <v xml:space="preserve">  - CREATE INDEX x_{chess}_admissionflu ON {dataDb}.{chess} (admissionflu);</v>
      </c>
    </row>
    <row r="21" spans="1:6" x14ac:dyDescent="0.3">
      <c r="A21" t="s">
        <v>1446</v>
      </c>
      <c r="B21">
        <f t="shared" si="0"/>
        <v>58</v>
      </c>
      <c r="C21" t="str">
        <f t="shared" si="4"/>
        <v>admissioncovid19</v>
      </c>
      <c r="E21" t="s">
        <v>1667</v>
      </c>
      <c r="F21" t="str">
        <f t="shared" si="3"/>
        <v xml:space="preserve">  - CREATE INDEX x_{chess}_admissioncovid19 ON {dataDb}.{chess} (admissioncovid19);</v>
      </c>
    </row>
    <row r="22" spans="1:6" x14ac:dyDescent="0.3">
      <c r="A22" t="s">
        <v>1447</v>
      </c>
      <c r="B22">
        <f t="shared" si="0"/>
        <v>70</v>
      </c>
      <c r="C22" t="str">
        <f t="shared" si="4"/>
        <v>ventilatedwhilstadmitteddays</v>
      </c>
      <c r="E22" t="s">
        <v>1667</v>
      </c>
      <c r="F22" t="str">
        <f t="shared" si="3"/>
        <v xml:space="preserve">  - CREATE INDEX x_{chess}_ventilatedwhilstadmitteddays ON {dataDb}.{chess} (ventilatedwhilstadmitteddays);</v>
      </c>
    </row>
    <row r="23" spans="1:6" x14ac:dyDescent="0.3">
      <c r="A23" t="s">
        <v>1448</v>
      </c>
      <c r="B23">
        <f t="shared" si="0"/>
        <v>68</v>
      </c>
      <c r="C23" t="str">
        <f t="shared" si="4"/>
        <v>wasthepatientadmittedtoicu</v>
      </c>
      <c r="E23" t="s">
        <v>1667</v>
      </c>
      <c r="F23" t="str">
        <f t="shared" si="3"/>
        <v xml:space="preserve">  - CREATE INDEX x_{chess}_wasthepatientadmittedtoicu ON {dataDb}.{chess} (wasthepatientadmittedtoicu);</v>
      </c>
    </row>
    <row r="24" spans="1:6" x14ac:dyDescent="0.3">
      <c r="A24" t="s">
        <v>1449</v>
      </c>
      <c r="B24">
        <f t="shared" si="0"/>
        <v>50</v>
      </c>
      <c r="C24" t="str">
        <f t="shared" si="4"/>
        <v>daysecmo</v>
      </c>
      <c r="E24" t="s">
        <v>1667</v>
      </c>
      <c r="F24" t="str">
        <f t="shared" si="3"/>
        <v xml:space="preserve">  - CREATE INDEX x_{chess}_daysecmo ON {dataDb}.{chess} (daysecmo);</v>
      </c>
    </row>
    <row r="25" spans="1:6" x14ac:dyDescent="0.3">
      <c r="A25" t="s">
        <v>1450</v>
      </c>
      <c r="B25">
        <f t="shared" si="0"/>
        <v>63</v>
      </c>
      <c r="C25" t="str">
        <f t="shared" si="4"/>
        <v>hospitaladmissiondate</v>
      </c>
      <c r="E25" t="s">
        <v>1667</v>
      </c>
      <c r="F25" t="str">
        <f t="shared" si="3"/>
        <v xml:space="preserve">  - CREATE INDEX x_{chess}_hospitaladmissiondate ON {dataDb}.{chess} (hospitaladmissiondate);</v>
      </c>
    </row>
    <row r="26" spans="1:6" x14ac:dyDescent="0.3">
      <c r="A26" t="s">
        <v>1451</v>
      </c>
      <c r="B26">
        <f t="shared" si="0"/>
        <v>54</v>
      </c>
      <c r="C26" t="str">
        <f t="shared" si="4"/>
        <v>admissionrsv</v>
      </c>
      <c r="E26" t="s">
        <v>1667</v>
      </c>
      <c r="F26" t="str">
        <f t="shared" si="3"/>
        <v xml:space="preserve">  - CREATE INDEX x_{chess}_admissionrsv ON {dataDb}.{chess} (admissionrsv);</v>
      </c>
    </row>
    <row r="27" spans="1:6" x14ac:dyDescent="0.3">
      <c r="A27" t="s">
        <v>1452</v>
      </c>
      <c r="B27">
        <f t="shared" si="0"/>
        <v>64</v>
      </c>
      <c r="C27" t="str">
        <f t="shared" si="4"/>
        <v>respiratorysupportnone</v>
      </c>
      <c r="E27" t="s">
        <v>1667</v>
      </c>
      <c r="F27" t="str">
        <f t="shared" si="3"/>
        <v xml:space="preserve">  - CREATE INDEX x_{chess}_respiratorysupportnone ON {dataDb}.{chess} (respiratorysupportnone);</v>
      </c>
    </row>
    <row r="28" spans="1:6" x14ac:dyDescent="0.3">
      <c r="A28" t="s">
        <v>1453</v>
      </c>
      <c r="B28">
        <f t="shared" si="0"/>
        <v>65</v>
      </c>
      <c r="C28" t="str">
        <f t="shared" si="4"/>
        <v>oxygenviacannulaeormask</v>
      </c>
      <c r="E28" t="s">
        <v>1667</v>
      </c>
      <c r="F28" t="str">
        <f t="shared" si="3"/>
        <v xml:space="preserve">  - CREATE INDEX x_{chess}_oxygenviacannulaeormask ON {dataDb}.{chess} (oxygenviacannulaeormask);</v>
      </c>
    </row>
    <row r="29" spans="1:6" x14ac:dyDescent="0.3">
      <c r="A29" t="s">
        <v>1454</v>
      </c>
      <c r="B29">
        <f t="shared" si="0"/>
        <v>61</v>
      </c>
      <c r="C29" t="str">
        <f t="shared" si="4"/>
        <v>highflownasaloxygen</v>
      </c>
      <c r="E29" t="s">
        <v>1667</v>
      </c>
      <c r="F29" t="str">
        <f t="shared" si="3"/>
        <v xml:space="preserve">  - CREATE INDEX x_{chess}_highflownasaloxygen ON {dataDb}.{chess} (highflownasaloxygen);</v>
      </c>
    </row>
    <row r="30" spans="1:6" x14ac:dyDescent="0.3">
      <c r="A30" t="s">
        <v>1455</v>
      </c>
      <c r="B30">
        <f t="shared" si="0"/>
        <v>74</v>
      </c>
      <c r="C30" t="str">
        <f t="shared" si="4"/>
        <v>noninvasivemechanicalventilation</v>
      </c>
      <c r="E30" t="s">
        <v>1667</v>
      </c>
      <c r="F30" t="str">
        <f t="shared" si="3"/>
        <v xml:space="preserve">  - CREATE INDEX x_{chess}_noninvasivemechanicalventilation ON {dataDb}.{chess} (noninvasivemechanicalventilation);</v>
      </c>
    </row>
    <row r="31" spans="1:6" x14ac:dyDescent="0.3">
      <c r="A31" t="s">
        <v>1456</v>
      </c>
      <c r="B31">
        <f t="shared" si="0"/>
        <v>71</v>
      </c>
      <c r="C31" t="str">
        <f t="shared" si="4"/>
        <v>invasivemechanicalventilation</v>
      </c>
      <c r="E31" t="s">
        <v>1667</v>
      </c>
      <c r="F31" t="str">
        <f t="shared" si="3"/>
        <v xml:space="preserve">  - CREATE INDEX x_{chess}_invasivemechanicalventilation ON {dataDb}.{chess} (invasivemechanicalventilation);</v>
      </c>
    </row>
    <row r="32" spans="1:6" x14ac:dyDescent="0.3">
      <c r="A32" t="s">
        <v>1457</v>
      </c>
      <c r="B32">
        <f t="shared" si="0"/>
        <v>64</v>
      </c>
      <c r="C32" t="str">
        <f t="shared" si="4"/>
        <v>respiratorysupportecmo</v>
      </c>
      <c r="E32" t="s">
        <v>1667</v>
      </c>
      <c r="F32" t="str">
        <f t="shared" si="3"/>
        <v xml:space="preserve">  - CREATE INDEX x_{chess}_respiratorysupportecmo ON {dataDb}.{chess} (respiratorysupportecmo);</v>
      </c>
    </row>
    <row r="33" spans="1:6" x14ac:dyDescent="0.3">
      <c r="A33" t="s">
        <v>1458</v>
      </c>
      <c r="B33">
        <f t="shared" si="0"/>
        <v>62</v>
      </c>
      <c r="C33" t="str">
        <f t="shared" si="4"/>
        <v>anticovid19treatment</v>
      </c>
      <c r="E33" t="s">
        <v>1667</v>
      </c>
      <c r="F33" t="str">
        <f t="shared" si="3"/>
        <v xml:space="preserve">  - CREATE INDEX x_{chess}_anticovid19treatment ON {dataDb}.{chess} (anticovid19treatment);</v>
      </c>
    </row>
    <row r="34" spans="1:6" x14ac:dyDescent="0.3">
      <c r="A34" t="s">
        <v>1459</v>
      </c>
      <c r="B34">
        <f t="shared" si="0"/>
        <v>60</v>
      </c>
      <c r="C34" t="str">
        <f t="shared" si="4"/>
        <v>chronicrespiratory</v>
      </c>
      <c r="E34" t="s">
        <v>1667</v>
      </c>
      <c r="F34" t="str">
        <f t="shared" si="3"/>
        <v xml:space="preserve">  - CREATE INDEX x_{chess}_chronicrespiratory ON {dataDb}.{chess} (chronicrespiratory);</v>
      </c>
    </row>
    <row r="35" spans="1:6" x14ac:dyDescent="0.3">
      <c r="A35" t="s">
        <v>1460</v>
      </c>
      <c r="B35">
        <f t="shared" si="0"/>
        <v>57</v>
      </c>
      <c r="C35" t="str">
        <f t="shared" si="4"/>
        <v>asthmarequiring</v>
      </c>
      <c r="E35" t="s">
        <v>1667</v>
      </c>
      <c r="F35" t="str">
        <f t="shared" si="3"/>
        <v xml:space="preserve">  - CREATE INDEX x_{chess}_asthmarequiring ON {dataDb}.{chess} (asthmarequiring);</v>
      </c>
    </row>
    <row r="36" spans="1:6" x14ac:dyDescent="0.3">
      <c r="A36" t="s">
        <v>1461</v>
      </c>
      <c r="B36">
        <f t="shared" si="0"/>
        <v>54</v>
      </c>
      <c r="C36" t="str">
        <f t="shared" si="4"/>
        <v>chronicheart</v>
      </c>
      <c r="E36" t="s">
        <v>1667</v>
      </c>
      <c r="F36" t="str">
        <f t="shared" si="3"/>
        <v xml:space="preserve">  - CREATE INDEX x_{chess}_chronicheart ON {dataDb}.{chess} (chronicheart);</v>
      </c>
    </row>
    <row r="37" spans="1:6" x14ac:dyDescent="0.3">
      <c r="A37" t="s">
        <v>1462</v>
      </c>
      <c r="B37">
        <f t="shared" si="0"/>
        <v>54</v>
      </c>
      <c r="C37" t="str">
        <f t="shared" si="4"/>
        <v>chronicrenal</v>
      </c>
      <c r="E37" t="s">
        <v>1667</v>
      </c>
      <c r="F37" t="str">
        <f t="shared" si="3"/>
        <v xml:space="preserve">  - CREATE INDEX x_{chess}_chronicrenal ON {dataDb}.{chess} (chronicrenal);</v>
      </c>
    </row>
    <row r="38" spans="1:6" x14ac:dyDescent="0.3">
      <c r="A38" t="s">
        <v>1463</v>
      </c>
      <c r="B38">
        <f t="shared" si="0"/>
        <v>54</v>
      </c>
      <c r="C38" t="str">
        <f t="shared" si="4"/>
        <v>chronicliver</v>
      </c>
      <c r="E38" t="s">
        <v>1667</v>
      </c>
      <c r="F38" t="str">
        <f t="shared" si="3"/>
        <v xml:space="preserve">  - CREATE INDEX x_{chess}_chronicliver ON {dataDb}.{chess} (chronicliver);</v>
      </c>
    </row>
    <row r="39" spans="1:6" x14ac:dyDescent="0.3">
      <c r="A39" t="s">
        <v>1464</v>
      </c>
      <c r="B39">
        <f t="shared" si="0"/>
        <v>61</v>
      </c>
      <c r="C39" t="str">
        <f t="shared" si="4"/>
        <v>chronicneurological</v>
      </c>
      <c r="E39" t="s">
        <v>1667</v>
      </c>
      <c r="F39" t="str">
        <f t="shared" si="3"/>
        <v xml:space="preserve">  - CREATE INDEX x_{chess}_chronicneurological ON {dataDb}.{chess} (chronicneurological);</v>
      </c>
    </row>
    <row r="40" spans="1:6" x14ac:dyDescent="0.3">
      <c r="A40" t="s">
        <v>1465</v>
      </c>
      <c r="B40">
        <f t="shared" si="0"/>
        <v>52</v>
      </c>
      <c r="C40" t="str">
        <f t="shared" si="4"/>
        <v>isdiabetes</v>
      </c>
      <c r="E40" t="s">
        <v>1667</v>
      </c>
      <c r="F40" t="str">
        <f t="shared" si="3"/>
        <v xml:space="preserve">  - CREATE INDEX x_{chess}_isdiabetes ON {dataDb}.{chess} (isdiabetes);</v>
      </c>
    </row>
    <row r="41" spans="1:6" x14ac:dyDescent="0.3">
      <c r="A41" t="s">
        <v>1466</v>
      </c>
      <c r="B41">
        <f t="shared" si="0"/>
        <v>54</v>
      </c>
      <c r="C41" t="str">
        <f t="shared" si="4"/>
        <v>diabetestype</v>
      </c>
      <c r="E41" t="s">
        <v>1667</v>
      </c>
      <c r="F41" t="str">
        <f t="shared" si="3"/>
        <v xml:space="preserve">  - CREATE INDEX x_{chess}_diabetestype ON {dataDb}.{chess} (diabetestype);</v>
      </c>
    </row>
    <row r="42" spans="1:6" x14ac:dyDescent="0.3">
      <c r="A42" t="s">
        <v>1467</v>
      </c>
      <c r="B42">
        <f t="shared" si="0"/>
        <v>68</v>
      </c>
      <c r="C42" t="str">
        <f t="shared" si="4"/>
        <v>immunosuppressiontreatment</v>
      </c>
      <c r="E42" t="s">
        <v>1667</v>
      </c>
      <c r="F42" t="str">
        <f t="shared" si="3"/>
        <v xml:space="preserve">  - CREATE INDEX x_{chess}_immunosuppressiontreatment ON {dataDb}.{chess} (immunosuppressiontreatment);</v>
      </c>
    </row>
    <row r="43" spans="1:6" x14ac:dyDescent="0.3">
      <c r="A43" t="s">
        <v>1468</v>
      </c>
      <c r="B43">
        <f t="shared" si="0"/>
        <v>66</v>
      </c>
      <c r="C43" t="str">
        <f t="shared" si="4"/>
        <v>immunosuppressiondisease</v>
      </c>
      <c r="E43" t="s">
        <v>1667</v>
      </c>
      <c r="F43" t="str">
        <f t="shared" si="3"/>
        <v xml:space="preserve">  - CREATE INDEX x_{chess}_immunosuppressiondisease ON {dataDb}.{chess} (immunosuppressiondisease);</v>
      </c>
    </row>
    <row r="44" spans="1:6" x14ac:dyDescent="0.3">
      <c r="A44" t="s">
        <v>1469</v>
      </c>
      <c r="B44">
        <f t="shared" si="0"/>
        <v>47</v>
      </c>
      <c r="C44" t="str">
        <f t="shared" si="4"/>
        <v>other</v>
      </c>
      <c r="E44" t="s">
        <v>1667</v>
      </c>
      <c r="F44" t="str">
        <f t="shared" si="3"/>
        <v xml:space="preserve">  - CREATE INDEX x_{chess}_other ON {dataDb}.{chess} (other);</v>
      </c>
    </row>
    <row r="45" spans="1:6" x14ac:dyDescent="0.3">
      <c r="A45" t="s">
        <v>1470</v>
      </c>
      <c r="B45">
        <f t="shared" si="0"/>
        <v>57</v>
      </c>
      <c r="C45" t="str">
        <f t="shared" si="4"/>
        <v>obesityclinical</v>
      </c>
      <c r="E45" t="s">
        <v>1667</v>
      </c>
      <c r="F45" t="str">
        <f t="shared" si="3"/>
        <v xml:space="preserve">  - CREATE INDEX x_{chess}_obesityclinical ON {dataDb}.{chess} (obesityclinical);</v>
      </c>
    </row>
    <row r="46" spans="1:6" x14ac:dyDescent="0.3">
      <c r="A46" t="s">
        <v>1471</v>
      </c>
      <c r="B46">
        <f t="shared" si="0"/>
        <v>52</v>
      </c>
      <c r="C46" t="str">
        <f t="shared" si="4"/>
        <v>obesitybmi</v>
      </c>
      <c r="E46" t="s">
        <v>1667</v>
      </c>
      <c r="F46" t="str">
        <f t="shared" si="3"/>
        <v xml:space="preserve">  - CREATE INDEX x_{chess}_obesitybmi ON {dataDb}.{chess} (obesitybmi);</v>
      </c>
    </row>
    <row r="47" spans="1:6" x14ac:dyDescent="0.3">
      <c r="A47" t="s">
        <v>1472</v>
      </c>
      <c r="B47">
        <f t="shared" si="0"/>
        <v>51</v>
      </c>
      <c r="C47" t="str">
        <f t="shared" si="4"/>
        <v>pregnancy</v>
      </c>
      <c r="E47" t="s">
        <v>1667</v>
      </c>
      <c r="F47" t="str">
        <f t="shared" si="3"/>
        <v xml:space="preserve">  - CREATE INDEX x_{chess}_pregnancy ON {dataDb}.{chess} (pregnancy);</v>
      </c>
    </row>
    <row r="48" spans="1:6" x14ac:dyDescent="0.3">
      <c r="A48" t="s">
        <v>1473</v>
      </c>
      <c r="B48">
        <f t="shared" si="0"/>
        <v>53</v>
      </c>
      <c r="C48" t="str">
        <f t="shared" si="4"/>
        <v>prematurity</v>
      </c>
      <c r="E48" t="s">
        <v>1667</v>
      </c>
      <c r="F48" t="str">
        <f t="shared" si="3"/>
        <v xml:space="preserve">  - CREATE INDEX x_{chess}_prematurity ON {dataDb}.{chess} (prematurity);</v>
      </c>
    </row>
    <row r="49" spans="1:6" x14ac:dyDescent="0.3">
      <c r="A49" t="s">
        <v>1474</v>
      </c>
      <c r="B49">
        <f t="shared" si="0"/>
        <v>54</v>
      </c>
      <c r="C49" t="str">
        <f t="shared" si="4"/>
        <v>hypertension</v>
      </c>
      <c r="E49" t="s">
        <v>1667</v>
      </c>
      <c r="F49" t="str">
        <f t="shared" si="3"/>
        <v xml:space="preserve">  - CREATE INDEX x_{chess}_hypertension ON {dataDb}.{chess} (hypertension);</v>
      </c>
    </row>
    <row r="50" spans="1:6" x14ac:dyDescent="0.3">
      <c r="A50" t="s">
        <v>1475</v>
      </c>
      <c r="B50">
        <f t="shared" si="0"/>
        <v>56</v>
      </c>
      <c r="C50" t="str">
        <f t="shared" si="4"/>
        <v>travelin14days</v>
      </c>
      <c r="E50" t="s">
        <v>1667</v>
      </c>
      <c r="F50" t="str">
        <f t="shared" si="3"/>
        <v xml:space="preserve">  - CREATE INDEX x_{chess}_travelin14days ON {dataDb}.{chess} (travelin14days);</v>
      </c>
    </row>
    <row r="51" spans="1:6" x14ac:dyDescent="0.3">
      <c r="A51" t="s">
        <v>1476</v>
      </c>
      <c r="B51">
        <f t="shared" si="0"/>
        <v>65</v>
      </c>
      <c r="C51" t="str">
        <f t="shared" si="4"/>
        <v>worksashealthcareworker</v>
      </c>
      <c r="E51" t="s">
        <v>1667</v>
      </c>
      <c r="F51" t="str">
        <f t="shared" si="3"/>
        <v xml:space="preserve">  - CREATE INDEX x_{chess}_worksashealthcareworker ON {dataDb}.{chess} (worksashealthcareworker);</v>
      </c>
    </row>
    <row r="52" spans="1:6" x14ac:dyDescent="0.3">
      <c r="A52" t="s">
        <v>1477</v>
      </c>
      <c r="B52">
        <f t="shared" si="0"/>
        <v>73</v>
      </c>
      <c r="C52" t="str">
        <f t="shared" si="4"/>
        <v>contactwithconfirmedcovid19case</v>
      </c>
      <c r="E52" t="s">
        <v>1667</v>
      </c>
      <c r="F52" t="str">
        <f t="shared" si="3"/>
        <v xml:space="preserve">  - CREATE INDEX x_{chess}_contactwithconfirmedcovid19case ON {dataDb}.{chess} (contactwithconfirmedcovid19case);</v>
      </c>
    </row>
    <row r="53" spans="1:6" x14ac:dyDescent="0.3">
      <c r="A53" t="s">
        <v>1478</v>
      </c>
      <c r="B53">
        <f t="shared" si="0"/>
        <v>54</v>
      </c>
      <c r="C53" t="str">
        <f t="shared" si="4"/>
        <v>finaloutcome</v>
      </c>
      <c r="E53" t="s">
        <v>1667</v>
      </c>
      <c r="F53" t="str">
        <f t="shared" si="3"/>
        <v xml:space="preserve">  - CREATE INDEX x_{chess}_finaloutcome ON {dataDb}.{chess} (finaloutcome);</v>
      </c>
    </row>
    <row r="54" spans="1:6" x14ac:dyDescent="0.3">
      <c r="A54" t="s">
        <v>1479</v>
      </c>
      <c r="B54">
        <f t="shared" si="0"/>
        <v>58</v>
      </c>
      <c r="C54" t="str">
        <f t="shared" si="4"/>
        <v>finaloutcomedate</v>
      </c>
      <c r="E54" t="s">
        <v>1667</v>
      </c>
      <c r="F54" t="str">
        <f t="shared" si="3"/>
        <v xml:space="preserve">  - CREATE INDEX x_{chess}_finaloutcomedate ON {dataDb}.{chess} (finaloutcomedate);</v>
      </c>
    </row>
    <row r="55" spans="1:6" x14ac:dyDescent="0.3">
      <c r="A55" t="s">
        <v>1480</v>
      </c>
      <c r="B55">
        <f t="shared" si="0"/>
        <v>61</v>
      </c>
      <c r="C55" t="str">
        <f t="shared" si="4"/>
        <v>transferdestination</v>
      </c>
      <c r="E55" t="s">
        <v>1667</v>
      </c>
      <c r="F55" t="str">
        <f t="shared" si="3"/>
        <v xml:space="preserve">  - CREATE INDEX x_{chess}_transferdestination ON {dataDb}.{chess} (transferdestination);</v>
      </c>
    </row>
    <row r="56" spans="1:6" x14ac:dyDescent="0.3">
      <c r="A56" t="s">
        <v>1481</v>
      </c>
      <c r="B56">
        <f t="shared" si="0"/>
        <v>54</v>
      </c>
      <c r="C56" t="str">
        <f t="shared" si="4"/>
        <v>causeofdeath</v>
      </c>
      <c r="E56" t="s">
        <v>1667</v>
      </c>
      <c r="F56" t="str">
        <f t="shared" si="3"/>
        <v xml:space="preserve">  - CREATE INDEX x_{chess}_causeofdeath ON {dataDb}.{chess} (causeofdeath);</v>
      </c>
    </row>
    <row r="57" spans="1:6" x14ac:dyDescent="0.3">
      <c r="A57" t="s">
        <v>1482</v>
      </c>
      <c r="B57">
        <f t="shared" si="0"/>
        <v>71</v>
      </c>
      <c r="C57" t="str">
        <f t="shared" si="4"/>
        <v>hospitaladmissionadmittedfrom</v>
      </c>
      <c r="E57" t="s">
        <v>1667</v>
      </c>
      <c r="F57" t="str">
        <f t="shared" si="3"/>
        <v xml:space="preserve">  - CREATE INDEX x_{chess}_hospitaladmissionadmittedfrom ON {dataDb}.{chess} (hospitaladmissionadmittedfrom);</v>
      </c>
    </row>
    <row r="58" spans="1:6" x14ac:dyDescent="0.3">
      <c r="A58" t="s">
        <v>1483</v>
      </c>
      <c r="B58">
        <f t="shared" si="0"/>
        <v>74</v>
      </c>
      <c r="C58" t="str">
        <f t="shared" si="4"/>
        <v>mechanicalinvasiveventilationdur</v>
      </c>
      <c r="E58" t="s">
        <v>1667</v>
      </c>
      <c r="F58" t="str">
        <f t="shared" si="3"/>
        <v xml:space="preserve">  - CREATE INDEX x_{chess}_mechanicalinvasiveventilationdur ON {dataDb}.{chess} (mechanicalinvasiveventilationdur);</v>
      </c>
    </row>
    <row r="59" spans="1:6" x14ac:dyDescent="0.3">
      <c r="A59" t="s">
        <v>1484</v>
      </c>
      <c r="B59">
        <f t="shared" si="0"/>
        <v>61</v>
      </c>
      <c r="C59" t="str">
        <f t="shared" si="4"/>
        <v>asymptomatictesting</v>
      </c>
      <c r="E59" t="s">
        <v>1667</v>
      </c>
      <c r="F59" t="str">
        <f t="shared" si="3"/>
        <v xml:space="preserve">  - CREATE INDEX x_{chess}_asymptomatictesting ON {dataDb}.{chess} (asymptomatictesting);</v>
      </c>
    </row>
    <row r="60" spans="1:6" x14ac:dyDescent="0.3">
      <c r="A60" t="s">
        <v>1485</v>
      </c>
      <c r="B60">
        <f t="shared" si="0"/>
        <v>59</v>
      </c>
      <c r="C60" t="str">
        <f t="shared" si="4"/>
        <v>patientstillonicu</v>
      </c>
      <c r="E60" t="s">
        <v>1667</v>
      </c>
      <c r="F60" t="str">
        <f t="shared" si="3"/>
        <v xml:space="preserve">  - CREATE INDEX x_{chess}_patientstillonicu ON {dataDb}.{chess} (patientstillonicu);</v>
      </c>
    </row>
    <row r="61" spans="1:6" x14ac:dyDescent="0.3">
      <c r="A61" t="s">
        <v>1486</v>
      </c>
      <c r="B61">
        <f t="shared" si="0"/>
        <v>67</v>
      </c>
      <c r="C61" t="str">
        <f t="shared" si="4"/>
        <v>respiratorysupportunknown</v>
      </c>
      <c r="E61" t="s">
        <v>1667</v>
      </c>
      <c r="F61" t="str">
        <f t="shared" si="3"/>
        <v xml:space="preserve">  - CREATE INDEX x_{chess}_respiratorysupportunknown ON {dataDb}.{chess} (respiratorysupportunknown);</v>
      </c>
    </row>
    <row r="62" spans="1:6" x14ac:dyDescent="0.3">
      <c r="A62" t="s">
        <v>1487</v>
      </c>
      <c r="B62">
        <f t="shared" si="0"/>
        <v>65</v>
      </c>
      <c r="C62" t="str">
        <f t="shared" si="4"/>
        <v>priorhospitalattendance</v>
      </c>
      <c r="E62" t="s">
        <v>1667</v>
      </c>
      <c r="F62" t="str">
        <f t="shared" si="3"/>
        <v xml:space="preserve">  - CREATE INDEX x_{chess}_priorhospitalattendance ON {dataDb}.{chess} (priorhospitalattendance);</v>
      </c>
    </row>
    <row r="63" spans="1:6" x14ac:dyDescent="0.3">
      <c r="A63" t="s">
        <v>1488</v>
      </c>
      <c r="B63">
        <f t="shared" si="0"/>
        <v>63</v>
      </c>
      <c r="C63" t="str">
        <f t="shared" si="4"/>
        <v>dateofpriorattendance</v>
      </c>
      <c r="E63" t="s">
        <v>1667</v>
      </c>
      <c r="F63" t="str">
        <f t="shared" si="3"/>
        <v xml:space="preserve">  - CREATE INDEX x_{chess}_dateofpriorattendance ON {dataDb}.{chess} (dateofpriorattendance);</v>
      </c>
    </row>
    <row r="64" spans="1:6" x14ac:dyDescent="0.3">
      <c r="A64" t="s">
        <v>1489</v>
      </c>
      <c r="B64">
        <f t="shared" si="0"/>
        <v>74</v>
      </c>
      <c r="C64" t="str">
        <f t="shared" si="4"/>
        <v>admissionnotrelatedtorespiratory</v>
      </c>
      <c r="E64" t="s">
        <v>1667</v>
      </c>
      <c r="F64" t="str">
        <f t="shared" si="3"/>
        <v xml:space="preserve">  - CREATE INDEX x_{chess}_admissionnotrelatedtorespiratory ON {dataDb}.{chess} (admissionnotrelatedtorespiratory);</v>
      </c>
    </row>
    <row r="65" spans="1:6" x14ac:dyDescent="0.3">
      <c r="A65" t="s">
        <v>1490</v>
      </c>
      <c r="B65">
        <f t="shared" si="0"/>
        <v>59</v>
      </c>
      <c r="C65" t="str">
        <f t="shared" si="4"/>
        <v>typeorplaceofwork</v>
      </c>
      <c r="E65" t="s">
        <v>1667</v>
      </c>
      <c r="F65" t="str">
        <f t="shared" si="3"/>
        <v xml:space="preserve">  - CREATE INDEX x_{chess}_typeorplaceofwork ON {dataDb}.{chess} (typeorplaceofwork);</v>
      </c>
    </row>
    <row r="66" spans="1:6" x14ac:dyDescent="0.3">
      <c r="A66" t="s">
        <v>1491</v>
      </c>
      <c r="B66">
        <f t="shared" si="0"/>
        <v>62</v>
      </c>
      <c r="C66" t="str">
        <f t="shared" si="4"/>
        <v>treatmenttocilizumab</v>
      </c>
      <c r="E66" t="s">
        <v>1667</v>
      </c>
      <c r="F66" t="str">
        <f t="shared" si="3"/>
        <v xml:space="preserve">  - CREATE INDEX x_{chess}_treatmenttocilizumab ON {dataDb}.{chess} (treatmenttocilizumab);</v>
      </c>
    </row>
    <row r="67" spans="1:6" x14ac:dyDescent="0.3">
      <c r="A67" t="s">
        <v>1492</v>
      </c>
      <c r="B67">
        <f t="shared" ref="B67:B123" si="5">FIND("(",A67)</f>
        <v>61</v>
      </c>
      <c r="C67" t="str">
        <f t="shared" si="4"/>
        <v>treatmentremdesivir</v>
      </c>
      <c r="E67" t="s">
        <v>1667</v>
      </c>
      <c r="F67" t="str">
        <f t="shared" si="3"/>
        <v xml:space="preserve">  - CREATE INDEX x_{chess}_treatmentremdesivir ON {dataDb}.{chess} (treatmentremdesivir);</v>
      </c>
    </row>
    <row r="68" spans="1:6" x14ac:dyDescent="0.3">
      <c r="A68" t="s">
        <v>1493</v>
      </c>
      <c r="B68">
        <f t="shared" si="5"/>
        <v>56</v>
      </c>
      <c r="C68" t="str">
        <f t="shared" si="4"/>
        <v>treatmentother</v>
      </c>
      <c r="E68" t="s">
        <v>1667</v>
      </c>
      <c r="F68" t="str">
        <f t="shared" si="3"/>
        <v xml:space="preserve">  - CREATE INDEX x_{chess}_treatmentother ON {dataDb}.{chess} (treatmentother);</v>
      </c>
    </row>
    <row r="69" spans="1:6" x14ac:dyDescent="0.3">
      <c r="A69" t="s">
        <v>1494</v>
      </c>
      <c r="B69">
        <f t="shared" si="5"/>
        <v>69</v>
      </c>
      <c r="C69" t="str">
        <f t="shared" si="4"/>
        <v>treatmentconvalescentplasma</v>
      </c>
      <c r="E69" t="s">
        <v>1667</v>
      </c>
      <c r="F69" t="str">
        <f t="shared" si="3"/>
        <v xml:space="preserve">  - CREATE INDEX x_{chess}_treatmentconvalescentplasma ON {dataDb}.{chess} (treatmentconvalescentplasma);</v>
      </c>
    </row>
    <row r="70" spans="1:6" x14ac:dyDescent="0.3">
      <c r="A70" t="s">
        <v>1495</v>
      </c>
      <c r="E70" t="s">
        <v>1669</v>
      </c>
      <c r="F70" t="str">
        <f>"  # "&amp;E70</f>
        <v xml:space="preserve">  # hesPatient</v>
      </c>
    </row>
    <row r="71" spans="1:6" x14ac:dyDescent="0.3">
      <c r="A71" t="s">
        <v>1496</v>
      </c>
      <c r="B71">
        <f t="shared" si="5"/>
        <v>60</v>
      </c>
      <c r="C71" t="str">
        <f t="shared" si="4"/>
        <v>pracid</v>
      </c>
      <c r="E71" t="s">
        <v>1669</v>
      </c>
      <c r="F71" t="str">
        <f>"  - CREATE INDEX x_{"&amp;E71&amp;"}_"&amp;C71&amp;" ON {dataDb}.{"&amp;E71&amp;"} ("&amp;C71&amp;");"</f>
        <v xml:space="preserve">  - CREATE INDEX x_{hesPatient}_pracid ON {dataDb}.{hesPatient} (pracid);</v>
      </c>
    </row>
    <row r="72" spans="1:6" x14ac:dyDescent="0.3">
      <c r="A72" t="s">
        <v>1497</v>
      </c>
      <c r="B72">
        <f t="shared" si="5"/>
        <v>63</v>
      </c>
      <c r="C72" t="str">
        <f t="shared" si="4"/>
        <v>gen_hesid</v>
      </c>
      <c r="E72" t="s">
        <v>1669</v>
      </c>
      <c r="F72" t="str">
        <f t="shared" ref="F72:F75" si="6">"  - CREATE INDEX x_{"&amp;E72&amp;"}_"&amp;C72&amp;" ON {dataDb}.{"&amp;E72&amp;"} ("&amp;C72&amp;");"</f>
        <v xml:space="preserve">  - CREATE INDEX x_{hesPatient}_gen_hesid ON {dataDb}.{hesPatient} (gen_hesid);</v>
      </c>
    </row>
    <row r="73" spans="1:6" x14ac:dyDescent="0.3">
      <c r="A73" t="s">
        <v>1498</v>
      </c>
      <c r="B73">
        <f t="shared" si="5"/>
        <v>65</v>
      </c>
      <c r="C73" t="str">
        <f t="shared" si="4"/>
        <v>n_patid_hes</v>
      </c>
      <c r="E73" t="s">
        <v>1669</v>
      </c>
      <c r="F73" t="str">
        <f t="shared" si="6"/>
        <v xml:space="preserve">  - CREATE INDEX x_{hesPatient}_n_patid_hes ON {dataDb}.{hesPatient} (n_patid_hes);</v>
      </c>
    </row>
    <row r="74" spans="1:6" x14ac:dyDescent="0.3">
      <c r="A74" t="s">
        <v>1499</v>
      </c>
      <c r="B74">
        <f t="shared" si="5"/>
        <v>67</v>
      </c>
      <c r="C74" t="str">
        <f t="shared" si="4"/>
        <v>gen_ethnicity</v>
      </c>
      <c r="E74" t="s">
        <v>1669</v>
      </c>
      <c r="F74" t="str">
        <f t="shared" si="6"/>
        <v xml:space="preserve">  - CREATE INDEX x_{hesPatient}_gen_ethnicity ON {dataDb}.{hesPatient} (gen_ethnicity);</v>
      </c>
    </row>
    <row r="75" spans="1:6" x14ac:dyDescent="0.3">
      <c r="A75" t="s">
        <v>1500</v>
      </c>
      <c r="B75">
        <f t="shared" si="5"/>
        <v>64</v>
      </c>
      <c r="C75" t="str">
        <f t="shared" si="4"/>
        <v>match_rank</v>
      </c>
      <c r="E75" t="s">
        <v>1669</v>
      </c>
      <c r="F75" t="str">
        <f t="shared" si="6"/>
        <v xml:space="preserve">  - CREATE INDEX x_{hesPatient}_match_rank ON {dataDb}.{hesPatient} (match_rank);</v>
      </c>
    </row>
    <row r="76" spans="1:6" x14ac:dyDescent="0.3">
      <c r="A76" t="s">
        <v>1501</v>
      </c>
      <c r="E76" t="s">
        <v>1670</v>
      </c>
      <c r="F76" t="str">
        <f>"  # "&amp;E76</f>
        <v xml:space="preserve">  # hesHospital</v>
      </c>
    </row>
    <row r="77" spans="1:6" x14ac:dyDescent="0.3">
      <c r="A77" t="s">
        <v>1502</v>
      </c>
      <c r="B77">
        <f t="shared" si="5"/>
        <v>61</v>
      </c>
      <c r="C77" t="str">
        <f t="shared" si="4"/>
        <v>patid</v>
      </c>
      <c r="E77" t="s">
        <v>1670</v>
      </c>
      <c r="F77" t="str">
        <f t="shared" ref="F77:F87" si="7">"  - CREATE INDEX x_{"&amp;E77&amp;"}_"&amp;C77&amp;" ON {dataDb}.{"&amp;E77&amp;"} ("&amp;C77&amp;");"</f>
        <v xml:space="preserve">  - CREATE INDEX x_{hesHospital}_patid ON {dataDb}.{hesHospital} (patid);</v>
      </c>
    </row>
    <row r="78" spans="1:6" x14ac:dyDescent="0.3">
      <c r="A78" t="s">
        <v>1503</v>
      </c>
      <c r="B78">
        <f t="shared" si="5"/>
        <v>60</v>
      </c>
      <c r="C78" t="str">
        <f t="shared" ref="C78:C136" si="8">MID(A78,B78+1,LEN(A78)-2-B78)</f>
        <v>spno</v>
      </c>
      <c r="E78" t="s">
        <v>1670</v>
      </c>
      <c r="F78" t="str">
        <f t="shared" si="7"/>
        <v xml:space="preserve">  - CREATE INDEX x_{hesHospital}_spno ON {dataDb}.{hesHospital} (spno);</v>
      </c>
    </row>
    <row r="79" spans="1:6" x14ac:dyDescent="0.3">
      <c r="A79" t="s">
        <v>1504</v>
      </c>
      <c r="B79">
        <f t="shared" si="5"/>
        <v>64</v>
      </c>
      <c r="C79" t="str">
        <f t="shared" si="8"/>
        <v>admidate</v>
      </c>
      <c r="E79" t="s">
        <v>1670</v>
      </c>
      <c r="F79" t="str">
        <f t="shared" si="7"/>
        <v xml:space="preserve">  - CREATE INDEX x_{hesHospital}_admidate ON {dataDb}.{hesHospital} (admidate);</v>
      </c>
    </row>
    <row r="80" spans="1:6" x14ac:dyDescent="0.3">
      <c r="A80" t="s">
        <v>1505</v>
      </c>
      <c r="B80">
        <f t="shared" si="5"/>
        <v>66</v>
      </c>
      <c r="C80" t="str">
        <f t="shared" si="8"/>
        <v>discharged</v>
      </c>
      <c r="E80" t="s">
        <v>1670</v>
      </c>
      <c r="F80" t="str">
        <f t="shared" si="7"/>
        <v xml:space="preserve">  - CREATE INDEX x_{hesHospital}_discharged ON {dataDb}.{hesHospital} (discharged);</v>
      </c>
    </row>
    <row r="81" spans="1:6" x14ac:dyDescent="0.3">
      <c r="A81" t="s">
        <v>1506</v>
      </c>
      <c r="B81">
        <f t="shared" si="5"/>
        <v>64</v>
      </c>
      <c r="C81" t="str">
        <f t="shared" si="8"/>
        <v>admimeth</v>
      </c>
      <c r="E81" t="s">
        <v>1670</v>
      </c>
      <c r="F81" t="str">
        <f t="shared" si="7"/>
        <v xml:space="preserve">  - CREATE INDEX x_{hesHospital}_admimeth ON {dataDb}.{hesHospital} (admimeth);</v>
      </c>
    </row>
    <row r="82" spans="1:6" x14ac:dyDescent="0.3">
      <c r="A82" t="s">
        <v>1507</v>
      </c>
      <c r="B82">
        <f t="shared" si="5"/>
        <v>64</v>
      </c>
      <c r="C82" t="str">
        <f t="shared" si="8"/>
        <v>admisorc</v>
      </c>
      <c r="E82" t="s">
        <v>1670</v>
      </c>
      <c r="F82" t="str">
        <f t="shared" si="7"/>
        <v xml:space="preserve">  - CREATE INDEX x_{hesHospital}_admisorc ON {dataDb}.{hesHospital} (admisorc);</v>
      </c>
    </row>
    <row r="83" spans="1:6" x14ac:dyDescent="0.3">
      <c r="A83" t="s">
        <v>1508</v>
      </c>
      <c r="B83">
        <f t="shared" si="5"/>
        <v>63</v>
      </c>
      <c r="C83" t="str">
        <f t="shared" si="8"/>
        <v>disdest</v>
      </c>
      <c r="E83" t="s">
        <v>1670</v>
      </c>
      <c r="F83" t="str">
        <f t="shared" si="7"/>
        <v xml:space="preserve">  - CREATE INDEX x_{hesHospital}_disdest ON {dataDb}.{hesHospital} (disdest);</v>
      </c>
    </row>
    <row r="84" spans="1:6" x14ac:dyDescent="0.3">
      <c r="A84" t="s">
        <v>1509</v>
      </c>
      <c r="B84">
        <f t="shared" si="5"/>
        <v>63</v>
      </c>
      <c r="C84" t="str">
        <f t="shared" si="8"/>
        <v>dismeth</v>
      </c>
      <c r="E84" t="s">
        <v>1670</v>
      </c>
      <c r="F84" t="str">
        <f t="shared" si="7"/>
        <v xml:space="preserve">  - CREATE INDEX x_{hesHospital}_dismeth ON {dataDb}.{hesHospital} (dismeth);</v>
      </c>
    </row>
    <row r="85" spans="1:6" x14ac:dyDescent="0.3">
      <c r="A85" t="s">
        <v>1510</v>
      </c>
      <c r="B85">
        <f t="shared" si="5"/>
        <v>64</v>
      </c>
      <c r="C85" t="str">
        <f t="shared" si="8"/>
        <v>duration</v>
      </c>
      <c r="E85" t="s">
        <v>1670</v>
      </c>
      <c r="F85" t="str">
        <f t="shared" si="7"/>
        <v xml:space="preserve">  - CREATE INDEX x_{hesHospital}_duration ON {dataDb}.{hesHospital} (duration);</v>
      </c>
    </row>
    <row r="86" spans="1:6" x14ac:dyDescent="0.3">
      <c r="A86" t="s">
        <v>1511</v>
      </c>
      <c r="B86">
        <f t="shared" si="5"/>
        <v>64</v>
      </c>
      <c r="C86" t="str">
        <f t="shared" si="8"/>
        <v>elecdate</v>
      </c>
      <c r="E86" t="s">
        <v>1670</v>
      </c>
      <c r="F86" t="str">
        <f t="shared" si="7"/>
        <v xml:space="preserve">  - CREATE INDEX x_{hesHospital}_elecdate ON {dataDb}.{hesHospital} (elecdate);</v>
      </c>
    </row>
    <row r="87" spans="1:6" x14ac:dyDescent="0.3">
      <c r="A87" t="s">
        <v>1512</v>
      </c>
      <c r="B87">
        <f t="shared" si="5"/>
        <v>63</v>
      </c>
      <c r="C87" t="str">
        <f t="shared" si="8"/>
        <v>elecdur</v>
      </c>
      <c r="E87" t="s">
        <v>1670</v>
      </c>
      <c r="F87" t="str">
        <f t="shared" si="7"/>
        <v xml:space="preserve">  - CREATE INDEX x_{hesHospital}_elecdur ON {dataDb}.{hesHospital} (elecdur);</v>
      </c>
    </row>
    <row r="88" spans="1:6" x14ac:dyDescent="0.3">
      <c r="A88" t="s">
        <v>222</v>
      </c>
      <c r="E88" t="s">
        <v>1671</v>
      </c>
      <c r="F88" t="str">
        <f>"  # "&amp;E88</f>
        <v xml:space="preserve">  # hesEpisodes</v>
      </c>
    </row>
    <row r="89" spans="1:6" x14ac:dyDescent="0.3">
      <c r="A89" t="s">
        <v>1513</v>
      </c>
      <c r="B89">
        <f t="shared" si="5"/>
        <v>61</v>
      </c>
      <c r="C89" t="str">
        <f t="shared" si="8"/>
        <v>patid</v>
      </c>
      <c r="E89" t="s">
        <v>1671</v>
      </c>
      <c r="F89" t="str">
        <f t="shared" ref="F89:F109" si="9">"  - CREATE INDEX x_{"&amp;E89&amp;"}_"&amp;C89&amp;" ON {dataDb}.{"&amp;E89&amp;"} ("&amp;C89&amp;");"</f>
        <v xml:space="preserve">  - CREATE INDEX x_{hesEpisodes}_patid ON {dataDb}.{hesEpisodes} (patid);</v>
      </c>
    </row>
    <row r="90" spans="1:6" x14ac:dyDescent="0.3">
      <c r="A90" t="s">
        <v>1514</v>
      </c>
      <c r="B90">
        <f t="shared" si="5"/>
        <v>60</v>
      </c>
      <c r="C90" t="str">
        <f t="shared" si="8"/>
        <v>spno</v>
      </c>
      <c r="E90" t="s">
        <v>1671</v>
      </c>
      <c r="F90" t="str">
        <f t="shared" si="9"/>
        <v xml:space="preserve">  - CREATE INDEX x_{hesEpisodes}_spno ON {dataDb}.{hesEpisodes} (spno);</v>
      </c>
    </row>
    <row r="91" spans="1:6" x14ac:dyDescent="0.3">
      <c r="A91" t="s">
        <v>1515</v>
      </c>
      <c r="B91">
        <f t="shared" si="5"/>
        <v>62</v>
      </c>
      <c r="C91" t="str">
        <f t="shared" si="8"/>
        <v>epikey</v>
      </c>
      <c r="E91" t="s">
        <v>1671</v>
      </c>
      <c r="F91" t="str">
        <f t="shared" si="9"/>
        <v xml:space="preserve">  - CREATE INDEX x_{hesEpisodes}_epikey ON {dataDb}.{hesEpisodes} (epikey);</v>
      </c>
    </row>
    <row r="92" spans="1:6" x14ac:dyDescent="0.3">
      <c r="A92" t="s">
        <v>1516</v>
      </c>
      <c r="B92">
        <f t="shared" si="5"/>
        <v>64</v>
      </c>
      <c r="C92" t="str">
        <f t="shared" si="8"/>
        <v>admidate</v>
      </c>
      <c r="E92" t="s">
        <v>1671</v>
      </c>
      <c r="F92" t="str">
        <f t="shared" si="9"/>
        <v xml:space="preserve">  - CREATE INDEX x_{hesEpisodes}_admidate ON {dataDb}.{hesEpisodes} (admidate);</v>
      </c>
    </row>
    <row r="93" spans="1:6" x14ac:dyDescent="0.3">
      <c r="A93" t="s">
        <v>1517</v>
      </c>
      <c r="B93">
        <f t="shared" si="5"/>
        <v>64</v>
      </c>
      <c r="C93" t="str">
        <f t="shared" si="8"/>
        <v>epistart</v>
      </c>
      <c r="E93" t="s">
        <v>1671</v>
      </c>
      <c r="F93" t="str">
        <f t="shared" si="9"/>
        <v xml:space="preserve">  - CREATE INDEX x_{hesEpisodes}_epistart ON {dataDb}.{hesEpisodes} (epistart);</v>
      </c>
    </row>
    <row r="94" spans="1:6" x14ac:dyDescent="0.3">
      <c r="A94" t="s">
        <v>1518</v>
      </c>
      <c r="B94">
        <f t="shared" si="5"/>
        <v>62</v>
      </c>
      <c r="C94" t="str">
        <f t="shared" si="8"/>
        <v>epiend</v>
      </c>
      <c r="E94" t="s">
        <v>1671</v>
      </c>
      <c r="F94" t="str">
        <f t="shared" si="9"/>
        <v xml:space="preserve">  - CREATE INDEX x_{hesEpisodes}_epiend ON {dataDb}.{hesEpisodes} (epiend);</v>
      </c>
    </row>
    <row r="95" spans="1:6" x14ac:dyDescent="0.3">
      <c r="A95" t="s">
        <v>1519</v>
      </c>
      <c r="B95">
        <f t="shared" si="5"/>
        <v>66</v>
      </c>
      <c r="C95" t="str">
        <f t="shared" si="8"/>
        <v>discharged</v>
      </c>
      <c r="E95" t="s">
        <v>1671</v>
      </c>
      <c r="F95" t="str">
        <f t="shared" si="9"/>
        <v xml:space="preserve">  - CREATE INDEX x_{hesEpisodes}_discharged ON {dataDb}.{hesEpisodes} (discharged);</v>
      </c>
    </row>
    <row r="96" spans="1:6" x14ac:dyDescent="0.3">
      <c r="A96" t="s">
        <v>1520</v>
      </c>
      <c r="B96">
        <f t="shared" si="5"/>
        <v>62</v>
      </c>
      <c r="C96" t="str">
        <f t="shared" si="8"/>
        <v>eorder</v>
      </c>
      <c r="E96" t="s">
        <v>1671</v>
      </c>
      <c r="F96" t="str">
        <f t="shared" si="9"/>
        <v xml:space="preserve">  - CREATE INDEX x_{hesEpisodes}_eorder ON {dataDb}.{hesEpisodes} (eorder);</v>
      </c>
    </row>
    <row r="97" spans="1:6" x14ac:dyDescent="0.3">
      <c r="A97" t="s">
        <v>1521</v>
      </c>
      <c r="B97">
        <f t="shared" si="5"/>
        <v>62</v>
      </c>
      <c r="C97" t="str">
        <f t="shared" si="8"/>
        <v>epidur</v>
      </c>
      <c r="E97" t="s">
        <v>1671</v>
      </c>
      <c r="F97" t="str">
        <f t="shared" si="9"/>
        <v xml:space="preserve">  - CREATE INDEX x_{hesEpisodes}_epidur ON {dataDb}.{hesEpisodes} (epidur);</v>
      </c>
    </row>
    <row r="98" spans="1:6" x14ac:dyDescent="0.3">
      <c r="A98" t="s">
        <v>1522</v>
      </c>
      <c r="B98">
        <f t="shared" si="5"/>
        <v>63</v>
      </c>
      <c r="C98" t="str">
        <f t="shared" si="8"/>
        <v>epitype</v>
      </c>
      <c r="E98" t="s">
        <v>1671</v>
      </c>
      <c r="F98" t="str">
        <f t="shared" si="9"/>
        <v xml:space="preserve">  - CREATE INDEX x_{hesEpisodes}_epitype ON {dataDb}.{hesEpisodes} (epitype);</v>
      </c>
    </row>
    <row r="99" spans="1:6" x14ac:dyDescent="0.3">
      <c r="A99" t="s">
        <v>1523</v>
      </c>
      <c r="B99">
        <f t="shared" si="5"/>
        <v>64</v>
      </c>
      <c r="C99" t="str">
        <f t="shared" si="8"/>
        <v>admimeth</v>
      </c>
      <c r="E99" t="s">
        <v>1671</v>
      </c>
      <c r="F99" t="str">
        <f t="shared" si="9"/>
        <v xml:space="preserve">  - CREATE INDEX x_{hesEpisodes}_admimeth ON {dataDb}.{hesEpisodes} (admimeth);</v>
      </c>
    </row>
    <row r="100" spans="1:6" x14ac:dyDescent="0.3">
      <c r="A100" t="s">
        <v>1524</v>
      </c>
      <c r="B100">
        <f t="shared" si="5"/>
        <v>64</v>
      </c>
      <c r="C100" t="str">
        <f t="shared" si="8"/>
        <v>admisorc</v>
      </c>
      <c r="E100" t="s">
        <v>1671</v>
      </c>
      <c r="F100" t="str">
        <f t="shared" si="9"/>
        <v xml:space="preserve">  - CREATE INDEX x_{hesEpisodes}_admisorc ON {dataDb}.{hesEpisodes} (admisorc);</v>
      </c>
    </row>
    <row r="101" spans="1:6" x14ac:dyDescent="0.3">
      <c r="A101" t="s">
        <v>1525</v>
      </c>
      <c r="B101">
        <f t="shared" si="5"/>
        <v>63</v>
      </c>
      <c r="C101" t="str">
        <f t="shared" si="8"/>
        <v>disdest</v>
      </c>
      <c r="E101" t="s">
        <v>1671</v>
      </c>
      <c r="F101" t="str">
        <f t="shared" si="9"/>
        <v xml:space="preserve">  - CREATE INDEX x_{hesEpisodes}_disdest ON {dataDb}.{hesEpisodes} (disdest);</v>
      </c>
    </row>
    <row r="102" spans="1:6" x14ac:dyDescent="0.3">
      <c r="A102" t="s">
        <v>1526</v>
      </c>
      <c r="B102">
        <f t="shared" si="5"/>
        <v>63</v>
      </c>
      <c r="C102" t="str">
        <f t="shared" si="8"/>
        <v>dismeth</v>
      </c>
      <c r="E102" t="s">
        <v>1671</v>
      </c>
      <c r="F102" t="str">
        <f t="shared" si="9"/>
        <v xml:space="preserve">  - CREATE INDEX x_{hesEpisodes}_dismeth ON {dataDb}.{hesEpisodes} (dismeth);</v>
      </c>
    </row>
    <row r="103" spans="1:6" x14ac:dyDescent="0.3">
      <c r="A103" t="s">
        <v>1527</v>
      </c>
      <c r="B103">
        <f t="shared" si="5"/>
        <v>64</v>
      </c>
      <c r="C103" t="str">
        <f t="shared" si="8"/>
        <v>mainspef</v>
      </c>
      <c r="E103" t="s">
        <v>1671</v>
      </c>
      <c r="F103" t="str">
        <f t="shared" si="9"/>
        <v xml:space="preserve">  - CREATE INDEX x_{hesEpisodes}_mainspef ON {dataDb}.{hesEpisodes} (mainspef);</v>
      </c>
    </row>
    <row r="104" spans="1:6" x14ac:dyDescent="0.3">
      <c r="A104" t="s">
        <v>1528</v>
      </c>
      <c r="B104">
        <f t="shared" si="5"/>
        <v>64</v>
      </c>
      <c r="C104" t="str">
        <f t="shared" si="8"/>
        <v>tretspef</v>
      </c>
      <c r="E104" t="s">
        <v>1671</v>
      </c>
      <c r="F104" t="str">
        <f t="shared" si="9"/>
        <v xml:space="preserve">  - CREATE INDEX x_{hesEpisodes}_tretspef ON {dataDb}.{hesEpisodes} (tretspef);</v>
      </c>
    </row>
    <row r="105" spans="1:6" x14ac:dyDescent="0.3">
      <c r="A105" t="s">
        <v>1529</v>
      </c>
      <c r="B105">
        <f t="shared" si="5"/>
        <v>64</v>
      </c>
      <c r="C105" t="str">
        <f t="shared" si="8"/>
        <v>pconsult</v>
      </c>
      <c r="E105" t="s">
        <v>1671</v>
      </c>
      <c r="F105" t="str">
        <f t="shared" si="9"/>
        <v xml:space="preserve">  - CREATE INDEX x_{hesEpisodes}_pconsult ON {dataDb}.{hesEpisodes} (pconsult);</v>
      </c>
    </row>
    <row r="106" spans="1:6" x14ac:dyDescent="0.3">
      <c r="A106" t="s">
        <v>1530</v>
      </c>
      <c r="B106">
        <f t="shared" si="5"/>
        <v>64</v>
      </c>
      <c r="C106" t="str">
        <f t="shared" si="8"/>
        <v>intmanig</v>
      </c>
      <c r="E106" t="s">
        <v>1671</v>
      </c>
      <c r="F106" t="str">
        <f t="shared" si="9"/>
        <v xml:space="preserve">  - CREATE INDEX x_{hesEpisodes}_intmanig ON {dataDb}.{hesEpisodes} (intmanig);</v>
      </c>
    </row>
    <row r="107" spans="1:6" x14ac:dyDescent="0.3">
      <c r="A107" t="s">
        <v>1531</v>
      </c>
      <c r="B107">
        <f t="shared" si="5"/>
        <v>64</v>
      </c>
      <c r="C107" t="str">
        <f t="shared" si="8"/>
        <v>classpat</v>
      </c>
      <c r="E107" t="s">
        <v>1671</v>
      </c>
      <c r="F107" t="str">
        <f t="shared" si="9"/>
        <v xml:space="preserve">  - CREATE INDEX x_{hesEpisodes}_classpat ON {dataDb}.{hesEpisodes} (classpat);</v>
      </c>
    </row>
    <row r="108" spans="1:6" x14ac:dyDescent="0.3">
      <c r="A108" t="s">
        <v>1532</v>
      </c>
      <c r="B108">
        <f t="shared" si="5"/>
        <v>64</v>
      </c>
      <c r="C108" t="str">
        <f t="shared" si="8"/>
        <v>firstreg</v>
      </c>
      <c r="E108" t="s">
        <v>1671</v>
      </c>
      <c r="F108" t="str">
        <f t="shared" si="9"/>
        <v xml:space="preserve">  - CREATE INDEX x_{hesEpisodes}_firstreg ON {dataDb}.{hesEpisodes} (firstreg);</v>
      </c>
    </row>
    <row r="109" spans="1:6" x14ac:dyDescent="0.3">
      <c r="A109" t="s">
        <v>1533</v>
      </c>
      <c r="B109">
        <f t="shared" si="5"/>
        <v>62</v>
      </c>
      <c r="C109" t="str">
        <f t="shared" si="8"/>
        <v>ethnos</v>
      </c>
      <c r="E109" t="s">
        <v>1671</v>
      </c>
      <c r="F109" t="str">
        <f t="shared" si="9"/>
        <v xml:space="preserve">  - CREATE INDEX x_{hesEpisodes}_ethnos ON {dataDb}.{hesEpisodes} (ethnos);</v>
      </c>
    </row>
    <row r="110" spans="1:6" x14ac:dyDescent="0.3">
      <c r="A110" t="s">
        <v>256</v>
      </c>
      <c r="E110" t="s">
        <v>1672</v>
      </c>
      <c r="F110" t="str">
        <f>"  # "&amp;E110</f>
        <v xml:space="preserve">  # hesDiagnosisEpi</v>
      </c>
    </row>
    <row r="111" spans="1:6" x14ac:dyDescent="0.3">
      <c r="A111" t="s">
        <v>1534</v>
      </c>
      <c r="B111">
        <f t="shared" si="5"/>
        <v>71</v>
      </c>
      <c r="C111" t="str">
        <f t="shared" si="8"/>
        <v>patid</v>
      </c>
      <c r="E111" t="s">
        <v>1672</v>
      </c>
      <c r="F111" t="str">
        <f t="shared" ref="F111:F118" si="10">"  - CREATE INDEX x_{"&amp;E111&amp;"}_"&amp;C111&amp;" ON {dataDb}.{"&amp;E111&amp;"} ("&amp;C111&amp;");"</f>
        <v xml:space="preserve">  - CREATE INDEX x_{hesDiagnosisEpi}_patid ON {dataDb}.{hesDiagnosisEpi} (patid);</v>
      </c>
    </row>
    <row r="112" spans="1:6" x14ac:dyDescent="0.3">
      <c r="A112" t="s">
        <v>1535</v>
      </c>
      <c r="B112">
        <f t="shared" si="5"/>
        <v>70</v>
      </c>
      <c r="C112" t="str">
        <f t="shared" si="8"/>
        <v>spno</v>
      </c>
      <c r="E112" t="s">
        <v>1672</v>
      </c>
      <c r="F112" t="str">
        <f t="shared" si="10"/>
        <v xml:space="preserve">  - CREATE INDEX x_{hesDiagnosisEpi}_spno ON {dataDb}.{hesDiagnosisEpi} (spno);</v>
      </c>
    </row>
    <row r="113" spans="1:6" x14ac:dyDescent="0.3">
      <c r="A113" t="s">
        <v>1536</v>
      </c>
      <c r="B113">
        <f t="shared" si="5"/>
        <v>72</v>
      </c>
      <c r="C113" t="str">
        <f t="shared" si="8"/>
        <v>epikey</v>
      </c>
      <c r="E113" t="s">
        <v>1672</v>
      </c>
      <c r="F113" t="str">
        <f t="shared" si="10"/>
        <v xml:space="preserve">  - CREATE INDEX x_{hesDiagnosisEpi}_epikey ON {dataDb}.{hesDiagnosisEpi} (epikey);</v>
      </c>
    </row>
    <row r="114" spans="1:6" x14ac:dyDescent="0.3">
      <c r="A114" t="s">
        <v>1537</v>
      </c>
      <c r="B114">
        <f t="shared" si="5"/>
        <v>74</v>
      </c>
      <c r="C114" t="str">
        <f t="shared" si="8"/>
        <v>epistart</v>
      </c>
      <c r="E114" t="s">
        <v>1672</v>
      </c>
      <c r="F114" t="str">
        <f t="shared" si="10"/>
        <v xml:space="preserve">  - CREATE INDEX x_{hesDiagnosisEpi}_epistart ON {dataDb}.{hesDiagnosisEpi} (epistart);</v>
      </c>
    </row>
    <row r="115" spans="1:6" x14ac:dyDescent="0.3">
      <c r="A115" t="s">
        <v>1538</v>
      </c>
      <c r="B115">
        <f t="shared" si="5"/>
        <v>72</v>
      </c>
      <c r="C115" t="str">
        <f t="shared" si="8"/>
        <v>epiend</v>
      </c>
      <c r="E115" t="s">
        <v>1672</v>
      </c>
      <c r="F115" t="str">
        <f t="shared" si="10"/>
        <v xml:space="preserve">  - CREATE INDEX x_{hesDiagnosisEpi}_epiend ON {dataDb}.{hesDiagnosisEpi} (epiend);</v>
      </c>
    </row>
    <row r="116" spans="1:6" x14ac:dyDescent="0.3">
      <c r="A116" t="s">
        <v>1539</v>
      </c>
      <c r="B116">
        <f t="shared" si="5"/>
        <v>69</v>
      </c>
      <c r="C116" t="str">
        <f t="shared" si="8"/>
        <v>ICD</v>
      </c>
      <c r="E116" t="s">
        <v>1672</v>
      </c>
      <c r="F116" t="str">
        <f t="shared" si="10"/>
        <v xml:space="preserve">  - CREATE INDEX x_{hesDiagnosisEpi}_ICD ON {dataDb}.{hesDiagnosisEpi} (ICD);</v>
      </c>
    </row>
    <row r="117" spans="1:6" x14ac:dyDescent="0.3">
      <c r="A117" t="s">
        <v>1540</v>
      </c>
      <c r="B117">
        <f t="shared" si="5"/>
        <v>70</v>
      </c>
      <c r="C117" t="str">
        <f t="shared" si="8"/>
        <v>ICDx</v>
      </c>
      <c r="E117" t="s">
        <v>1672</v>
      </c>
      <c r="F117" t="str">
        <f t="shared" si="10"/>
        <v xml:space="preserve">  - CREATE INDEX x_{hesDiagnosisEpi}_ICDx ON {dataDb}.{hesDiagnosisEpi} (ICDx);</v>
      </c>
    </row>
    <row r="118" spans="1:6" x14ac:dyDescent="0.3">
      <c r="A118" t="s">
        <v>1541</v>
      </c>
      <c r="B118">
        <f t="shared" si="5"/>
        <v>73</v>
      </c>
      <c r="C118" t="str">
        <f t="shared" si="8"/>
        <v>d_order</v>
      </c>
      <c r="E118" t="s">
        <v>1672</v>
      </c>
      <c r="F118" t="str">
        <f t="shared" si="10"/>
        <v xml:space="preserve">  - CREATE INDEX x_{hesDiagnosisEpi}_d_order ON {dataDb}.{hesDiagnosisEpi} (d_order);</v>
      </c>
    </row>
    <row r="119" spans="1:6" x14ac:dyDescent="0.3">
      <c r="A119" t="s">
        <v>265</v>
      </c>
      <c r="E119" t="s">
        <v>1673</v>
      </c>
      <c r="F119" t="str">
        <f>"  # "&amp;E119</f>
        <v xml:space="preserve">  # hesDiagnosisHosp</v>
      </c>
    </row>
    <row r="120" spans="1:6" x14ac:dyDescent="0.3">
      <c r="A120" t="s">
        <v>1542</v>
      </c>
      <c r="B120">
        <f t="shared" si="5"/>
        <v>73</v>
      </c>
      <c r="C120" t="str">
        <f t="shared" si="8"/>
        <v>patid</v>
      </c>
      <c r="E120" t="s">
        <v>1673</v>
      </c>
      <c r="F120" t="str">
        <f t="shared" ref="F120:F125" si="11">"  - CREATE INDEX x_{"&amp;E120&amp;"}_"&amp;C120&amp;" ON {dataDb}.{"&amp;E120&amp;"} ("&amp;C120&amp;");"</f>
        <v xml:space="preserve">  - CREATE INDEX x_{hesDiagnosisHosp}_patid ON {dataDb}.{hesDiagnosisHosp} (patid);</v>
      </c>
    </row>
    <row r="121" spans="1:6" x14ac:dyDescent="0.3">
      <c r="A121" t="s">
        <v>1543</v>
      </c>
      <c r="B121">
        <f t="shared" si="5"/>
        <v>72</v>
      </c>
      <c r="C121" t="str">
        <f t="shared" si="8"/>
        <v>spno</v>
      </c>
      <c r="E121" t="s">
        <v>1673</v>
      </c>
      <c r="F121" t="str">
        <f t="shared" si="11"/>
        <v xml:space="preserve">  - CREATE INDEX x_{hesDiagnosisHosp}_spno ON {dataDb}.{hesDiagnosisHosp} (spno);</v>
      </c>
    </row>
    <row r="122" spans="1:6" x14ac:dyDescent="0.3">
      <c r="A122" t="s">
        <v>1544</v>
      </c>
      <c r="B122">
        <f t="shared" si="5"/>
        <v>76</v>
      </c>
      <c r="C122" t="str">
        <f t="shared" si="8"/>
        <v>admidate</v>
      </c>
      <c r="E122" t="s">
        <v>1673</v>
      </c>
      <c r="F122" t="str">
        <f t="shared" si="11"/>
        <v xml:space="preserve">  - CREATE INDEX x_{hesDiagnosisHosp}_admidate ON {dataDb}.{hesDiagnosisHosp} (admidate);</v>
      </c>
    </row>
    <row r="123" spans="1:6" x14ac:dyDescent="0.3">
      <c r="A123" t="s">
        <v>1545</v>
      </c>
      <c r="B123">
        <f t="shared" si="5"/>
        <v>78</v>
      </c>
      <c r="C123" t="str">
        <f t="shared" si="8"/>
        <v>discharged</v>
      </c>
      <c r="E123" t="s">
        <v>1673</v>
      </c>
      <c r="F123" t="str">
        <f t="shared" si="11"/>
        <v xml:space="preserve">  - CREATE INDEX x_{hesDiagnosisHosp}_discharged ON {dataDb}.{hesDiagnosisHosp} (discharged);</v>
      </c>
    </row>
    <row r="124" spans="1:6" x14ac:dyDescent="0.3">
      <c r="A124" t="s">
        <v>1546</v>
      </c>
      <c r="B124">
        <f t="shared" ref="B124:B183" si="12">FIND("(",A124)</f>
        <v>71</v>
      </c>
      <c r="C124" t="str">
        <f t="shared" si="8"/>
        <v>ICD</v>
      </c>
      <c r="E124" t="s">
        <v>1673</v>
      </c>
      <c r="F124" t="str">
        <f t="shared" si="11"/>
        <v xml:space="preserve">  - CREATE INDEX x_{hesDiagnosisHosp}_ICD ON {dataDb}.{hesDiagnosisHosp} (ICD);</v>
      </c>
    </row>
    <row r="125" spans="1:6" x14ac:dyDescent="0.3">
      <c r="A125" t="s">
        <v>1547</v>
      </c>
      <c r="B125">
        <f t="shared" si="12"/>
        <v>72</v>
      </c>
      <c r="C125" t="str">
        <f t="shared" si="8"/>
        <v>ICDx</v>
      </c>
      <c r="E125" t="s">
        <v>1673</v>
      </c>
      <c r="F125" t="str">
        <f t="shared" si="11"/>
        <v xml:space="preserve">  - CREATE INDEX x_{hesDiagnosisHosp}_ICDx ON {dataDb}.{hesDiagnosisHosp} (ICDx);</v>
      </c>
    </row>
    <row r="126" spans="1:6" x14ac:dyDescent="0.3">
      <c r="A126" t="s">
        <v>271</v>
      </c>
      <c r="E126" t="s">
        <v>1674</v>
      </c>
      <c r="F126" t="str">
        <f>"  # "&amp;E126</f>
        <v xml:space="preserve">  # hesPrimaryDiagHosp</v>
      </c>
    </row>
    <row r="127" spans="1:6" x14ac:dyDescent="0.3">
      <c r="A127" t="s">
        <v>1548</v>
      </c>
      <c r="B127">
        <f t="shared" si="12"/>
        <v>79</v>
      </c>
      <c r="C127" t="str">
        <f t="shared" si="8"/>
        <v>patid</v>
      </c>
      <c r="E127" t="s">
        <v>1674</v>
      </c>
      <c r="F127" t="str">
        <f t="shared" ref="F127:F132" si="13">"  - CREATE INDEX x_{"&amp;E127&amp;"}_"&amp;C127&amp;" ON {dataDb}.{"&amp;E127&amp;"} ("&amp;C127&amp;");"</f>
        <v xml:space="preserve">  - CREATE INDEX x_{hesPrimaryDiagHosp}_patid ON {dataDb}.{hesPrimaryDiagHosp} (patid);</v>
      </c>
    </row>
    <row r="128" spans="1:6" x14ac:dyDescent="0.3">
      <c r="A128" t="s">
        <v>1549</v>
      </c>
      <c r="B128">
        <f t="shared" si="12"/>
        <v>78</v>
      </c>
      <c r="C128" t="str">
        <f t="shared" si="8"/>
        <v>spno</v>
      </c>
      <c r="E128" t="s">
        <v>1674</v>
      </c>
      <c r="F128" t="str">
        <f t="shared" si="13"/>
        <v xml:space="preserve">  - CREATE INDEX x_{hesPrimaryDiagHosp}_spno ON {dataDb}.{hesPrimaryDiagHosp} (spno);</v>
      </c>
    </row>
    <row r="129" spans="1:6" x14ac:dyDescent="0.3">
      <c r="A129" t="s">
        <v>1550</v>
      </c>
      <c r="B129">
        <f t="shared" si="12"/>
        <v>82</v>
      </c>
      <c r="C129" t="str">
        <f t="shared" si="8"/>
        <v>admidate</v>
      </c>
      <c r="E129" t="s">
        <v>1674</v>
      </c>
      <c r="F129" t="str">
        <f t="shared" si="13"/>
        <v xml:space="preserve">  - CREATE INDEX x_{hesPrimaryDiagHosp}_admidate ON {dataDb}.{hesPrimaryDiagHosp} (admidate);</v>
      </c>
    </row>
    <row r="130" spans="1:6" x14ac:dyDescent="0.3">
      <c r="A130" t="s">
        <v>1551</v>
      </c>
      <c r="B130">
        <f t="shared" si="12"/>
        <v>84</v>
      </c>
      <c r="C130" t="str">
        <f t="shared" si="8"/>
        <v>discharged</v>
      </c>
      <c r="E130" t="s">
        <v>1674</v>
      </c>
      <c r="F130" t="str">
        <f t="shared" si="13"/>
        <v xml:space="preserve">  - CREATE INDEX x_{hesPrimaryDiagHosp}_discharged ON {dataDb}.{hesPrimaryDiagHosp} (discharged);</v>
      </c>
    </row>
    <row r="131" spans="1:6" x14ac:dyDescent="0.3">
      <c r="A131" t="s">
        <v>1552</v>
      </c>
      <c r="B131">
        <f t="shared" si="12"/>
        <v>85</v>
      </c>
      <c r="C131" t="str">
        <f t="shared" si="8"/>
        <v>ICD_PRIMARY</v>
      </c>
      <c r="E131" t="s">
        <v>1674</v>
      </c>
      <c r="F131" t="str">
        <f t="shared" si="13"/>
        <v xml:space="preserve">  - CREATE INDEX x_{hesPrimaryDiagHosp}_ICD_PRIMARY ON {dataDb}.{hesPrimaryDiagHosp} (ICD_PRIMARY);</v>
      </c>
    </row>
    <row r="132" spans="1:6" x14ac:dyDescent="0.3">
      <c r="A132" t="s">
        <v>1553</v>
      </c>
      <c r="B132">
        <f t="shared" si="12"/>
        <v>78</v>
      </c>
      <c r="C132" t="str">
        <f t="shared" si="8"/>
        <v>ICDx</v>
      </c>
      <c r="E132" t="s">
        <v>1674</v>
      </c>
      <c r="F132" t="str">
        <f t="shared" si="13"/>
        <v xml:space="preserve">  - CREATE INDEX x_{hesPrimaryDiagHosp}_ICDx ON {dataDb}.{hesPrimaryDiagHosp} (ICDx);</v>
      </c>
    </row>
    <row r="133" spans="1:6" x14ac:dyDescent="0.3">
      <c r="A133" t="s">
        <v>277</v>
      </c>
      <c r="E133" t="s">
        <v>1675</v>
      </c>
      <c r="F133" t="str">
        <f>"  # "&amp;E133</f>
        <v xml:space="preserve">  # hesProceduresEpi</v>
      </c>
    </row>
    <row r="134" spans="1:6" x14ac:dyDescent="0.3">
      <c r="A134" t="s">
        <v>1554</v>
      </c>
      <c r="B134">
        <f t="shared" si="12"/>
        <v>73</v>
      </c>
      <c r="C134" t="str">
        <f t="shared" si="8"/>
        <v>patid</v>
      </c>
      <c r="E134" t="s">
        <v>1675</v>
      </c>
      <c r="F134" t="str">
        <f t="shared" ref="F134:F143" si="14">"  - CREATE INDEX x_{"&amp;E134&amp;"}_"&amp;C134&amp;" ON {dataDb}.{"&amp;E134&amp;"} ("&amp;C134&amp;");"</f>
        <v xml:space="preserve">  - CREATE INDEX x_{hesProceduresEpi}_patid ON {dataDb}.{hesProceduresEpi} (patid);</v>
      </c>
    </row>
    <row r="135" spans="1:6" x14ac:dyDescent="0.3">
      <c r="A135" t="s">
        <v>1555</v>
      </c>
      <c r="B135">
        <f t="shared" si="12"/>
        <v>72</v>
      </c>
      <c r="C135" t="str">
        <f t="shared" si="8"/>
        <v>spno</v>
      </c>
      <c r="E135" t="s">
        <v>1675</v>
      </c>
      <c r="F135" t="str">
        <f t="shared" si="14"/>
        <v xml:space="preserve">  - CREATE INDEX x_{hesProceduresEpi}_spno ON {dataDb}.{hesProceduresEpi} (spno);</v>
      </c>
    </row>
    <row r="136" spans="1:6" x14ac:dyDescent="0.3">
      <c r="A136" t="s">
        <v>1556</v>
      </c>
      <c r="B136">
        <f t="shared" si="12"/>
        <v>74</v>
      </c>
      <c r="C136" t="str">
        <f t="shared" si="8"/>
        <v>epikey</v>
      </c>
      <c r="E136" t="s">
        <v>1675</v>
      </c>
      <c r="F136" t="str">
        <f t="shared" si="14"/>
        <v xml:space="preserve">  - CREATE INDEX x_{hesProceduresEpi}_epikey ON {dataDb}.{hesProceduresEpi} (epikey);</v>
      </c>
    </row>
    <row r="137" spans="1:6" x14ac:dyDescent="0.3">
      <c r="A137" t="s">
        <v>1557</v>
      </c>
      <c r="B137">
        <f t="shared" si="12"/>
        <v>76</v>
      </c>
      <c r="C137" t="str">
        <f t="shared" ref="C137:C198" si="15">MID(A137,B137+1,LEN(A137)-2-B137)</f>
        <v>admidate</v>
      </c>
      <c r="E137" t="s">
        <v>1675</v>
      </c>
      <c r="F137" t="str">
        <f t="shared" si="14"/>
        <v xml:space="preserve">  - CREATE INDEX x_{hesProceduresEpi}_admidate ON {dataDb}.{hesProceduresEpi} (admidate);</v>
      </c>
    </row>
    <row r="138" spans="1:6" x14ac:dyDescent="0.3">
      <c r="A138" t="s">
        <v>1558</v>
      </c>
      <c r="B138">
        <f t="shared" si="12"/>
        <v>76</v>
      </c>
      <c r="C138" t="str">
        <f t="shared" si="15"/>
        <v>epistart</v>
      </c>
      <c r="E138" t="s">
        <v>1675</v>
      </c>
      <c r="F138" t="str">
        <f t="shared" si="14"/>
        <v xml:space="preserve">  - CREATE INDEX x_{hesProceduresEpi}_epistart ON {dataDb}.{hesProceduresEpi} (epistart);</v>
      </c>
    </row>
    <row r="139" spans="1:6" x14ac:dyDescent="0.3">
      <c r="A139" t="s">
        <v>1559</v>
      </c>
      <c r="B139">
        <f t="shared" si="12"/>
        <v>74</v>
      </c>
      <c r="C139" t="str">
        <f t="shared" si="15"/>
        <v>epiend</v>
      </c>
      <c r="E139" t="s">
        <v>1675</v>
      </c>
      <c r="F139" t="str">
        <f t="shared" si="14"/>
        <v xml:space="preserve">  - CREATE INDEX x_{hesProceduresEpi}_epiend ON {dataDb}.{hesProceduresEpi} (epiend);</v>
      </c>
    </row>
    <row r="140" spans="1:6" x14ac:dyDescent="0.3">
      <c r="A140" t="s">
        <v>1560</v>
      </c>
      <c r="B140">
        <f t="shared" si="12"/>
        <v>78</v>
      </c>
      <c r="C140" t="str">
        <f t="shared" si="15"/>
        <v>discharged</v>
      </c>
      <c r="E140" t="s">
        <v>1675</v>
      </c>
      <c r="F140" t="str">
        <f t="shared" si="14"/>
        <v xml:space="preserve">  - CREATE INDEX x_{hesProceduresEpi}_discharged ON {dataDb}.{hesProceduresEpi} (discharged);</v>
      </c>
    </row>
    <row r="141" spans="1:6" x14ac:dyDescent="0.3">
      <c r="A141" t="s">
        <v>1561</v>
      </c>
      <c r="B141">
        <f t="shared" si="12"/>
        <v>72</v>
      </c>
      <c r="C141" t="str">
        <f t="shared" si="15"/>
        <v>OPCS</v>
      </c>
      <c r="E141" t="s">
        <v>1675</v>
      </c>
      <c r="F141" t="str">
        <f t="shared" si="14"/>
        <v xml:space="preserve">  - CREATE INDEX x_{hesProceduresEpi}_OPCS ON {dataDb}.{hesProceduresEpi} (OPCS);</v>
      </c>
    </row>
    <row r="142" spans="1:6" x14ac:dyDescent="0.3">
      <c r="A142" t="s">
        <v>1562</v>
      </c>
      <c r="B142">
        <f t="shared" si="12"/>
        <v>74</v>
      </c>
      <c r="C142" t="str">
        <f t="shared" si="15"/>
        <v>evdate</v>
      </c>
      <c r="E142" t="s">
        <v>1675</v>
      </c>
      <c r="F142" t="str">
        <f t="shared" si="14"/>
        <v xml:space="preserve">  - CREATE INDEX x_{hesProceduresEpi}_evdate ON {dataDb}.{hesProceduresEpi} (evdate);</v>
      </c>
    </row>
    <row r="143" spans="1:6" x14ac:dyDescent="0.3">
      <c r="A143" t="s">
        <v>1563</v>
      </c>
      <c r="B143">
        <f t="shared" si="12"/>
        <v>75</v>
      </c>
      <c r="C143" t="str">
        <f t="shared" si="15"/>
        <v>p_order</v>
      </c>
      <c r="E143" t="s">
        <v>1675</v>
      </c>
      <c r="F143" t="str">
        <f t="shared" si="14"/>
        <v xml:space="preserve">  - CREATE INDEX x_{hesProceduresEpi}_p_order ON {dataDb}.{hesProceduresEpi} (p_order);</v>
      </c>
    </row>
    <row r="144" spans="1:6" x14ac:dyDescent="0.3">
      <c r="A144" t="s">
        <v>286</v>
      </c>
      <c r="E144" t="s">
        <v>1668</v>
      </c>
      <c r="F144" t="str">
        <f>"  # "&amp;E144</f>
        <v xml:space="preserve">  # hesAcp</v>
      </c>
    </row>
    <row r="145" spans="1:6" x14ac:dyDescent="0.3">
      <c r="A145" t="s">
        <v>1564</v>
      </c>
      <c r="B145">
        <f t="shared" si="12"/>
        <v>51</v>
      </c>
      <c r="C145" t="str">
        <f t="shared" si="15"/>
        <v>patid</v>
      </c>
      <c r="E145" t="s">
        <v>1668</v>
      </c>
      <c r="F145" t="str">
        <f t="shared" ref="F145:F165" si="16">"  - CREATE INDEX x_{"&amp;E145&amp;"}_"&amp;C145&amp;" ON {dataDb}.{"&amp;E145&amp;"} ("&amp;C145&amp;");"</f>
        <v xml:space="preserve">  - CREATE INDEX x_{hesAcp}_patid ON {dataDb}.{hesAcp} (patid);</v>
      </c>
    </row>
    <row r="146" spans="1:6" x14ac:dyDescent="0.3">
      <c r="A146" t="s">
        <v>1565</v>
      </c>
      <c r="B146">
        <f t="shared" si="12"/>
        <v>50</v>
      </c>
      <c r="C146" t="str">
        <f t="shared" si="15"/>
        <v>spno</v>
      </c>
      <c r="E146" t="s">
        <v>1668</v>
      </c>
      <c r="F146" t="str">
        <f t="shared" si="16"/>
        <v xml:space="preserve">  - CREATE INDEX x_{hesAcp}_spno ON {dataDb}.{hesAcp} (spno);</v>
      </c>
    </row>
    <row r="147" spans="1:6" x14ac:dyDescent="0.3">
      <c r="A147" t="s">
        <v>1566</v>
      </c>
      <c r="B147">
        <f t="shared" si="12"/>
        <v>52</v>
      </c>
      <c r="C147" t="str">
        <f t="shared" si="15"/>
        <v>epikey</v>
      </c>
      <c r="E147" t="s">
        <v>1668</v>
      </c>
      <c r="F147" t="str">
        <f t="shared" si="16"/>
        <v xml:space="preserve">  - CREATE INDEX x_{hesAcp}_epikey ON {dataDb}.{hesAcp} (epikey);</v>
      </c>
    </row>
    <row r="148" spans="1:6" x14ac:dyDescent="0.3">
      <c r="A148" t="s">
        <v>1567</v>
      </c>
      <c r="B148">
        <f t="shared" si="12"/>
        <v>54</v>
      </c>
      <c r="C148" t="str">
        <f t="shared" si="15"/>
        <v>epistart</v>
      </c>
      <c r="E148" t="s">
        <v>1668</v>
      </c>
      <c r="F148" t="str">
        <f t="shared" si="16"/>
        <v xml:space="preserve">  - CREATE INDEX x_{hesAcp}_epistart ON {dataDb}.{hesAcp} (epistart);</v>
      </c>
    </row>
    <row r="149" spans="1:6" x14ac:dyDescent="0.3">
      <c r="A149" t="s">
        <v>1568</v>
      </c>
      <c r="B149">
        <f t="shared" si="12"/>
        <v>52</v>
      </c>
      <c r="C149" t="str">
        <f t="shared" si="15"/>
        <v>epiend</v>
      </c>
      <c r="E149" t="s">
        <v>1668</v>
      </c>
      <c r="F149" t="str">
        <f t="shared" si="16"/>
        <v xml:space="preserve">  - CREATE INDEX x_{hesAcp}_epiend ON {dataDb}.{hesAcp} (epiend);</v>
      </c>
    </row>
    <row r="150" spans="1:6" x14ac:dyDescent="0.3">
      <c r="A150" t="s">
        <v>1569</v>
      </c>
      <c r="B150">
        <f t="shared" si="12"/>
        <v>52</v>
      </c>
      <c r="C150" t="str">
        <f t="shared" si="15"/>
        <v>eorder</v>
      </c>
      <c r="E150" t="s">
        <v>1668</v>
      </c>
      <c r="F150" t="str">
        <f t="shared" si="16"/>
        <v xml:space="preserve">  - CREATE INDEX x_{hesAcp}_eorder ON {dataDb}.{hesAcp} (eorder);</v>
      </c>
    </row>
    <row r="151" spans="1:6" x14ac:dyDescent="0.3">
      <c r="A151" t="s">
        <v>1570</v>
      </c>
      <c r="B151">
        <f t="shared" si="12"/>
        <v>52</v>
      </c>
      <c r="C151" t="str">
        <f t="shared" si="15"/>
        <v>epidur</v>
      </c>
      <c r="E151" t="s">
        <v>1668</v>
      </c>
      <c r="F151" t="str">
        <f t="shared" si="16"/>
        <v xml:space="preserve">  - CREATE INDEX x_{hesAcp}_epidur ON {dataDb}.{hesAcp} (epidur);</v>
      </c>
    </row>
    <row r="152" spans="1:6" x14ac:dyDescent="0.3">
      <c r="A152" t="s">
        <v>1571</v>
      </c>
      <c r="B152">
        <f t="shared" si="12"/>
        <v>52</v>
      </c>
      <c r="C152" t="str">
        <f t="shared" si="15"/>
        <v>numacp</v>
      </c>
      <c r="E152" t="s">
        <v>1668</v>
      </c>
      <c r="F152" t="str">
        <f t="shared" si="16"/>
        <v xml:space="preserve">  - CREATE INDEX x_{hesAcp}_numacp ON {dataDb}.{hesAcp} (numacp);</v>
      </c>
    </row>
    <row r="153" spans="1:6" x14ac:dyDescent="0.3">
      <c r="A153" t="s">
        <v>1572</v>
      </c>
      <c r="B153">
        <f t="shared" si="12"/>
        <v>50</v>
      </c>
      <c r="C153" t="str">
        <f t="shared" si="15"/>
        <v>acpn</v>
      </c>
      <c r="E153" t="s">
        <v>1668</v>
      </c>
      <c r="F153" t="str">
        <f t="shared" si="16"/>
        <v xml:space="preserve">  - CREATE INDEX x_{hesAcp}_acpn ON {dataDb}.{hesAcp} (acpn);</v>
      </c>
    </row>
    <row r="154" spans="1:6" x14ac:dyDescent="0.3">
      <c r="A154" t="s">
        <v>1573</v>
      </c>
      <c r="B154">
        <f t="shared" si="12"/>
        <v>53</v>
      </c>
      <c r="C154" t="str">
        <f t="shared" si="15"/>
        <v>acpstar</v>
      </c>
      <c r="E154" t="s">
        <v>1668</v>
      </c>
      <c r="F154" t="str">
        <f t="shared" si="16"/>
        <v xml:space="preserve">  - CREATE INDEX x_{hesAcp}_acpstar ON {dataDb}.{hesAcp} (acpstar);</v>
      </c>
    </row>
    <row r="155" spans="1:6" x14ac:dyDescent="0.3">
      <c r="A155" t="s">
        <v>1574</v>
      </c>
      <c r="B155">
        <f t="shared" si="12"/>
        <v>52</v>
      </c>
      <c r="C155" t="str">
        <f t="shared" si="15"/>
        <v>acpend</v>
      </c>
      <c r="E155" t="s">
        <v>1668</v>
      </c>
      <c r="F155" t="str">
        <f t="shared" si="16"/>
        <v xml:space="preserve">  - CREATE INDEX x_{hesAcp}_acpend ON {dataDb}.{hesAcp} (acpend);</v>
      </c>
    </row>
    <row r="156" spans="1:6" x14ac:dyDescent="0.3">
      <c r="A156" t="s">
        <v>1575</v>
      </c>
      <c r="B156">
        <f t="shared" si="12"/>
        <v>52</v>
      </c>
      <c r="C156" t="str">
        <f t="shared" si="15"/>
        <v>acpdur</v>
      </c>
      <c r="E156" t="s">
        <v>1668</v>
      </c>
      <c r="F156" t="str">
        <f t="shared" si="16"/>
        <v xml:space="preserve">  - CREATE INDEX x_{hesAcp}_acpdur ON {dataDb}.{hesAcp} (acpdur);</v>
      </c>
    </row>
    <row r="157" spans="1:6" x14ac:dyDescent="0.3">
      <c r="A157" t="s">
        <v>1576</v>
      </c>
      <c r="B157">
        <f t="shared" si="12"/>
        <v>53</v>
      </c>
      <c r="C157" t="str">
        <f t="shared" si="15"/>
        <v>intdays</v>
      </c>
      <c r="E157" t="s">
        <v>1668</v>
      </c>
      <c r="F157" t="str">
        <f t="shared" si="16"/>
        <v xml:space="preserve">  - CREATE INDEX x_{hesAcp}_intdays ON {dataDb}.{hesAcp} (intdays);</v>
      </c>
    </row>
    <row r="158" spans="1:6" x14ac:dyDescent="0.3">
      <c r="A158" t="s">
        <v>1577</v>
      </c>
      <c r="B158">
        <f t="shared" si="12"/>
        <v>53</v>
      </c>
      <c r="C158" t="str">
        <f t="shared" si="15"/>
        <v>depdays</v>
      </c>
      <c r="E158" t="s">
        <v>1668</v>
      </c>
      <c r="F158" t="str">
        <f t="shared" si="16"/>
        <v xml:space="preserve">  - CREATE INDEX x_{hesAcp}_depdays ON {dataDb}.{hesAcp} (depdays);</v>
      </c>
    </row>
    <row r="159" spans="1:6" x14ac:dyDescent="0.3">
      <c r="A159" t="s">
        <v>1578</v>
      </c>
      <c r="B159">
        <f t="shared" si="12"/>
        <v>52</v>
      </c>
      <c r="C159" t="str">
        <f t="shared" si="15"/>
        <v>acploc</v>
      </c>
      <c r="E159" t="s">
        <v>1668</v>
      </c>
      <c r="F159" t="str">
        <f t="shared" si="16"/>
        <v xml:space="preserve">  - CREATE INDEX x_{hesAcp}_acploc ON {dataDb}.{hesAcp} (acploc);</v>
      </c>
    </row>
    <row r="160" spans="1:6" x14ac:dyDescent="0.3">
      <c r="A160" t="s">
        <v>1579</v>
      </c>
      <c r="B160">
        <f t="shared" si="12"/>
        <v>53</v>
      </c>
      <c r="C160" t="str">
        <f t="shared" si="15"/>
        <v>acpsour</v>
      </c>
      <c r="E160" t="s">
        <v>1668</v>
      </c>
      <c r="F160" t="str">
        <f t="shared" si="16"/>
        <v xml:space="preserve">  - CREATE INDEX x_{hesAcp}_acpsour ON {dataDb}.{hesAcp} (acpsour);</v>
      </c>
    </row>
    <row r="161" spans="1:6" x14ac:dyDescent="0.3">
      <c r="A161" t="s">
        <v>1580</v>
      </c>
      <c r="B161">
        <f t="shared" si="12"/>
        <v>53</v>
      </c>
      <c r="C161" t="str">
        <f t="shared" si="15"/>
        <v>acpdisp</v>
      </c>
      <c r="E161" t="s">
        <v>1668</v>
      </c>
      <c r="F161" t="str">
        <f t="shared" si="16"/>
        <v xml:space="preserve">  - CREATE INDEX x_{hesAcp}_acpdisp ON {dataDb}.{hesAcp} (acpdisp);</v>
      </c>
    </row>
    <row r="162" spans="1:6" x14ac:dyDescent="0.3">
      <c r="A162" t="s">
        <v>1581</v>
      </c>
      <c r="B162">
        <f t="shared" si="12"/>
        <v>52</v>
      </c>
      <c r="C162" t="str">
        <f t="shared" si="15"/>
        <v>acpout</v>
      </c>
      <c r="E162" t="s">
        <v>1668</v>
      </c>
      <c r="F162" t="str">
        <f t="shared" si="16"/>
        <v xml:space="preserve">  - CREATE INDEX x_{hesAcp}_acpout ON {dataDb}.{hesAcp} (acpout);</v>
      </c>
    </row>
    <row r="163" spans="1:6" x14ac:dyDescent="0.3">
      <c r="A163" t="s">
        <v>1582</v>
      </c>
      <c r="B163">
        <f t="shared" si="12"/>
        <v>53</v>
      </c>
      <c r="C163" t="str">
        <f t="shared" si="15"/>
        <v>acpplan</v>
      </c>
      <c r="E163" t="s">
        <v>1668</v>
      </c>
      <c r="F163" t="str">
        <f t="shared" si="16"/>
        <v xml:space="preserve">  - CREATE INDEX x_{hesAcp}_acpplan ON {dataDb}.{hesAcp} (acpplan);</v>
      </c>
    </row>
    <row r="164" spans="1:6" x14ac:dyDescent="0.3">
      <c r="A164" t="s">
        <v>1583</v>
      </c>
      <c r="B164">
        <f t="shared" si="12"/>
        <v>53</v>
      </c>
      <c r="C164" t="str">
        <f t="shared" si="15"/>
        <v>acpspef</v>
      </c>
      <c r="E164" t="s">
        <v>1668</v>
      </c>
      <c r="F164" t="str">
        <f t="shared" si="16"/>
        <v xml:space="preserve">  - CREATE INDEX x_{hesAcp}_acpspef ON {dataDb}.{hesAcp} (acpspef);</v>
      </c>
    </row>
    <row r="165" spans="1:6" x14ac:dyDescent="0.3">
      <c r="A165" t="s">
        <v>1584</v>
      </c>
      <c r="B165">
        <f t="shared" si="12"/>
        <v>52</v>
      </c>
      <c r="C165" t="str">
        <f t="shared" si="15"/>
        <v>orgsup</v>
      </c>
      <c r="E165" t="s">
        <v>1668</v>
      </c>
      <c r="F165" t="str">
        <f t="shared" si="16"/>
        <v xml:space="preserve">  - CREATE INDEX x_{hesAcp}_orgsup ON {dataDb}.{hesAcp} (orgsup);</v>
      </c>
    </row>
    <row r="166" spans="1:6" x14ac:dyDescent="0.3">
      <c r="A166" t="s">
        <v>320</v>
      </c>
      <c r="E166" t="s">
        <v>1676</v>
      </c>
      <c r="F166" t="str">
        <f>"  # "&amp;E166</f>
        <v xml:space="preserve">  # hesCcare</v>
      </c>
    </row>
    <row r="167" spans="1:6" x14ac:dyDescent="0.3">
      <c r="A167" t="s">
        <v>1585</v>
      </c>
      <c r="B167">
        <f t="shared" si="12"/>
        <v>55</v>
      </c>
      <c r="C167" t="str">
        <f t="shared" si="15"/>
        <v>patid</v>
      </c>
      <c r="E167" t="s">
        <v>1676</v>
      </c>
      <c r="F167" t="str">
        <f t="shared" ref="F167:F202" si="17">"  - CREATE INDEX x_{"&amp;E167&amp;"}_"&amp;C167&amp;" ON {dataDb}.{"&amp;E167&amp;"} ("&amp;C167&amp;");"</f>
        <v xml:space="preserve">  - CREATE INDEX x_{hesCcare}_patid ON {dataDb}.{hesCcare} (patid);</v>
      </c>
    </row>
    <row r="168" spans="1:6" x14ac:dyDescent="0.3">
      <c r="A168" t="s">
        <v>1586</v>
      </c>
      <c r="B168">
        <f t="shared" si="12"/>
        <v>54</v>
      </c>
      <c r="C168" t="str">
        <f t="shared" si="15"/>
        <v>spno</v>
      </c>
      <c r="E168" t="s">
        <v>1676</v>
      </c>
      <c r="F168" t="str">
        <f t="shared" si="17"/>
        <v xml:space="preserve">  - CREATE INDEX x_{hesCcare}_spno ON {dataDb}.{hesCcare} (spno);</v>
      </c>
    </row>
    <row r="169" spans="1:6" x14ac:dyDescent="0.3">
      <c r="A169" t="s">
        <v>1587</v>
      </c>
      <c r="B169">
        <f t="shared" si="12"/>
        <v>56</v>
      </c>
      <c r="C169" t="str">
        <f t="shared" si="15"/>
        <v>epikey</v>
      </c>
      <c r="E169" t="s">
        <v>1676</v>
      </c>
      <c r="F169" t="str">
        <f t="shared" si="17"/>
        <v xml:space="preserve">  - CREATE INDEX x_{hesCcare}_epikey ON {dataDb}.{hesCcare} (epikey);</v>
      </c>
    </row>
    <row r="170" spans="1:6" x14ac:dyDescent="0.3">
      <c r="A170" t="s">
        <v>1588</v>
      </c>
      <c r="B170">
        <f t="shared" si="12"/>
        <v>58</v>
      </c>
      <c r="C170" t="str">
        <f t="shared" si="15"/>
        <v>admidate</v>
      </c>
      <c r="E170" t="s">
        <v>1676</v>
      </c>
      <c r="F170" t="str">
        <f t="shared" si="17"/>
        <v xml:space="preserve">  - CREATE INDEX x_{hesCcare}_admidate ON {dataDb}.{hesCcare} (admidate);</v>
      </c>
    </row>
    <row r="171" spans="1:6" x14ac:dyDescent="0.3">
      <c r="A171" t="s">
        <v>1589</v>
      </c>
      <c r="B171">
        <f t="shared" si="12"/>
        <v>60</v>
      </c>
      <c r="C171" t="str">
        <f t="shared" si="15"/>
        <v>discharged</v>
      </c>
      <c r="E171" t="s">
        <v>1676</v>
      </c>
      <c r="F171" t="str">
        <f t="shared" si="17"/>
        <v xml:space="preserve">  - CREATE INDEX x_{hesCcare}_discharged ON {dataDb}.{hesCcare} (discharged);</v>
      </c>
    </row>
    <row r="172" spans="1:6" x14ac:dyDescent="0.3">
      <c r="A172" t="s">
        <v>1590</v>
      </c>
      <c r="B172">
        <f t="shared" si="12"/>
        <v>58</v>
      </c>
      <c r="C172" t="str">
        <f t="shared" si="15"/>
        <v>epistart</v>
      </c>
      <c r="E172" t="s">
        <v>1676</v>
      </c>
      <c r="F172" t="str">
        <f t="shared" si="17"/>
        <v xml:space="preserve">  - CREATE INDEX x_{hesCcare}_epistart ON {dataDb}.{hesCcare} (epistart);</v>
      </c>
    </row>
    <row r="173" spans="1:6" x14ac:dyDescent="0.3">
      <c r="A173" t="s">
        <v>1591</v>
      </c>
      <c r="B173">
        <f t="shared" si="12"/>
        <v>56</v>
      </c>
      <c r="C173" t="str">
        <f t="shared" si="15"/>
        <v>epiend</v>
      </c>
      <c r="E173" t="s">
        <v>1676</v>
      </c>
      <c r="F173" t="str">
        <f t="shared" si="17"/>
        <v xml:space="preserve">  - CREATE INDEX x_{hesCcare}_epiend ON {dataDb}.{hesCcare} (epiend);</v>
      </c>
    </row>
    <row r="174" spans="1:6" x14ac:dyDescent="0.3">
      <c r="A174" t="s">
        <v>1592</v>
      </c>
      <c r="B174">
        <f t="shared" si="12"/>
        <v>56</v>
      </c>
      <c r="C174" t="str">
        <f t="shared" si="15"/>
        <v>eorder</v>
      </c>
      <c r="E174" t="s">
        <v>1676</v>
      </c>
      <c r="F174" t="str">
        <f t="shared" si="17"/>
        <v xml:space="preserve">  - CREATE INDEX x_{hesCcare}_eorder ON {dataDb}.{hesCcare} (eorder);</v>
      </c>
    </row>
    <row r="175" spans="1:6" x14ac:dyDescent="0.3">
      <c r="A175" t="s">
        <v>1593</v>
      </c>
      <c r="B175">
        <f t="shared" si="12"/>
        <v>61</v>
      </c>
      <c r="C175" t="str">
        <f t="shared" si="15"/>
        <v>ccstartdate</v>
      </c>
      <c r="E175" t="s">
        <v>1676</v>
      </c>
      <c r="F175" t="str">
        <f t="shared" si="17"/>
        <v xml:space="preserve">  - CREATE INDEX x_{hesCcare}_ccstartdate ON {dataDb}.{hesCcare} (ccstartdate);</v>
      </c>
    </row>
    <row r="176" spans="1:6" x14ac:dyDescent="0.3">
      <c r="A176" t="s">
        <v>1594</v>
      </c>
      <c r="B176">
        <f t="shared" si="12"/>
        <v>61</v>
      </c>
      <c r="C176" t="str">
        <f t="shared" si="15"/>
        <v>ccstarttime</v>
      </c>
      <c r="E176" t="s">
        <v>1676</v>
      </c>
      <c r="F176" t="str">
        <f t="shared" si="17"/>
        <v xml:space="preserve">  - CREATE INDEX x_{hesCcare}_ccstarttime ON {dataDb}.{hesCcare} (ccstarttime);</v>
      </c>
    </row>
    <row r="177" spans="1:6" x14ac:dyDescent="0.3">
      <c r="A177" t="s">
        <v>1595</v>
      </c>
      <c r="B177">
        <f t="shared" si="12"/>
        <v>62</v>
      </c>
      <c r="C177" t="str">
        <f t="shared" si="15"/>
        <v>ccdisrdydate</v>
      </c>
      <c r="E177" t="s">
        <v>1676</v>
      </c>
      <c r="F177" t="str">
        <f t="shared" si="17"/>
        <v xml:space="preserve">  - CREATE INDEX x_{hesCcare}_ccdisrdydate ON {dataDb}.{hesCcare} (ccdisrdydate);</v>
      </c>
    </row>
    <row r="178" spans="1:6" x14ac:dyDescent="0.3">
      <c r="A178" t="s">
        <v>1596</v>
      </c>
      <c r="B178">
        <f t="shared" si="12"/>
        <v>62</v>
      </c>
      <c r="C178" t="str">
        <f t="shared" si="15"/>
        <v>ccdisrdytime</v>
      </c>
      <c r="E178" t="s">
        <v>1676</v>
      </c>
      <c r="F178" t="str">
        <f t="shared" si="17"/>
        <v xml:space="preserve">  - CREATE INDEX x_{hesCcare}_ccdisrdytime ON {dataDb}.{hesCcare} (ccdisrdytime);</v>
      </c>
    </row>
    <row r="179" spans="1:6" x14ac:dyDescent="0.3">
      <c r="A179" t="s">
        <v>1597</v>
      </c>
      <c r="B179">
        <f t="shared" si="12"/>
        <v>59</v>
      </c>
      <c r="C179" t="str">
        <f t="shared" si="15"/>
        <v>ccdisdate</v>
      </c>
      <c r="E179" t="s">
        <v>1676</v>
      </c>
      <c r="F179" t="str">
        <f t="shared" si="17"/>
        <v xml:space="preserve">  - CREATE INDEX x_{hesCcare}_ccdisdate ON {dataDb}.{hesCcare} (ccdisdate);</v>
      </c>
    </row>
    <row r="180" spans="1:6" x14ac:dyDescent="0.3">
      <c r="A180" t="s">
        <v>1598</v>
      </c>
      <c r="B180">
        <f t="shared" si="12"/>
        <v>59</v>
      </c>
      <c r="C180" t="str">
        <f t="shared" si="15"/>
        <v>ccdistime</v>
      </c>
      <c r="E180" t="s">
        <v>1676</v>
      </c>
      <c r="F180" t="str">
        <f t="shared" si="17"/>
        <v xml:space="preserve">  - CREATE INDEX x_{hesCcare}_ccdistime ON {dataDb}.{hesCcare} (ccdistime);</v>
      </c>
    </row>
    <row r="181" spans="1:6" x14ac:dyDescent="0.3">
      <c r="A181" t="s">
        <v>1599</v>
      </c>
      <c r="B181">
        <f t="shared" si="12"/>
        <v>60</v>
      </c>
      <c r="C181" t="str">
        <f t="shared" si="15"/>
        <v>ccadmitype</v>
      </c>
      <c r="E181" t="s">
        <v>1676</v>
      </c>
      <c r="F181" t="str">
        <f t="shared" si="17"/>
        <v xml:space="preserve">  - CREATE INDEX x_{hesCcare}_ccadmitype ON {dataDb}.{hesCcare} (ccadmitype);</v>
      </c>
    </row>
    <row r="182" spans="1:6" x14ac:dyDescent="0.3">
      <c r="A182" t="s">
        <v>1600</v>
      </c>
      <c r="B182">
        <f t="shared" si="12"/>
        <v>60</v>
      </c>
      <c r="C182" t="str">
        <f t="shared" si="15"/>
        <v>ccadmisorc</v>
      </c>
      <c r="E182" t="s">
        <v>1676</v>
      </c>
      <c r="F182" t="str">
        <f t="shared" si="17"/>
        <v xml:space="preserve">  - CREATE INDEX x_{hesCcare}_ccadmisorc ON {dataDb}.{hesCcare} (ccadmisorc);</v>
      </c>
    </row>
    <row r="183" spans="1:6" x14ac:dyDescent="0.3">
      <c r="A183" t="s">
        <v>1601</v>
      </c>
      <c r="B183">
        <f t="shared" si="12"/>
        <v>59</v>
      </c>
      <c r="C183" t="str">
        <f t="shared" si="15"/>
        <v>ccsorcloc</v>
      </c>
      <c r="E183" t="s">
        <v>1676</v>
      </c>
      <c r="F183" t="str">
        <f t="shared" si="17"/>
        <v xml:space="preserve">  - CREATE INDEX x_{hesCcare}_ccsorcloc ON {dataDb}.{hesCcare} (ccsorcloc);</v>
      </c>
    </row>
    <row r="184" spans="1:6" x14ac:dyDescent="0.3">
      <c r="A184" t="s">
        <v>1602</v>
      </c>
      <c r="B184">
        <f t="shared" ref="B184:B239" si="18">FIND("(",A184)</f>
        <v>59</v>
      </c>
      <c r="C184" t="str">
        <f t="shared" si="15"/>
        <v>ccdisstat</v>
      </c>
      <c r="E184" t="s">
        <v>1676</v>
      </c>
      <c r="F184" t="str">
        <f t="shared" si="17"/>
        <v xml:space="preserve">  - CREATE INDEX x_{hesCcare}_ccdisstat ON {dataDb}.{hesCcare} (ccdisstat);</v>
      </c>
    </row>
    <row r="185" spans="1:6" x14ac:dyDescent="0.3">
      <c r="A185" t="s">
        <v>1603</v>
      </c>
      <c r="B185">
        <f t="shared" si="18"/>
        <v>59</v>
      </c>
      <c r="C185" t="str">
        <f t="shared" si="15"/>
        <v>ccdisdest</v>
      </c>
      <c r="E185" t="s">
        <v>1676</v>
      </c>
      <c r="F185" t="str">
        <f t="shared" si="17"/>
        <v xml:space="preserve">  - CREATE INDEX x_{hesCcare}_ccdisdest ON {dataDb}.{hesCcare} (ccdisdest);</v>
      </c>
    </row>
    <row r="186" spans="1:6" x14ac:dyDescent="0.3">
      <c r="A186" t="s">
        <v>1604</v>
      </c>
      <c r="B186">
        <f t="shared" si="18"/>
        <v>58</v>
      </c>
      <c r="C186" t="str">
        <f t="shared" si="15"/>
        <v>ccdisloc</v>
      </c>
      <c r="E186" t="s">
        <v>1676</v>
      </c>
      <c r="F186" t="str">
        <f t="shared" si="17"/>
        <v xml:space="preserve">  - CREATE INDEX x_{hesCcare}_ccdisloc ON {dataDb}.{hesCcare} (ccdisloc);</v>
      </c>
    </row>
    <row r="187" spans="1:6" x14ac:dyDescent="0.3">
      <c r="A187" t="s">
        <v>1605</v>
      </c>
      <c r="B187">
        <f t="shared" si="18"/>
        <v>60</v>
      </c>
      <c r="C187" t="str">
        <f t="shared" si="15"/>
        <v>cclev2days</v>
      </c>
      <c r="E187" t="s">
        <v>1676</v>
      </c>
      <c r="F187" t="str">
        <f t="shared" si="17"/>
        <v xml:space="preserve">  - CREATE INDEX x_{hesCcare}_cclev2days ON {dataDb}.{hesCcare} (cclev2days);</v>
      </c>
    </row>
    <row r="188" spans="1:6" x14ac:dyDescent="0.3">
      <c r="A188" t="s">
        <v>1606</v>
      </c>
      <c r="B188">
        <f t="shared" si="18"/>
        <v>60</v>
      </c>
      <c r="C188" t="str">
        <f t="shared" si="15"/>
        <v>cclev3days</v>
      </c>
      <c r="E188" t="s">
        <v>1676</v>
      </c>
      <c r="F188" t="str">
        <f t="shared" si="17"/>
        <v xml:space="preserve">  - CREATE INDEX x_{hesCcare}_cclev3days ON {dataDb}.{hesCcare} (cclev3days);</v>
      </c>
    </row>
    <row r="189" spans="1:6" x14ac:dyDescent="0.3">
      <c r="A189" t="s">
        <v>1607</v>
      </c>
      <c r="B189">
        <f t="shared" si="18"/>
        <v>62</v>
      </c>
      <c r="C189" t="str">
        <f t="shared" si="15"/>
        <v>bcardsupdays</v>
      </c>
      <c r="E189" t="s">
        <v>1676</v>
      </c>
      <c r="F189" t="str">
        <f t="shared" si="17"/>
        <v xml:space="preserve">  - CREATE INDEX x_{hesCcare}_bcardsupdays ON {dataDb}.{hesCcare} (bcardsupdays);</v>
      </c>
    </row>
    <row r="190" spans="1:6" x14ac:dyDescent="0.3">
      <c r="A190" t="s">
        <v>1608</v>
      </c>
      <c r="B190">
        <f t="shared" si="18"/>
        <v>62</v>
      </c>
      <c r="C190" t="str">
        <f t="shared" si="15"/>
        <v>acardsupdays</v>
      </c>
      <c r="E190" t="s">
        <v>1676</v>
      </c>
      <c r="F190" t="str">
        <f t="shared" si="17"/>
        <v xml:space="preserve">  - CREATE INDEX x_{hesCcare}_acardsupdays ON {dataDb}.{hesCcare} (acardsupdays);</v>
      </c>
    </row>
    <row r="191" spans="1:6" x14ac:dyDescent="0.3">
      <c r="A191" t="s">
        <v>1609</v>
      </c>
      <c r="B191">
        <f t="shared" si="18"/>
        <v>61</v>
      </c>
      <c r="C191" t="str">
        <f t="shared" si="15"/>
        <v>bressupdays</v>
      </c>
      <c r="E191" t="s">
        <v>1676</v>
      </c>
      <c r="F191" t="str">
        <f t="shared" si="17"/>
        <v xml:space="preserve">  - CREATE INDEX x_{hesCcare}_bressupdays ON {dataDb}.{hesCcare} (bressupdays);</v>
      </c>
    </row>
    <row r="192" spans="1:6" x14ac:dyDescent="0.3">
      <c r="A192" t="s">
        <v>1610</v>
      </c>
      <c r="B192">
        <f t="shared" si="18"/>
        <v>61</v>
      </c>
      <c r="C192" t="str">
        <f t="shared" si="15"/>
        <v>aressupdays</v>
      </c>
      <c r="E192" t="s">
        <v>1676</v>
      </c>
      <c r="F192" t="str">
        <f t="shared" si="17"/>
        <v xml:space="preserve">  - CREATE INDEX x_{hesCcare}_aressupdays ON {dataDb}.{hesCcare} (aressupdays);</v>
      </c>
    </row>
    <row r="193" spans="1:6" x14ac:dyDescent="0.3">
      <c r="A193" t="s">
        <v>1611</v>
      </c>
      <c r="B193">
        <f t="shared" si="18"/>
        <v>59</v>
      </c>
      <c r="C193" t="str">
        <f t="shared" si="15"/>
        <v>gisupdays</v>
      </c>
      <c r="E193" t="s">
        <v>1676</v>
      </c>
      <c r="F193" t="str">
        <f t="shared" si="17"/>
        <v xml:space="preserve">  - CREATE INDEX x_{hesCcare}_gisupdays ON {dataDb}.{hesCcare} (gisupdays);</v>
      </c>
    </row>
    <row r="194" spans="1:6" x14ac:dyDescent="0.3">
      <c r="A194" t="s">
        <v>1612</v>
      </c>
      <c r="B194">
        <f t="shared" si="18"/>
        <v>62</v>
      </c>
      <c r="C194" t="str">
        <f t="shared" si="15"/>
        <v>liversupdays</v>
      </c>
      <c r="E194" t="s">
        <v>1676</v>
      </c>
      <c r="F194" t="str">
        <f t="shared" si="17"/>
        <v xml:space="preserve">  - CREATE INDEX x_{hesCcare}_liversupdays ON {dataDb}.{hesCcare} (liversupdays);</v>
      </c>
    </row>
    <row r="195" spans="1:6" x14ac:dyDescent="0.3">
      <c r="A195" t="s">
        <v>1613</v>
      </c>
      <c r="B195">
        <f t="shared" si="18"/>
        <v>62</v>
      </c>
      <c r="C195" t="str">
        <f t="shared" si="15"/>
        <v>neurosupdays</v>
      </c>
      <c r="E195" t="s">
        <v>1676</v>
      </c>
      <c r="F195" t="str">
        <f t="shared" si="17"/>
        <v xml:space="preserve">  - CREATE INDEX x_{hesCcare}_neurosupdays ON {dataDb}.{hesCcare} (neurosupdays);</v>
      </c>
    </row>
    <row r="196" spans="1:6" x14ac:dyDescent="0.3">
      <c r="A196" t="s">
        <v>1614</v>
      </c>
      <c r="B196">
        <f t="shared" si="18"/>
        <v>60</v>
      </c>
      <c r="C196" t="str">
        <f t="shared" si="15"/>
        <v>rensupdays</v>
      </c>
      <c r="E196" t="s">
        <v>1676</v>
      </c>
      <c r="F196" t="str">
        <f t="shared" si="17"/>
        <v xml:space="preserve">  - CREATE INDEX x_{hesCcare}_rensupdays ON {dataDb}.{hesCcare} (rensupdays);</v>
      </c>
    </row>
    <row r="197" spans="1:6" x14ac:dyDescent="0.3">
      <c r="A197" t="s">
        <v>1615</v>
      </c>
      <c r="B197">
        <f t="shared" si="18"/>
        <v>61</v>
      </c>
      <c r="C197" t="str">
        <f t="shared" si="15"/>
        <v>dermsupdays</v>
      </c>
      <c r="E197" t="s">
        <v>1676</v>
      </c>
      <c r="F197" t="str">
        <f t="shared" si="17"/>
        <v xml:space="preserve">  - CREATE INDEX x_{hesCcare}_dermsupdays ON {dataDb}.{hesCcare} (dermsupdays);</v>
      </c>
    </row>
    <row r="198" spans="1:6" x14ac:dyDescent="0.3">
      <c r="A198" t="s">
        <v>1616</v>
      </c>
      <c r="B198">
        <f t="shared" si="18"/>
        <v>59</v>
      </c>
      <c r="C198" t="str">
        <f t="shared" si="15"/>
        <v>orgsupmax</v>
      </c>
      <c r="E198" t="s">
        <v>1676</v>
      </c>
      <c r="F198" t="str">
        <f t="shared" si="17"/>
        <v xml:space="preserve">  - CREATE INDEX x_{hesCcare}_orgsupmax ON {dataDb}.{hesCcare} (orgsupmax);</v>
      </c>
    </row>
    <row r="199" spans="1:6" x14ac:dyDescent="0.3">
      <c r="A199" t="s">
        <v>1617</v>
      </c>
      <c r="B199">
        <f t="shared" si="18"/>
        <v>59</v>
      </c>
      <c r="C199" t="str">
        <f t="shared" ref="C199:C248" si="19">MID(A199,B199+1,LEN(A199)-2-B199)</f>
        <v>ccunitfun</v>
      </c>
      <c r="E199" t="s">
        <v>1676</v>
      </c>
      <c r="F199" t="str">
        <f t="shared" si="17"/>
        <v xml:space="preserve">  - CREATE INDEX x_{hesCcare}_ccunitfun ON {dataDb}.{hesCcare} (ccunitfun);</v>
      </c>
    </row>
    <row r="200" spans="1:6" x14ac:dyDescent="0.3">
      <c r="A200" t="s">
        <v>1618</v>
      </c>
      <c r="B200">
        <f t="shared" si="18"/>
        <v>63</v>
      </c>
      <c r="C200" t="str">
        <f t="shared" si="19"/>
        <v>unitbedconfig</v>
      </c>
      <c r="E200" t="s">
        <v>1676</v>
      </c>
      <c r="F200" t="str">
        <f t="shared" si="17"/>
        <v xml:space="preserve">  - CREATE INDEX x_{hesCcare}_unitbedconfig ON {dataDb}.{hesCcare} (unitbedconfig);</v>
      </c>
    </row>
    <row r="201" spans="1:6" x14ac:dyDescent="0.3">
      <c r="A201" t="s">
        <v>1619</v>
      </c>
      <c r="B201">
        <f t="shared" si="18"/>
        <v>59</v>
      </c>
      <c r="C201" t="str">
        <f t="shared" si="19"/>
        <v>bestmatch</v>
      </c>
      <c r="E201" t="s">
        <v>1676</v>
      </c>
      <c r="F201" t="str">
        <f t="shared" si="17"/>
        <v xml:space="preserve">  - CREATE INDEX x_{hesCcare}_bestmatch ON {dataDb}.{hesCcare} (bestmatch);</v>
      </c>
    </row>
    <row r="202" spans="1:6" x14ac:dyDescent="0.3">
      <c r="A202" t="s">
        <v>1620</v>
      </c>
      <c r="B202">
        <f t="shared" si="18"/>
        <v>58</v>
      </c>
      <c r="C202" t="str">
        <f t="shared" si="19"/>
        <v>ccapcrel</v>
      </c>
      <c r="E202" t="s">
        <v>1676</v>
      </c>
      <c r="F202" t="str">
        <f t="shared" si="17"/>
        <v xml:space="preserve">  - CREATE INDEX x_{hesCcare}_ccapcrel ON {dataDb}.{hesCcare} (ccapcrel);</v>
      </c>
    </row>
    <row r="203" spans="1:6" x14ac:dyDescent="0.3">
      <c r="A203" t="s">
        <v>1621</v>
      </c>
      <c r="E203" t="s">
        <v>1677</v>
      </c>
      <c r="F203" t="str">
        <f>"  # "&amp;E203</f>
        <v xml:space="preserve">  # patientImd2015</v>
      </c>
    </row>
    <row r="204" spans="1:6" x14ac:dyDescent="0.3">
      <c r="A204" t="s">
        <v>1622</v>
      </c>
      <c r="B204">
        <f t="shared" si="18"/>
        <v>68</v>
      </c>
      <c r="C204" t="str">
        <f t="shared" si="19"/>
        <v>pracid</v>
      </c>
      <c r="E204" t="s">
        <v>1677</v>
      </c>
      <c r="F204" t="str">
        <f t="shared" ref="F204:F205" si="20">"  - CREATE INDEX x_{"&amp;E204&amp;"}_"&amp;C204&amp;" ON {dataDb}.{"&amp;E204&amp;"} ("&amp;C204&amp;");"</f>
        <v xml:space="preserve">  - CREATE INDEX x_{patientImd2015}_pracid ON {dataDb}.{patientImd2015} (pracid);</v>
      </c>
    </row>
    <row r="205" spans="1:6" x14ac:dyDescent="0.3">
      <c r="A205" t="s">
        <v>1623</v>
      </c>
      <c r="B205">
        <f t="shared" si="18"/>
        <v>72</v>
      </c>
      <c r="C205" t="str">
        <f t="shared" si="19"/>
        <v>imd2015_10</v>
      </c>
      <c r="E205" t="s">
        <v>1677</v>
      </c>
      <c r="F205" t="str">
        <f t="shared" si="20"/>
        <v xml:space="preserve">  - CREATE INDEX x_{patientImd2015}_imd2015_10 ON {dataDb}.{patientImd2015} (imd2015_10);</v>
      </c>
    </row>
    <row r="206" spans="1:6" x14ac:dyDescent="0.3">
      <c r="A206" t="s">
        <v>387</v>
      </c>
      <c r="E206" t="s">
        <v>1678</v>
      </c>
      <c r="F206" t="str">
        <f>"  # "&amp;E206</f>
        <v xml:space="preserve">  # practiceImd</v>
      </c>
    </row>
    <row r="207" spans="1:6" x14ac:dyDescent="0.3">
      <c r="A207" t="s">
        <v>1624</v>
      </c>
      <c r="B207">
        <f t="shared" si="18"/>
        <v>63</v>
      </c>
      <c r="C207" t="str">
        <f t="shared" si="19"/>
        <v>country</v>
      </c>
      <c r="E207" t="s">
        <v>1678</v>
      </c>
      <c r="F207" t="str">
        <f t="shared" ref="F207:F211" si="21">"  - CREATE INDEX x_{"&amp;E207&amp;"}_"&amp;C207&amp;" ON {dataDb}.{"&amp;E207&amp;"} ("&amp;C207&amp;");"</f>
        <v xml:space="preserve">  - CREATE INDEX x_{practiceImd}_country ON {dataDb}.{practiceImd} (country);</v>
      </c>
    </row>
    <row r="208" spans="1:6" x14ac:dyDescent="0.3">
      <c r="A208" t="s">
        <v>1625</v>
      </c>
      <c r="B208">
        <f t="shared" si="18"/>
        <v>68</v>
      </c>
      <c r="C208" t="str">
        <f t="shared" si="19"/>
        <v>e2015_imd_10</v>
      </c>
      <c r="E208" t="s">
        <v>1678</v>
      </c>
      <c r="F208" t="str">
        <f t="shared" si="21"/>
        <v xml:space="preserve">  - CREATE INDEX x_{practiceImd}_e2015_imd_10 ON {dataDb}.{practiceImd} (e2015_imd_10);</v>
      </c>
    </row>
    <row r="209" spans="1:6" x14ac:dyDescent="0.3">
      <c r="A209" t="s">
        <v>1626</v>
      </c>
      <c r="B209">
        <f t="shared" si="18"/>
        <v>69</v>
      </c>
      <c r="C209" t="str">
        <f t="shared" si="19"/>
        <v>ni2017_imd_10</v>
      </c>
      <c r="E209" t="s">
        <v>1678</v>
      </c>
      <c r="F209" t="str">
        <f t="shared" si="21"/>
        <v xml:space="preserve">  - CREATE INDEX x_{practiceImd}_ni2017_imd_10 ON {dataDb}.{practiceImd} (ni2017_imd_10);</v>
      </c>
    </row>
    <row r="210" spans="1:6" x14ac:dyDescent="0.3">
      <c r="A210" t="s">
        <v>1627</v>
      </c>
      <c r="B210">
        <f t="shared" si="18"/>
        <v>68</v>
      </c>
      <c r="C210" t="str">
        <f t="shared" si="19"/>
        <v>s2016_imd_10</v>
      </c>
      <c r="E210" t="s">
        <v>1678</v>
      </c>
      <c r="F210" t="str">
        <f t="shared" si="21"/>
        <v xml:space="preserve">  - CREATE INDEX x_{practiceImd}_s2016_imd_10 ON {dataDb}.{practiceImd} (s2016_imd_10);</v>
      </c>
    </row>
    <row r="211" spans="1:6" x14ac:dyDescent="0.3">
      <c r="A211" t="s">
        <v>1628</v>
      </c>
      <c r="B211">
        <f t="shared" si="18"/>
        <v>68</v>
      </c>
      <c r="C211" t="str">
        <f t="shared" si="19"/>
        <v>w2014_imd_10</v>
      </c>
      <c r="E211" t="s">
        <v>1678</v>
      </c>
      <c r="F211" t="str">
        <f t="shared" si="21"/>
        <v xml:space="preserve">  - CREATE INDEX x_{practiceImd}_w2014_imd_10 ON {dataDb}.{practiceImd} (w2014_imd_10);</v>
      </c>
    </row>
    <row r="212" spans="1:6" x14ac:dyDescent="0.3">
      <c r="A212" t="s">
        <v>1629</v>
      </c>
      <c r="E212" t="s">
        <v>1679</v>
      </c>
      <c r="F212" t="str">
        <f>"  # "&amp;E212</f>
        <v xml:space="preserve">  # onsDeath</v>
      </c>
    </row>
    <row r="213" spans="1:6" x14ac:dyDescent="0.3">
      <c r="A213" t="s">
        <v>1630</v>
      </c>
      <c r="B213">
        <f t="shared" si="18"/>
        <v>56</v>
      </c>
      <c r="C213" t="str">
        <f t="shared" si="19"/>
        <v>pracid</v>
      </c>
      <c r="E213" t="s">
        <v>1679</v>
      </c>
      <c r="F213" t="str">
        <f t="shared" ref="F213:F237" si="22">"  - CREATE INDEX x_{"&amp;E213&amp;"}_"&amp;C213&amp;" ON {dataDb}.{"&amp;E213&amp;"} ("&amp;C213&amp;");"</f>
        <v xml:space="preserve">  - CREATE INDEX x_{onsDeath}_pracid ON {dataDb}.{onsDeath} (pracid);</v>
      </c>
    </row>
    <row r="214" spans="1:6" x14ac:dyDescent="0.3">
      <c r="A214" t="s">
        <v>1631</v>
      </c>
      <c r="B214">
        <f t="shared" si="18"/>
        <v>62</v>
      </c>
      <c r="C214" t="str">
        <f t="shared" si="19"/>
        <v>gen_death_id</v>
      </c>
      <c r="E214" t="s">
        <v>1679</v>
      </c>
      <c r="F214" t="str">
        <f t="shared" si="22"/>
        <v xml:space="preserve">  - CREATE INDEX x_{onsDeath}_gen_death_id ON {dataDb}.{onsDeath} (gen_death_id);</v>
      </c>
    </row>
    <row r="215" spans="1:6" x14ac:dyDescent="0.3">
      <c r="A215" t="s">
        <v>1632</v>
      </c>
      <c r="B215">
        <f t="shared" si="18"/>
        <v>63</v>
      </c>
      <c r="C215" t="str">
        <f t="shared" si="19"/>
        <v>n_patid_death</v>
      </c>
      <c r="E215" t="s">
        <v>1679</v>
      </c>
      <c r="F215" t="str">
        <f t="shared" si="22"/>
        <v xml:space="preserve">  - CREATE INDEX x_{onsDeath}_n_patid_death ON {dataDb}.{onsDeath} (n_patid_death);</v>
      </c>
    </row>
    <row r="216" spans="1:6" x14ac:dyDescent="0.3">
      <c r="A216" t="s">
        <v>1633</v>
      </c>
      <c r="B216">
        <f t="shared" si="18"/>
        <v>60</v>
      </c>
      <c r="C216" t="str">
        <f t="shared" si="19"/>
        <v>match_rank</v>
      </c>
      <c r="E216" t="s">
        <v>1679</v>
      </c>
      <c r="F216" t="str">
        <f t="shared" si="22"/>
        <v xml:space="preserve">  - CREATE INDEX x_{onsDeath}_match_rank ON {dataDb}.{onsDeath} (match_rank);</v>
      </c>
    </row>
    <row r="217" spans="1:6" x14ac:dyDescent="0.3">
      <c r="A217" t="s">
        <v>1634</v>
      </c>
      <c r="B217">
        <f t="shared" si="18"/>
        <v>53</v>
      </c>
      <c r="C217" t="str">
        <f t="shared" si="19"/>
        <v>dor</v>
      </c>
      <c r="E217" t="s">
        <v>1679</v>
      </c>
      <c r="F217" t="str">
        <f t="shared" si="22"/>
        <v xml:space="preserve">  - CREATE INDEX x_{onsDeath}_dor ON {dataDb}.{onsDeath} (dor);</v>
      </c>
    </row>
    <row r="218" spans="1:6" x14ac:dyDescent="0.3">
      <c r="A218" t="s">
        <v>1635</v>
      </c>
      <c r="B218">
        <f t="shared" si="18"/>
        <v>53</v>
      </c>
      <c r="C218" t="str">
        <f t="shared" si="19"/>
        <v>dod</v>
      </c>
      <c r="E218" t="s">
        <v>1679</v>
      </c>
      <c r="F218" t="str">
        <f t="shared" si="22"/>
        <v xml:space="preserve">  - CREATE INDEX x_{onsDeath}_dod ON {dataDb}.{onsDeath} (dod);</v>
      </c>
    </row>
    <row r="219" spans="1:6" x14ac:dyDescent="0.3">
      <c r="A219" t="s">
        <v>1636</v>
      </c>
      <c r="B219">
        <f t="shared" si="18"/>
        <v>61</v>
      </c>
      <c r="C219" t="str">
        <f t="shared" si="19"/>
        <v>dod_partial</v>
      </c>
      <c r="E219" t="s">
        <v>1679</v>
      </c>
      <c r="F219" t="str">
        <f t="shared" si="22"/>
        <v xml:space="preserve">  - CREATE INDEX x_{onsDeath}_dod_partial ON {dataDb}.{onsDeath} (dod_partial);</v>
      </c>
    </row>
    <row r="220" spans="1:6" x14ac:dyDescent="0.3">
      <c r="A220" t="s">
        <v>1637</v>
      </c>
      <c r="B220">
        <f t="shared" si="18"/>
        <v>63</v>
      </c>
      <c r="C220" t="str">
        <f t="shared" si="19"/>
        <v>nhs_indicator</v>
      </c>
      <c r="E220" t="s">
        <v>1679</v>
      </c>
      <c r="F220" t="str">
        <f t="shared" si="22"/>
        <v xml:space="preserve">  - CREATE INDEX x_{onsDeath}_nhs_indicator ON {dataDb}.{onsDeath} (nhs_indicator);</v>
      </c>
    </row>
    <row r="221" spans="1:6" x14ac:dyDescent="0.3">
      <c r="A221" t="s">
        <v>1638</v>
      </c>
      <c r="B221">
        <f t="shared" si="18"/>
        <v>62</v>
      </c>
      <c r="C221" t="str">
        <f t="shared" si="19"/>
        <v>pod_category</v>
      </c>
      <c r="E221" t="s">
        <v>1679</v>
      </c>
      <c r="F221" t="str">
        <f t="shared" si="22"/>
        <v xml:space="preserve">  - CREATE INDEX x_{onsDeath}_pod_category ON {dataDb}.{onsDeath} (pod_category);</v>
      </c>
    </row>
    <row r="222" spans="1:6" x14ac:dyDescent="0.3">
      <c r="A222" t="s">
        <v>1639</v>
      </c>
      <c r="B222">
        <f t="shared" si="18"/>
        <v>55</v>
      </c>
      <c r="C222" t="str">
        <f t="shared" si="19"/>
        <v>cause</v>
      </c>
      <c r="E222" t="s">
        <v>1679</v>
      </c>
      <c r="F222" t="str">
        <f t="shared" si="22"/>
        <v xml:space="preserve">  - CREATE INDEX x_{onsDeath}_cause ON {dataDb}.{onsDeath} (cause);</v>
      </c>
    </row>
    <row r="223" spans="1:6" x14ac:dyDescent="0.3">
      <c r="A223" t="s">
        <v>1640</v>
      </c>
      <c r="B223">
        <f t="shared" si="18"/>
        <v>56</v>
      </c>
      <c r="C223" t="str">
        <f t="shared" si="19"/>
        <v>cause1</v>
      </c>
      <c r="E223" t="s">
        <v>1679</v>
      </c>
      <c r="F223" t="str">
        <f t="shared" si="22"/>
        <v xml:space="preserve">  - CREATE INDEX x_{onsDeath}_cause1 ON {dataDb}.{onsDeath} (cause1);</v>
      </c>
    </row>
    <row r="224" spans="1:6" x14ac:dyDescent="0.3">
      <c r="A224" t="s">
        <v>1641</v>
      </c>
      <c r="B224">
        <f t="shared" si="18"/>
        <v>56</v>
      </c>
      <c r="C224" t="str">
        <f t="shared" si="19"/>
        <v>cause2</v>
      </c>
      <c r="E224" t="s">
        <v>1679</v>
      </c>
      <c r="F224" t="str">
        <f t="shared" si="22"/>
        <v xml:space="preserve">  - CREATE INDEX x_{onsDeath}_cause2 ON {dataDb}.{onsDeath} (cause2);</v>
      </c>
    </row>
    <row r="225" spans="1:6" x14ac:dyDescent="0.3">
      <c r="A225" t="s">
        <v>1642</v>
      </c>
      <c r="B225">
        <f t="shared" si="18"/>
        <v>56</v>
      </c>
      <c r="C225" t="str">
        <f t="shared" si="19"/>
        <v>cause3</v>
      </c>
      <c r="E225" t="s">
        <v>1679</v>
      </c>
      <c r="F225" t="str">
        <f t="shared" si="22"/>
        <v xml:space="preserve">  - CREATE INDEX x_{onsDeath}_cause3 ON {dataDb}.{onsDeath} (cause3);</v>
      </c>
    </row>
    <row r="226" spans="1:6" x14ac:dyDescent="0.3">
      <c r="A226" t="s">
        <v>1643</v>
      </c>
      <c r="B226">
        <f t="shared" si="18"/>
        <v>56</v>
      </c>
      <c r="C226" t="str">
        <f t="shared" si="19"/>
        <v>cause4</v>
      </c>
      <c r="E226" t="s">
        <v>1679</v>
      </c>
      <c r="F226" t="str">
        <f t="shared" si="22"/>
        <v xml:space="preserve">  - CREATE INDEX x_{onsDeath}_cause4 ON {dataDb}.{onsDeath} (cause4);</v>
      </c>
    </row>
    <row r="227" spans="1:6" x14ac:dyDescent="0.3">
      <c r="A227" t="s">
        <v>1644</v>
      </c>
      <c r="B227">
        <f t="shared" si="18"/>
        <v>56</v>
      </c>
      <c r="C227" t="str">
        <f t="shared" si="19"/>
        <v>cause5</v>
      </c>
      <c r="E227" t="s">
        <v>1679</v>
      </c>
      <c r="F227" t="str">
        <f t="shared" si="22"/>
        <v xml:space="preserve">  - CREATE INDEX x_{onsDeath}_cause5 ON {dataDb}.{onsDeath} (cause5);</v>
      </c>
    </row>
    <row r="228" spans="1:6" x14ac:dyDescent="0.3">
      <c r="A228" t="s">
        <v>1645</v>
      </c>
      <c r="B228">
        <f t="shared" si="18"/>
        <v>56</v>
      </c>
      <c r="C228" t="str">
        <f t="shared" si="19"/>
        <v>cause6</v>
      </c>
      <c r="E228" t="s">
        <v>1679</v>
      </c>
      <c r="F228" t="str">
        <f t="shared" si="22"/>
        <v xml:space="preserve">  - CREATE INDEX x_{onsDeath}_cause6 ON {dataDb}.{onsDeath} (cause6);</v>
      </c>
    </row>
    <row r="229" spans="1:6" x14ac:dyDescent="0.3">
      <c r="A229" t="s">
        <v>1646</v>
      </c>
      <c r="B229">
        <f t="shared" si="18"/>
        <v>56</v>
      </c>
      <c r="C229" t="str">
        <f t="shared" si="19"/>
        <v>cause7</v>
      </c>
      <c r="E229" t="s">
        <v>1679</v>
      </c>
      <c r="F229" t="str">
        <f t="shared" si="22"/>
        <v xml:space="preserve">  - CREATE INDEX x_{onsDeath}_cause7 ON {dataDb}.{onsDeath} (cause7);</v>
      </c>
    </row>
    <row r="230" spans="1:6" x14ac:dyDescent="0.3">
      <c r="A230" t="s">
        <v>1647</v>
      </c>
      <c r="B230">
        <f t="shared" si="18"/>
        <v>56</v>
      </c>
      <c r="C230" t="str">
        <f t="shared" si="19"/>
        <v>cause8</v>
      </c>
      <c r="E230" t="s">
        <v>1679</v>
      </c>
      <c r="F230" t="str">
        <f t="shared" si="22"/>
        <v xml:space="preserve">  - CREATE INDEX x_{onsDeath}_cause8 ON {dataDb}.{onsDeath} (cause8);</v>
      </c>
    </row>
    <row r="231" spans="1:6" x14ac:dyDescent="0.3">
      <c r="A231" t="s">
        <v>1648</v>
      </c>
      <c r="B231">
        <f t="shared" si="18"/>
        <v>56</v>
      </c>
      <c r="C231" t="str">
        <f t="shared" si="19"/>
        <v>cause9</v>
      </c>
      <c r="E231" t="s">
        <v>1679</v>
      </c>
      <c r="F231" t="str">
        <f t="shared" si="22"/>
        <v xml:space="preserve">  - CREATE INDEX x_{onsDeath}_cause9 ON {dataDb}.{onsDeath} (cause9);</v>
      </c>
    </row>
    <row r="232" spans="1:6" x14ac:dyDescent="0.3">
      <c r="A232" t="s">
        <v>1649</v>
      </c>
      <c r="B232">
        <f t="shared" si="18"/>
        <v>57</v>
      </c>
      <c r="C232" t="str">
        <f t="shared" si="19"/>
        <v>cause10</v>
      </c>
      <c r="E232" t="s">
        <v>1679</v>
      </c>
      <c r="F232" t="str">
        <f t="shared" si="22"/>
        <v xml:space="preserve">  - CREATE INDEX x_{onsDeath}_cause10 ON {dataDb}.{onsDeath} (cause10);</v>
      </c>
    </row>
    <row r="233" spans="1:6" x14ac:dyDescent="0.3">
      <c r="A233" t="s">
        <v>1650</v>
      </c>
      <c r="B233">
        <f t="shared" si="18"/>
        <v>57</v>
      </c>
      <c r="C233" t="str">
        <f t="shared" si="19"/>
        <v>cause11</v>
      </c>
      <c r="E233" t="s">
        <v>1679</v>
      </c>
      <c r="F233" t="str">
        <f t="shared" si="22"/>
        <v xml:space="preserve">  - CREATE INDEX x_{onsDeath}_cause11 ON {dataDb}.{onsDeath} (cause11);</v>
      </c>
    </row>
    <row r="234" spans="1:6" x14ac:dyDescent="0.3">
      <c r="A234" t="s">
        <v>1651</v>
      </c>
      <c r="B234">
        <f t="shared" si="18"/>
        <v>57</v>
      </c>
      <c r="C234" t="str">
        <f t="shared" si="19"/>
        <v>cause12</v>
      </c>
      <c r="E234" t="s">
        <v>1679</v>
      </c>
      <c r="F234" t="str">
        <f t="shared" si="22"/>
        <v xml:space="preserve">  - CREATE INDEX x_{onsDeath}_cause12 ON {dataDb}.{onsDeath} (cause12);</v>
      </c>
    </row>
    <row r="235" spans="1:6" x14ac:dyDescent="0.3">
      <c r="A235" t="s">
        <v>1652</v>
      </c>
      <c r="B235">
        <f t="shared" si="18"/>
        <v>57</v>
      </c>
      <c r="C235" t="str">
        <f t="shared" si="19"/>
        <v>cause13</v>
      </c>
      <c r="E235" t="s">
        <v>1679</v>
      </c>
      <c r="F235" t="str">
        <f t="shared" si="22"/>
        <v xml:space="preserve">  - CREATE INDEX x_{onsDeath}_cause13 ON {dataDb}.{onsDeath} (cause13);</v>
      </c>
    </row>
    <row r="236" spans="1:6" x14ac:dyDescent="0.3">
      <c r="A236" t="s">
        <v>1653</v>
      </c>
      <c r="B236">
        <f t="shared" si="18"/>
        <v>57</v>
      </c>
      <c r="C236" t="str">
        <f t="shared" si="19"/>
        <v>cause14</v>
      </c>
      <c r="E236" t="s">
        <v>1679</v>
      </c>
      <c r="F236" t="str">
        <f t="shared" si="22"/>
        <v xml:space="preserve">  - CREATE INDEX x_{onsDeath}_cause14 ON {dataDb}.{onsDeath} (cause14);</v>
      </c>
    </row>
    <row r="237" spans="1:6" x14ac:dyDescent="0.3">
      <c r="A237" t="s">
        <v>1654</v>
      </c>
      <c r="B237">
        <f t="shared" si="18"/>
        <v>57</v>
      </c>
      <c r="C237" t="str">
        <f t="shared" si="19"/>
        <v>cause15</v>
      </c>
      <c r="E237" t="s">
        <v>1679</v>
      </c>
      <c r="F237" t="str">
        <f t="shared" si="22"/>
        <v xml:space="preserve">  - CREATE INDEX x_{onsDeath}_cause15 ON {dataDb}.{onsDeath} (cause15);</v>
      </c>
    </row>
    <row r="238" spans="1:6" x14ac:dyDescent="0.3">
      <c r="A238" t="s">
        <v>1655</v>
      </c>
      <c r="E238" t="s">
        <v>1680</v>
      </c>
      <c r="F238" t="str">
        <f>"  # "&amp;E238</f>
        <v xml:space="preserve">  # sgss</v>
      </c>
    </row>
    <row r="239" spans="1:6" x14ac:dyDescent="0.3">
      <c r="A239" t="s">
        <v>1656</v>
      </c>
      <c r="B239">
        <f t="shared" si="18"/>
        <v>45</v>
      </c>
      <c r="C239" t="str">
        <f t="shared" si="19"/>
        <v>patid</v>
      </c>
      <c r="E239" t="s">
        <v>1680</v>
      </c>
      <c r="F239" t="str">
        <f t="shared" ref="F239:F248" si="23">"  - CREATE INDEX x_{"&amp;E239&amp;"}_"&amp;C239&amp;" ON {dataDb}.{"&amp;E239&amp;"} ("&amp;C239&amp;");"</f>
        <v xml:space="preserve">  - CREATE INDEX x_{sgss}_patid ON {dataDb}.{sgss} (patid);</v>
      </c>
    </row>
    <row r="240" spans="1:6" x14ac:dyDescent="0.3">
      <c r="A240" t="s">
        <v>1657</v>
      </c>
      <c r="B240">
        <f t="shared" ref="B240:B248" si="24">FIND("(",A240)</f>
        <v>46</v>
      </c>
      <c r="C240" t="str">
        <f t="shared" si="19"/>
        <v>pracid</v>
      </c>
      <c r="E240" t="s">
        <v>1680</v>
      </c>
      <c r="F240" t="str">
        <f t="shared" si="23"/>
        <v xml:space="preserve">  - CREATE INDEX x_{sgss}_pracid ON {dataDb}.{sgss} (pracid);</v>
      </c>
    </row>
    <row r="241" spans="1:6" x14ac:dyDescent="0.3">
      <c r="A241" t="s">
        <v>1658</v>
      </c>
      <c r="B241">
        <f t="shared" si="24"/>
        <v>52</v>
      </c>
      <c r="C241" t="str">
        <f t="shared" si="19"/>
        <v>n_patid_spec</v>
      </c>
      <c r="E241" t="s">
        <v>1680</v>
      </c>
      <c r="F241" t="str">
        <f t="shared" si="23"/>
        <v xml:space="preserve">  - CREATE INDEX x_{sgss}_n_patid_spec ON {dataDb}.{sgss} (n_patid_spec);</v>
      </c>
    </row>
    <row r="242" spans="1:6" x14ac:dyDescent="0.3">
      <c r="A242" t="s">
        <v>1659</v>
      </c>
      <c r="B242">
        <f t="shared" si="24"/>
        <v>58</v>
      </c>
      <c r="C242" t="str">
        <f t="shared" si="19"/>
        <v>pseudo_specimen_id</v>
      </c>
      <c r="E242" t="s">
        <v>1680</v>
      </c>
      <c r="F242" t="str">
        <f t="shared" si="23"/>
        <v xml:space="preserve">  - CREATE INDEX x_{sgss}_pseudo_specimen_id ON {dataDb}.{sgss} (pseudo_specimen_id);</v>
      </c>
    </row>
    <row r="243" spans="1:6" x14ac:dyDescent="0.3">
      <c r="A243" t="s">
        <v>1660</v>
      </c>
      <c r="B243">
        <f t="shared" si="24"/>
        <v>61</v>
      </c>
      <c r="C243" t="str">
        <f t="shared" si="19"/>
        <v>organism_species_name</v>
      </c>
      <c r="E243" t="s">
        <v>1680</v>
      </c>
      <c r="F243" t="str">
        <f t="shared" si="23"/>
        <v xml:space="preserve">  - CREATE INDEX x_{sgss}_organism_species_name ON {dataDb}.{sgss} (organism_species_name);</v>
      </c>
    </row>
    <row r="244" spans="1:6" x14ac:dyDescent="0.3">
      <c r="A244" t="s">
        <v>1661</v>
      </c>
      <c r="B244">
        <f t="shared" si="24"/>
        <v>55</v>
      </c>
      <c r="C244" t="str">
        <f t="shared" si="19"/>
        <v>lab_report_date</v>
      </c>
      <c r="E244" t="s">
        <v>1680</v>
      </c>
      <c r="F244" t="str">
        <f t="shared" si="23"/>
        <v xml:space="preserve">  - CREATE INDEX x_{sgss}_lab_report_date ON {dataDb}.{sgss} (lab_report_date);</v>
      </c>
    </row>
    <row r="245" spans="1:6" x14ac:dyDescent="0.3">
      <c r="A245" t="s">
        <v>1662</v>
      </c>
      <c r="B245">
        <f t="shared" si="24"/>
        <v>52</v>
      </c>
      <c r="C245" t="str">
        <f t="shared" si="19"/>
        <v>age_in_years</v>
      </c>
      <c r="E245" t="s">
        <v>1680</v>
      </c>
      <c r="F245" t="str">
        <f t="shared" si="23"/>
        <v xml:space="preserve">  - CREATE INDEX x_{sgss}_age_in_years ON {dataDb}.{sgss} (age_in_years);</v>
      </c>
    </row>
    <row r="246" spans="1:6" x14ac:dyDescent="0.3">
      <c r="A246" t="s">
        <v>1663</v>
      </c>
      <c r="B246">
        <f t="shared" si="24"/>
        <v>56</v>
      </c>
      <c r="C246" t="str">
        <f t="shared" si="19"/>
        <v>reporting_lab_id</v>
      </c>
      <c r="E246" t="s">
        <v>1680</v>
      </c>
      <c r="F246" t="str">
        <f t="shared" si="23"/>
        <v xml:space="preserve">  - CREATE INDEX x_{sgss}_reporting_lab_id ON {dataDb}.{sgss} (reporting_lab_id);</v>
      </c>
    </row>
    <row r="247" spans="1:6" x14ac:dyDescent="0.3">
      <c r="A247" t="s">
        <v>1664</v>
      </c>
      <c r="B247">
        <f t="shared" si="24"/>
        <v>53</v>
      </c>
      <c r="C247" t="str">
        <f t="shared" si="19"/>
        <v>specimen_date</v>
      </c>
      <c r="E247" t="s">
        <v>1680</v>
      </c>
      <c r="F247" t="str">
        <f t="shared" si="23"/>
        <v xml:space="preserve">  - CREATE INDEX x_{sgss}_specimen_date ON {dataDb}.{sgss} (specimen_date);</v>
      </c>
    </row>
    <row r="248" spans="1:6" x14ac:dyDescent="0.3">
      <c r="A248" t="s">
        <v>1665</v>
      </c>
      <c r="B248">
        <f t="shared" si="24"/>
        <v>49</v>
      </c>
      <c r="C248" t="str">
        <f t="shared" si="19"/>
        <v>care_home</v>
      </c>
      <c r="E248" t="s">
        <v>1680</v>
      </c>
      <c r="F248" t="str">
        <f t="shared" si="23"/>
        <v xml:space="preserve">  - CREATE INDEX x_{sgss}_care_home ON {dataDb}.{sgss} (care_home);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4"/>
  <sheetViews>
    <sheetView workbookViewId="0">
      <selection activeCell="I1" sqref="I1:I3"/>
    </sheetView>
  </sheetViews>
  <sheetFormatPr defaultRowHeight="14.4" x14ac:dyDescent="0.3"/>
  <cols>
    <col min="1" max="1" width="29" customWidth="1"/>
    <col min="7" max="7" width="19.33203125" bestFit="1" customWidth="1"/>
    <col min="9" max="9" width="27.6640625" bestFit="1" customWidth="1"/>
    <col min="10" max="10" width="27.109375" bestFit="1" customWidth="1"/>
    <col min="11" max="11" width="27.6640625" customWidth="1"/>
  </cols>
  <sheetData>
    <row r="1" spans="1:11" x14ac:dyDescent="0.3">
      <c r="A1" t="s">
        <v>969</v>
      </c>
      <c r="F1">
        <v>1</v>
      </c>
      <c r="G1" t="str">
        <f ca="1">INDIRECT("A"&amp;F1)</f>
        <v>#acpdisp lookup</v>
      </c>
      <c r="H1" t="str">
        <f ca="1">MID(G1,2,LEN(G1)-8)</f>
        <v>acpdisp</v>
      </c>
      <c r="I1" t="str">
        <f t="shared" ref="I1:I3" ca="1" si="0">"  "&amp;H1&amp;": rl_"&amp;H1</f>
        <v xml:space="preserve">  acpdisp: rl_acpdisp</v>
      </c>
      <c r="J1" t="str">
        <f ca="1">"  "&amp;H1&amp;": "&amp;""""&amp;H1&amp;""""</f>
        <v xml:space="preserve">  acpdisp: "acpdisp"</v>
      </c>
      <c r="K1" t="str">
        <f ca="1">"  "&amp;H1&amp;": "&amp;""""&amp;"{refPath}/"&amp;H1&amp;".txt"&amp;""""</f>
        <v xml:space="preserve">  acpdisp: "{refPath}/acpdisp.txt"</v>
      </c>
    </row>
    <row r="2" spans="1:11" x14ac:dyDescent="0.3">
      <c r="F2">
        <v>18</v>
      </c>
      <c r="G2" t="str">
        <f t="shared" ref="G2:G29" ca="1" si="1">INDIRECT("A"&amp;F2)</f>
        <v>#acploc lookup</v>
      </c>
      <c r="H2" t="str">
        <f t="shared" ref="H2:H29" ca="1" si="2">MID(G2,2,LEN(G2)-8)</f>
        <v>acploc</v>
      </c>
      <c r="I2" t="str">
        <f t="shared" ca="1" si="0"/>
        <v xml:space="preserve">  acploc: rl_acploc</v>
      </c>
      <c r="J2" t="str">
        <f t="shared" ref="J2:J29" ca="1" si="3">"  "&amp;H2&amp;": "&amp;""""&amp;H2&amp;""""</f>
        <v xml:space="preserve">  acploc: "acploc"</v>
      </c>
      <c r="K2" t="str">
        <f t="shared" ref="K2:K29" ca="1" si="4">"  "&amp;H2&amp;": "&amp;""""&amp;"{refPath}/"&amp;H2&amp;".txt"&amp;""""</f>
        <v xml:space="preserve">  acploc: "{refPath}/acploc.txt"</v>
      </c>
    </row>
    <row r="3" spans="1:11" x14ac:dyDescent="0.3">
      <c r="A3" t="s">
        <v>970</v>
      </c>
      <c r="F3">
        <v>35</v>
      </c>
      <c r="G3" t="str">
        <f t="shared" ca="1" si="1"/>
        <v>#acpout lookup</v>
      </c>
      <c r="H3" t="str">
        <f t="shared" ca="1" si="2"/>
        <v>acpout</v>
      </c>
      <c r="I3" t="str">
        <f t="shared" ca="1" si="0"/>
        <v xml:space="preserve">  acpout: rl_acpout</v>
      </c>
      <c r="J3" t="str">
        <f t="shared" ca="1" si="3"/>
        <v xml:space="preserve">  acpout: "acpout"</v>
      </c>
      <c r="K3" t="str">
        <f t="shared" ca="1" si="4"/>
        <v xml:space="preserve">  acpout: "{refPath}/acpout.txt"</v>
      </c>
    </row>
    <row r="4" spans="1:11" x14ac:dyDescent="0.3">
      <c r="A4" t="s">
        <v>971</v>
      </c>
      <c r="F4">
        <v>52</v>
      </c>
      <c r="G4" t="str">
        <f t="shared" ca="1" si="1"/>
        <v>#acpplan lookup</v>
      </c>
      <c r="H4" t="str">
        <f t="shared" ca="1" si="2"/>
        <v>acpplan</v>
      </c>
      <c r="I4" t="str">
        <f ca="1">"  "&amp;H4&amp;": rl_"&amp;H4</f>
        <v xml:space="preserve">  acpplan: rl_acpplan</v>
      </c>
      <c r="J4" t="str">
        <f ca="1">"  "&amp;H4&amp;": "&amp;""""&amp;H4&amp;""""</f>
        <v xml:space="preserve">  acpplan: "acpplan"</v>
      </c>
      <c r="K4" t="str">
        <f t="shared" ca="1" si="4"/>
        <v xml:space="preserve">  acpplan: "{refPath}/acpplan.txt"</v>
      </c>
    </row>
    <row r="5" spans="1:11" x14ac:dyDescent="0.3">
      <c r="A5" t="s">
        <v>972</v>
      </c>
      <c r="F5">
        <v>69</v>
      </c>
      <c r="G5" t="str">
        <f t="shared" ca="1" si="1"/>
        <v>#acpsour lookup</v>
      </c>
      <c r="H5" t="str">
        <f t="shared" ca="1" si="2"/>
        <v>acpsour</v>
      </c>
      <c r="I5" t="str">
        <f t="shared" ref="I5:I29" ca="1" si="5">"  "&amp;H5&amp;": rl_"&amp;H5</f>
        <v xml:space="preserve">  acpsour: rl_acpsour</v>
      </c>
      <c r="J5" t="str">
        <f t="shared" ca="1" si="3"/>
        <v xml:space="preserve">  acpsour: "acpsour"</v>
      </c>
      <c r="K5" t="str">
        <f t="shared" ca="1" si="4"/>
        <v xml:space="preserve">  acpsour: "{refPath}/acpsour.txt"</v>
      </c>
    </row>
    <row r="6" spans="1:11" x14ac:dyDescent="0.3">
      <c r="A6" t="s">
        <v>973</v>
      </c>
      <c r="F6">
        <v>86</v>
      </c>
      <c r="G6" t="str">
        <f t="shared" ca="1" si="1"/>
        <v>#acpspef lookup</v>
      </c>
      <c r="H6" t="str">
        <f t="shared" ca="1" si="2"/>
        <v>acpspef</v>
      </c>
      <c r="I6" t="str">
        <f t="shared" ca="1" si="5"/>
        <v xml:space="preserve">  acpspef: rl_acpspef</v>
      </c>
      <c r="J6" t="str">
        <f t="shared" ca="1" si="3"/>
        <v xml:space="preserve">  acpspef: "acpspef"</v>
      </c>
      <c r="K6" t="str">
        <f t="shared" ca="1" si="4"/>
        <v xml:space="preserve">  acpspef: "{refPath}/acpspef.txt"</v>
      </c>
    </row>
    <row r="7" spans="1:11" x14ac:dyDescent="0.3">
      <c r="A7" t="s">
        <v>974</v>
      </c>
      <c r="F7">
        <v>103</v>
      </c>
      <c r="G7" t="str">
        <f t="shared" ca="1" si="1"/>
        <v>#admimeth lookup</v>
      </c>
      <c r="H7" t="str">
        <f t="shared" ca="1" si="2"/>
        <v>admimeth</v>
      </c>
      <c r="I7" t="str">
        <f t="shared" ca="1" si="5"/>
        <v xml:space="preserve">  admimeth: rl_admimeth</v>
      </c>
      <c r="J7" t="str">
        <f t="shared" ca="1" si="3"/>
        <v xml:space="preserve">  admimeth: "admimeth"</v>
      </c>
      <c r="K7" t="str">
        <f t="shared" ca="1" si="4"/>
        <v xml:space="preserve">  admimeth: "{refPath}/admimeth.txt"</v>
      </c>
    </row>
    <row r="8" spans="1:11" x14ac:dyDescent="0.3">
      <c r="A8" t="s">
        <v>93</v>
      </c>
      <c r="F8">
        <v>121</v>
      </c>
      <c r="G8" t="str">
        <f t="shared" ca="1" si="1"/>
        <v>#admisorc lookup</v>
      </c>
      <c r="H8" t="str">
        <f t="shared" ca="1" si="2"/>
        <v>admisorc</v>
      </c>
      <c r="I8" t="str">
        <f t="shared" ca="1" si="5"/>
        <v xml:space="preserve">  admisorc: rl_admisorc</v>
      </c>
      <c r="J8" t="str">
        <f t="shared" ca="1" si="3"/>
        <v xml:space="preserve">  admisorc: "admisorc"</v>
      </c>
      <c r="K8" t="str">
        <f t="shared" ca="1" si="4"/>
        <v xml:space="preserve">  admisorc: "{refPath}/admisorc.txt"</v>
      </c>
    </row>
    <row r="9" spans="1:11" x14ac:dyDescent="0.3">
      <c r="F9">
        <v>138</v>
      </c>
      <c r="G9" t="str">
        <f t="shared" ca="1" si="1"/>
        <v>#ccadmisorc lookup</v>
      </c>
      <c r="H9" t="str">
        <f t="shared" ca="1" si="2"/>
        <v>ccadmisorc</v>
      </c>
      <c r="I9" t="str">
        <f t="shared" ca="1" si="5"/>
        <v xml:space="preserve">  ccadmisorc: rl_ccadmisorc</v>
      </c>
      <c r="J9" t="str">
        <f t="shared" ca="1" si="3"/>
        <v xml:space="preserve">  ccadmisorc: "ccadmisorc"</v>
      </c>
      <c r="K9" t="str">
        <f t="shared" ca="1" si="4"/>
        <v xml:space="preserve">  ccadmisorc: "{refPath}/ccadmisorc.txt"</v>
      </c>
    </row>
    <row r="10" spans="1:11" x14ac:dyDescent="0.3">
      <c r="A10" t="s">
        <v>975</v>
      </c>
      <c r="F10">
        <v>155</v>
      </c>
      <c r="G10" t="str">
        <f t="shared" ca="1" si="1"/>
        <v>#ccadmitype lookup</v>
      </c>
      <c r="H10" t="str">
        <f t="shared" ca="1" si="2"/>
        <v>ccadmitype</v>
      </c>
      <c r="I10" t="str">
        <f t="shared" ca="1" si="5"/>
        <v xml:space="preserve">  ccadmitype: rl_ccadmitype</v>
      </c>
      <c r="J10" t="str">
        <f t="shared" ca="1" si="3"/>
        <v xml:space="preserve">  ccadmitype: "ccadmitype"</v>
      </c>
      <c r="K10" t="str">
        <f t="shared" ca="1" si="4"/>
        <v xml:space="preserve">  ccadmitype: "{refPath}/ccadmitype.txt"</v>
      </c>
    </row>
    <row r="11" spans="1:11" x14ac:dyDescent="0.3">
      <c r="A11" t="s">
        <v>976</v>
      </c>
      <c r="F11">
        <v>172</v>
      </c>
      <c r="G11" t="str">
        <f t="shared" ca="1" si="1"/>
        <v>#ccapcrel lookup</v>
      </c>
      <c r="H11" t="str">
        <f t="shared" ca="1" si="2"/>
        <v>ccapcrel</v>
      </c>
      <c r="I11" t="str">
        <f t="shared" ca="1" si="5"/>
        <v xml:space="preserve">  ccapcrel: rl_ccapcrel</v>
      </c>
      <c r="J11" t="str">
        <f t="shared" ca="1" si="3"/>
        <v xml:space="preserve">  ccapcrel: "ccapcrel"</v>
      </c>
      <c r="K11" t="str">
        <f t="shared" ca="1" si="4"/>
        <v xml:space="preserve">  ccapcrel: "{refPath}/ccapcrel.txt"</v>
      </c>
    </row>
    <row r="12" spans="1:11" x14ac:dyDescent="0.3">
      <c r="A12" t="s">
        <v>96</v>
      </c>
      <c r="F12">
        <v>189</v>
      </c>
      <c r="G12" t="str">
        <f t="shared" ca="1" si="1"/>
        <v>#ccdisdest lookup</v>
      </c>
      <c r="H12" t="str">
        <f t="shared" ca="1" si="2"/>
        <v>ccdisdest</v>
      </c>
      <c r="I12" t="str">
        <f t="shared" ca="1" si="5"/>
        <v xml:space="preserve">  ccdisdest: rl_ccdisdest</v>
      </c>
      <c r="J12" t="str">
        <f t="shared" ca="1" si="3"/>
        <v xml:space="preserve">  ccdisdest: "ccdisdest"</v>
      </c>
      <c r="K12" t="str">
        <f t="shared" ca="1" si="4"/>
        <v xml:space="preserve">  ccdisdest: "{refPath}/ccdisdest.txt"</v>
      </c>
    </row>
    <row r="13" spans="1:11" x14ac:dyDescent="0.3">
      <c r="A13" t="s">
        <v>97</v>
      </c>
      <c r="F13">
        <v>206</v>
      </c>
      <c r="G13" t="str">
        <f t="shared" ca="1" si="1"/>
        <v>#ccdisloc lookup</v>
      </c>
      <c r="H13" t="str">
        <f t="shared" ca="1" si="2"/>
        <v>ccdisloc</v>
      </c>
      <c r="I13" t="str">
        <f t="shared" ca="1" si="5"/>
        <v xml:space="preserve">  ccdisloc: rl_ccdisloc</v>
      </c>
      <c r="J13" t="str">
        <f t="shared" ca="1" si="3"/>
        <v xml:space="preserve">  ccdisloc: "ccdisloc"</v>
      </c>
      <c r="K13" t="str">
        <f t="shared" ca="1" si="4"/>
        <v xml:space="preserve">  ccdisloc: "{refPath}/ccdisloc.txt"</v>
      </c>
    </row>
    <row r="14" spans="1:11" x14ac:dyDescent="0.3">
      <c r="A14" t="s">
        <v>98</v>
      </c>
      <c r="F14">
        <v>223</v>
      </c>
      <c r="G14" t="str">
        <f t="shared" ca="1" si="1"/>
        <v>#ccdisstat lookup</v>
      </c>
      <c r="H14" t="str">
        <f t="shared" ca="1" si="2"/>
        <v>ccdisstat</v>
      </c>
      <c r="I14" t="str">
        <f t="shared" ca="1" si="5"/>
        <v xml:space="preserve">  ccdisstat: rl_ccdisstat</v>
      </c>
      <c r="J14" t="str">
        <f t="shared" ca="1" si="3"/>
        <v xml:space="preserve">  ccdisstat: "ccdisstat"</v>
      </c>
      <c r="K14" t="str">
        <f t="shared" ca="1" si="4"/>
        <v xml:space="preserve">  ccdisstat: "{refPath}/ccdisstat.txt"</v>
      </c>
    </row>
    <row r="15" spans="1:11" x14ac:dyDescent="0.3">
      <c r="A15" t="s">
        <v>977</v>
      </c>
      <c r="F15">
        <v>240</v>
      </c>
      <c r="G15" t="str">
        <f t="shared" ca="1" si="1"/>
        <v>#ccsorcloc lookup</v>
      </c>
      <c r="H15" t="str">
        <f t="shared" ca="1" si="2"/>
        <v>ccsorcloc</v>
      </c>
      <c r="I15" t="str">
        <f t="shared" ca="1" si="5"/>
        <v xml:space="preserve">  ccsorcloc: rl_ccsorcloc</v>
      </c>
      <c r="J15" t="str">
        <f t="shared" ca="1" si="3"/>
        <v xml:space="preserve">  ccsorcloc: "ccsorcloc"</v>
      </c>
      <c r="K15" t="str">
        <f t="shared" ca="1" si="4"/>
        <v xml:space="preserve">  ccsorcloc: "{refPath}/ccsorcloc.txt"</v>
      </c>
    </row>
    <row r="16" spans="1:11" x14ac:dyDescent="0.3">
      <c r="F16">
        <v>257</v>
      </c>
      <c r="G16" t="str">
        <f t="shared" ca="1" si="1"/>
        <v>#ccunitfun lookup</v>
      </c>
      <c r="H16" t="str">
        <f t="shared" ca="1" si="2"/>
        <v>ccunitfun</v>
      </c>
      <c r="I16" t="str">
        <f t="shared" ca="1" si="5"/>
        <v xml:space="preserve">  ccunitfun: rl_ccunitfun</v>
      </c>
      <c r="J16" t="str">
        <f t="shared" ca="1" si="3"/>
        <v xml:space="preserve">  ccunitfun: "ccunitfun"</v>
      </c>
      <c r="K16" t="str">
        <f t="shared" ca="1" si="4"/>
        <v xml:space="preserve">  ccunitfun: "{refPath}/ccunitfun.txt"</v>
      </c>
    </row>
    <row r="17" spans="1:11" x14ac:dyDescent="0.3">
      <c r="F17">
        <v>274</v>
      </c>
      <c r="G17" t="str">
        <f t="shared" ca="1" si="1"/>
        <v>#classpat lookup</v>
      </c>
      <c r="H17" t="str">
        <f t="shared" ca="1" si="2"/>
        <v>classpat</v>
      </c>
      <c r="I17" t="str">
        <f t="shared" ca="1" si="5"/>
        <v xml:space="preserve">  classpat: rl_classpat</v>
      </c>
      <c r="J17" t="str">
        <f t="shared" ca="1" si="3"/>
        <v xml:space="preserve">  classpat: "classpat"</v>
      </c>
      <c r="K17" t="str">
        <f t="shared" ca="1" si="4"/>
        <v xml:space="preserve">  classpat: "{refPath}/classpat.txt"</v>
      </c>
    </row>
    <row r="18" spans="1:11" x14ac:dyDescent="0.3">
      <c r="A18" t="s">
        <v>978</v>
      </c>
      <c r="F18">
        <v>291</v>
      </c>
      <c r="G18" t="str">
        <f t="shared" ca="1" si="1"/>
        <v>#disdest lookup</v>
      </c>
      <c r="H18" t="str">
        <f t="shared" ca="1" si="2"/>
        <v>disdest</v>
      </c>
      <c r="I18" t="str">
        <f t="shared" ca="1" si="5"/>
        <v xml:space="preserve">  disdest: rl_disdest</v>
      </c>
      <c r="J18" t="str">
        <f t="shared" ca="1" si="3"/>
        <v xml:space="preserve">  disdest: "disdest"</v>
      </c>
      <c r="K18" t="str">
        <f t="shared" ca="1" si="4"/>
        <v xml:space="preserve">  disdest: "{refPath}/disdest.txt"</v>
      </c>
    </row>
    <row r="19" spans="1:11" x14ac:dyDescent="0.3">
      <c r="F19">
        <v>308</v>
      </c>
      <c r="G19" t="str">
        <f t="shared" ca="1" si="1"/>
        <v>#dismeth lookup</v>
      </c>
      <c r="H19" t="str">
        <f t="shared" ca="1" si="2"/>
        <v>dismeth</v>
      </c>
      <c r="I19" t="str">
        <f t="shared" ca="1" si="5"/>
        <v xml:space="preserve">  dismeth: rl_dismeth</v>
      </c>
      <c r="J19" t="str">
        <f t="shared" ca="1" si="3"/>
        <v xml:space="preserve">  dismeth: "dismeth"</v>
      </c>
      <c r="K19" t="str">
        <f t="shared" ca="1" si="4"/>
        <v xml:space="preserve">  dismeth: "{refPath}/dismeth.txt"</v>
      </c>
    </row>
    <row r="20" spans="1:11" x14ac:dyDescent="0.3">
      <c r="A20" t="s">
        <v>979</v>
      </c>
      <c r="F20">
        <v>325</v>
      </c>
      <c r="G20" t="str">
        <f t="shared" ca="1" si="1"/>
        <v>#epitype lookup</v>
      </c>
      <c r="H20" t="str">
        <f t="shared" ca="1" si="2"/>
        <v>epitype</v>
      </c>
      <c r="I20" t="str">
        <f t="shared" ca="1" si="5"/>
        <v xml:space="preserve">  epitype: rl_epitype</v>
      </c>
      <c r="J20" t="str">
        <f t="shared" ca="1" si="3"/>
        <v xml:space="preserve">  epitype: "epitype"</v>
      </c>
      <c r="K20" t="str">
        <f t="shared" ca="1" si="4"/>
        <v xml:space="preserve">  epitype: "{refPath}/epitype.txt"</v>
      </c>
    </row>
    <row r="21" spans="1:11" x14ac:dyDescent="0.3">
      <c r="A21" t="s">
        <v>980</v>
      </c>
      <c r="F21">
        <v>342</v>
      </c>
      <c r="G21" t="str">
        <f t="shared" ca="1" si="1"/>
        <v>#firstreg lookup</v>
      </c>
      <c r="H21" t="str">
        <f t="shared" ca="1" si="2"/>
        <v>firstreg</v>
      </c>
      <c r="I21" t="str">
        <f t="shared" ca="1" si="5"/>
        <v xml:space="preserve">  firstreg: rl_firstreg</v>
      </c>
      <c r="J21" t="str">
        <f t="shared" ca="1" si="3"/>
        <v xml:space="preserve">  firstreg: "firstreg"</v>
      </c>
      <c r="K21" t="str">
        <f t="shared" ca="1" si="4"/>
        <v xml:space="preserve">  firstreg: "{refPath}/firstreg.txt"</v>
      </c>
    </row>
    <row r="22" spans="1:11" x14ac:dyDescent="0.3">
      <c r="A22" t="s">
        <v>981</v>
      </c>
      <c r="F22">
        <v>359</v>
      </c>
      <c r="G22" t="str">
        <f t="shared" ca="1" si="1"/>
        <v>#gen_ethnicity lookup</v>
      </c>
      <c r="H22" t="str">
        <f t="shared" ca="1" si="2"/>
        <v>gen_ethnicity</v>
      </c>
      <c r="I22" t="str">
        <f t="shared" ca="1" si="5"/>
        <v xml:space="preserve">  gen_ethnicity: rl_gen_ethnicity</v>
      </c>
      <c r="J22" t="str">
        <f t="shared" ca="1" si="3"/>
        <v xml:space="preserve">  gen_ethnicity: "gen_ethnicity"</v>
      </c>
      <c r="K22" t="str">
        <f t="shared" ca="1" si="4"/>
        <v xml:space="preserve">  gen_ethnicity: "{refPath}/gen_ethnicity.txt"</v>
      </c>
    </row>
    <row r="23" spans="1:11" x14ac:dyDescent="0.3">
      <c r="A23" t="s">
        <v>982</v>
      </c>
      <c r="F23">
        <v>376</v>
      </c>
      <c r="G23" t="str">
        <f t="shared" ca="1" si="1"/>
        <v>#intmanig lookup</v>
      </c>
      <c r="H23" t="str">
        <f t="shared" ca="1" si="2"/>
        <v>intmanig</v>
      </c>
      <c r="I23" t="str">
        <f t="shared" ca="1" si="5"/>
        <v xml:space="preserve">  intmanig: rl_intmanig</v>
      </c>
      <c r="J23" t="str">
        <f t="shared" ca="1" si="3"/>
        <v xml:space="preserve">  intmanig: "intmanig"</v>
      </c>
      <c r="K23" t="str">
        <f t="shared" ca="1" si="4"/>
        <v xml:space="preserve">  intmanig: "{refPath}/intmanig.txt"</v>
      </c>
    </row>
    <row r="24" spans="1:11" x14ac:dyDescent="0.3">
      <c r="A24" t="s">
        <v>974</v>
      </c>
      <c r="F24">
        <v>393</v>
      </c>
      <c r="G24" t="str">
        <f t="shared" ca="1" si="1"/>
        <v>#mainspef lookup</v>
      </c>
      <c r="H24" t="str">
        <f t="shared" ca="1" si="2"/>
        <v>mainspef</v>
      </c>
      <c r="I24" t="str">
        <f t="shared" ca="1" si="5"/>
        <v xml:space="preserve">  mainspef: rl_mainspef</v>
      </c>
      <c r="J24" t="str">
        <f t="shared" ca="1" si="3"/>
        <v xml:space="preserve">  mainspef: "mainspef"</v>
      </c>
      <c r="K24" t="str">
        <f t="shared" ca="1" si="4"/>
        <v xml:space="preserve">  mainspef: "{refPath}/mainspef.txt"</v>
      </c>
    </row>
    <row r="25" spans="1:11" x14ac:dyDescent="0.3">
      <c r="A25" t="s">
        <v>93</v>
      </c>
      <c r="F25">
        <v>410</v>
      </c>
      <c r="G25" t="str">
        <f t="shared" ca="1" si="1"/>
        <v>#nhs_indicator lookup</v>
      </c>
      <c r="H25" t="str">
        <f t="shared" ca="1" si="2"/>
        <v>nhs_indicator</v>
      </c>
      <c r="I25" t="str">
        <f t="shared" ca="1" si="5"/>
        <v xml:space="preserve">  nhs_indicator: rl_nhs_indicator</v>
      </c>
      <c r="J25" t="str">
        <f t="shared" ca="1" si="3"/>
        <v xml:space="preserve">  nhs_indicator: "nhs_indicator"</v>
      </c>
      <c r="K25" t="str">
        <f t="shared" ca="1" si="4"/>
        <v xml:space="preserve">  nhs_indicator: "{refPath}/nhs_indicator.txt"</v>
      </c>
    </row>
    <row r="26" spans="1:11" x14ac:dyDescent="0.3">
      <c r="F26">
        <v>427</v>
      </c>
      <c r="G26" t="str">
        <f t="shared" ca="1" si="1"/>
        <v>#orgsup lookup</v>
      </c>
      <c r="H26" t="str">
        <f t="shared" ca="1" si="2"/>
        <v>orgsup</v>
      </c>
      <c r="I26" t="str">
        <f t="shared" ca="1" si="5"/>
        <v xml:space="preserve">  orgsup: rl_orgsup</v>
      </c>
      <c r="J26" t="str">
        <f t="shared" ca="1" si="3"/>
        <v xml:space="preserve">  orgsup: "orgsup"</v>
      </c>
      <c r="K26" t="str">
        <f t="shared" ca="1" si="4"/>
        <v xml:space="preserve">  orgsup: "{refPath}/orgsup.txt"</v>
      </c>
    </row>
    <row r="27" spans="1:11" x14ac:dyDescent="0.3">
      <c r="A27" t="s">
        <v>983</v>
      </c>
      <c r="F27">
        <v>444</v>
      </c>
      <c r="G27" t="str">
        <f t="shared" ca="1" si="1"/>
        <v>#tretspef lookup</v>
      </c>
      <c r="H27" t="str">
        <f t="shared" ca="1" si="2"/>
        <v>tretspef</v>
      </c>
      <c r="I27" t="str">
        <f t="shared" ca="1" si="5"/>
        <v xml:space="preserve">  tretspef: rl_tretspef</v>
      </c>
      <c r="J27" t="str">
        <f t="shared" ca="1" si="3"/>
        <v xml:space="preserve">  tretspef: "tretspef"</v>
      </c>
      <c r="K27" t="str">
        <f t="shared" ca="1" si="4"/>
        <v xml:space="preserve">  tretspef: "{refPath}/tretspef.txt"</v>
      </c>
    </row>
    <row r="28" spans="1:11" x14ac:dyDescent="0.3">
      <c r="A28" t="s">
        <v>984</v>
      </c>
      <c r="F28">
        <v>463</v>
      </c>
      <c r="G28" t="str">
        <f t="shared" ca="1" si="1"/>
        <v>#trustid lookup</v>
      </c>
      <c r="H28" t="str">
        <f t="shared" ca="1" si="2"/>
        <v>trustid</v>
      </c>
      <c r="I28" t="str">
        <f t="shared" ca="1" si="5"/>
        <v xml:space="preserve">  trustid: rl_trustid</v>
      </c>
      <c r="J28" t="str">
        <f t="shared" ca="1" si="3"/>
        <v xml:space="preserve">  trustid: "trustid"</v>
      </c>
      <c r="K28" t="str">
        <f t="shared" ca="1" si="4"/>
        <v xml:space="preserve">  trustid: "{refPath}/trustid.txt"</v>
      </c>
    </row>
    <row r="29" spans="1:11" x14ac:dyDescent="0.3">
      <c r="A29" t="s">
        <v>96</v>
      </c>
      <c r="F29">
        <v>480</v>
      </c>
      <c r="G29" t="str">
        <f t="shared" ca="1" si="1"/>
        <v>#unitbedconfig lookup</v>
      </c>
      <c r="H29" t="str">
        <f t="shared" ca="1" si="2"/>
        <v>unitbedconfig</v>
      </c>
      <c r="I29" t="str">
        <f t="shared" ca="1" si="5"/>
        <v xml:space="preserve">  unitbedconfig: rl_unitbedconfig</v>
      </c>
      <c r="J29" t="str">
        <f t="shared" ca="1" si="3"/>
        <v xml:space="preserve">  unitbedconfig: "unitbedconfig"</v>
      </c>
      <c r="K29" t="str">
        <f t="shared" ca="1" si="4"/>
        <v xml:space="preserve">  unitbedconfig: "{refPath}/unitbedconfig.txt"</v>
      </c>
    </row>
    <row r="30" spans="1:11" x14ac:dyDescent="0.3">
      <c r="A30" t="s">
        <v>97</v>
      </c>
    </row>
    <row r="31" spans="1:11" x14ac:dyDescent="0.3">
      <c r="A31" t="s">
        <v>98</v>
      </c>
    </row>
    <row r="32" spans="1:11" x14ac:dyDescent="0.3">
      <c r="A32" t="s">
        <v>985</v>
      </c>
    </row>
    <row r="35" spans="1:1" x14ac:dyDescent="0.3">
      <c r="A35" t="s">
        <v>986</v>
      </c>
    </row>
    <row r="37" spans="1:1" x14ac:dyDescent="0.3">
      <c r="A37" t="s">
        <v>987</v>
      </c>
    </row>
    <row r="38" spans="1:1" x14ac:dyDescent="0.3">
      <c r="A38" t="s">
        <v>988</v>
      </c>
    </row>
    <row r="39" spans="1:1" x14ac:dyDescent="0.3">
      <c r="A39" t="s">
        <v>972</v>
      </c>
    </row>
    <row r="40" spans="1:1" x14ac:dyDescent="0.3">
      <c r="A40" t="s">
        <v>989</v>
      </c>
    </row>
    <row r="41" spans="1:1" x14ac:dyDescent="0.3">
      <c r="A41" t="s">
        <v>974</v>
      </c>
    </row>
    <row r="42" spans="1:1" x14ac:dyDescent="0.3">
      <c r="A42" t="s">
        <v>93</v>
      </c>
    </row>
    <row r="44" spans="1:1" x14ac:dyDescent="0.3">
      <c r="A44" t="s">
        <v>990</v>
      </c>
    </row>
    <row r="45" spans="1:1" x14ac:dyDescent="0.3">
      <c r="A45" t="s">
        <v>991</v>
      </c>
    </row>
    <row r="46" spans="1:1" x14ac:dyDescent="0.3">
      <c r="A46" t="s">
        <v>96</v>
      </c>
    </row>
    <row r="47" spans="1:1" x14ac:dyDescent="0.3">
      <c r="A47" t="s">
        <v>97</v>
      </c>
    </row>
    <row r="48" spans="1:1" x14ac:dyDescent="0.3">
      <c r="A48" t="s">
        <v>98</v>
      </c>
    </row>
    <row r="49" spans="1:1" x14ac:dyDescent="0.3">
      <c r="A49" t="s">
        <v>992</v>
      </c>
    </row>
    <row r="52" spans="1:1" x14ac:dyDescent="0.3">
      <c r="A52" t="s">
        <v>993</v>
      </c>
    </row>
    <row r="54" spans="1:1" x14ac:dyDescent="0.3">
      <c r="A54" t="s">
        <v>994</v>
      </c>
    </row>
    <row r="55" spans="1:1" x14ac:dyDescent="0.3">
      <c r="A55" t="s">
        <v>995</v>
      </c>
    </row>
    <row r="56" spans="1:1" x14ac:dyDescent="0.3">
      <c r="A56" t="s">
        <v>972</v>
      </c>
    </row>
    <row r="57" spans="1:1" x14ac:dyDescent="0.3">
      <c r="A57" t="s">
        <v>996</v>
      </c>
    </row>
    <row r="58" spans="1:1" x14ac:dyDescent="0.3">
      <c r="A58" t="s">
        <v>974</v>
      </c>
    </row>
    <row r="59" spans="1:1" x14ac:dyDescent="0.3">
      <c r="A59" t="s">
        <v>93</v>
      </c>
    </row>
    <row r="61" spans="1:1" x14ac:dyDescent="0.3">
      <c r="A61" t="s">
        <v>997</v>
      </c>
    </row>
    <row r="62" spans="1:1" x14ac:dyDescent="0.3">
      <c r="A62" t="s">
        <v>998</v>
      </c>
    </row>
    <row r="63" spans="1:1" x14ac:dyDescent="0.3">
      <c r="A63" t="s">
        <v>96</v>
      </c>
    </row>
    <row r="64" spans="1:1" x14ac:dyDescent="0.3">
      <c r="A64" t="s">
        <v>97</v>
      </c>
    </row>
    <row r="65" spans="1:1" x14ac:dyDescent="0.3">
      <c r="A65" t="s">
        <v>98</v>
      </c>
    </row>
    <row r="66" spans="1:1" x14ac:dyDescent="0.3">
      <c r="A66" t="s">
        <v>999</v>
      </c>
    </row>
    <row r="69" spans="1:1" x14ac:dyDescent="0.3">
      <c r="A69" t="s">
        <v>1000</v>
      </c>
    </row>
    <row r="71" spans="1:1" x14ac:dyDescent="0.3">
      <c r="A71" t="s">
        <v>1001</v>
      </c>
    </row>
    <row r="72" spans="1:1" x14ac:dyDescent="0.3">
      <c r="A72" t="s">
        <v>1002</v>
      </c>
    </row>
    <row r="73" spans="1:1" x14ac:dyDescent="0.3">
      <c r="A73" t="s">
        <v>1003</v>
      </c>
    </row>
    <row r="74" spans="1:1" x14ac:dyDescent="0.3">
      <c r="A74" t="s">
        <v>1004</v>
      </c>
    </row>
    <row r="75" spans="1:1" x14ac:dyDescent="0.3">
      <c r="A75" t="s">
        <v>974</v>
      </c>
    </row>
    <row r="76" spans="1:1" x14ac:dyDescent="0.3">
      <c r="A76" t="s">
        <v>93</v>
      </c>
    </row>
    <row r="78" spans="1:1" x14ac:dyDescent="0.3">
      <c r="A78" t="s">
        <v>1005</v>
      </c>
    </row>
    <row r="79" spans="1:1" x14ac:dyDescent="0.3">
      <c r="A79" t="s">
        <v>1006</v>
      </c>
    </row>
    <row r="80" spans="1:1" x14ac:dyDescent="0.3">
      <c r="A80" t="s">
        <v>96</v>
      </c>
    </row>
    <row r="81" spans="1:1" x14ac:dyDescent="0.3">
      <c r="A81" t="s">
        <v>97</v>
      </c>
    </row>
    <row r="82" spans="1:1" x14ac:dyDescent="0.3">
      <c r="A82" t="s">
        <v>98</v>
      </c>
    </row>
    <row r="83" spans="1:1" x14ac:dyDescent="0.3">
      <c r="A83" t="s">
        <v>1007</v>
      </c>
    </row>
    <row r="86" spans="1:1" x14ac:dyDescent="0.3">
      <c r="A86" t="s">
        <v>1008</v>
      </c>
    </row>
    <row r="88" spans="1:1" x14ac:dyDescent="0.3">
      <c r="A88" t="s">
        <v>1009</v>
      </c>
    </row>
    <row r="89" spans="1:1" x14ac:dyDescent="0.3">
      <c r="A89" t="s">
        <v>1010</v>
      </c>
    </row>
    <row r="90" spans="1:1" x14ac:dyDescent="0.3">
      <c r="A90" t="s">
        <v>972</v>
      </c>
    </row>
    <row r="91" spans="1:1" x14ac:dyDescent="0.3">
      <c r="A91" t="s">
        <v>1011</v>
      </c>
    </row>
    <row r="92" spans="1:1" x14ac:dyDescent="0.3">
      <c r="A92" t="s">
        <v>974</v>
      </c>
    </row>
    <row r="93" spans="1:1" x14ac:dyDescent="0.3">
      <c r="A93" t="s">
        <v>93</v>
      </c>
    </row>
    <row r="95" spans="1:1" x14ac:dyDescent="0.3">
      <c r="A95" t="s">
        <v>1012</v>
      </c>
    </row>
    <row r="96" spans="1:1" x14ac:dyDescent="0.3">
      <c r="A96" t="s">
        <v>1013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1014</v>
      </c>
    </row>
    <row r="103" spans="1:1" x14ac:dyDescent="0.3">
      <c r="A103" t="s">
        <v>1015</v>
      </c>
    </row>
    <row r="105" spans="1:1" x14ac:dyDescent="0.3">
      <c r="A105" t="s">
        <v>1016</v>
      </c>
    </row>
    <row r="106" spans="1:1" x14ac:dyDescent="0.3">
      <c r="A106" t="s">
        <v>1017</v>
      </c>
    </row>
    <row r="107" spans="1:1" x14ac:dyDescent="0.3">
      <c r="A107" t="s">
        <v>1018</v>
      </c>
    </row>
    <row r="108" spans="1:1" x14ac:dyDescent="0.3">
      <c r="A108" t="s">
        <v>1019</v>
      </c>
    </row>
    <row r="109" spans="1:1" x14ac:dyDescent="0.3">
      <c r="A109" t="s">
        <v>1020</v>
      </c>
    </row>
    <row r="110" spans="1:1" x14ac:dyDescent="0.3">
      <c r="A110" t="s">
        <v>974</v>
      </c>
    </row>
    <row r="111" spans="1:1" x14ac:dyDescent="0.3">
      <c r="A111" t="s">
        <v>93</v>
      </c>
    </row>
    <row r="113" spans="1:1" x14ac:dyDescent="0.3">
      <c r="A113" t="s">
        <v>1021</v>
      </c>
    </row>
    <row r="114" spans="1:1" x14ac:dyDescent="0.3">
      <c r="A114" t="s">
        <v>1022</v>
      </c>
    </row>
    <row r="115" spans="1:1" x14ac:dyDescent="0.3">
      <c r="A115" t="s">
        <v>96</v>
      </c>
    </row>
    <row r="116" spans="1:1" x14ac:dyDescent="0.3">
      <c r="A116" t="s">
        <v>97</v>
      </c>
    </row>
    <row r="117" spans="1:1" x14ac:dyDescent="0.3">
      <c r="A117" t="s">
        <v>98</v>
      </c>
    </row>
    <row r="118" spans="1:1" x14ac:dyDescent="0.3">
      <c r="A118" t="s">
        <v>1023</v>
      </c>
    </row>
    <row r="121" spans="1:1" x14ac:dyDescent="0.3">
      <c r="A121" t="s">
        <v>1024</v>
      </c>
    </row>
    <row r="123" spans="1:1" x14ac:dyDescent="0.3">
      <c r="A123" t="s">
        <v>1025</v>
      </c>
    </row>
    <row r="124" spans="1:1" x14ac:dyDescent="0.3">
      <c r="A124" t="s">
        <v>1026</v>
      </c>
    </row>
    <row r="125" spans="1:1" x14ac:dyDescent="0.3">
      <c r="A125" t="s">
        <v>1027</v>
      </c>
    </row>
    <row r="126" spans="1:1" x14ac:dyDescent="0.3">
      <c r="A126" t="s">
        <v>1028</v>
      </c>
    </row>
    <row r="127" spans="1:1" x14ac:dyDescent="0.3">
      <c r="A127" t="s">
        <v>974</v>
      </c>
    </row>
    <row r="128" spans="1:1" x14ac:dyDescent="0.3">
      <c r="A128" t="s">
        <v>93</v>
      </c>
    </row>
    <row r="130" spans="1:1" x14ac:dyDescent="0.3">
      <c r="A130" t="s">
        <v>1029</v>
      </c>
    </row>
    <row r="131" spans="1:1" x14ac:dyDescent="0.3">
      <c r="A131" t="s">
        <v>1030</v>
      </c>
    </row>
    <row r="132" spans="1:1" x14ac:dyDescent="0.3">
      <c r="A132" t="s">
        <v>96</v>
      </c>
    </row>
    <row r="133" spans="1:1" x14ac:dyDescent="0.3">
      <c r="A133" t="s">
        <v>97</v>
      </c>
    </row>
    <row r="134" spans="1:1" x14ac:dyDescent="0.3">
      <c r="A134" t="s">
        <v>98</v>
      </c>
    </row>
    <row r="135" spans="1:1" x14ac:dyDescent="0.3">
      <c r="A135" t="s">
        <v>1031</v>
      </c>
    </row>
    <row r="138" spans="1:1" x14ac:dyDescent="0.3">
      <c r="A138" t="s">
        <v>1032</v>
      </c>
    </row>
    <row r="140" spans="1:1" x14ac:dyDescent="0.3">
      <c r="A140" t="s">
        <v>1033</v>
      </c>
    </row>
    <row r="141" spans="1:1" x14ac:dyDescent="0.3">
      <c r="A141" t="s">
        <v>1034</v>
      </c>
    </row>
    <row r="142" spans="1:1" x14ac:dyDescent="0.3">
      <c r="A142" t="s">
        <v>972</v>
      </c>
    </row>
    <row r="143" spans="1:1" x14ac:dyDescent="0.3">
      <c r="A143" t="s">
        <v>1035</v>
      </c>
    </row>
    <row r="144" spans="1:1" x14ac:dyDescent="0.3">
      <c r="A144" t="s">
        <v>974</v>
      </c>
    </row>
    <row r="145" spans="1:1" x14ac:dyDescent="0.3">
      <c r="A145" t="s">
        <v>93</v>
      </c>
    </row>
    <row r="147" spans="1:1" x14ac:dyDescent="0.3">
      <c r="A147" t="s">
        <v>1036</v>
      </c>
    </row>
    <row r="148" spans="1:1" x14ac:dyDescent="0.3">
      <c r="A148" t="s">
        <v>1037</v>
      </c>
    </row>
    <row r="149" spans="1:1" x14ac:dyDescent="0.3">
      <c r="A149" t="s">
        <v>96</v>
      </c>
    </row>
    <row r="150" spans="1:1" x14ac:dyDescent="0.3">
      <c r="A150" t="s">
        <v>97</v>
      </c>
    </row>
    <row r="151" spans="1:1" x14ac:dyDescent="0.3">
      <c r="A151" t="s">
        <v>98</v>
      </c>
    </row>
    <row r="152" spans="1:1" x14ac:dyDescent="0.3">
      <c r="A152" t="s">
        <v>1038</v>
      </c>
    </row>
    <row r="155" spans="1:1" x14ac:dyDescent="0.3">
      <c r="A155" t="s">
        <v>1039</v>
      </c>
    </row>
    <row r="157" spans="1:1" x14ac:dyDescent="0.3">
      <c r="A157" t="s">
        <v>1040</v>
      </c>
    </row>
    <row r="158" spans="1:1" x14ac:dyDescent="0.3">
      <c r="A158" t="s">
        <v>1041</v>
      </c>
    </row>
    <row r="159" spans="1:1" x14ac:dyDescent="0.3">
      <c r="A159" t="s">
        <v>1042</v>
      </c>
    </row>
    <row r="160" spans="1:1" x14ac:dyDescent="0.3">
      <c r="A160" t="s">
        <v>1043</v>
      </c>
    </row>
    <row r="161" spans="1:1" x14ac:dyDescent="0.3">
      <c r="A161" t="s">
        <v>974</v>
      </c>
    </row>
    <row r="162" spans="1:1" x14ac:dyDescent="0.3">
      <c r="A162" t="s">
        <v>93</v>
      </c>
    </row>
    <row r="164" spans="1:1" x14ac:dyDescent="0.3">
      <c r="A164" t="s">
        <v>1044</v>
      </c>
    </row>
    <row r="165" spans="1:1" x14ac:dyDescent="0.3">
      <c r="A165" t="s">
        <v>1045</v>
      </c>
    </row>
    <row r="166" spans="1:1" x14ac:dyDescent="0.3">
      <c r="A166" t="s">
        <v>96</v>
      </c>
    </row>
    <row r="167" spans="1:1" x14ac:dyDescent="0.3">
      <c r="A167" t="s">
        <v>97</v>
      </c>
    </row>
    <row r="168" spans="1:1" x14ac:dyDescent="0.3">
      <c r="A168" t="s">
        <v>98</v>
      </c>
    </row>
    <row r="169" spans="1:1" x14ac:dyDescent="0.3">
      <c r="A169" t="s">
        <v>1046</v>
      </c>
    </row>
    <row r="172" spans="1:1" x14ac:dyDescent="0.3">
      <c r="A172" t="s">
        <v>1047</v>
      </c>
    </row>
    <row r="174" spans="1:1" x14ac:dyDescent="0.3">
      <c r="A174" t="s">
        <v>1048</v>
      </c>
    </row>
    <row r="175" spans="1:1" x14ac:dyDescent="0.3">
      <c r="A175" t="s">
        <v>1049</v>
      </c>
    </row>
    <row r="176" spans="1:1" x14ac:dyDescent="0.3">
      <c r="A176" t="s">
        <v>1003</v>
      </c>
    </row>
    <row r="177" spans="1:1" x14ac:dyDescent="0.3">
      <c r="A177" t="s">
        <v>1050</v>
      </c>
    </row>
    <row r="178" spans="1:1" x14ac:dyDescent="0.3">
      <c r="A178" t="s">
        <v>974</v>
      </c>
    </row>
    <row r="179" spans="1:1" x14ac:dyDescent="0.3">
      <c r="A179" t="s">
        <v>93</v>
      </c>
    </row>
    <row r="181" spans="1:1" x14ac:dyDescent="0.3">
      <c r="A181" t="s">
        <v>1051</v>
      </c>
    </row>
    <row r="182" spans="1:1" x14ac:dyDescent="0.3">
      <c r="A182" t="s">
        <v>1052</v>
      </c>
    </row>
    <row r="183" spans="1:1" x14ac:dyDescent="0.3">
      <c r="A183" t="s">
        <v>96</v>
      </c>
    </row>
    <row r="184" spans="1:1" x14ac:dyDescent="0.3">
      <c r="A184" t="s">
        <v>97</v>
      </c>
    </row>
    <row r="185" spans="1:1" x14ac:dyDescent="0.3">
      <c r="A185" t="s">
        <v>98</v>
      </c>
    </row>
    <row r="186" spans="1:1" x14ac:dyDescent="0.3">
      <c r="A186" t="s">
        <v>1053</v>
      </c>
    </row>
    <row r="189" spans="1:1" x14ac:dyDescent="0.3">
      <c r="A189" t="s">
        <v>1054</v>
      </c>
    </row>
    <row r="191" spans="1:1" x14ac:dyDescent="0.3">
      <c r="A191" t="s">
        <v>1055</v>
      </c>
    </row>
    <row r="192" spans="1:1" x14ac:dyDescent="0.3">
      <c r="A192" t="s">
        <v>1056</v>
      </c>
    </row>
    <row r="193" spans="1:1" x14ac:dyDescent="0.3">
      <c r="A193" t="s">
        <v>972</v>
      </c>
    </row>
    <row r="194" spans="1:1" x14ac:dyDescent="0.3">
      <c r="A194" t="s">
        <v>1057</v>
      </c>
    </row>
    <row r="195" spans="1:1" x14ac:dyDescent="0.3">
      <c r="A195" t="s">
        <v>974</v>
      </c>
    </row>
    <row r="196" spans="1:1" x14ac:dyDescent="0.3">
      <c r="A196" t="s">
        <v>93</v>
      </c>
    </row>
    <row r="198" spans="1:1" x14ac:dyDescent="0.3">
      <c r="A198" t="s">
        <v>1058</v>
      </c>
    </row>
    <row r="199" spans="1:1" x14ac:dyDescent="0.3">
      <c r="A199" t="s">
        <v>1059</v>
      </c>
    </row>
    <row r="200" spans="1:1" x14ac:dyDescent="0.3">
      <c r="A200" t="s">
        <v>96</v>
      </c>
    </row>
    <row r="201" spans="1:1" x14ac:dyDescent="0.3">
      <c r="A201" t="s">
        <v>97</v>
      </c>
    </row>
    <row r="202" spans="1:1" x14ac:dyDescent="0.3">
      <c r="A202" t="s">
        <v>98</v>
      </c>
    </row>
    <row r="203" spans="1:1" x14ac:dyDescent="0.3">
      <c r="A203" t="s">
        <v>1060</v>
      </c>
    </row>
    <row r="206" spans="1:1" x14ac:dyDescent="0.3">
      <c r="A206" t="s">
        <v>1061</v>
      </c>
    </row>
    <row r="208" spans="1:1" x14ac:dyDescent="0.3">
      <c r="A208" t="s">
        <v>1062</v>
      </c>
    </row>
    <row r="209" spans="1:1" x14ac:dyDescent="0.3">
      <c r="A209" t="s">
        <v>1063</v>
      </c>
    </row>
    <row r="210" spans="1:1" x14ac:dyDescent="0.3">
      <c r="A210" t="s">
        <v>1003</v>
      </c>
    </row>
    <row r="211" spans="1:1" x14ac:dyDescent="0.3">
      <c r="A211" t="s">
        <v>1064</v>
      </c>
    </row>
    <row r="212" spans="1:1" x14ac:dyDescent="0.3">
      <c r="A212" t="s">
        <v>974</v>
      </c>
    </row>
    <row r="213" spans="1:1" x14ac:dyDescent="0.3">
      <c r="A213" t="s">
        <v>93</v>
      </c>
    </row>
    <row r="215" spans="1:1" x14ac:dyDescent="0.3">
      <c r="A215" t="s">
        <v>1065</v>
      </c>
    </row>
    <row r="216" spans="1:1" x14ac:dyDescent="0.3">
      <c r="A216" t="s">
        <v>1066</v>
      </c>
    </row>
    <row r="217" spans="1:1" x14ac:dyDescent="0.3">
      <c r="A217" t="s">
        <v>96</v>
      </c>
    </row>
    <row r="218" spans="1:1" x14ac:dyDescent="0.3">
      <c r="A218" t="s">
        <v>97</v>
      </c>
    </row>
    <row r="219" spans="1:1" x14ac:dyDescent="0.3">
      <c r="A219" t="s">
        <v>98</v>
      </c>
    </row>
    <row r="220" spans="1:1" x14ac:dyDescent="0.3">
      <c r="A220" t="s">
        <v>1067</v>
      </c>
    </row>
    <row r="223" spans="1:1" x14ac:dyDescent="0.3">
      <c r="A223" t="s">
        <v>1068</v>
      </c>
    </row>
    <row r="225" spans="1:1" x14ac:dyDescent="0.3">
      <c r="A225" t="s">
        <v>1069</v>
      </c>
    </row>
    <row r="226" spans="1:1" x14ac:dyDescent="0.3">
      <c r="A226" t="s">
        <v>1070</v>
      </c>
    </row>
    <row r="227" spans="1:1" x14ac:dyDescent="0.3">
      <c r="A227" t="s">
        <v>972</v>
      </c>
    </row>
    <row r="228" spans="1:1" x14ac:dyDescent="0.3">
      <c r="A228" t="s">
        <v>1071</v>
      </c>
    </row>
    <row r="229" spans="1:1" x14ac:dyDescent="0.3">
      <c r="A229" t="s">
        <v>974</v>
      </c>
    </row>
    <row r="230" spans="1:1" x14ac:dyDescent="0.3">
      <c r="A230" t="s">
        <v>93</v>
      </c>
    </row>
    <row r="232" spans="1:1" x14ac:dyDescent="0.3">
      <c r="A232" t="s">
        <v>1072</v>
      </c>
    </row>
    <row r="233" spans="1:1" x14ac:dyDescent="0.3">
      <c r="A233" t="s">
        <v>1073</v>
      </c>
    </row>
    <row r="234" spans="1:1" x14ac:dyDescent="0.3">
      <c r="A234" t="s">
        <v>96</v>
      </c>
    </row>
    <row r="235" spans="1:1" x14ac:dyDescent="0.3">
      <c r="A235" t="s">
        <v>97</v>
      </c>
    </row>
    <row r="236" spans="1:1" x14ac:dyDescent="0.3">
      <c r="A236" t="s">
        <v>98</v>
      </c>
    </row>
    <row r="237" spans="1:1" x14ac:dyDescent="0.3">
      <c r="A237" t="s">
        <v>1074</v>
      </c>
    </row>
    <row r="240" spans="1:1" x14ac:dyDescent="0.3">
      <c r="A240" t="s">
        <v>1075</v>
      </c>
    </row>
    <row r="242" spans="1:1" x14ac:dyDescent="0.3">
      <c r="A242" t="s">
        <v>1076</v>
      </c>
    </row>
    <row r="243" spans="1:1" x14ac:dyDescent="0.3">
      <c r="A243" t="s">
        <v>1077</v>
      </c>
    </row>
    <row r="244" spans="1:1" x14ac:dyDescent="0.3">
      <c r="A244" t="s">
        <v>1003</v>
      </c>
    </row>
    <row r="245" spans="1:1" x14ac:dyDescent="0.3">
      <c r="A245" t="s">
        <v>1078</v>
      </c>
    </row>
    <row r="246" spans="1:1" x14ac:dyDescent="0.3">
      <c r="A246" t="s">
        <v>974</v>
      </c>
    </row>
    <row r="247" spans="1:1" x14ac:dyDescent="0.3">
      <c r="A247" t="s">
        <v>93</v>
      </c>
    </row>
    <row r="249" spans="1:1" x14ac:dyDescent="0.3">
      <c r="A249" t="s">
        <v>1079</v>
      </c>
    </row>
    <row r="250" spans="1:1" x14ac:dyDescent="0.3">
      <c r="A250" t="s">
        <v>1080</v>
      </c>
    </row>
    <row r="251" spans="1:1" x14ac:dyDescent="0.3">
      <c r="A251" t="s">
        <v>96</v>
      </c>
    </row>
    <row r="252" spans="1:1" x14ac:dyDescent="0.3">
      <c r="A252" t="s">
        <v>97</v>
      </c>
    </row>
    <row r="253" spans="1:1" x14ac:dyDescent="0.3">
      <c r="A253" t="s">
        <v>98</v>
      </c>
    </row>
    <row r="254" spans="1:1" x14ac:dyDescent="0.3">
      <c r="A254" t="s">
        <v>1081</v>
      </c>
    </row>
    <row r="257" spans="1:1" x14ac:dyDescent="0.3">
      <c r="A257" t="s">
        <v>1082</v>
      </c>
    </row>
    <row r="259" spans="1:1" x14ac:dyDescent="0.3">
      <c r="A259" t="s">
        <v>1083</v>
      </c>
    </row>
    <row r="260" spans="1:1" x14ac:dyDescent="0.3">
      <c r="A260" t="s">
        <v>1084</v>
      </c>
    </row>
    <row r="261" spans="1:1" x14ac:dyDescent="0.3">
      <c r="A261" t="s">
        <v>972</v>
      </c>
    </row>
    <row r="262" spans="1:1" x14ac:dyDescent="0.3">
      <c r="A262" t="s">
        <v>1085</v>
      </c>
    </row>
    <row r="263" spans="1:1" x14ac:dyDescent="0.3">
      <c r="A263" t="s">
        <v>974</v>
      </c>
    </row>
    <row r="264" spans="1:1" x14ac:dyDescent="0.3">
      <c r="A264" t="s">
        <v>93</v>
      </c>
    </row>
    <row r="266" spans="1:1" x14ac:dyDescent="0.3">
      <c r="A266" t="s">
        <v>1086</v>
      </c>
    </row>
    <row r="267" spans="1:1" x14ac:dyDescent="0.3">
      <c r="A267" t="s">
        <v>1087</v>
      </c>
    </row>
    <row r="268" spans="1:1" x14ac:dyDescent="0.3">
      <c r="A268" t="s">
        <v>96</v>
      </c>
    </row>
    <row r="269" spans="1:1" x14ac:dyDescent="0.3">
      <c r="A269" t="s">
        <v>97</v>
      </c>
    </row>
    <row r="270" spans="1:1" x14ac:dyDescent="0.3">
      <c r="A270" t="s">
        <v>98</v>
      </c>
    </row>
    <row r="271" spans="1:1" x14ac:dyDescent="0.3">
      <c r="A271" t="s">
        <v>1088</v>
      </c>
    </row>
    <row r="274" spans="1:1" x14ac:dyDescent="0.3">
      <c r="A274" t="s">
        <v>1089</v>
      </c>
    </row>
    <row r="276" spans="1:1" x14ac:dyDescent="0.3">
      <c r="A276" t="s">
        <v>1090</v>
      </c>
    </row>
    <row r="277" spans="1:1" x14ac:dyDescent="0.3">
      <c r="A277" t="s">
        <v>1091</v>
      </c>
    </row>
    <row r="278" spans="1:1" x14ac:dyDescent="0.3">
      <c r="A278" t="s">
        <v>972</v>
      </c>
    </row>
    <row r="279" spans="1:1" x14ac:dyDescent="0.3">
      <c r="A279" t="s">
        <v>1092</v>
      </c>
    </row>
    <row r="280" spans="1:1" x14ac:dyDescent="0.3">
      <c r="A280" t="s">
        <v>974</v>
      </c>
    </row>
    <row r="281" spans="1:1" x14ac:dyDescent="0.3">
      <c r="A281" t="s">
        <v>93</v>
      </c>
    </row>
    <row r="283" spans="1:1" x14ac:dyDescent="0.3">
      <c r="A283" t="s">
        <v>1093</v>
      </c>
    </row>
    <row r="284" spans="1:1" x14ac:dyDescent="0.3">
      <c r="A284" t="s">
        <v>1094</v>
      </c>
    </row>
    <row r="285" spans="1:1" x14ac:dyDescent="0.3">
      <c r="A285" t="s">
        <v>96</v>
      </c>
    </row>
    <row r="286" spans="1:1" x14ac:dyDescent="0.3">
      <c r="A286" t="s">
        <v>97</v>
      </c>
    </row>
    <row r="287" spans="1:1" x14ac:dyDescent="0.3">
      <c r="A287" t="s">
        <v>98</v>
      </c>
    </row>
    <row r="288" spans="1:1" x14ac:dyDescent="0.3">
      <c r="A288" t="s">
        <v>1095</v>
      </c>
    </row>
    <row r="291" spans="1:1" x14ac:dyDescent="0.3">
      <c r="A291" t="s">
        <v>1096</v>
      </c>
    </row>
    <row r="293" spans="1:1" x14ac:dyDescent="0.3">
      <c r="A293" t="s">
        <v>1097</v>
      </c>
    </row>
    <row r="294" spans="1:1" x14ac:dyDescent="0.3">
      <c r="A294" t="s">
        <v>1098</v>
      </c>
    </row>
    <row r="295" spans="1:1" x14ac:dyDescent="0.3">
      <c r="A295" t="s">
        <v>1003</v>
      </c>
    </row>
    <row r="296" spans="1:1" x14ac:dyDescent="0.3">
      <c r="A296" t="s">
        <v>1099</v>
      </c>
    </row>
    <row r="297" spans="1:1" x14ac:dyDescent="0.3">
      <c r="A297" t="s">
        <v>974</v>
      </c>
    </row>
    <row r="298" spans="1:1" x14ac:dyDescent="0.3">
      <c r="A298" t="s">
        <v>93</v>
      </c>
    </row>
    <row r="300" spans="1:1" x14ac:dyDescent="0.3">
      <c r="A300" t="s">
        <v>1100</v>
      </c>
    </row>
    <row r="301" spans="1:1" x14ac:dyDescent="0.3">
      <c r="A301" t="s">
        <v>1101</v>
      </c>
    </row>
    <row r="302" spans="1:1" x14ac:dyDescent="0.3">
      <c r="A302" t="s">
        <v>96</v>
      </c>
    </row>
    <row r="303" spans="1:1" x14ac:dyDescent="0.3">
      <c r="A303" t="s">
        <v>97</v>
      </c>
    </row>
    <row r="304" spans="1:1" x14ac:dyDescent="0.3">
      <c r="A304" t="s">
        <v>98</v>
      </c>
    </row>
    <row r="305" spans="1:1" x14ac:dyDescent="0.3">
      <c r="A305" t="s">
        <v>1102</v>
      </c>
    </row>
    <row r="308" spans="1:1" x14ac:dyDescent="0.3">
      <c r="A308" t="s">
        <v>1103</v>
      </c>
    </row>
    <row r="310" spans="1:1" x14ac:dyDescent="0.3">
      <c r="A310" t="s">
        <v>1104</v>
      </c>
    </row>
    <row r="311" spans="1:1" x14ac:dyDescent="0.3">
      <c r="A311" t="s">
        <v>1105</v>
      </c>
    </row>
    <row r="312" spans="1:1" x14ac:dyDescent="0.3">
      <c r="A312" t="s">
        <v>972</v>
      </c>
    </row>
    <row r="313" spans="1:1" x14ac:dyDescent="0.3">
      <c r="A313" t="s">
        <v>1106</v>
      </c>
    </row>
    <row r="314" spans="1:1" x14ac:dyDescent="0.3">
      <c r="A314" t="s">
        <v>974</v>
      </c>
    </row>
    <row r="315" spans="1:1" x14ac:dyDescent="0.3">
      <c r="A315" t="s">
        <v>93</v>
      </c>
    </row>
    <row r="317" spans="1:1" x14ac:dyDescent="0.3">
      <c r="A317" t="s">
        <v>1107</v>
      </c>
    </row>
    <row r="318" spans="1:1" x14ac:dyDescent="0.3">
      <c r="A318" t="s">
        <v>1108</v>
      </c>
    </row>
    <row r="319" spans="1:1" x14ac:dyDescent="0.3">
      <c r="A319" t="s">
        <v>96</v>
      </c>
    </row>
    <row r="320" spans="1:1" x14ac:dyDescent="0.3">
      <c r="A320" t="s">
        <v>97</v>
      </c>
    </row>
    <row r="321" spans="1:1" x14ac:dyDescent="0.3">
      <c r="A321" t="s">
        <v>98</v>
      </c>
    </row>
    <row r="322" spans="1:1" x14ac:dyDescent="0.3">
      <c r="A322" t="s">
        <v>1109</v>
      </c>
    </row>
    <row r="325" spans="1:1" x14ac:dyDescent="0.3">
      <c r="A325" t="s">
        <v>1110</v>
      </c>
    </row>
    <row r="327" spans="1:1" x14ac:dyDescent="0.3">
      <c r="A327" t="s">
        <v>1111</v>
      </c>
    </row>
    <row r="328" spans="1:1" x14ac:dyDescent="0.3">
      <c r="A328" t="s">
        <v>1112</v>
      </c>
    </row>
    <row r="329" spans="1:1" x14ac:dyDescent="0.3">
      <c r="A329" t="s">
        <v>981</v>
      </c>
    </row>
    <row r="330" spans="1:1" x14ac:dyDescent="0.3">
      <c r="A330" t="s">
        <v>1113</v>
      </c>
    </row>
    <row r="331" spans="1:1" x14ac:dyDescent="0.3">
      <c r="A331" t="s">
        <v>974</v>
      </c>
    </row>
    <row r="332" spans="1:1" x14ac:dyDescent="0.3">
      <c r="A332" t="s">
        <v>93</v>
      </c>
    </row>
    <row r="334" spans="1:1" x14ac:dyDescent="0.3">
      <c r="A334" t="s">
        <v>1114</v>
      </c>
    </row>
    <row r="335" spans="1:1" x14ac:dyDescent="0.3">
      <c r="A335" t="s">
        <v>1115</v>
      </c>
    </row>
    <row r="336" spans="1:1" x14ac:dyDescent="0.3">
      <c r="A336" t="s">
        <v>96</v>
      </c>
    </row>
    <row r="337" spans="1:1" x14ac:dyDescent="0.3">
      <c r="A337" t="s">
        <v>97</v>
      </c>
    </row>
    <row r="338" spans="1:1" x14ac:dyDescent="0.3">
      <c r="A338" t="s">
        <v>98</v>
      </c>
    </row>
    <row r="339" spans="1:1" x14ac:dyDescent="0.3">
      <c r="A339" t="s">
        <v>1116</v>
      </c>
    </row>
    <row r="342" spans="1:1" x14ac:dyDescent="0.3">
      <c r="A342" t="s">
        <v>1117</v>
      </c>
    </row>
    <row r="344" spans="1:1" x14ac:dyDescent="0.3">
      <c r="A344" t="s">
        <v>1118</v>
      </c>
    </row>
    <row r="345" spans="1:1" x14ac:dyDescent="0.3">
      <c r="A345" t="s">
        <v>1119</v>
      </c>
    </row>
    <row r="346" spans="1:1" x14ac:dyDescent="0.3">
      <c r="A346" t="s">
        <v>981</v>
      </c>
    </row>
    <row r="347" spans="1:1" x14ac:dyDescent="0.3">
      <c r="A347" t="s">
        <v>1120</v>
      </c>
    </row>
    <row r="348" spans="1:1" x14ac:dyDescent="0.3">
      <c r="A348" t="s">
        <v>974</v>
      </c>
    </row>
    <row r="349" spans="1:1" x14ac:dyDescent="0.3">
      <c r="A349" t="s">
        <v>93</v>
      </c>
    </row>
    <row r="351" spans="1:1" x14ac:dyDescent="0.3">
      <c r="A351" t="s">
        <v>1121</v>
      </c>
    </row>
    <row r="352" spans="1:1" x14ac:dyDescent="0.3">
      <c r="A352" t="s">
        <v>1122</v>
      </c>
    </row>
    <row r="353" spans="1:1" x14ac:dyDescent="0.3">
      <c r="A353" t="s">
        <v>96</v>
      </c>
    </row>
    <row r="354" spans="1:1" x14ac:dyDescent="0.3">
      <c r="A354" t="s">
        <v>97</v>
      </c>
    </row>
    <row r="355" spans="1:1" x14ac:dyDescent="0.3">
      <c r="A355" t="s">
        <v>98</v>
      </c>
    </row>
    <row r="356" spans="1:1" x14ac:dyDescent="0.3">
      <c r="A356" t="s">
        <v>1123</v>
      </c>
    </row>
    <row r="359" spans="1:1" x14ac:dyDescent="0.3">
      <c r="A359" t="s">
        <v>1124</v>
      </c>
    </row>
    <row r="361" spans="1:1" x14ac:dyDescent="0.3">
      <c r="A361" t="s">
        <v>1125</v>
      </c>
    </row>
    <row r="362" spans="1:1" x14ac:dyDescent="0.3">
      <c r="A362" t="s">
        <v>1126</v>
      </c>
    </row>
    <row r="363" spans="1:1" x14ac:dyDescent="0.3">
      <c r="A363" t="s">
        <v>972</v>
      </c>
    </row>
    <row r="364" spans="1:1" x14ac:dyDescent="0.3">
      <c r="A364" t="s">
        <v>1127</v>
      </c>
    </row>
    <row r="365" spans="1:1" x14ac:dyDescent="0.3">
      <c r="A365" t="s">
        <v>974</v>
      </c>
    </row>
    <row r="366" spans="1:1" x14ac:dyDescent="0.3">
      <c r="A366" t="s">
        <v>93</v>
      </c>
    </row>
    <row r="368" spans="1:1" x14ac:dyDescent="0.3">
      <c r="A368" t="s">
        <v>1128</v>
      </c>
    </row>
    <row r="369" spans="1:1" x14ac:dyDescent="0.3">
      <c r="A369" t="s">
        <v>1129</v>
      </c>
    </row>
    <row r="370" spans="1:1" x14ac:dyDescent="0.3">
      <c r="A370" t="s">
        <v>96</v>
      </c>
    </row>
    <row r="371" spans="1:1" x14ac:dyDescent="0.3">
      <c r="A371" t="s">
        <v>97</v>
      </c>
    </row>
    <row r="372" spans="1:1" x14ac:dyDescent="0.3">
      <c r="A372" t="s">
        <v>98</v>
      </c>
    </row>
    <row r="373" spans="1:1" x14ac:dyDescent="0.3">
      <c r="A373" t="s">
        <v>1130</v>
      </c>
    </row>
    <row r="376" spans="1:1" x14ac:dyDescent="0.3">
      <c r="A376" t="s">
        <v>1131</v>
      </c>
    </row>
    <row r="378" spans="1:1" x14ac:dyDescent="0.3">
      <c r="A378" t="s">
        <v>1132</v>
      </c>
    </row>
    <row r="379" spans="1:1" x14ac:dyDescent="0.3">
      <c r="A379" t="s">
        <v>1133</v>
      </c>
    </row>
    <row r="380" spans="1:1" x14ac:dyDescent="0.3">
      <c r="A380" t="s">
        <v>972</v>
      </c>
    </row>
    <row r="381" spans="1:1" x14ac:dyDescent="0.3">
      <c r="A381" t="s">
        <v>1134</v>
      </c>
    </row>
    <row r="382" spans="1:1" x14ac:dyDescent="0.3">
      <c r="A382" t="s">
        <v>974</v>
      </c>
    </row>
    <row r="383" spans="1:1" x14ac:dyDescent="0.3">
      <c r="A383" t="s">
        <v>93</v>
      </c>
    </row>
    <row r="385" spans="1:1" x14ac:dyDescent="0.3">
      <c r="A385" t="s">
        <v>1135</v>
      </c>
    </row>
    <row r="386" spans="1:1" x14ac:dyDescent="0.3">
      <c r="A386" t="s">
        <v>1136</v>
      </c>
    </row>
    <row r="387" spans="1:1" x14ac:dyDescent="0.3">
      <c r="A387" t="s">
        <v>96</v>
      </c>
    </row>
    <row r="388" spans="1:1" x14ac:dyDescent="0.3">
      <c r="A388" t="s">
        <v>97</v>
      </c>
    </row>
    <row r="389" spans="1:1" x14ac:dyDescent="0.3">
      <c r="A389" t="s">
        <v>98</v>
      </c>
    </row>
    <row r="390" spans="1:1" x14ac:dyDescent="0.3">
      <c r="A390" t="s">
        <v>1137</v>
      </c>
    </row>
    <row r="393" spans="1:1" x14ac:dyDescent="0.3">
      <c r="A393" t="s">
        <v>1138</v>
      </c>
    </row>
    <row r="395" spans="1:1" x14ac:dyDescent="0.3">
      <c r="A395" t="s">
        <v>1139</v>
      </c>
    </row>
    <row r="396" spans="1:1" x14ac:dyDescent="0.3">
      <c r="A396" t="s">
        <v>1140</v>
      </c>
    </row>
    <row r="397" spans="1:1" x14ac:dyDescent="0.3">
      <c r="A397" t="s">
        <v>972</v>
      </c>
    </row>
    <row r="398" spans="1:1" x14ac:dyDescent="0.3">
      <c r="A398" t="s">
        <v>1141</v>
      </c>
    </row>
    <row r="399" spans="1:1" x14ac:dyDescent="0.3">
      <c r="A399" t="s">
        <v>974</v>
      </c>
    </row>
    <row r="400" spans="1:1" x14ac:dyDescent="0.3">
      <c r="A400" t="s">
        <v>93</v>
      </c>
    </row>
    <row r="402" spans="1:1" x14ac:dyDescent="0.3">
      <c r="A402" t="s">
        <v>1142</v>
      </c>
    </row>
    <row r="403" spans="1:1" x14ac:dyDescent="0.3">
      <c r="A403" t="s">
        <v>1143</v>
      </c>
    </row>
    <row r="404" spans="1:1" x14ac:dyDescent="0.3">
      <c r="A404" t="s">
        <v>96</v>
      </c>
    </row>
    <row r="405" spans="1:1" x14ac:dyDescent="0.3">
      <c r="A405" t="s">
        <v>97</v>
      </c>
    </row>
    <row r="406" spans="1:1" x14ac:dyDescent="0.3">
      <c r="A406" t="s">
        <v>98</v>
      </c>
    </row>
    <row r="407" spans="1:1" x14ac:dyDescent="0.3">
      <c r="A407" t="s">
        <v>1144</v>
      </c>
    </row>
    <row r="410" spans="1:1" x14ac:dyDescent="0.3">
      <c r="A410" t="s">
        <v>1145</v>
      </c>
    </row>
    <row r="412" spans="1:1" x14ac:dyDescent="0.3">
      <c r="A412" t="s">
        <v>1146</v>
      </c>
    </row>
    <row r="413" spans="1:1" x14ac:dyDescent="0.3">
      <c r="A413" t="s">
        <v>1147</v>
      </c>
    </row>
    <row r="414" spans="1:1" x14ac:dyDescent="0.3">
      <c r="A414" t="s">
        <v>972</v>
      </c>
    </row>
    <row r="415" spans="1:1" x14ac:dyDescent="0.3">
      <c r="A415" t="s">
        <v>1148</v>
      </c>
    </row>
    <row r="416" spans="1:1" x14ac:dyDescent="0.3">
      <c r="A416" t="s">
        <v>974</v>
      </c>
    </row>
    <row r="417" spans="1:1" x14ac:dyDescent="0.3">
      <c r="A417" t="s">
        <v>93</v>
      </c>
    </row>
    <row r="419" spans="1:1" x14ac:dyDescent="0.3">
      <c r="A419" t="s">
        <v>1149</v>
      </c>
    </row>
    <row r="420" spans="1:1" x14ac:dyDescent="0.3">
      <c r="A420" t="s">
        <v>1150</v>
      </c>
    </row>
    <row r="421" spans="1:1" x14ac:dyDescent="0.3">
      <c r="A421" t="s">
        <v>96</v>
      </c>
    </row>
    <row r="422" spans="1:1" x14ac:dyDescent="0.3">
      <c r="A422" t="s">
        <v>97</v>
      </c>
    </row>
    <row r="423" spans="1:1" x14ac:dyDescent="0.3">
      <c r="A423" t="s">
        <v>98</v>
      </c>
    </row>
    <row r="424" spans="1:1" x14ac:dyDescent="0.3">
      <c r="A424" t="s">
        <v>1151</v>
      </c>
    </row>
    <row r="427" spans="1:1" x14ac:dyDescent="0.3">
      <c r="A427" t="s">
        <v>1152</v>
      </c>
    </row>
    <row r="429" spans="1:1" x14ac:dyDescent="0.3">
      <c r="A429" t="s">
        <v>1153</v>
      </c>
    </row>
    <row r="430" spans="1:1" x14ac:dyDescent="0.3">
      <c r="A430" t="s">
        <v>1154</v>
      </c>
    </row>
    <row r="431" spans="1:1" x14ac:dyDescent="0.3">
      <c r="A431" t="s">
        <v>972</v>
      </c>
    </row>
    <row r="432" spans="1:1" x14ac:dyDescent="0.3">
      <c r="A432" t="s">
        <v>1155</v>
      </c>
    </row>
    <row r="433" spans="1:1" x14ac:dyDescent="0.3">
      <c r="A433" t="s">
        <v>974</v>
      </c>
    </row>
    <row r="434" spans="1:1" x14ac:dyDescent="0.3">
      <c r="A434" t="s">
        <v>93</v>
      </c>
    </row>
    <row r="436" spans="1:1" x14ac:dyDescent="0.3">
      <c r="A436" t="s">
        <v>1156</v>
      </c>
    </row>
    <row r="437" spans="1:1" x14ac:dyDescent="0.3">
      <c r="A437" t="s">
        <v>1157</v>
      </c>
    </row>
    <row r="438" spans="1:1" x14ac:dyDescent="0.3">
      <c r="A438" t="s">
        <v>96</v>
      </c>
    </row>
    <row r="439" spans="1:1" x14ac:dyDescent="0.3">
      <c r="A439" t="s">
        <v>97</v>
      </c>
    </row>
    <row r="440" spans="1:1" x14ac:dyDescent="0.3">
      <c r="A440" t="s">
        <v>98</v>
      </c>
    </row>
    <row r="441" spans="1:1" x14ac:dyDescent="0.3">
      <c r="A441" t="s">
        <v>1158</v>
      </c>
    </row>
    <row r="444" spans="1:1" x14ac:dyDescent="0.3">
      <c r="A444" t="s">
        <v>1159</v>
      </c>
    </row>
    <row r="446" spans="1:1" x14ac:dyDescent="0.3">
      <c r="A446" t="s">
        <v>1160</v>
      </c>
    </row>
    <row r="447" spans="1:1" x14ac:dyDescent="0.3">
      <c r="A447" t="s">
        <v>1161</v>
      </c>
    </row>
    <row r="448" spans="1:1" x14ac:dyDescent="0.3">
      <c r="A448" t="s">
        <v>1162</v>
      </c>
    </row>
    <row r="449" spans="1:1" x14ac:dyDescent="0.3">
      <c r="A449" t="s">
        <v>1163</v>
      </c>
    </row>
    <row r="450" spans="1:1" x14ac:dyDescent="0.3">
      <c r="A450" t="s">
        <v>1164</v>
      </c>
    </row>
    <row r="451" spans="1:1" x14ac:dyDescent="0.3">
      <c r="A451" t="s">
        <v>974</v>
      </c>
    </row>
    <row r="452" spans="1:1" x14ac:dyDescent="0.3">
      <c r="A452" t="s">
        <v>93</v>
      </c>
    </row>
    <row r="454" spans="1:1" x14ac:dyDescent="0.3">
      <c r="A454" t="s">
        <v>1165</v>
      </c>
    </row>
    <row r="455" spans="1:1" x14ac:dyDescent="0.3">
      <c r="A455" t="s">
        <v>1166</v>
      </c>
    </row>
    <row r="456" spans="1:1" x14ac:dyDescent="0.3">
      <c r="A456" t="s">
        <v>96</v>
      </c>
    </row>
    <row r="457" spans="1:1" x14ac:dyDescent="0.3">
      <c r="A457" t="s">
        <v>97</v>
      </c>
    </row>
    <row r="458" spans="1:1" x14ac:dyDescent="0.3">
      <c r="A458" t="s">
        <v>98</v>
      </c>
    </row>
    <row r="459" spans="1:1" x14ac:dyDescent="0.3">
      <c r="A459" t="s">
        <v>1167</v>
      </c>
    </row>
    <row r="460" spans="1:1" x14ac:dyDescent="0.3">
      <c r="A460" t="s">
        <v>1168</v>
      </c>
    </row>
    <row r="463" spans="1:1" x14ac:dyDescent="0.3">
      <c r="A463" t="s">
        <v>1169</v>
      </c>
    </row>
    <row r="465" spans="1:1" x14ac:dyDescent="0.3">
      <c r="A465" t="s">
        <v>1170</v>
      </c>
    </row>
    <row r="466" spans="1:1" x14ac:dyDescent="0.3">
      <c r="A466" t="s">
        <v>1171</v>
      </c>
    </row>
    <row r="467" spans="1:1" x14ac:dyDescent="0.3">
      <c r="A467" t="s">
        <v>972</v>
      </c>
    </row>
    <row r="468" spans="1:1" x14ac:dyDescent="0.3">
      <c r="A468" t="s">
        <v>1172</v>
      </c>
    </row>
    <row r="469" spans="1:1" x14ac:dyDescent="0.3">
      <c r="A469" t="s">
        <v>974</v>
      </c>
    </row>
    <row r="470" spans="1:1" x14ac:dyDescent="0.3">
      <c r="A470" t="s">
        <v>93</v>
      </c>
    </row>
    <row r="472" spans="1:1" x14ac:dyDescent="0.3">
      <c r="A472" t="s">
        <v>1173</v>
      </c>
    </row>
    <row r="473" spans="1:1" x14ac:dyDescent="0.3">
      <c r="A473" t="s">
        <v>1174</v>
      </c>
    </row>
    <row r="474" spans="1:1" x14ac:dyDescent="0.3">
      <c r="A474" t="s">
        <v>96</v>
      </c>
    </row>
    <row r="475" spans="1:1" x14ac:dyDescent="0.3">
      <c r="A475" t="s">
        <v>97</v>
      </c>
    </row>
    <row r="476" spans="1:1" x14ac:dyDescent="0.3">
      <c r="A476" t="s">
        <v>98</v>
      </c>
    </row>
    <row r="477" spans="1:1" x14ac:dyDescent="0.3">
      <c r="A477" t="s">
        <v>1175</v>
      </c>
    </row>
    <row r="480" spans="1:1" x14ac:dyDescent="0.3">
      <c r="A480" t="s">
        <v>1176</v>
      </c>
    </row>
    <row r="482" spans="1:1" x14ac:dyDescent="0.3">
      <c r="A482" t="s">
        <v>1177</v>
      </c>
    </row>
    <row r="483" spans="1:1" x14ac:dyDescent="0.3">
      <c r="A483" t="s">
        <v>1178</v>
      </c>
    </row>
    <row r="484" spans="1:1" x14ac:dyDescent="0.3">
      <c r="A484" t="s">
        <v>1027</v>
      </c>
    </row>
    <row r="485" spans="1:1" x14ac:dyDescent="0.3">
      <c r="A485" t="s">
        <v>1179</v>
      </c>
    </row>
    <row r="486" spans="1:1" x14ac:dyDescent="0.3">
      <c r="A486" t="s">
        <v>974</v>
      </c>
    </row>
    <row r="487" spans="1:1" x14ac:dyDescent="0.3">
      <c r="A487" t="s">
        <v>93</v>
      </c>
    </row>
    <row r="489" spans="1:1" x14ac:dyDescent="0.3">
      <c r="A489" t="s">
        <v>1180</v>
      </c>
    </row>
    <row r="490" spans="1:1" x14ac:dyDescent="0.3">
      <c r="A490" t="s">
        <v>1181</v>
      </c>
    </row>
    <row r="491" spans="1:1" x14ac:dyDescent="0.3">
      <c r="A491" t="s">
        <v>96</v>
      </c>
    </row>
    <row r="492" spans="1:1" x14ac:dyDescent="0.3">
      <c r="A492" t="s">
        <v>97</v>
      </c>
    </row>
    <row r="493" spans="1:1" x14ac:dyDescent="0.3">
      <c r="A493" t="s">
        <v>98</v>
      </c>
    </row>
    <row r="494" spans="1:1" x14ac:dyDescent="0.3">
      <c r="A494" t="s">
        <v>1182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6"/>
  <sheetViews>
    <sheetView zoomScale="85" zoomScaleNormal="85" workbookViewId="0">
      <selection activeCell="C496" sqref="C1:C496"/>
    </sheetView>
  </sheetViews>
  <sheetFormatPr defaultRowHeight="14.4" x14ac:dyDescent="0.3"/>
  <cols>
    <col min="1" max="1" width="11.88671875" bestFit="1" customWidth="1"/>
    <col min="2" max="2" width="40.21875" customWidth="1"/>
    <col min="8" max="8" width="19.33203125" bestFit="1" customWidth="1"/>
  </cols>
  <sheetData>
    <row r="1" spans="1:3" x14ac:dyDescent="0.3">
      <c r="A1" t="s">
        <v>1183</v>
      </c>
      <c r="C1" t="str">
        <f>"  "&amp;A1&amp;":"</f>
        <v xml:space="preserve">  acpdisp:</v>
      </c>
    </row>
    <row r="2" spans="1:3" x14ac:dyDescent="0.3">
      <c r="A2" t="s">
        <v>1183</v>
      </c>
      <c r="C2" t="s">
        <v>463</v>
      </c>
    </row>
    <row r="3" spans="1:3" x14ac:dyDescent="0.3">
      <c r="A3" t="s">
        <v>1183</v>
      </c>
      <c r="B3" t="s">
        <v>969</v>
      </c>
      <c r="C3" t="str">
        <f>"      DROP TABLE IF EXISTS {dataDb}.{"&amp;A3&amp;"};"</f>
        <v xml:space="preserve">      DROP TABLE IF EXISTS {dataDb}.{acpdisp};</v>
      </c>
    </row>
    <row r="4" spans="1:3" x14ac:dyDescent="0.3">
      <c r="A4" t="s">
        <v>1183</v>
      </c>
      <c r="C4" t="s">
        <v>464</v>
      </c>
    </row>
    <row r="5" spans="1:3" x14ac:dyDescent="0.3">
      <c r="A5" t="s">
        <v>1183</v>
      </c>
      <c r="B5" t="s">
        <v>970</v>
      </c>
      <c r="C5" t="str">
        <f>"      CREATE TABLE IF NOT EXISTS {dataDb}.{"&amp;A5&amp;"}"</f>
        <v xml:space="preserve">      CREATE TABLE IF NOT EXISTS {dataDb}.{acpdisp}</v>
      </c>
    </row>
    <row r="6" spans="1:3" x14ac:dyDescent="0.3">
      <c r="A6" t="s">
        <v>1183</v>
      </c>
      <c r="B6" t="s">
        <v>971</v>
      </c>
      <c r="C6" t="str">
        <f t="shared" ref="C6:C10" si="0">"      "&amp;B6</f>
        <v xml:space="preserve">      (acpdisp TINYINT,</v>
      </c>
    </row>
    <row r="7" spans="1:3" x14ac:dyDescent="0.3">
      <c r="A7" t="s">
        <v>1183</v>
      </c>
      <c r="B7" t="s">
        <v>972</v>
      </c>
      <c r="C7" t="str">
        <f t="shared" si="0"/>
        <v xml:space="preserve">      description VARCHAR(100),</v>
      </c>
    </row>
    <row r="8" spans="1:3" x14ac:dyDescent="0.3">
      <c r="A8" t="s">
        <v>1183</v>
      </c>
      <c r="B8" t="s">
        <v>973</v>
      </c>
      <c r="C8" t="str">
        <f t="shared" si="0"/>
        <v xml:space="preserve">      PRIMARY KEY (acpdisp))</v>
      </c>
    </row>
    <row r="9" spans="1:3" x14ac:dyDescent="0.3">
      <c r="A9" t="s">
        <v>1183</v>
      </c>
      <c r="B9" t="s">
        <v>974</v>
      </c>
      <c r="C9" t="str">
        <f t="shared" si="0"/>
        <v xml:space="preserve">      ENGINE=MYISAM</v>
      </c>
    </row>
    <row r="10" spans="1:3" x14ac:dyDescent="0.3">
      <c r="A10" t="s">
        <v>1183</v>
      </c>
      <c r="B10" t="s">
        <v>93</v>
      </c>
      <c r="C10" t="str">
        <f t="shared" si="0"/>
        <v xml:space="preserve">      CHARSET=latin1 COLLATE=latin1_general_ci;</v>
      </c>
    </row>
    <row r="11" spans="1:3" x14ac:dyDescent="0.3">
      <c r="A11" t="s">
        <v>1183</v>
      </c>
      <c r="C11" t="s">
        <v>468</v>
      </c>
    </row>
    <row r="12" spans="1:3" x14ac:dyDescent="0.3">
      <c r="A12" t="s">
        <v>1183</v>
      </c>
      <c r="B12" t="s">
        <v>975</v>
      </c>
      <c r="C12" t="s">
        <v>469</v>
      </c>
    </row>
    <row r="13" spans="1:3" x14ac:dyDescent="0.3">
      <c r="A13" t="s">
        <v>1183</v>
      </c>
      <c r="B13" t="s">
        <v>976</v>
      </c>
      <c r="C13" t="str">
        <f>"      INTO TABLE {dataDb}.{"&amp;A13&amp;"}"</f>
        <v xml:space="preserve">      INTO TABLE {dataDb}.{acpdisp}</v>
      </c>
    </row>
    <row r="14" spans="1:3" x14ac:dyDescent="0.3">
      <c r="A14" t="s">
        <v>1183</v>
      </c>
      <c r="B14" t="s">
        <v>96</v>
      </c>
      <c r="C14" t="str">
        <f t="shared" ref="C14:C17" si="1">"      "&amp;B14</f>
        <v xml:space="preserve">      FIELDS TERMINATED BY '\t'</v>
      </c>
    </row>
    <row r="15" spans="1:3" x14ac:dyDescent="0.3">
      <c r="A15" t="s">
        <v>1183</v>
      </c>
      <c r="B15" t="s">
        <v>97</v>
      </c>
      <c r="C15" t="str">
        <f t="shared" si="1"/>
        <v xml:space="preserve">      LINES TERMINATED BY '\r\n'</v>
      </c>
    </row>
    <row r="16" spans="1:3" x14ac:dyDescent="0.3">
      <c r="A16" t="s">
        <v>1183</v>
      </c>
      <c r="B16" t="s">
        <v>98</v>
      </c>
      <c r="C16" t="str">
        <f t="shared" si="1"/>
        <v xml:space="preserve">      IGNORE 1 LINES</v>
      </c>
    </row>
    <row r="17" spans="1:10" x14ac:dyDescent="0.3">
      <c r="A17" t="s">
        <v>1183</v>
      </c>
      <c r="B17" t="s">
        <v>977</v>
      </c>
      <c r="C17" t="str">
        <f t="shared" si="1"/>
        <v xml:space="preserve">      (acpdisp, description);</v>
      </c>
    </row>
    <row r="18" spans="1:10" x14ac:dyDescent="0.3">
      <c r="A18" t="s">
        <v>1184</v>
      </c>
      <c r="C18" t="str">
        <f>"  "&amp;A18&amp;":"</f>
        <v xml:space="preserve">  acploc:</v>
      </c>
    </row>
    <row r="19" spans="1:10" x14ac:dyDescent="0.3">
      <c r="A19" t="s">
        <v>1184</v>
      </c>
      <c r="B19" t="s">
        <v>978</v>
      </c>
      <c r="C19" t="s">
        <v>463</v>
      </c>
    </row>
    <row r="20" spans="1:10" x14ac:dyDescent="0.3">
      <c r="A20" t="s">
        <v>1184</v>
      </c>
      <c r="C20" t="str">
        <f>"      DROP TABLE IF EXISTS {dataDb}.{"&amp;A20&amp;"}"</f>
        <v xml:space="preserve">      DROP TABLE IF EXISTS {dataDb}.{acploc}</v>
      </c>
    </row>
    <row r="21" spans="1:10" x14ac:dyDescent="0.3">
      <c r="A21" t="s">
        <v>1184</v>
      </c>
      <c r="C21" t="s">
        <v>464</v>
      </c>
    </row>
    <row r="22" spans="1:10" x14ac:dyDescent="0.3">
      <c r="A22" t="s">
        <v>1184</v>
      </c>
      <c r="B22" t="s">
        <v>979</v>
      </c>
      <c r="C22" t="str">
        <f>"      CREATE TABLE IF NOT EXISTS {dataDb}.{"&amp;A22&amp;"}"</f>
        <v xml:space="preserve">      CREATE TABLE IF NOT EXISTS {dataDb}.{acploc}</v>
      </c>
    </row>
    <row r="23" spans="1:10" x14ac:dyDescent="0.3">
      <c r="A23" t="s">
        <v>1184</v>
      </c>
      <c r="B23" t="s">
        <v>980</v>
      </c>
      <c r="C23" t="str">
        <f t="shared" ref="C23:C27" si="2">"      "&amp;B23</f>
        <v xml:space="preserve">      (acploc TINYINT,</v>
      </c>
    </row>
    <row r="24" spans="1:10" x14ac:dyDescent="0.3">
      <c r="A24" t="s">
        <v>1184</v>
      </c>
      <c r="B24" t="s">
        <v>981</v>
      </c>
      <c r="C24" t="str">
        <f t="shared" si="2"/>
        <v xml:space="preserve">      description VARCHAR(300),</v>
      </c>
    </row>
    <row r="25" spans="1:10" x14ac:dyDescent="0.3">
      <c r="A25" t="s">
        <v>1184</v>
      </c>
      <c r="B25" t="s">
        <v>982</v>
      </c>
      <c r="C25" t="str">
        <f t="shared" si="2"/>
        <v xml:space="preserve">      PRIMARY KEY (acploc))</v>
      </c>
      <c r="J25" t="str">
        <f t="shared" ref="J25:J27" si="3">"      "&amp;I25</f>
        <v xml:space="preserve">      </v>
      </c>
    </row>
    <row r="26" spans="1:10" x14ac:dyDescent="0.3">
      <c r="A26" t="s">
        <v>1184</v>
      </c>
      <c r="B26" t="s">
        <v>974</v>
      </c>
      <c r="C26" t="str">
        <f t="shared" si="2"/>
        <v xml:space="preserve">      ENGINE=MYISAM</v>
      </c>
      <c r="J26" t="str">
        <f t="shared" si="3"/>
        <v xml:space="preserve">      </v>
      </c>
    </row>
    <row r="27" spans="1:10" x14ac:dyDescent="0.3">
      <c r="A27" t="s">
        <v>1184</v>
      </c>
      <c r="B27" t="s">
        <v>93</v>
      </c>
      <c r="C27" t="str">
        <f t="shared" si="2"/>
        <v xml:space="preserve">      CHARSET=latin1 COLLATE=latin1_general_ci;</v>
      </c>
      <c r="J27" t="str">
        <f t="shared" si="3"/>
        <v xml:space="preserve">      </v>
      </c>
    </row>
    <row r="28" spans="1:10" x14ac:dyDescent="0.3">
      <c r="A28" t="s">
        <v>1184</v>
      </c>
      <c r="C28" t="s">
        <v>468</v>
      </c>
    </row>
    <row r="29" spans="1:10" x14ac:dyDescent="0.3">
      <c r="A29" t="s">
        <v>1184</v>
      </c>
      <c r="B29" t="s">
        <v>983</v>
      </c>
      <c r="C29" t="s">
        <v>469</v>
      </c>
    </row>
    <row r="30" spans="1:10" x14ac:dyDescent="0.3">
      <c r="A30" t="s">
        <v>1184</v>
      </c>
      <c r="B30" t="s">
        <v>984</v>
      </c>
      <c r="C30" t="str">
        <f>"      INTO TABLE {dataDb}.{"&amp;A30&amp;"}"</f>
        <v xml:space="preserve">      INTO TABLE {dataDb}.{acploc}</v>
      </c>
    </row>
    <row r="31" spans="1:10" x14ac:dyDescent="0.3">
      <c r="A31" t="s">
        <v>1184</v>
      </c>
      <c r="B31" t="s">
        <v>96</v>
      </c>
      <c r="C31" t="str">
        <f t="shared" ref="C31:C34" si="4">"      "&amp;B31</f>
        <v xml:space="preserve">      FIELDS TERMINATED BY '\t'</v>
      </c>
    </row>
    <row r="32" spans="1:10" x14ac:dyDescent="0.3">
      <c r="A32" t="s">
        <v>1184</v>
      </c>
      <c r="B32" t="s">
        <v>97</v>
      </c>
      <c r="C32" t="str">
        <f t="shared" si="4"/>
        <v xml:space="preserve">      LINES TERMINATED BY '\r\n'</v>
      </c>
    </row>
    <row r="33" spans="1:3" x14ac:dyDescent="0.3">
      <c r="A33" t="s">
        <v>1184</v>
      </c>
      <c r="B33" t="s">
        <v>98</v>
      </c>
      <c r="C33" t="str">
        <f t="shared" si="4"/>
        <v xml:space="preserve">      IGNORE 1 LINES</v>
      </c>
    </row>
    <row r="34" spans="1:3" x14ac:dyDescent="0.3">
      <c r="A34" t="s">
        <v>1184</v>
      </c>
      <c r="B34" t="s">
        <v>985</v>
      </c>
      <c r="C34" t="str">
        <f t="shared" si="4"/>
        <v xml:space="preserve">      (acploc, description);</v>
      </c>
    </row>
    <row r="35" spans="1:3" x14ac:dyDescent="0.3">
      <c r="A35" t="s">
        <v>1185</v>
      </c>
      <c r="C35" t="str">
        <f>"  "&amp;A35&amp;":"</f>
        <v xml:space="preserve">  acpout:</v>
      </c>
    </row>
    <row r="36" spans="1:3" x14ac:dyDescent="0.3">
      <c r="A36" t="s">
        <v>1185</v>
      </c>
      <c r="B36" t="s">
        <v>986</v>
      </c>
      <c r="C36" t="s">
        <v>463</v>
      </c>
    </row>
    <row r="37" spans="1:3" x14ac:dyDescent="0.3">
      <c r="A37" t="s">
        <v>1185</v>
      </c>
      <c r="C37" t="str">
        <f>"      DROP TABLE IF EXISTS {dataDb}.{"&amp;A37&amp;"}"</f>
        <v xml:space="preserve">      DROP TABLE IF EXISTS {dataDb}.{acpout}</v>
      </c>
    </row>
    <row r="38" spans="1:3" x14ac:dyDescent="0.3">
      <c r="A38" t="s">
        <v>1185</v>
      </c>
      <c r="C38" t="s">
        <v>464</v>
      </c>
    </row>
    <row r="39" spans="1:3" x14ac:dyDescent="0.3">
      <c r="A39" t="s">
        <v>1185</v>
      </c>
      <c r="B39" t="s">
        <v>987</v>
      </c>
      <c r="C39" t="str">
        <f>"      CREATE TABLE IF NOT EXISTS {dataDb}.{"&amp;A39&amp;"}"</f>
        <v xml:space="preserve">      CREATE TABLE IF NOT EXISTS {dataDb}.{acpout}</v>
      </c>
    </row>
    <row r="40" spans="1:3" x14ac:dyDescent="0.3">
      <c r="A40" t="s">
        <v>1185</v>
      </c>
      <c r="B40" t="s">
        <v>988</v>
      </c>
      <c r="C40" t="str">
        <f t="shared" ref="C40:C44" si="5">"      "&amp;B40</f>
        <v xml:space="preserve">      (acpout TINYINT,</v>
      </c>
    </row>
    <row r="41" spans="1:3" x14ac:dyDescent="0.3">
      <c r="A41" t="s">
        <v>1185</v>
      </c>
      <c r="B41" t="s">
        <v>972</v>
      </c>
      <c r="C41" t="str">
        <f t="shared" si="5"/>
        <v xml:space="preserve">      description VARCHAR(100),</v>
      </c>
    </row>
    <row r="42" spans="1:3" x14ac:dyDescent="0.3">
      <c r="A42" t="s">
        <v>1185</v>
      </c>
      <c r="B42" t="s">
        <v>989</v>
      </c>
      <c r="C42" t="str">
        <f t="shared" si="5"/>
        <v xml:space="preserve">      PRIMARY KEY (acpout))</v>
      </c>
    </row>
    <row r="43" spans="1:3" x14ac:dyDescent="0.3">
      <c r="A43" t="s">
        <v>1185</v>
      </c>
      <c r="B43" t="s">
        <v>974</v>
      </c>
      <c r="C43" t="str">
        <f t="shared" si="5"/>
        <v xml:space="preserve">      ENGINE=MYISAM</v>
      </c>
    </row>
    <row r="44" spans="1:3" x14ac:dyDescent="0.3">
      <c r="A44" t="s">
        <v>1185</v>
      </c>
      <c r="B44" t="s">
        <v>93</v>
      </c>
      <c r="C44" t="str">
        <f t="shared" si="5"/>
        <v xml:space="preserve">      CHARSET=latin1 COLLATE=latin1_general_ci;</v>
      </c>
    </row>
    <row r="45" spans="1:3" x14ac:dyDescent="0.3">
      <c r="A45" t="s">
        <v>1185</v>
      </c>
      <c r="C45" t="s">
        <v>468</v>
      </c>
    </row>
    <row r="46" spans="1:3" x14ac:dyDescent="0.3">
      <c r="A46" t="s">
        <v>1185</v>
      </c>
      <c r="B46" t="s">
        <v>990</v>
      </c>
      <c r="C46" t="s">
        <v>469</v>
      </c>
    </row>
    <row r="47" spans="1:3" x14ac:dyDescent="0.3">
      <c r="A47" t="s">
        <v>1185</v>
      </c>
      <c r="B47" t="s">
        <v>991</v>
      </c>
      <c r="C47" t="str">
        <f>"      INTO TABLE {dataDb}.{"&amp;A47&amp;"}"</f>
        <v xml:space="preserve">      INTO TABLE {dataDb}.{acpout}</v>
      </c>
    </row>
    <row r="48" spans="1:3" x14ac:dyDescent="0.3">
      <c r="A48" t="s">
        <v>1185</v>
      </c>
      <c r="B48" t="s">
        <v>96</v>
      </c>
      <c r="C48" t="str">
        <f t="shared" ref="C48:C51" si="6">"      "&amp;B48</f>
        <v xml:space="preserve">      FIELDS TERMINATED BY '\t'</v>
      </c>
    </row>
    <row r="49" spans="1:3" x14ac:dyDescent="0.3">
      <c r="A49" t="s">
        <v>1185</v>
      </c>
      <c r="B49" t="s">
        <v>97</v>
      </c>
      <c r="C49" t="str">
        <f t="shared" si="6"/>
        <v xml:space="preserve">      LINES TERMINATED BY '\r\n'</v>
      </c>
    </row>
    <row r="50" spans="1:3" x14ac:dyDescent="0.3">
      <c r="A50" t="s">
        <v>1185</v>
      </c>
      <c r="B50" t="s">
        <v>98</v>
      </c>
      <c r="C50" t="str">
        <f t="shared" si="6"/>
        <v xml:space="preserve">      IGNORE 1 LINES</v>
      </c>
    </row>
    <row r="51" spans="1:3" x14ac:dyDescent="0.3">
      <c r="A51" t="s">
        <v>1185</v>
      </c>
      <c r="B51" t="s">
        <v>992</v>
      </c>
      <c r="C51" t="str">
        <f t="shared" si="6"/>
        <v xml:space="preserve">      (acpout, description);</v>
      </c>
    </row>
    <row r="52" spans="1:3" x14ac:dyDescent="0.3">
      <c r="A52" t="s">
        <v>1186</v>
      </c>
      <c r="C52" t="str">
        <f>"  "&amp;A52&amp;":"</f>
        <v xml:space="preserve">  acpplan:</v>
      </c>
    </row>
    <row r="53" spans="1:3" x14ac:dyDescent="0.3">
      <c r="A53" t="s">
        <v>1186</v>
      </c>
      <c r="B53" t="s">
        <v>993</v>
      </c>
      <c r="C53" t="s">
        <v>463</v>
      </c>
    </row>
    <row r="54" spans="1:3" x14ac:dyDescent="0.3">
      <c r="A54" t="s">
        <v>1186</v>
      </c>
      <c r="C54" t="str">
        <f>"      DROP TABLE IF EXISTS {dataDb}.{"&amp;A54&amp;"}"</f>
        <v xml:space="preserve">      DROP TABLE IF EXISTS {dataDb}.{acpplan}</v>
      </c>
    </row>
    <row r="55" spans="1:3" x14ac:dyDescent="0.3">
      <c r="A55" t="s">
        <v>1186</v>
      </c>
      <c r="C55" t="s">
        <v>464</v>
      </c>
    </row>
    <row r="56" spans="1:3" x14ac:dyDescent="0.3">
      <c r="A56" t="s">
        <v>1186</v>
      </c>
      <c r="B56" t="s">
        <v>994</v>
      </c>
      <c r="C56" t="str">
        <f>"      CREATE TABLE IF NOT EXISTS {dataDb}.{"&amp;A56&amp;"}"</f>
        <v xml:space="preserve">      CREATE TABLE IF NOT EXISTS {dataDb}.{acpplan}</v>
      </c>
    </row>
    <row r="57" spans="1:3" x14ac:dyDescent="0.3">
      <c r="A57" t="s">
        <v>1186</v>
      </c>
      <c r="B57" t="s">
        <v>995</v>
      </c>
      <c r="C57" t="str">
        <f t="shared" ref="C57:C61" si="7">"      "&amp;B57</f>
        <v xml:space="preserve">      (acpplan TINYINT,</v>
      </c>
    </row>
    <row r="58" spans="1:3" x14ac:dyDescent="0.3">
      <c r="A58" t="s">
        <v>1186</v>
      </c>
      <c r="B58" t="s">
        <v>972</v>
      </c>
      <c r="C58" t="str">
        <f t="shared" si="7"/>
        <v xml:space="preserve">      description VARCHAR(100),</v>
      </c>
    </row>
    <row r="59" spans="1:3" x14ac:dyDescent="0.3">
      <c r="A59" t="s">
        <v>1186</v>
      </c>
      <c r="B59" t="s">
        <v>996</v>
      </c>
      <c r="C59" t="str">
        <f t="shared" si="7"/>
        <v xml:space="preserve">      PRIMARY KEY (acpplan))</v>
      </c>
    </row>
    <row r="60" spans="1:3" x14ac:dyDescent="0.3">
      <c r="A60" t="s">
        <v>1186</v>
      </c>
      <c r="B60" t="s">
        <v>974</v>
      </c>
      <c r="C60" t="str">
        <f t="shared" si="7"/>
        <v xml:space="preserve">      ENGINE=MYISAM</v>
      </c>
    </row>
    <row r="61" spans="1:3" x14ac:dyDescent="0.3">
      <c r="A61" t="s">
        <v>1186</v>
      </c>
      <c r="B61" t="s">
        <v>93</v>
      </c>
      <c r="C61" t="str">
        <f t="shared" si="7"/>
        <v xml:space="preserve">      CHARSET=latin1 COLLATE=latin1_general_ci;</v>
      </c>
    </row>
    <row r="62" spans="1:3" x14ac:dyDescent="0.3">
      <c r="A62" t="s">
        <v>1186</v>
      </c>
      <c r="C62" t="s">
        <v>468</v>
      </c>
    </row>
    <row r="63" spans="1:3" x14ac:dyDescent="0.3">
      <c r="A63" t="s">
        <v>1186</v>
      </c>
      <c r="B63" t="s">
        <v>997</v>
      </c>
      <c r="C63" t="s">
        <v>469</v>
      </c>
    </row>
    <row r="64" spans="1:3" x14ac:dyDescent="0.3">
      <c r="A64" t="s">
        <v>1186</v>
      </c>
      <c r="B64" t="s">
        <v>998</v>
      </c>
      <c r="C64" t="str">
        <f>"      INTO TABLE {dataDb}.{"&amp;A64&amp;"}"</f>
        <v xml:space="preserve">      INTO TABLE {dataDb}.{acpplan}</v>
      </c>
    </row>
    <row r="65" spans="1:3" x14ac:dyDescent="0.3">
      <c r="A65" t="s">
        <v>1186</v>
      </c>
      <c r="B65" t="s">
        <v>96</v>
      </c>
      <c r="C65" t="str">
        <f t="shared" ref="C65:C68" si="8">"      "&amp;B65</f>
        <v xml:space="preserve">      FIELDS TERMINATED BY '\t'</v>
      </c>
    </row>
    <row r="66" spans="1:3" x14ac:dyDescent="0.3">
      <c r="A66" t="s">
        <v>1186</v>
      </c>
      <c r="B66" t="s">
        <v>97</v>
      </c>
      <c r="C66" t="str">
        <f t="shared" si="8"/>
        <v xml:space="preserve">      LINES TERMINATED BY '\r\n'</v>
      </c>
    </row>
    <row r="67" spans="1:3" x14ac:dyDescent="0.3">
      <c r="A67" t="s">
        <v>1186</v>
      </c>
      <c r="B67" t="s">
        <v>98</v>
      </c>
      <c r="C67" t="str">
        <f t="shared" si="8"/>
        <v xml:space="preserve">      IGNORE 1 LINES</v>
      </c>
    </row>
    <row r="68" spans="1:3" x14ac:dyDescent="0.3">
      <c r="A68" t="s">
        <v>1186</v>
      </c>
      <c r="B68" t="s">
        <v>999</v>
      </c>
      <c r="C68" t="str">
        <f t="shared" si="8"/>
        <v xml:space="preserve">      (acpplan, description);</v>
      </c>
    </row>
    <row r="69" spans="1:3" x14ac:dyDescent="0.3">
      <c r="A69" t="s">
        <v>1187</v>
      </c>
      <c r="C69" t="str">
        <f>"  "&amp;A69&amp;":"</f>
        <v xml:space="preserve">  acpsour:</v>
      </c>
    </row>
    <row r="70" spans="1:3" x14ac:dyDescent="0.3">
      <c r="A70" t="s">
        <v>1187</v>
      </c>
      <c r="B70" t="s">
        <v>1000</v>
      </c>
      <c r="C70" t="s">
        <v>463</v>
      </c>
    </row>
    <row r="71" spans="1:3" x14ac:dyDescent="0.3">
      <c r="A71" t="s">
        <v>1187</v>
      </c>
      <c r="C71" t="str">
        <f>"      DROP TABLE IF EXISTS {dataDb}.{"&amp;A71&amp;"}"</f>
        <v xml:space="preserve">      DROP TABLE IF EXISTS {dataDb}.{acpsour}</v>
      </c>
    </row>
    <row r="72" spans="1:3" x14ac:dyDescent="0.3">
      <c r="A72" t="s">
        <v>1187</v>
      </c>
      <c r="C72" t="s">
        <v>464</v>
      </c>
    </row>
    <row r="73" spans="1:3" x14ac:dyDescent="0.3">
      <c r="A73" t="s">
        <v>1187</v>
      </c>
      <c r="B73" t="s">
        <v>1001</v>
      </c>
      <c r="C73" t="str">
        <f>"      CREATE TABLE IF NOT EXISTS {dataDb}.{"&amp;A73&amp;"}"</f>
        <v xml:space="preserve">      CREATE TABLE IF NOT EXISTS {dataDb}.{acpsour}</v>
      </c>
    </row>
    <row r="74" spans="1:3" x14ac:dyDescent="0.3">
      <c r="A74" t="s">
        <v>1187</v>
      </c>
      <c r="B74" t="s">
        <v>1002</v>
      </c>
      <c r="C74" t="str">
        <f t="shared" ref="C74:C78" si="9">"      "&amp;B74</f>
        <v xml:space="preserve">      (acpsour TINYINT,</v>
      </c>
    </row>
    <row r="75" spans="1:3" x14ac:dyDescent="0.3">
      <c r="A75" t="s">
        <v>1187</v>
      </c>
      <c r="B75" t="s">
        <v>1003</v>
      </c>
      <c r="C75" t="str">
        <f t="shared" si="9"/>
        <v xml:space="preserve">      description VARCHAR(200),</v>
      </c>
    </row>
    <row r="76" spans="1:3" x14ac:dyDescent="0.3">
      <c r="A76" t="s">
        <v>1187</v>
      </c>
      <c r="B76" t="s">
        <v>1004</v>
      </c>
      <c r="C76" t="str">
        <f t="shared" si="9"/>
        <v xml:space="preserve">      PRIMARY KEY (acpsour))</v>
      </c>
    </row>
    <row r="77" spans="1:3" x14ac:dyDescent="0.3">
      <c r="A77" t="s">
        <v>1187</v>
      </c>
      <c r="B77" t="s">
        <v>974</v>
      </c>
      <c r="C77" t="str">
        <f t="shared" si="9"/>
        <v xml:space="preserve">      ENGINE=MYISAM</v>
      </c>
    </row>
    <row r="78" spans="1:3" x14ac:dyDescent="0.3">
      <c r="A78" t="s">
        <v>1187</v>
      </c>
      <c r="B78" t="s">
        <v>93</v>
      </c>
      <c r="C78" t="str">
        <f t="shared" si="9"/>
        <v xml:space="preserve">      CHARSET=latin1 COLLATE=latin1_general_ci;</v>
      </c>
    </row>
    <row r="79" spans="1:3" x14ac:dyDescent="0.3">
      <c r="A79" t="s">
        <v>1187</v>
      </c>
      <c r="C79" t="s">
        <v>468</v>
      </c>
    </row>
    <row r="80" spans="1:3" x14ac:dyDescent="0.3">
      <c r="A80" t="s">
        <v>1187</v>
      </c>
      <c r="B80" t="s">
        <v>1005</v>
      </c>
      <c r="C80" t="s">
        <v>469</v>
      </c>
    </row>
    <row r="81" spans="1:3" x14ac:dyDescent="0.3">
      <c r="A81" t="s">
        <v>1187</v>
      </c>
      <c r="B81" t="s">
        <v>1006</v>
      </c>
      <c r="C81" t="str">
        <f>"      INTO TABLE {dataDb}.{"&amp;A81&amp;"}"</f>
        <v xml:space="preserve">      INTO TABLE {dataDb}.{acpsour}</v>
      </c>
    </row>
    <row r="82" spans="1:3" x14ac:dyDescent="0.3">
      <c r="A82" t="s">
        <v>1187</v>
      </c>
      <c r="B82" t="s">
        <v>96</v>
      </c>
      <c r="C82" t="str">
        <f t="shared" ref="C82:C85" si="10">"      "&amp;B82</f>
        <v xml:space="preserve">      FIELDS TERMINATED BY '\t'</v>
      </c>
    </row>
    <row r="83" spans="1:3" x14ac:dyDescent="0.3">
      <c r="A83" t="s">
        <v>1187</v>
      </c>
      <c r="B83" t="s">
        <v>97</v>
      </c>
      <c r="C83" t="str">
        <f t="shared" si="10"/>
        <v xml:space="preserve">      LINES TERMINATED BY '\r\n'</v>
      </c>
    </row>
    <row r="84" spans="1:3" x14ac:dyDescent="0.3">
      <c r="A84" t="s">
        <v>1187</v>
      </c>
      <c r="B84" t="s">
        <v>98</v>
      </c>
      <c r="C84" t="str">
        <f t="shared" si="10"/>
        <v xml:space="preserve">      IGNORE 1 LINES</v>
      </c>
    </row>
    <row r="85" spans="1:3" x14ac:dyDescent="0.3">
      <c r="A85" t="s">
        <v>1187</v>
      </c>
      <c r="B85" t="s">
        <v>1007</v>
      </c>
      <c r="C85" t="str">
        <f t="shared" si="10"/>
        <v xml:space="preserve">      (acpsour, description);</v>
      </c>
    </row>
    <row r="86" spans="1:3" x14ac:dyDescent="0.3">
      <c r="A86" t="s">
        <v>1188</v>
      </c>
      <c r="C86" t="str">
        <f>"  "&amp;A86&amp;":"</f>
        <v xml:space="preserve">  acpspef:</v>
      </c>
    </row>
    <row r="87" spans="1:3" x14ac:dyDescent="0.3">
      <c r="A87" t="s">
        <v>1188</v>
      </c>
      <c r="B87" t="s">
        <v>1008</v>
      </c>
      <c r="C87" t="s">
        <v>463</v>
      </c>
    </row>
    <row r="88" spans="1:3" x14ac:dyDescent="0.3">
      <c r="A88" t="s">
        <v>1188</v>
      </c>
      <c r="C88" t="str">
        <f>"      DROP TABLE IF EXISTS {dataDb}.{"&amp;A88&amp;"}"</f>
        <v xml:space="preserve">      DROP TABLE IF EXISTS {dataDb}.{acpspef}</v>
      </c>
    </row>
    <row r="89" spans="1:3" x14ac:dyDescent="0.3">
      <c r="A89" t="s">
        <v>1188</v>
      </c>
      <c r="C89" t="s">
        <v>464</v>
      </c>
    </row>
    <row r="90" spans="1:3" x14ac:dyDescent="0.3">
      <c r="A90" t="s">
        <v>1188</v>
      </c>
      <c r="B90" t="s">
        <v>1009</v>
      </c>
      <c r="C90" t="str">
        <f>"      CREATE TABLE IF NOT EXISTS {dataDb}.{"&amp;A90&amp;"}"</f>
        <v xml:space="preserve">      CREATE TABLE IF NOT EXISTS {dataDb}.{acpspef}</v>
      </c>
    </row>
    <row r="91" spans="1:3" x14ac:dyDescent="0.3">
      <c r="A91" t="s">
        <v>1188</v>
      </c>
      <c r="B91" t="s">
        <v>1010</v>
      </c>
      <c r="C91" t="str">
        <f t="shared" ref="C91:C95" si="11">"      "&amp;B91</f>
        <v xml:space="preserve">      (acpspef CHAR(4),</v>
      </c>
    </row>
    <row r="92" spans="1:3" x14ac:dyDescent="0.3">
      <c r="A92" t="s">
        <v>1188</v>
      </c>
      <c r="B92" t="s">
        <v>972</v>
      </c>
      <c r="C92" t="str">
        <f t="shared" si="11"/>
        <v xml:space="preserve">      description VARCHAR(100),</v>
      </c>
    </row>
    <row r="93" spans="1:3" x14ac:dyDescent="0.3">
      <c r="A93" t="s">
        <v>1188</v>
      </c>
      <c r="B93" t="s">
        <v>1011</v>
      </c>
      <c r="C93" t="str">
        <f t="shared" si="11"/>
        <v xml:space="preserve">      PRIMARY KEY (acpspef))</v>
      </c>
    </row>
    <row r="94" spans="1:3" x14ac:dyDescent="0.3">
      <c r="A94" t="s">
        <v>1188</v>
      </c>
      <c r="B94" t="s">
        <v>974</v>
      </c>
      <c r="C94" t="str">
        <f t="shared" si="11"/>
        <v xml:space="preserve">      ENGINE=MYISAM</v>
      </c>
    </row>
    <row r="95" spans="1:3" x14ac:dyDescent="0.3">
      <c r="A95" t="s">
        <v>1188</v>
      </c>
      <c r="B95" t="s">
        <v>93</v>
      </c>
      <c r="C95" t="str">
        <f t="shared" si="11"/>
        <v xml:space="preserve">      CHARSET=latin1 COLLATE=latin1_general_ci;</v>
      </c>
    </row>
    <row r="96" spans="1:3" x14ac:dyDescent="0.3">
      <c r="A96" t="s">
        <v>1188</v>
      </c>
      <c r="C96" t="s">
        <v>468</v>
      </c>
    </row>
    <row r="97" spans="1:3" x14ac:dyDescent="0.3">
      <c r="A97" t="s">
        <v>1188</v>
      </c>
      <c r="B97" t="s">
        <v>1012</v>
      </c>
      <c r="C97" t="s">
        <v>469</v>
      </c>
    </row>
    <row r="98" spans="1:3" x14ac:dyDescent="0.3">
      <c r="A98" t="s">
        <v>1188</v>
      </c>
      <c r="B98" t="s">
        <v>1013</v>
      </c>
      <c r="C98" t="str">
        <f>"      INTO TABLE {dataDb}.{"&amp;A98&amp;"}"</f>
        <v xml:space="preserve">      INTO TABLE {dataDb}.{acpspef}</v>
      </c>
    </row>
    <row r="99" spans="1:3" x14ac:dyDescent="0.3">
      <c r="A99" t="s">
        <v>1188</v>
      </c>
      <c r="B99" t="s">
        <v>96</v>
      </c>
      <c r="C99" t="str">
        <f t="shared" ref="C99:C102" si="12">"      "&amp;B99</f>
        <v xml:space="preserve">      FIELDS TERMINATED BY '\t'</v>
      </c>
    </row>
    <row r="100" spans="1:3" x14ac:dyDescent="0.3">
      <c r="A100" t="s">
        <v>1188</v>
      </c>
      <c r="B100" t="s">
        <v>97</v>
      </c>
      <c r="C100" t="str">
        <f t="shared" si="12"/>
        <v xml:space="preserve">      LINES TERMINATED BY '\r\n'</v>
      </c>
    </row>
    <row r="101" spans="1:3" x14ac:dyDescent="0.3">
      <c r="A101" t="s">
        <v>1188</v>
      </c>
      <c r="B101" t="s">
        <v>98</v>
      </c>
      <c r="C101" t="str">
        <f t="shared" si="12"/>
        <v xml:space="preserve">      IGNORE 1 LINES</v>
      </c>
    </row>
    <row r="102" spans="1:3" x14ac:dyDescent="0.3">
      <c r="A102" t="s">
        <v>1188</v>
      </c>
      <c r="B102" t="s">
        <v>1014</v>
      </c>
      <c r="C102" t="str">
        <f t="shared" si="12"/>
        <v xml:space="preserve">      (acpspef, description);</v>
      </c>
    </row>
    <row r="103" spans="1:3" x14ac:dyDescent="0.3">
      <c r="A103" t="s">
        <v>1189</v>
      </c>
      <c r="C103" t="str">
        <f>"  "&amp;A103&amp;":"</f>
        <v xml:space="preserve">  admimeth:</v>
      </c>
    </row>
    <row r="104" spans="1:3" x14ac:dyDescent="0.3">
      <c r="A104" t="s">
        <v>1189</v>
      </c>
      <c r="B104" t="s">
        <v>1015</v>
      </c>
      <c r="C104" t="s">
        <v>463</v>
      </c>
    </row>
    <row r="105" spans="1:3" x14ac:dyDescent="0.3">
      <c r="A105" t="s">
        <v>1189</v>
      </c>
      <c r="C105" t="str">
        <f>"      DROP TABLE IF EXISTS {dataDb}.{"&amp;A105&amp;"}"</f>
        <v xml:space="preserve">      DROP TABLE IF EXISTS {dataDb}.{admimeth}</v>
      </c>
    </row>
    <row r="106" spans="1:3" x14ac:dyDescent="0.3">
      <c r="A106" t="s">
        <v>1189</v>
      </c>
      <c r="C106" t="s">
        <v>464</v>
      </c>
    </row>
    <row r="107" spans="1:3" x14ac:dyDescent="0.3">
      <c r="A107" t="s">
        <v>1189</v>
      </c>
      <c r="B107" t="s">
        <v>1016</v>
      </c>
      <c r="C107" t="str">
        <f>"      CREATE TABLE IF NOT EXISTS {dataDb}.{"&amp;A107&amp;"}"</f>
        <v xml:space="preserve">      CREATE TABLE IF NOT EXISTS {dataDb}.{admimeth}</v>
      </c>
    </row>
    <row r="108" spans="1:3" x14ac:dyDescent="0.3">
      <c r="A108" t="s">
        <v>1189</v>
      </c>
      <c r="B108" t="s">
        <v>1017</v>
      </c>
      <c r="C108" t="str">
        <f t="shared" ref="C108:C120" si="13">"      "&amp;B108</f>
        <v xml:space="preserve">      (admimeth CHAR(2),</v>
      </c>
    </row>
    <row r="109" spans="1:3" x14ac:dyDescent="0.3">
      <c r="A109" t="s">
        <v>1189</v>
      </c>
      <c r="B109" t="s">
        <v>1018</v>
      </c>
      <c r="C109" t="str">
        <f t="shared" si="13"/>
        <v xml:space="preserve">      admimeth_type VARCHAR(19),</v>
      </c>
    </row>
    <row r="110" spans="1:3" x14ac:dyDescent="0.3">
      <c r="A110" t="s">
        <v>1189</v>
      </c>
      <c r="B110" t="s">
        <v>1019</v>
      </c>
      <c r="C110" t="str">
        <f t="shared" si="13"/>
        <v xml:space="preserve">      description VARCHAR(500),</v>
      </c>
    </row>
    <row r="111" spans="1:3" x14ac:dyDescent="0.3">
      <c r="A111" t="s">
        <v>1189</v>
      </c>
      <c r="B111" t="s">
        <v>1020</v>
      </c>
      <c r="C111" t="str">
        <f t="shared" si="13"/>
        <v xml:space="preserve">      PRIMARY KEY (admimeth))</v>
      </c>
    </row>
    <row r="112" spans="1:3" x14ac:dyDescent="0.3">
      <c r="A112" t="s">
        <v>1189</v>
      </c>
      <c r="B112" t="s">
        <v>974</v>
      </c>
      <c r="C112" t="str">
        <f t="shared" si="13"/>
        <v xml:space="preserve">      ENGINE=MYISAM</v>
      </c>
    </row>
    <row r="113" spans="1:3" x14ac:dyDescent="0.3">
      <c r="A113" t="s">
        <v>1189</v>
      </c>
      <c r="B113" t="s">
        <v>93</v>
      </c>
      <c r="C113" t="str">
        <f t="shared" si="13"/>
        <v xml:space="preserve">      CHARSET=latin1 COLLATE=latin1_general_ci;</v>
      </c>
    </row>
    <row r="114" spans="1:3" x14ac:dyDescent="0.3">
      <c r="A114" t="s">
        <v>1189</v>
      </c>
      <c r="C114" t="s">
        <v>468</v>
      </c>
    </row>
    <row r="115" spans="1:3" x14ac:dyDescent="0.3">
      <c r="A115" t="s">
        <v>1189</v>
      </c>
      <c r="B115" t="s">
        <v>1021</v>
      </c>
      <c r="C115" t="s">
        <v>469</v>
      </c>
    </row>
    <row r="116" spans="1:3" x14ac:dyDescent="0.3">
      <c r="A116" t="s">
        <v>1189</v>
      </c>
      <c r="B116" t="s">
        <v>1022</v>
      </c>
      <c r="C116" t="str">
        <f t="shared" si="13"/>
        <v xml:space="preserve">      INTO TABLE cprd_data.rl_admimeth</v>
      </c>
    </row>
    <row r="117" spans="1:3" x14ac:dyDescent="0.3">
      <c r="A117" t="s">
        <v>1189</v>
      </c>
      <c r="B117" t="s">
        <v>96</v>
      </c>
      <c r="C117" t="str">
        <f t="shared" si="13"/>
        <v xml:space="preserve">      FIELDS TERMINATED BY '\t'</v>
      </c>
    </row>
    <row r="118" spans="1:3" x14ac:dyDescent="0.3">
      <c r="A118" t="s">
        <v>1189</v>
      </c>
      <c r="B118" t="s">
        <v>97</v>
      </c>
      <c r="C118" t="str">
        <f t="shared" si="13"/>
        <v xml:space="preserve">      LINES TERMINATED BY '\r\n'</v>
      </c>
    </row>
    <row r="119" spans="1:3" x14ac:dyDescent="0.3">
      <c r="A119" t="s">
        <v>1189</v>
      </c>
      <c r="B119" t="s">
        <v>98</v>
      </c>
      <c r="C119" t="str">
        <f t="shared" si="13"/>
        <v xml:space="preserve">      IGNORE 1 LINES</v>
      </c>
    </row>
    <row r="120" spans="1:3" x14ac:dyDescent="0.3">
      <c r="A120" t="s">
        <v>1189</v>
      </c>
      <c r="B120" t="s">
        <v>1023</v>
      </c>
      <c r="C120" t="str">
        <f t="shared" si="13"/>
        <v xml:space="preserve">      (admimeth,admimeth_type, description);</v>
      </c>
    </row>
    <row r="121" spans="1:3" x14ac:dyDescent="0.3">
      <c r="A121" t="s">
        <v>1190</v>
      </c>
      <c r="C121" t="str">
        <f>"  "&amp;A121&amp;":"</f>
        <v xml:space="preserve">  admisorc:</v>
      </c>
    </row>
    <row r="122" spans="1:3" x14ac:dyDescent="0.3">
      <c r="A122" t="s">
        <v>1190</v>
      </c>
      <c r="B122" t="s">
        <v>1024</v>
      </c>
      <c r="C122" t="s">
        <v>463</v>
      </c>
    </row>
    <row r="123" spans="1:3" x14ac:dyDescent="0.3">
      <c r="A123" t="s">
        <v>1190</v>
      </c>
      <c r="C123" t="str">
        <f>"      DROP TABLE IF EXISTS {dataDb}.{"&amp;A123&amp;"}"</f>
        <v xml:space="preserve">      DROP TABLE IF EXISTS {dataDb}.{admisorc}</v>
      </c>
    </row>
    <row r="124" spans="1:3" x14ac:dyDescent="0.3">
      <c r="A124" t="s">
        <v>1190</v>
      </c>
      <c r="C124" t="s">
        <v>464</v>
      </c>
    </row>
    <row r="125" spans="1:3" x14ac:dyDescent="0.3">
      <c r="A125" t="s">
        <v>1190</v>
      </c>
      <c r="B125" t="s">
        <v>1025</v>
      </c>
      <c r="C125" t="str">
        <f>"      CREATE TABLE IF NOT EXISTS {dataDb}.{"&amp;A125&amp;"}"</f>
        <v xml:space="preserve">      CREATE TABLE IF NOT EXISTS {dataDb}.{admisorc}</v>
      </c>
    </row>
    <row r="126" spans="1:3" x14ac:dyDescent="0.3">
      <c r="A126" t="s">
        <v>1190</v>
      </c>
      <c r="B126" t="s">
        <v>1026</v>
      </c>
      <c r="C126" t="str">
        <f t="shared" ref="C126:C130" si="14">"      "&amp;B126</f>
        <v xml:space="preserve">      (admisorc TINYINT,</v>
      </c>
    </row>
    <row r="127" spans="1:3" x14ac:dyDescent="0.3">
      <c r="A127" t="s">
        <v>1190</v>
      </c>
      <c r="B127" t="s">
        <v>1027</v>
      </c>
      <c r="C127" t="str">
        <f t="shared" si="14"/>
        <v xml:space="preserve">      description VARCHAR(400),</v>
      </c>
    </row>
    <row r="128" spans="1:3" x14ac:dyDescent="0.3">
      <c r="A128" t="s">
        <v>1190</v>
      </c>
      <c r="B128" t="s">
        <v>1028</v>
      </c>
      <c r="C128" t="str">
        <f t="shared" si="14"/>
        <v xml:space="preserve">      PRIMARY KEY (admisorc))</v>
      </c>
    </row>
    <row r="129" spans="1:3" x14ac:dyDescent="0.3">
      <c r="A129" t="s">
        <v>1190</v>
      </c>
      <c r="B129" t="s">
        <v>974</v>
      </c>
      <c r="C129" t="str">
        <f t="shared" si="14"/>
        <v xml:space="preserve">      ENGINE=MYISAM</v>
      </c>
    </row>
    <row r="130" spans="1:3" x14ac:dyDescent="0.3">
      <c r="A130" t="s">
        <v>1190</v>
      </c>
      <c r="B130" t="s">
        <v>93</v>
      </c>
      <c r="C130" t="str">
        <f t="shared" si="14"/>
        <v xml:space="preserve">      CHARSET=latin1 COLLATE=latin1_general_ci;</v>
      </c>
    </row>
    <row r="131" spans="1:3" x14ac:dyDescent="0.3">
      <c r="A131" t="s">
        <v>1190</v>
      </c>
      <c r="C131" t="s">
        <v>468</v>
      </c>
    </row>
    <row r="132" spans="1:3" x14ac:dyDescent="0.3">
      <c r="A132" t="s">
        <v>1190</v>
      </c>
      <c r="B132" t="s">
        <v>1029</v>
      </c>
      <c r="C132" t="s">
        <v>469</v>
      </c>
    </row>
    <row r="133" spans="1:3" x14ac:dyDescent="0.3">
      <c r="A133" t="s">
        <v>1190</v>
      </c>
      <c r="B133" t="s">
        <v>1030</v>
      </c>
      <c r="C133" t="str">
        <f>"      INTO TABLE {dataDb}.{"&amp;A133&amp;"}"</f>
        <v xml:space="preserve">      INTO TABLE {dataDb}.{admisorc}</v>
      </c>
    </row>
    <row r="134" spans="1:3" x14ac:dyDescent="0.3">
      <c r="A134" t="s">
        <v>1190</v>
      </c>
      <c r="B134" t="s">
        <v>96</v>
      </c>
      <c r="C134" t="str">
        <f t="shared" ref="C134:C137" si="15">"      "&amp;B134</f>
        <v xml:space="preserve">      FIELDS TERMINATED BY '\t'</v>
      </c>
    </row>
    <row r="135" spans="1:3" x14ac:dyDescent="0.3">
      <c r="A135" t="s">
        <v>1190</v>
      </c>
      <c r="B135" t="s">
        <v>97</v>
      </c>
      <c r="C135" t="str">
        <f t="shared" si="15"/>
        <v xml:space="preserve">      LINES TERMINATED BY '\r\n'</v>
      </c>
    </row>
    <row r="136" spans="1:3" x14ac:dyDescent="0.3">
      <c r="A136" t="s">
        <v>1190</v>
      </c>
      <c r="B136" t="s">
        <v>98</v>
      </c>
      <c r="C136" t="str">
        <f t="shared" si="15"/>
        <v xml:space="preserve">      IGNORE 1 LINES</v>
      </c>
    </row>
    <row r="137" spans="1:3" x14ac:dyDescent="0.3">
      <c r="A137" t="s">
        <v>1190</v>
      </c>
      <c r="B137" t="s">
        <v>1031</v>
      </c>
      <c r="C137" t="str">
        <f t="shared" si="15"/>
        <v xml:space="preserve">      (admisorc, description);</v>
      </c>
    </row>
    <row r="138" spans="1:3" x14ac:dyDescent="0.3">
      <c r="A138" t="s">
        <v>1191</v>
      </c>
      <c r="C138" t="str">
        <f>"  "&amp;A138&amp;":"</f>
        <v xml:space="preserve">  ccadmisorc:</v>
      </c>
    </row>
    <row r="139" spans="1:3" x14ac:dyDescent="0.3">
      <c r="A139" t="s">
        <v>1191</v>
      </c>
      <c r="B139" t="s">
        <v>1032</v>
      </c>
      <c r="C139" t="s">
        <v>463</v>
      </c>
    </row>
    <row r="140" spans="1:3" x14ac:dyDescent="0.3">
      <c r="A140" t="s">
        <v>1191</v>
      </c>
      <c r="C140" t="str">
        <f>"      DROP TABLE IF EXISTS {dataDb}.{"&amp;A140&amp;"}"</f>
        <v xml:space="preserve">      DROP TABLE IF EXISTS {dataDb}.{ccadmisorc}</v>
      </c>
    </row>
    <row r="141" spans="1:3" x14ac:dyDescent="0.3">
      <c r="A141" t="s">
        <v>1191</v>
      </c>
      <c r="C141" t="s">
        <v>464</v>
      </c>
    </row>
    <row r="142" spans="1:3" x14ac:dyDescent="0.3">
      <c r="A142" t="s">
        <v>1191</v>
      </c>
      <c r="B142" t="s">
        <v>1033</v>
      </c>
      <c r="C142" t="str">
        <f>"      CREATE TABLE IF NOT EXISTS {dataDb}.{"&amp;A142&amp;"}"</f>
        <v xml:space="preserve">      CREATE TABLE IF NOT EXISTS {dataDb}.{ccadmisorc}</v>
      </c>
    </row>
    <row r="143" spans="1:3" x14ac:dyDescent="0.3">
      <c r="A143" t="s">
        <v>1191</v>
      </c>
      <c r="B143" t="s">
        <v>1034</v>
      </c>
      <c r="C143" t="str">
        <f t="shared" ref="C143:C147" si="16">"      "&amp;B143</f>
        <v xml:space="preserve">      (ccadmisorc TINYINT,</v>
      </c>
    </row>
    <row r="144" spans="1:3" x14ac:dyDescent="0.3">
      <c r="A144" t="s">
        <v>1191</v>
      </c>
      <c r="B144" t="s">
        <v>972</v>
      </c>
      <c r="C144" t="str">
        <f t="shared" si="16"/>
        <v xml:space="preserve">      description VARCHAR(100),</v>
      </c>
    </row>
    <row r="145" spans="1:3" x14ac:dyDescent="0.3">
      <c r="A145" t="s">
        <v>1191</v>
      </c>
      <c r="B145" t="s">
        <v>1035</v>
      </c>
      <c r="C145" t="str">
        <f t="shared" si="16"/>
        <v xml:space="preserve">      PRIMARY KEY (ccadmisorc))</v>
      </c>
    </row>
    <row r="146" spans="1:3" x14ac:dyDescent="0.3">
      <c r="A146" t="s">
        <v>1191</v>
      </c>
      <c r="B146" t="s">
        <v>974</v>
      </c>
      <c r="C146" t="str">
        <f t="shared" si="16"/>
        <v xml:space="preserve">      ENGINE=MYISAM</v>
      </c>
    </row>
    <row r="147" spans="1:3" x14ac:dyDescent="0.3">
      <c r="A147" t="s">
        <v>1191</v>
      </c>
      <c r="B147" t="s">
        <v>93</v>
      </c>
      <c r="C147" t="str">
        <f t="shared" si="16"/>
        <v xml:space="preserve">      CHARSET=latin1 COLLATE=latin1_general_ci;</v>
      </c>
    </row>
    <row r="148" spans="1:3" x14ac:dyDescent="0.3">
      <c r="A148" t="s">
        <v>1191</v>
      </c>
      <c r="C148" t="s">
        <v>468</v>
      </c>
    </row>
    <row r="149" spans="1:3" x14ac:dyDescent="0.3">
      <c r="A149" t="s">
        <v>1191</v>
      </c>
      <c r="B149" t="s">
        <v>1036</v>
      </c>
      <c r="C149" t="s">
        <v>469</v>
      </c>
    </row>
    <row r="150" spans="1:3" x14ac:dyDescent="0.3">
      <c r="A150" t="s">
        <v>1191</v>
      </c>
      <c r="B150" t="s">
        <v>1037</v>
      </c>
      <c r="C150" t="str">
        <f>"      INTO TABLE {dataDb}.{"&amp;A150&amp;"}"</f>
        <v xml:space="preserve">      INTO TABLE {dataDb}.{ccadmisorc}</v>
      </c>
    </row>
    <row r="151" spans="1:3" x14ac:dyDescent="0.3">
      <c r="A151" t="s">
        <v>1191</v>
      </c>
      <c r="B151" t="s">
        <v>96</v>
      </c>
      <c r="C151" t="str">
        <f t="shared" ref="C151:C154" si="17">"      "&amp;B151</f>
        <v xml:space="preserve">      FIELDS TERMINATED BY '\t'</v>
      </c>
    </row>
    <row r="152" spans="1:3" x14ac:dyDescent="0.3">
      <c r="A152" t="s">
        <v>1191</v>
      </c>
      <c r="B152" t="s">
        <v>97</v>
      </c>
      <c r="C152" t="str">
        <f t="shared" si="17"/>
        <v xml:space="preserve">      LINES TERMINATED BY '\r\n'</v>
      </c>
    </row>
    <row r="153" spans="1:3" x14ac:dyDescent="0.3">
      <c r="A153" t="s">
        <v>1191</v>
      </c>
      <c r="B153" t="s">
        <v>98</v>
      </c>
      <c r="C153" t="str">
        <f t="shared" si="17"/>
        <v xml:space="preserve">      IGNORE 1 LINES</v>
      </c>
    </row>
    <row r="154" spans="1:3" x14ac:dyDescent="0.3">
      <c r="A154" t="s">
        <v>1191</v>
      </c>
      <c r="B154" t="s">
        <v>1038</v>
      </c>
      <c r="C154" t="str">
        <f t="shared" si="17"/>
        <v xml:space="preserve">      (ccadmisorc, description);</v>
      </c>
    </row>
    <row r="155" spans="1:3" x14ac:dyDescent="0.3">
      <c r="A155" t="s">
        <v>1192</v>
      </c>
      <c r="C155" t="str">
        <f>"  "&amp;A155&amp;":"</f>
        <v xml:space="preserve">  ccadmitype:</v>
      </c>
    </row>
    <row r="156" spans="1:3" x14ac:dyDescent="0.3">
      <c r="A156" t="s">
        <v>1192</v>
      </c>
      <c r="B156" t="s">
        <v>1039</v>
      </c>
      <c r="C156" t="s">
        <v>463</v>
      </c>
    </row>
    <row r="157" spans="1:3" x14ac:dyDescent="0.3">
      <c r="A157" t="s">
        <v>1192</v>
      </c>
      <c r="C157" t="str">
        <f>"      DROP TABLE IF EXISTS {dataDb}.{"&amp;A157&amp;"}"</f>
        <v xml:space="preserve">      DROP TABLE IF EXISTS {dataDb}.{ccadmitype}</v>
      </c>
    </row>
    <row r="158" spans="1:3" x14ac:dyDescent="0.3">
      <c r="A158" t="s">
        <v>1192</v>
      </c>
      <c r="C158" t="s">
        <v>464</v>
      </c>
    </row>
    <row r="159" spans="1:3" x14ac:dyDescent="0.3">
      <c r="A159" t="s">
        <v>1192</v>
      </c>
      <c r="B159" t="s">
        <v>1040</v>
      </c>
      <c r="C159" t="str">
        <f>"      CREATE TABLE IF NOT EXISTS {dataDb}.{"&amp;A159&amp;"}"</f>
        <v xml:space="preserve">      CREATE TABLE IF NOT EXISTS {dataDb}.{ccadmitype}</v>
      </c>
    </row>
    <row r="160" spans="1:3" x14ac:dyDescent="0.3">
      <c r="A160" t="s">
        <v>1192</v>
      </c>
      <c r="B160" t="s">
        <v>1041</v>
      </c>
      <c r="C160" t="str">
        <f t="shared" ref="C160:C164" si="18">"      "&amp;B160</f>
        <v xml:space="preserve">      (ccadmitype TINYINT,</v>
      </c>
    </row>
    <row r="161" spans="1:3" x14ac:dyDescent="0.3">
      <c r="A161" t="s">
        <v>1192</v>
      </c>
      <c r="B161" t="s">
        <v>1042</v>
      </c>
      <c r="C161" t="str">
        <f t="shared" si="18"/>
        <v xml:space="preserve">      description VARCHAR(600),</v>
      </c>
    </row>
    <row r="162" spans="1:3" x14ac:dyDescent="0.3">
      <c r="A162" t="s">
        <v>1192</v>
      </c>
      <c r="B162" t="s">
        <v>1043</v>
      </c>
      <c r="C162" t="str">
        <f t="shared" si="18"/>
        <v xml:space="preserve">      PRIMARY KEY (ccadmitype))</v>
      </c>
    </row>
    <row r="163" spans="1:3" x14ac:dyDescent="0.3">
      <c r="A163" t="s">
        <v>1192</v>
      </c>
      <c r="B163" t="s">
        <v>974</v>
      </c>
      <c r="C163" t="str">
        <f t="shared" si="18"/>
        <v xml:space="preserve">      ENGINE=MYISAM</v>
      </c>
    </row>
    <row r="164" spans="1:3" x14ac:dyDescent="0.3">
      <c r="A164" t="s">
        <v>1192</v>
      </c>
      <c r="B164" t="s">
        <v>93</v>
      </c>
      <c r="C164" t="str">
        <f t="shared" si="18"/>
        <v xml:space="preserve">      CHARSET=latin1 COLLATE=latin1_general_ci;</v>
      </c>
    </row>
    <row r="165" spans="1:3" x14ac:dyDescent="0.3">
      <c r="A165" t="s">
        <v>1192</v>
      </c>
      <c r="C165" t="s">
        <v>468</v>
      </c>
    </row>
    <row r="166" spans="1:3" x14ac:dyDescent="0.3">
      <c r="A166" t="s">
        <v>1192</v>
      </c>
      <c r="B166" t="s">
        <v>1044</v>
      </c>
      <c r="C166" t="s">
        <v>469</v>
      </c>
    </row>
    <row r="167" spans="1:3" x14ac:dyDescent="0.3">
      <c r="A167" t="s">
        <v>1192</v>
      </c>
      <c r="B167" t="s">
        <v>1045</v>
      </c>
      <c r="C167" t="str">
        <f>"      INTO TABLE {dataDb}.{"&amp;A167&amp;"}"</f>
        <v xml:space="preserve">      INTO TABLE {dataDb}.{ccadmitype}</v>
      </c>
    </row>
    <row r="168" spans="1:3" x14ac:dyDescent="0.3">
      <c r="A168" t="s">
        <v>1192</v>
      </c>
      <c r="B168" t="s">
        <v>96</v>
      </c>
      <c r="C168" t="str">
        <f t="shared" ref="C168:C171" si="19">"      "&amp;B168</f>
        <v xml:space="preserve">      FIELDS TERMINATED BY '\t'</v>
      </c>
    </row>
    <row r="169" spans="1:3" x14ac:dyDescent="0.3">
      <c r="A169" t="s">
        <v>1192</v>
      </c>
      <c r="B169" t="s">
        <v>97</v>
      </c>
      <c r="C169" t="str">
        <f t="shared" si="19"/>
        <v xml:space="preserve">      LINES TERMINATED BY '\r\n'</v>
      </c>
    </row>
    <row r="170" spans="1:3" x14ac:dyDescent="0.3">
      <c r="A170" t="s">
        <v>1192</v>
      </c>
      <c r="B170" t="s">
        <v>98</v>
      </c>
      <c r="C170" t="str">
        <f t="shared" si="19"/>
        <v xml:space="preserve">      IGNORE 1 LINES</v>
      </c>
    </row>
    <row r="171" spans="1:3" x14ac:dyDescent="0.3">
      <c r="A171" t="s">
        <v>1192</v>
      </c>
      <c r="B171" t="s">
        <v>1046</v>
      </c>
      <c r="C171" t="str">
        <f t="shared" si="19"/>
        <v xml:space="preserve">      (ccadmitype, description);</v>
      </c>
    </row>
    <row r="172" spans="1:3" x14ac:dyDescent="0.3">
      <c r="A172" t="s">
        <v>1193</v>
      </c>
      <c r="C172" t="str">
        <f>"  "&amp;A172&amp;":"</f>
        <v xml:space="preserve">  ccapcrel:</v>
      </c>
    </row>
    <row r="173" spans="1:3" x14ac:dyDescent="0.3">
      <c r="A173" t="s">
        <v>1193</v>
      </c>
      <c r="B173" t="s">
        <v>1047</v>
      </c>
      <c r="C173" t="s">
        <v>463</v>
      </c>
    </row>
    <row r="174" spans="1:3" x14ac:dyDescent="0.3">
      <c r="A174" t="s">
        <v>1193</v>
      </c>
      <c r="C174" t="str">
        <f>"      DROP TABLE IF EXISTS {dataDb}.{"&amp;A174&amp;"}"</f>
        <v xml:space="preserve">      DROP TABLE IF EXISTS {dataDb}.{ccapcrel}</v>
      </c>
    </row>
    <row r="175" spans="1:3" x14ac:dyDescent="0.3">
      <c r="A175" t="s">
        <v>1193</v>
      </c>
      <c r="C175" t="s">
        <v>464</v>
      </c>
    </row>
    <row r="176" spans="1:3" x14ac:dyDescent="0.3">
      <c r="A176" t="s">
        <v>1193</v>
      </c>
      <c r="B176" t="s">
        <v>1048</v>
      </c>
      <c r="C176" t="str">
        <f>"      CREATE TABLE IF NOT EXISTS {dataDb}.{"&amp;A176&amp;"}"</f>
        <v xml:space="preserve">      CREATE TABLE IF NOT EXISTS {dataDb}.{ccapcrel}</v>
      </c>
    </row>
    <row r="177" spans="1:3" x14ac:dyDescent="0.3">
      <c r="A177" t="s">
        <v>1193</v>
      </c>
      <c r="B177" t="s">
        <v>1049</v>
      </c>
      <c r="C177" t="str">
        <f t="shared" ref="C177:C181" si="20">"      "&amp;B177</f>
        <v xml:space="preserve">      (ccapcrel TINYINT,</v>
      </c>
    </row>
    <row r="178" spans="1:3" x14ac:dyDescent="0.3">
      <c r="A178" t="s">
        <v>1193</v>
      </c>
      <c r="B178" t="s">
        <v>1003</v>
      </c>
      <c r="C178" t="str">
        <f t="shared" si="20"/>
        <v xml:space="preserve">      description VARCHAR(200),</v>
      </c>
    </row>
    <row r="179" spans="1:3" x14ac:dyDescent="0.3">
      <c r="A179" t="s">
        <v>1193</v>
      </c>
      <c r="B179" t="s">
        <v>1050</v>
      </c>
      <c r="C179" t="str">
        <f t="shared" si="20"/>
        <v xml:space="preserve">      PRIMARY KEY (ccapcrel))</v>
      </c>
    </row>
    <row r="180" spans="1:3" x14ac:dyDescent="0.3">
      <c r="A180" t="s">
        <v>1193</v>
      </c>
      <c r="B180" t="s">
        <v>974</v>
      </c>
      <c r="C180" t="str">
        <f t="shared" si="20"/>
        <v xml:space="preserve">      ENGINE=MYISAM</v>
      </c>
    </row>
    <row r="181" spans="1:3" x14ac:dyDescent="0.3">
      <c r="A181" t="s">
        <v>1193</v>
      </c>
      <c r="B181" t="s">
        <v>93</v>
      </c>
      <c r="C181" t="str">
        <f t="shared" si="20"/>
        <v xml:space="preserve">      CHARSET=latin1 COLLATE=latin1_general_ci;</v>
      </c>
    </row>
    <row r="182" spans="1:3" x14ac:dyDescent="0.3">
      <c r="A182" t="s">
        <v>1193</v>
      </c>
      <c r="C182" t="s">
        <v>468</v>
      </c>
    </row>
    <row r="183" spans="1:3" x14ac:dyDescent="0.3">
      <c r="A183" t="s">
        <v>1193</v>
      </c>
      <c r="B183" t="s">
        <v>1051</v>
      </c>
      <c r="C183" t="s">
        <v>469</v>
      </c>
    </row>
    <row r="184" spans="1:3" x14ac:dyDescent="0.3">
      <c r="A184" t="s">
        <v>1193</v>
      </c>
      <c r="B184" t="s">
        <v>1052</v>
      </c>
      <c r="C184" t="str">
        <f>"      INTO TABLE {dataDb}.{"&amp;A184&amp;"}"</f>
        <v xml:space="preserve">      INTO TABLE {dataDb}.{ccapcrel}</v>
      </c>
    </row>
    <row r="185" spans="1:3" x14ac:dyDescent="0.3">
      <c r="A185" t="s">
        <v>1193</v>
      </c>
      <c r="B185" t="s">
        <v>96</v>
      </c>
      <c r="C185" t="str">
        <f t="shared" ref="C185:C188" si="21">"      "&amp;B185</f>
        <v xml:space="preserve">      FIELDS TERMINATED BY '\t'</v>
      </c>
    </row>
    <row r="186" spans="1:3" x14ac:dyDescent="0.3">
      <c r="A186" t="s">
        <v>1193</v>
      </c>
      <c r="B186" t="s">
        <v>97</v>
      </c>
      <c r="C186" t="str">
        <f t="shared" si="21"/>
        <v xml:space="preserve">      LINES TERMINATED BY '\r\n'</v>
      </c>
    </row>
    <row r="187" spans="1:3" x14ac:dyDescent="0.3">
      <c r="A187" t="s">
        <v>1193</v>
      </c>
      <c r="B187" t="s">
        <v>98</v>
      </c>
      <c r="C187" t="str">
        <f t="shared" si="21"/>
        <v xml:space="preserve">      IGNORE 1 LINES</v>
      </c>
    </row>
    <row r="188" spans="1:3" x14ac:dyDescent="0.3">
      <c r="A188" t="s">
        <v>1193</v>
      </c>
      <c r="B188" t="s">
        <v>1053</v>
      </c>
      <c r="C188" t="str">
        <f t="shared" si="21"/>
        <v xml:space="preserve">      (ccapcrel, description);</v>
      </c>
    </row>
    <row r="189" spans="1:3" x14ac:dyDescent="0.3">
      <c r="A189" t="s">
        <v>1194</v>
      </c>
      <c r="C189" t="str">
        <f>"  "&amp;A189&amp;":"</f>
        <v xml:space="preserve">  ccdisdest:</v>
      </c>
    </row>
    <row r="190" spans="1:3" x14ac:dyDescent="0.3">
      <c r="A190" t="s">
        <v>1194</v>
      </c>
      <c r="B190" t="s">
        <v>1054</v>
      </c>
      <c r="C190" t="s">
        <v>463</v>
      </c>
    </row>
    <row r="191" spans="1:3" x14ac:dyDescent="0.3">
      <c r="A191" t="s">
        <v>1194</v>
      </c>
      <c r="C191" t="str">
        <f>"      DROP TABLE IF EXISTS {dataDb}.{"&amp;A191&amp;"}"</f>
        <v xml:space="preserve">      DROP TABLE IF EXISTS {dataDb}.{ccdisdest}</v>
      </c>
    </row>
    <row r="192" spans="1:3" x14ac:dyDescent="0.3">
      <c r="A192" t="s">
        <v>1194</v>
      </c>
      <c r="C192" t="s">
        <v>464</v>
      </c>
    </row>
    <row r="193" spans="1:3" x14ac:dyDescent="0.3">
      <c r="A193" t="s">
        <v>1194</v>
      </c>
      <c r="B193" t="s">
        <v>1055</v>
      </c>
      <c r="C193" t="str">
        <f>"      CREATE TABLE IF NOT EXISTS {dataDb}.{"&amp;A193&amp;"}"</f>
        <v xml:space="preserve">      CREATE TABLE IF NOT EXISTS {dataDb}.{ccdisdest}</v>
      </c>
    </row>
    <row r="194" spans="1:3" x14ac:dyDescent="0.3">
      <c r="A194" t="s">
        <v>1194</v>
      </c>
      <c r="B194" t="s">
        <v>1056</v>
      </c>
      <c r="C194" t="str">
        <f t="shared" ref="C194:C198" si="22">"      "&amp;B194</f>
        <v xml:space="preserve">      (ccdisdest TINYINT,</v>
      </c>
    </row>
    <row r="195" spans="1:3" x14ac:dyDescent="0.3">
      <c r="A195" t="s">
        <v>1194</v>
      </c>
      <c r="B195" t="s">
        <v>972</v>
      </c>
      <c r="C195" t="str">
        <f t="shared" si="22"/>
        <v xml:space="preserve">      description VARCHAR(100),</v>
      </c>
    </row>
    <row r="196" spans="1:3" x14ac:dyDescent="0.3">
      <c r="A196" t="s">
        <v>1194</v>
      </c>
      <c r="B196" t="s">
        <v>1057</v>
      </c>
      <c r="C196" t="str">
        <f t="shared" si="22"/>
        <v xml:space="preserve">      PRIMARY KEY (ccdisdest))</v>
      </c>
    </row>
    <row r="197" spans="1:3" x14ac:dyDescent="0.3">
      <c r="A197" t="s">
        <v>1194</v>
      </c>
      <c r="B197" t="s">
        <v>974</v>
      </c>
      <c r="C197" t="str">
        <f t="shared" si="22"/>
        <v xml:space="preserve">      ENGINE=MYISAM</v>
      </c>
    </row>
    <row r="198" spans="1:3" x14ac:dyDescent="0.3">
      <c r="A198" t="s">
        <v>1194</v>
      </c>
      <c r="B198" t="s">
        <v>93</v>
      </c>
      <c r="C198" t="str">
        <f t="shared" si="22"/>
        <v xml:space="preserve">      CHARSET=latin1 COLLATE=latin1_general_ci;</v>
      </c>
    </row>
    <row r="199" spans="1:3" x14ac:dyDescent="0.3">
      <c r="A199" t="s">
        <v>1194</v>
      </c>
      <c r="C199" t="s">
        <v>468</v>
      </c>
    </row>
    <row r="200" spans="1:3" x14ac:dyDescent="0.3">
      <c r="A200" t="s">
        <v>1194</v>
      </c>
      <c r="B200" t="s">
        <v>1058</v>
      </c>
      <c r="C200" t="s">
        <v>469</v>
      </c>
    </row>
    <row r="201" spans="1:3" x14ac:dyDescent="0.3">
      <c r="A201" t="s">
        <v>1194</v>
      </c>
      <c r="B201" t="s">
        <v>1059</v>
      </c>
      <c r="C201" t="str">
        <f>"      INTO TABLE {dataDb}.{"&amp;A201&amp;"}"</f>
        <v xml:space="preserve">      INTO TABLE {dataDb}.{ccdisdest}</v>
      </c>
    </row>
    <row r="202" spans="1:3" x14ac:dyDescent="0.3">
      <c r="A202" t="s">
        <v>1194</v>
      </c>
      <c r="B202" t="s">
        <v>96</v>
      </c>
      <c r="C202" t="str">
        <f t="shared" ref="C202:C205" si="23">"      "&amp;B202</f>
        <v xml:space="preserve">      FIELDS TERMINATED BY '\t'</v>
      </c>
    </row>
    <row r="203" spans="1:3" x14ac:dyDescent="0.3">
      <c r="A203" t="s">
        <v>1194</v>
      </c>
      <c r="B203" t="s">
        <v>97</v>
      </c>
      <c r="C203" t="str">
        <f t="shared" si="23"/>
        <v xml:space="preserve">      LINES TERMINATED BY '\r\n'</v>
      </c>
    </row>
    <row r="204" spans="1:3" x14ac:dyDescent="0.3">
      <c r="A204" t="s">
        <v>1194</v>
      </c>
      <c r="B204" t="s">
        <v>98</v>
      </c>
      <c r="C204" t="str">
        <f t="shared" si="23"/>
        <v xml:space="preserve">      IGNORE 1 LINES</v>
      </c>
    </row>
    <row r="205" spans="1:3" x14ac:dyDescent="0.3">
      <c r="A205" t="s">
        <v>1194</v>
      </c>
      <c r="B205" t="s">
        <v>1060</v>
      </c>
      <c r="C205" t="str">
        <f t="shared" si="23"/>
        <v xml:space="preserve">      (ccdisdest, description);</v>
      </c>
    </row>
    <row r="206" spans="1:3" x14ac:dyDescent="0.3">
      <c r="A206" t="s">
        <v>1195</v>
      </c>
      <c r="C206" t="str">
        <f>"  "&amp;A206&amp;":"</f>
        <v xml:space="preserve">  ccdisloc:</v>
      </c>
    </row>
    <row r="207" spans="1:3" x14ac:dyDescent="0.3">
      <c r="A207" t="s">
        <v>1195</v>
      </c>
      <c r="B207" t="s">
        <v>1061</v>
      </c>
      <c r="C207" t="s">
        <v>463</v>
      </c>
    </row>
    <row r="208" spans="1:3" x14ac:dyDescent="0.3">
      <c r="A208" t="s">
        <v>1195</v>
      </c>
      <c r="C208" t="str">
        <f>"      DROP TABLE IF EXISTS {dataDb}.{"&amp;A208&amp;"}"</f>
        <v xml:space="preserve">      DROP TABLE IF EXISTS {dataDb}.{ccdisloc}</v>
      </c>
    </row>
    <row r="209" spans="1:3" x14ac:dyDescent="0.3">
      <c r="A209" t="s">
        <v>1195</v>
      </c>
      <c r="C209" t="s">
        <v>464</v>
      </c>
    </row>
    <row r="210" spans="1:3" x14ac:dyDescent="0.3">
      <c r="A210" t="s">
        <v>1195</v>
      </c>
      <c r="B210" t="s">
        <v>1062</v>
      </c>
      <c r="C210" t="str">
        <f>"      CREATE TABLE IF NOT EXISTS {dataDb}.{"&amp;A210&amp;"}"</f>
        <v xml:space="preserve">      CREATE TABLE IF NOT EXISTS {dataDb}.{ccdisloc}</v>
      </c>
    </row>
    <row r="211" spans="1:3" x14ac:dyDescent="0.3">
      <c r="A211" t="s">
        <v>1195</v>
      </c>
      <c r="B211" t="s">
        <v>1063</v>
      </c>
      <c r="C211" t="str">
        <f t="shared" ref="C211:C215" si="24">"      "&amp;B211</f>
        <v xml:space="preserve">      (ccdisloc TINYINT,</v>
      </c>
    </row>
    <row r="212" spans="1:3" x14ac:dyDescent="0.3">
      <c r="A212" t="s">
        <v>1195</v>
      </c>
      <c r="B212" t="s">
        <v>1003</v>
      </c>
      <c r="C212" t="str">
        <f t="shared" si="24"/>
        <v xml:space="preserve">      description VARCHAR(200),</v>
      </c>
    </row>
    <row r="213" spans="1:3" x14ac:dyDescent="0.3">
      <c r="A213" t="s">
        <v>1195</v>
      </c>
      <c r="B213" t="s">
        <v>1064</v>
      </c>
      <c r="C213" t="str">
        <f t="shared" si="24"/>
        <v xml:space="preserve">      PRIMARY KEY (ccdisloc))</v>
      </c>
    </row>
    <row r="214" spans="1:3" x14ac:dyDescent="0.3">
      <c r="A214" t="s">
        <v>1195</v>
      </c>
      <c r="B214" t="s">
        <v>974</v>
      </c>
      <c r="C214" t="str">
        <f t="shared" si="24"/>
        <v xml:space="preserve">      ENGINE=MYISAM</v>
      </c>
    </row>
    <row r="215" spans="1:3" x14ac:dyDescent="0.3">
      <c r="A215" t="s">
        <v>1195</v>
      </c>
      <c r="B215" t="s">
        <v>93</v>
      </c>
      <c r="C215" t="str">
        <f t="shared" si="24"/>
        <v xml:space="preserve">      CHARSET=latin1 COLLATE=latin1_general_ci;</v>
      </c>
    </row>
    <row r="216" spans="1:3" x14ac:dyDescent="0.3">
      <c r="A216" t="s">
        <v>1195</v>
      </c>
      <c r="C216" t="s">
        <v>468</v>
      </c>
    </row>
    <row r="217" spans="1:3" x14ac:dyDescent="0.3">
      <c r="A217" t="s">
        <v>1195</v>
      </c>
      <c r="B217" t="s">
        <v>1065</v>
      </c>
      <c r="C217" t="s">
        <v>469</v>
      </c>
    </row>
    <row r="218" spans="1:3" x14ac:dyDescent="0.3">
      <c r="A218" t="s">
        <v>1195</v>
      </c>
      <c r="B218" t="s">
        <v>1066</v>
      </c>
      <c r="C218" t="str">
        <f>"      INTO TABLE {dataDb}.{"&amp;A218&amp;"}"</f>
        <v xml:space="preserve">      INTO TABLE {dataDb}.{ccdisloc}</v>
      </c>
    </row>
    <row r="219" spans="1:3" x14ac:dyDescent="0.3">
      <c r="A219" t="s">
        <v>1195</v>
      </c>
      <c r="B219" t="s">
        <v>96</v>
      </c>
      <c r="C219" t="str">
        <f t="shared" ref="C219:C222" si="25">"      "&amp;B219</f>
        <v xml:space="preserve">      FIELDS TERMINATED BY '\t'</v>
      </c>
    </row>
    <row r="220" spans="1:3" x14ac:dyDescent="0.3">
      <c r="A220" t="s">
        <v>1195</v>
      </c>
      <c r="B220" t="s">
        <v>97</v>
      </c>
      <c r="C220" t="str">
        <f t="shared" si="25"/>
        <v xml:space="preserve">      LINES TERMINATED BY '\r\n'</v>
      </c>
    </row>
    <row r="221" spans="1:3" x14ac:dyDescent="0.3">
      <c r="A221" t="s">
        <v>1195</v>
      </c>
      <c r="B221" t="s">
        <v>98</v>
      </c>
      <c r="C221" t="str">
        <f t="shared" si="25"/>
        <v xml:space="preserve">      IGNORE 1 LINES</v>
      </c>
    </row>
    <row r="222" spans="1:3" x14ac:dyDescent="0.3">
      <c r="A222" t="s">
        <v>1195</v>
      </c>
      <c r="B222" t="s">
        <v>1067</v>
      </c>
      <c r="C222" t="str">
        <f t="shared" si="25"/>
        <v xml:space="preserve">      (ccdisloc, description);</v>
      </c>
    </row>
    <row r="223" spans="1:3" x14ac:dyDescent="0.3">
      <c r="A223" t="s">
        <v>1196</v>
      </c>
      <c r="C223" t="str">
        <f>"  "&amp;A223&amp;":"</f>
        <v xml:space="preserve">  ccdisstat:</v>
      </c>
    </row>
    <row r="224" spans="1:3" x14ac:dyDescent="0.3">
      <c r="A224" t="s">
        <v>1196</v>
      </c>
      <c r="B224" t="s">
        <v>1068</v>
      </c>
      <c r="C224" t="s">
        <v>463</v>
      </c>
    </row>
    <row r="225" spans="1:3" x14ac:dyDescent="0.3">
      <c r="A225" t="s">
        <v>1196</v>
      </c>
      <c r="C225" t="str">
        <f>"      DROP TABLE IF EXISTS {dataDb}.{"&amp;A225&amp;"}"</f>
        <v xml:space="preserve">      DROP TABLE IF EXISTS {dataDb}.{ccdisstat}</v>
      </c>
    </row>
    <row r="226" spans="1:3" x14ac:dyDescent="0.3">
      <c r="A226" t="s">
        <v>1196</v>
      </c>
      <c r="C226" t="s">
        <v>464</v>
      </c>
    </row>
    <row r="227" spans="1:3" x14ac:dyDescent="0.3">
      <c r="A227" t="s">
        <v>1196</v>
      </c>
      <c r="B227" t="s">
        <v>1069</v>
      </c>
      <c r="C227" t="str">
        <f>"      CREATE TABLE IF NOT EXISTS {dataDb}.{"&amp;A227&amp;"}"</f>
        <v xml:space="preserve">      CREATE TABLE IF NOT EXISTS {dataDb}.{ccdisstat}</v>
      </c>
    </row>
    <row r="228" spans="1:3" x14ac:dyDescent="0.3">
      <c r="A228" t="s">
        <v>1196</v>
      </c>
      <c r="B228" t="s">
        <v>1070</v>
      </c>
      <c r="C228" t="str">
        <f t="shared" ref="C228:C232" si="26">"      "&amp;B228</f>
        <v xml:space="preserve">      (ccdisstat TINYINT,</v>
      </c>
    </row>
    <row r="229" spans="1:3" x14ac:dyDescent="0.3">
      <c r="A229" t="s">
        <v>1196</v>
      </c>
      <c r="B229" t="s">
        <v>972</v>
      </c>
      <c r="C229" t="str">
        <f t="shared" si="26"/>
        <v xml:space="preserve">      description VARCHAR(100),</v>
      </c>
    </row>
    <row r="230" spans="1:3" x14ac:dyDescent="0.3">
      <c r="A230" t="s">
        <v>1196</v>
      </c>
      <c r="B230" t="s">
        <v>1071</v>
      </c>
      <c r="C230" t="str">
        <f t="shared" si="26"/>
        <v xml:space="preserve">      PRIMARY KEY (ccdisstat))</v>
      </c>
    </row>
    <row r="231" spans="1:3" x14ac:dyDescent="0.3">
      <c r="A231" t="s">
        <v>1196</v>
      </c>
      <c r="B231" t="s">
        <v>974</v>
      </c>
      <c r="C231" t="str">
        <f t="shared" si="26"/>
        <v xml:space="preserve">      ENGINE=MYISAM</v>
      </c>
    </row>
    <row r="232" spans="1:3" x14ac:dyDescent="0.3">
      <c r="A232" t="s">
        <v>1196</v>
      </c>
      <c r="B232" t="s">
        <v>93</v>
      </c>
      <c r="C232" t="str">
        <f t="shared" si="26"/>
        <v xml:space="preserve">      CHARSET=latin1 COLLATE=latin1_general_ci;</v>
      </c>
    </row>
    <row r="233" spans="1:3" x14ac:dyDescent="0.3">
      <c r="A233" t="s">
        <v>1196</v>
      </c>
      <c r="C233" t="s">
        <v>468</v>
      </c>
    </row>
    <row r="234" spans="1:3" x14ac:dyDescent="0.3">
      <c r="A234" t="s">
        <v>1196</v>
      </c>
      <c r="B234" t="s">
        <v>1072</v>
      </c>
      <c r="C234" t="s">
        <v>469</v>
      </c>
    </row>
    <row r="235" spans="1:3" x14ac:dyDescent="0.3">
      <c r="A235" t="s">
        <v>1196</v>
      </c>
      <c r="B235" t="s">
        <v>1073</v>
      </c>
      <c r="C235" t="str">
        <f>"      INTO TABLE {dataDb}.{"&amp;A235&amp;"}"</f>
        <v xml:space="preserve">      INTO TABLE {dataDb}.{ccdisstat}</v>
      </c>
    </row>
    <row r="236" spans="1:3" x14ac:dyDescent="0.3">
      <c r="A236" t="s">
        <v>1196</v>
      </c>
      <c r="B236" t="s">
        <v>96</v>
      </c>
      <c r="C236" t="str">
        <f t="shared" ref="C236:C239" si="27">"      "&amp;B236</f>
        <v xml:space="preserve">      FIELDS TERMINATED BY '\t'</v>
      </c>
    </row>
    <row r="237" spans="1:3" x14ac:dyDescent="0.3">
      <c r="A237" t="s">
        <v>1196</v>
      </c>
      <c r="B237" t="s">
        <v>97</v>
      </c>
      <c r="C237" t="str">
        <f t="shared" si="27"/>
        <v xml:space="preserve">      LINES TERMINATED BY '\r\n'</v>
      </c>
    </row>
    <row r="238" spans="1:3" x14ac:dyDescent="0.3">
      <c r="A238" t="s">
        <v>1196</v>
      </c>
      <c r="B238" t="s">
        <v>98</v>
      </c>
      <c r="C238" t="str">
        <f t="shared" si="27"/>
        <v xml:space="preserve">      IGNORE 1 LINES</v>
      </c>
    </row>
    <row r="239" spans="1:3" x14ac:dyDescent="0.3">
      <c r="A239" t="s">
        <v>1196</v>
      </c>
      <c r="B239" t="s">
        <v>1074</v>
      </c>
      <c r="C239" t="str">
        <f t="shared" si="27"/>
        <v xml:space="preserve">      (ccdisstat, description);</v>
      </c>
    </row>
    <row r="240" spans="1:3" x14ac:dyDescent="0.3">
      <c r="A240" t="s">
        <v>1197</v>
      </c>
      <c r="C240" t="str">
        <f>"  "&amp;A240&amp;":"</f>
        <v xml:space="preserve">  ccsorcloc:</v>
      </c>
    </row>
    <row r="241" spans="1:3" x14ac:dyDescent="0.3">
      <c r="A241" t="s">
        <v>1197</v>
      </c>
      <c r="B241" t="s">
        <v>1075</v>
      </c>
      <c r="C241" t="s">
        <v>463</v>
      </c>
    </row>
    <row r="242" spans="1:3" x14ac:dyDescent="0.3">
      <c r="A242" t="s">
        <v>1197</v>
      </c>
      <c r="C242" t="str">
        <f>"      DROP TABLE IF EXISTS {dataDb}.{"&amp;A242&amp;"}"</f>
        <v xml:space="preserve">      DROP TABLE IF EXISTS {dataDb}.{ccsorcloc}</v>
      </c>
    </row>
    <row r="243" spans="1:3" x14ac:dyDescent="0.3">
      <c r="A243" t="s">
        <v>1197</v>
      </c>
      <c r="C243" t="s">
        <v>464</v>
      </c>
    </row>
    <row r="244" spans="1:3" x14ac:dyDescent="0.3">
      <c r="A244" t="s">
        <v>1197</v>
      </c>
      <c r="B244" t="s">
        <v>1076</v>
      </c>
      <c r="C244" t="str">
        <f>"      CREATE TABLE IF NOT EXISTS {dataDb}.{"&amp;A244&amp;"}"</f>
        <v xml:space="preserve">      CREATE TABLE IF NOT EXISTS {dataDb}.{ccsorcloc}</v>
      </c>
    </row>
    <row r="245" spans="1:3" x14ac:dyDescent="0.3">
      <c r="A245" t="s">
        <v>1197</v>
      </c>
      <c r="B245" t="s">
        <v>1077</v>
      </c>
      <c r="C245" t="str">
        <f t="shared" ref="C245:C249" si="28">"      "&amp;B245</f>
        <v xml:space="preserve">      (ccsorcloc TINYINT,</v>
      </c>
    </row>
    <row r="246" spans="1:3" x14ac:dyDescent="0.3">
      <c r="A246" t="s">
        <v>1197</v>
      </c>
      <c r="B246" t="s">
        <v>1003</v>
      </c>
      <c r="C246" t="str">
        <f t="shared" si="28"/>
        <v xml:space="preserve">      description VARCHAR(200),</v>
      </c>
    </row>
    <row r="247" spans="1:3" x14ac:dyDescent="0.3">
      <c r="A247" t="s">
        <v>1197</v>
      </c>
      <c r="B247" t="s">
        <v>1078</v>
      </c>
      <c r="C247" t="str">
        <f t="shared" si="28"/>
        <v xml:space="preserve">      PRIMARY KEY (ccsorcloc))</v>
      </c>
    </row>
    <row r="248" spans="1:3" x14ac:dyDescent="0.3">
      <c r="A248" t="s">
        <v>1197</v>
      </c>
      <c r="B248" t="s">
        <v>974</v>
      </c>
      <c r="C248" t="str">
        <f t="shared" si="28"/>
        <v xml:space="preserve">      ENGINE=MYISAM</v>
      </c>
    </row>
    <row r="249" spans="1:3" x14ac:dyDescent="0.3">
      <c r="A249" t="s">
        <v>1197</v>
      </c>
      <c r="B249" t="s">
        <v>93</v>
      </c>
      <c r="C249" t="str">
        <f t="shared" si="28"/>
        <v xml:space="preserve">      CHARSET=latin1 COLLATE=latin1_general_ci;</v>
      </c>
    </row>
    <row r="250" spans="1:3" x14ac:dyDescent="0.3">
      <c r="A250" t="s">
        <v>1197</v>
      </c>
      <c r="C250" t="s">
        <v>468</v>
      </c>
    </row>
    <row r="251" spans="1:3" x14ac:dyDescent="0.3">
      <c r="A251" t="s">
        <v>1197</v>
      </c>
      <c r="B251" t="s">
        <v>1079</v>
      </c>
      <c r="C251" t="s">
        <v>469</v>
      </c>
    </row>
    <row r="252" spans="1:3" x14ac:dyDescent="0.3">
      <c r="A252" t="s">
        <v>1197</v>
      </c>
      <c r="B252" t="s">
        <v>1080</v>
      </c>
      <c r="C252" t="str">
        <f>"      INTO TABLE {dataDb}.{"&amp;A252&amp;"}"</f>
        <v xml:space="preserve">      INTO TABLE {dataDb}.{ccsorcloc}</v>
      </c>
    </row>
    <row r="253" spans="1:3" x14ac:dyDescent="0.3">
      <c r="A253" t="s">
        <v>1197</v>
      </c>
      <c r="B253" t="s">
        <v>96</v>
      </c>
      <c r="C253" t="str">
        <f t="shared" ref="C253:C256" si="29">"      "&amp;B253</f>
        <v xml:space="preserve">      FIELDS TERMINATED BY '\t'</v>
      </c>
    </row>
    <row r="254" spans="1:3" x14ac:dyDescent="0.3">
      <c r="A254" t="s">
        <v>1197</v>
      </c>
      <c r="B254" t="s">
        <v>97</v>
      </c>
      <c r="C254" t="str">
        <f t="shared" si="29"/>
        <v xml:space="preserve">      LINES TERMINATED BY '\r\n'</v>
      </c>
    </row>
    <row r="255" spans="1:3" x14ac:dyDescent="0.3">
      <c r="A255" t="s">
        <v>1197</v>
      </c>
      <c r="B255" t="s">
        <v>98</v>
      </c>
      <c r="C255" t="str">
        <f t="shared" si="29"/>
        <v xml:space="preserve">      IGNORE 1 LINES</v>
      </c>
    </row>
    <row r="256" spans="1:3" x14ac:dyDescent="0.3">
      <c r="A256" t="s">
        <v>1197</v>
      </c>
      <c r="B256" t="s">
        <v>1081</v>
      </c>
      <c r="C256" t="str">
        <f t="shared" si="29"/>
        <v xml:space="preserve">      (ccsorcloc, description);</v>
      </c>
    </row>
    <row r="257" spans="1:3" x14ac:dyDescent="0.3">
      <c r="A257" t="s">
        <v>1198</v>
      </c>
      <c r="C257" t="str">
        <f>"  "&amp;A257&amp;":"</f>
        <v xml:space="preserve">  ccunitfun:</v>
      </c>
    </row>
    <row r="258" spans="1:3" x14ac:dyDescent="0.3">
      <c r="A258" t="s">
        <v>1198</v>
      </c>
      <c r="B258" t="s">
        <v>1082</v>
      </c>
      <c r="C258" t="s">
        <v>463</v>
      </c>
    </row>
    <row r="259" spans="1:3" x14ac:dyDescent="0.3">
      <c r="A259" t="s">
        <v>1198</v>
      </c>
      <c r="C259" t="str">
        <f>"      DROP TABLE IF EXISTS {dataDb}.{"&amp;A259&amp;"}"</f>
        <v xml:space="preserve">      DROP TABLE IF EXISTS {dataDb}.{ccunitfun}</v>
      </c>
    </row>
    <row r="260" spans="1:3" x14ac:dyDescent="0.3">
      <c r="A260" t="s">
        <v>1198</v>
      </c>
      <c r="C260" t="s">
        <v>464</v>
      </c>
    </row>
    <row r="261" spans="1:3" x14ac:dyDescent="0.3">
      <c r="A261" t="s">
        <v>1198</v>
      </c>
      <c r="B261" t="s">
        <v>1083</v>
      </c>
      <c r="C261" t="str">
        <f>"      CREATE TABLE IF NOT EXISTS {dataDb}.{"&amp;A261&amp;"}"</f>
        <v xml:space="preserve">      CREATE TABLE IF NOT EXISTS {dataDb}.{ccunitfun}</v>
      </c>
    </row>
    <row r="262" spans="1:3" x14ac:dyDescent="0.3">
      <c r="A262" t="s">
        <v>1198</v>
      </c>
      <c r="B262" t="s">
        <v>1084</v>
      </c>
      <c r="C262" t="str">
        <f t="shared" ref="C262:C266" si="30">"      "&amp;B262</f>
        <v xml:space="preserve">      (ccunitfun TINYINT,</v>
      </c>
    </row>
    <row r="263" spans="1:3" x14ac:dyDescent="0.3">
      <c r="A263" t="s">
        <v>1198</v>
      </c>
      <c r="B263" t="s">
        <v>972</v>
      </c>
      <c r="C263" t="str">
        <f t="shared" si="30"/>
        <v xml:space="preserve">      description VARCHAR(100),</v>
      </c>
    </row>
    <row r="264" spans="1:3" x14ac:dyDescent="0.3">
      <c r="A264" t="s">
        <v>1198</v>
      </c>
      <c r="B264" t="s">
        <v>1085</v>
      </c>
      <c r="C264" t="str">
        <f t="shared" si="30"/>
        <v xml:space="preserve">      PRIMARY KEY (ccunitfun))</v>
      </c>
    </row>
    <row r="265" spans="1:3" x14ac:dyDescent="0.3">
      <c r="A265" t="s">
        <v>1198</v>
      </c>
      <c r="B265" t="s">
        <v>974</v>
      </c>
      <c r="C265" t="str">
        <f t="shared" si="30"/>
        <v xml:space="preserve">      ENGINE=MYISAM</v>
      </c>
    </row>
    <row r="266" spans="1:3" x14ac:dyDescent="0.3">
      <c r="A266" t="s">
        <v>1198</v>
      </c>
      <c r="B266" t="s">
        <v>93</v>
      </c>
      <c r="C266" t="str">
        <f t="shared" si="30"/>
        <v xml:space="preserve">      CHARSET=latin1 COLLATE=latin1_general_ci;</v>
      </c>
    </row>
    <row r="267" spans="1:3" x14ac:dyDescent="0.3">
      <c r="A267" t="s">
        <v>1198</v>
      </c>
      <c r="C267" t="s">
        <v>468</v>
      </c>
    </row>
    <row r="268" spans="1:3" x14ac:dyDescent="0.3">
      <c r="A268" t="s">
        <v>1198</v>
      </c>
      <c r="B268" t="s">
        <v>1086</v>
      </c>
      <c r="C268" t="s">
        <v>469</v>
      </c>
    </row>
    <row r="269" spans="1:3" x14ac:dyDescent="0.3">
      <c r="A269" t="s">
        <v>1198</v>
      </c>
      <c r="B269" t="s">
        <v>1087</v>
      </c>
      <c r="C269" t="str">
        <f>"      INTO TABLE {dataDb}.{"&amp;A269&amp;"}"</f>
        <v xml:space="preserve">      INTO TABLE {dataDb}.{ccunitfun}</v>
      </c>
    </row>
    <row r="270" spans="1:3" x14ac:dyDescent="0.3">
      <c r="A270" t="s">
        <v>1198</v>
      </c>
      <c r="B270" t="s">
        <v>96</v>
      </c>
      <c r="C270" t="str">
        <f t="shared" ref="C270:C273" si="31">"      "&amp;B270</f>
        <v xml:space="preserve">      FIELDS TERMINATED BY '\t'</v>
      </c>
    </row>
    <row r="271" spans="1:3" x14ac:dyDescent="0.3">
      <c r="A271" t="s">
        <v>1198</v>
      </c>
      <c r="B271" t="s">
        <v>97</v>
      </c>
      <c r="C271" t="str">
        <f t="shared" si="31"/>
        <v xml:space="preserve">      LINES TERMINATED BY '\r\n'</v>
      </c>
    </row>
    <row r="272" spans="1:3" x14ac:dyDescent="0.3">
      <c r="A272" t="s">
        <v>1198</v>
      </c>
      <c r="B272" t="s">
        <v>98</v>
      </c>
      <c r="C272" t="str">
        <f t="shared" si="31"/>
        <v xml:space="preserve">      IGNORE 1 LINES</v>
      </c>
    </row>
    <row r="273" spans="1:3" x14ac:dyDescent="0.3">
      <c r="A273" t="s">
        <v>1198</v>
      </c>
      <c r="B273" t="s">
        <v>1088</v>
      </c>
      <c r="C273" t="str">
        <f t="shared" si="31"/>
        <v xml:space="preserve">      (ccunitfun, description);</v>
      </c>
    </row>
    <row r="274" spans="1:3" x14ac:dyDescent="0.3">
      <c r="A274" t="s">
        <v>1199</v>
      </c>
      <c r="C274" t="str">
        <f>"  "&amp;A274&amp;":"</f>
        <v xml:space="preserve">  classpat:</v>
      </c>
    </row>
    <row r="275" spans="1:3" x14ac:dyDescent="0.3">
      <c r="A275" t="s">
        <v>1199</v>
      </c>
      <c r="B275" t="s">
        <v>1089</v>
      </c>
      <c r="C275" t="s">
        <v>463</v>
      </c>
    </row>
    <row r="276" spans="1:3" x14ac:dyDescent="0.3">
      <c r="A276" t="s">
        <v>1199</v>
      </c>
      <c r="C276" t="str">
        <f>"      DROP TABLE IF EXISTS {dataDb}.{"&amp;A276&amp;"}"</f>
        <v xml:space="preserve">      DROP TABLE IF EXISTS {dataDb}.{classpat}</v>
      </c>
    </row>
    <row r="277" spans="1:3" x14ac:dyDescent="0.3">
      <c r="A277" t="s">
        <v>1199</v>
      </c>
      <c r="C277" t="s">
        <v>464</v>
      </c>
    </row>
    <row r="278" spans="1:3" x14ac:dyDescent="0.3">
      <c r="A278" t="s">
        <v>1199</v>
      </c>
      <c r="B278" t="s">
        <v>1090</v>
      </c>
      <c r="C278" t="str">
        <f>"      CREATE TABLE IF NOT EXISTS {dataDb}.{"&amp;A278&amp;"}"</f>
        <v xml:space="preserve">      CREATE TABLE IF NOT EXISTS {dataDb}.{classpat}</v>
      </c>
    </row>
    <row r="279" spans="1:3" x14ac:dyDescent="0.3">
      <c r="A279" t="s">
        <v>1199</v>
      </c>
      <c r="B279" t="s">
        <v>1091</v>
      </c>
      <c r="C279" t="str">
        <f t="shared" ref="C279:C283" si="32">"      "&amp;B279</f>
        <v xml:space="preserve">      (classpat TINYINT,</v>
      </c>
    </row>
    <row r="280" spans="1:3" x14ac:dyDescent="0.3">
      <c r="A280" t="s">
        <v>1199</v>
      </c>
      <c r="B280" t="s">
        <v>972</v>
      </c>
      <c r="C280" t="str">
        <f t="shared" si="32"/>
        <v xml:space="preserve">      description VARCHAR(100),</v>
      </c>
    </row>
    <row r="281" spans="1:3" x14ac:dyDescent="0.3">
      <c r="A281" t="s">
        <v>1199</v>
      </c>
      <c r="B281" t="s">
        <v>1092</v>
      </c>
      <c r="C281" t="str">
        <f t="shared" si="32"/>
        <v xml:space="preserve">      PRIMARY KEY (classpat))</v>
      </c>
    </row>
    <row r="282" spans="1:3" x14ac:dyDescent="0.3">
      <c r="A282" t="s">
        <v>1199</v>
      </c>
      <c r="B282" t="s">
        <v>974</v>
      </c>
      <c r="C282" t="str">
        <f t="shared" si="32"/>
        <v xml:space="preserve">      ENGINE=MYISAM</v>
      </c>
    </row>
    <row r="283" spans="1:3" x14ac:dyDescent="0.3">
      <c r="A283" t="s">
        <v>1199</v>
      </c>
      <c r="B283" t="s">
        <v>93</v>
      </c>
      <c r="C283" t="str">
        <f t="shared" si="32"/>
        <v xml:space="preserve">      CHARSET=latin1 COLLATE=latin1_general_ci;</v>
      </c>
    </row>
    <row r="284" spans="1:3" x14ac:dyDescent="0.3">
      <c r="A284" t="s">
        <v>1199</v>
      </c>
      <c r="C284" t="s">
        <v>468</v>
      </c>
    </row>
    <row r="285" spans="1:3" x14ac:dyDescent="0.3">
      <c r="A285" t="s">
        <v>1199</v>
      </c>
      <c r="B285" t="s">
        <v>1093</v>
      </c>
      <c r="C285" t="s">
        <v>469</v>
      </c>
    </row>
    <row r="286" spans="1:3" x14ac:dyDescent="0.3">
      <c r="A286" t="s">
        <v>1199</v>
      </c>
      <c r="B286" t="s">
        <v>1094</v>
      </c>
      <c r="C286" t="str">
        <f>"      INTO TABLE {dataDb}.{"&amp;A286&amp;"}"</f>
        <v xml:space="preserve">      INTO TABLE {dataDb}.{classpat}</v>
      </c>
    </row>
    <row r="287" spans="1:3" x14ac:dyDescent="0.3">
      <c r="A287" t="s">
        <v>1199</v>
      </c>
      <c r="B287" t="s">
        <v>96</v>
      </c>
      <c r="C287" t="str">
        <f t="shared" ref="C287:C290" si="33">"      "&amp;B287</f>
        <v xml:space="preserve">      FIELDS TERMINATED BY '\t'</v>
      </c>
    </row>
    <row r="288" spans="1:3" x14ac:dyDescent="0.3">
      <c r="A288" t="s">
        <v>1199</v>
      </c>
      <c r="B288" t="s">
        <v>97</v>
      </c>
      <c r="C288" t="str">
        <f t="shared" si="33"/>
        <v xml:space="preserve">      LINES TERMINATED BY '\r\n'</v>
      </c>
    </row>
    <row r="289" spans="1:3" x14ac:dyDescent="0.3">
      <c r="A289" t="s">
        <v>1199</v>
      </c>
      <c r="B289" t="s">
        <v>98</v>
      </c>
      <c r="C289" t="str">
        <f t="shared" si="33"/>
        <v xml:space="preserve">      IGNORE 1 LINES</v>
      </c>
    </row>
    <row r="290" spans="1:3" x14ac:dyDescent="0.3">
      <c r="A290" t="s">
        <v>1199</v>
      </c>
      <c r="B290" t="s">
        <v>1095</v>
      </c>
      <c r="C290" t="str">
        <f t="shared" si="33"/>
        <v xml:space="preserve">      (classpat, description);</v>
      </c>
    </row>
    <row r="291" spans="1:3" x14ac:dyDescent="0.3">
      <c r="A291" t="s">
        <v>1200</v>
      </c>
      <c r="C291" t="str">
        <f>"  "&amp;A291&amp;":"</f>
        <v xml:space="preserve">  disdest:</v>
      </c>
    </row>
    <row r="292" spans="1:3" x14ac:dyDescent="0.3">
      <c r="A292" t="s">
        <v>1200</v>
      </c>
      <c r="B292" t="s">
        <v>1096</v>
      </c>
      <c r="C292" t="s">
        <v>463</v>
      </c>
    </row>
    <row r="293" spans="1:3" x14ac:dyDescent="0.3">
      <c r="A293" t="s">
        <v>1200</v>
      </c>
      <c r="C293" t="str">
        <f>"      DROP TABLE IF EXISTS {dataDb}.{"&amp;A293&amp;"}"</f>
        <v xml:space="preserve">      DROP TABLE IF EXISTS {dataDb}.{disdest}</v>
      </c>
    </row>
    <row r="294" spans="1:3" x14ac:dyDescent="0.3">
      <c r="A294" t="s">
        <v>1200</v>
      </c>
      <c r="C294" t="s">
        <v>464</v>
      </c>
    </row>
    <row r="295" spans="1:3" x14ac:dyDescent="0.3">
      <c r="A295" t="s">
        <v>1200</v>
      </c>
      <c r="B295" t="s">
        <v>1097</v>
      </c>
      <c r="C295" t="str">
        <f>"      CREATE TABLE IF NOT EXISTS {dataDb}.{"&amp;A295&amp;"}"</f>
        <v xml:space="preserve">      CREATE TABLE IF NOT EXISTS {dataDb}.{disdest}</v>
      </c>
    </row>
    <row r="296" spans="1:3" x14ac:dyDescent="0.3">
      <c r="A296" t="s">
        <v>1200</v>
      </c>
      <c r="B296" t="s">
        <v>1098</v>
      </c>
      <c r="C296" t="str">
        <f t="shared" ref="C296:C300" si="34">"      "&amp;B296</f>
        <v xml:space="preserve">      (disdest TINYINT,</v>
      </c>
    </row>
    <row r="297" spans="1:3" x14ac:dyDescent="0.3">
      <c r="A297" t="s">
        <v>1200</v>
      </c>
      <c r="B297" t="s">
        <v>1003</v>
      </c>
      <c r="C297" t="str">
        <f t="shared" si="34"/>
        <v xml:space="preserve">      description VARCHAR(200),</v>
      </c>
    </row>
    <row r="298" spans="1:3" x14ac:dyDescent="0.3">
      <c r="A298" t="s">
        <v>1200</v>
      </c>
      <c r="B298" t="s">
        <v>1099</v>
      </c>
      <c r="C298" t="str">
        <f t="shared" si="34"/>
        <v xml:space="preserve">      PRIMARY KEY (disdest))</v>
      </c>
    </row>
    <row r="299" spans="1:3" x14ac:dyDescent="0.3">
      <c r="A299" t="s">
        <v>1200</v>
      </c>
      <c r="B299" t="s">
        <v>974</v>
      </c>
      <c r="C299" t="str">
        <f t="shared" si="34"/>
        <v xml:space="preserve">      ENGINE=MYISAM</v>
      </c>
    </row>
    <row r="300" spans="1:3" x14ac:dyDescent="0.3">
      <c r="A300" t="s">
        <v>1200</v>
      </c>
      <c r="B300" t="s">
        <v>93</v>
      </c>
      <c r="C300" t="str">
        <f t="shared" si="34"/>
        <v xml:space="preserve">      CHARSET=latin1 COLLATE=latin1_general_ci;</v>
      </c>
    </row>
    <row r="301" spans="1:3" x14ac:dyDescent="0.3">
      <c r="A301" t="s">
        <v>1200</v>
      </c>
      <c r="C301" t="s">
        <v>468</v>
      </c>
    </row>
    <row r="302" spans="1:3" x14ac:dyDescent="0.3">
      <c r="A302" t="s">
        <v>1200</v>
      </c>
      <c r="B302" t="s">
        <v>1100</v>
      </c>
      <c r="C302" t="s">
        <v>469</v>
      </c>
    </row>
    <row r="303" spans="1:3" x14ac:dyDescent="0.3">
      <c r="A303" t="s">
        <v>1200</v>
      </c>
      <c r="B303" t="s">
        <v>1101</v>
      </c>
      <c r="C303" t="str">
        <f>"      INTO TABLE {dataDb}.{"&amp;A303&amp;"}"</f>
        <v xml:space="preserve">      INTO TABLE {dataDb}.{disdest}</v>
      </c>
    </row>
    <row r="304" spans="1:3" x14ac:dyDescent="0.3">
      <c r="A304" t="s">
        <v>1200</v>
      </c>
      <c r="B304" t="s">
        <v>96</v>
      </c>
      <c r="C304" t="str">
        <f t="shared" ref="C304:C307" si="35">"      "&amp;B304</f>
        <v xml:space="preserve">      FIELDS TERMINATED BY '\t'</v>
      </c>
    </row>
    <row r="305" spans="1:3" x14ac:dyDescent="0.3">
      <c r="A305" t="s">
        <v>1200</v>
      </c>
      <c r="B305" t="s">
        <v>97</v>
      </c>
      <c r="C305" t="str">
        <f t="shared" si="35"/>
        <v xml:space="preserve">      LINES TERMINATED BY '\r\n'</v>
      </c>
    </row>
    <row r="306" spans="1:3" x14ac:dyDescent="0.3">
      <c r="A306" t="s">
        <v>1200</v>
      </c>
      <c r="B306" t="s">
        <v>98</v>
      </c>
      <c r="C306" t="str">
        <f t="shared" si="35"/>
        <v xml:space="preserve">      IGNORE 1 LINES</v>
      </c>
    </row>
    <row r="307" spans="1:3" x14ac:dyDescent="0.3">
      <c r="A307" t="s">
        <v>1200</v>
      </c>
      <c r="B307" t="s">
        <v>1102</v>
      </c>
      <c r="C307" t="str">
        <f t="shared" si="35"/>
        <v xml:space="preserve">      (disdest, description);</v>
      </c>
    </row>
    <row r="308" spans="1:3" x14ac:dyDescent="0.3">
      <c r="A308" t="s">
        <v>1201</v>
      </c>
      <c r="C308" t="str">
        <f>"  "&amp;A308&amp;":"</f>
        <v xml:space="preserve">  dismeth:</v>
      </c>
    </row>
    <row r="309" spans="1:3" x14ac:dyDescent="0.3">
      <c r="A309" t="s">
        <v>1201</v>
      </c>
      <c r="B309" t="s">
        <v>1103</v>
      </c>
      <c r="C309" t="s">
        <v>463</v>
      </c>
    </row>
    <row r="310" spans="1:3" x14ac:dyDescent="0.3">
      <c r="A310" t="s">
        <v>1201</v>
      </c>
      <c r="C310" t="str">
        <f>"      DROP TABLE IF EXISTS {dataDb}.{"&amp;A310&amp;"}"</f>
        <v xml:space="preserve">      DROP TABLE IF EXISTS {dataDb}.{dismeth}</v>
      </c>
    </row>
    <row r="311" spans="1:3" x14ac:dyDescent="0.3">
      <c r="A311" t="s">
        <v>1201</v>
      </c>
      <c r="C311" t="s">
        <v>464</v>
      </c>
    </row>
    <row r="312" spans="1:3" x14ac:dyDescent="0.3">
      <c r="A312" t="s">
        <v>1201</v>
      </c>
      <c r="B312" t="s">
        <v>1104</v>
      </c>
      <c r="C312" t="str">
        <f>"      CREATE TABLE IF NOT EXISTS {dataDb}.{"&amp;A312&amp;"}"</f>
        <v xml:space="preserve">      CREATE TABLE IF NOT EXISTS {dataDb}.{dismeth}</v>
      </c>
    </row>
    <row r="313" spans="1:3" x14ac:dyDescent="0.3">
      <c r="A313" t="s">
        <v>1201</v>
      </c>
      <c r="B313" t="s">
        <v>1105</v>
      </c>
      <c r="C313" t="str">
        <f t="shared" ref="C313:C317" si="36">"      "&amp;B313</f>
        <v xml:space="preserve">      (dismeth TINYINT,</v>
      </c>
    </row>
    <row r="314" spans="1:3" x14ac:dyDescent="0.3">
      <c r="A314" t="s">
        <v>1201</v>
      </c>
      <c r="B314" t="s">
        <v>972</v>
      </c>
      <c r="C314" t="str">
        <f t="shared" si="36"/>
        <v xml:space="preserve">      description VARCHAR(100),</v>
      </c>
    </row>
    <row r="315" spans="1:3" x14ac:dyDescent="0.3">
      <c r="A315" t="s">
        <v>1201</v>
      </c>
      <c r="B315" t="s">
        <v>1106</v>
      </c>
      <c r="C315" t="str">
        <f t="shared" si="36"/>
        <v xml:space="preserve">      PRIMARY KEY (dismeth))</v>
      </c>
    </row>
    <row r="316" spans="1:3" x14ac:dyDescent="0.3">
      <c r="A316" t="s">
        <v>1201</v>
      </c>
      <c r="B316" t="s">
        <v>974</v>
      </c>
      <c r="C316" t="str">
        <f t="shared" si="36"/>
        <v xml:space="preserve">      ENGINE=MYISAM</v>
      </c>
    </row>
    <row r="317" spans="1:3" x14ac:dyDescent="0.3">
      <c r="A317" t="s">
        <v>1201</v>
      </c>
      <c r="B317" t="s">
        <v>93</v>
      </c>
      <c r="C317" t="str">
        <f t="shared" si="36"/>
        <v xml:space="preserve">      CHARSET=latin1 COLLATE=latin1_general_ci;</v>
      </c>
    </row>
    <row r="318" spans="1:3" x14ac:dyDescent="0.3">
      <c r="A318" t="s">
        <v>1201</v>
      </c>
      <c r="C318" t="s">
        <v>468</v>
      </c>
    </row>
    <row r="319" spans="1:3" x14ac:dyDescent="0.3">
      <c r="A319" t="s">
        <v>1201</v>
      </c>
      <c r="B319" t="s">
        <v>1107</v>
      </c>
      <c r="C319" t="s">
        <v>469</v>
      </c>
    </row>
    <row r="320" spans="1:3" x14ac:dyDescent="0.3">
      <c r="A320" t="s">
        <v>1201</v>
      </c>
      <c r="B320" t="s">
        <v>1108</v>
      </c>
      <c r="C320" t="str">
        <f>"      INTO TABLE {dataDb}.{"&amp;A320&amp;"}"</f>
        <v xml:space="preserve">      INTO TABLE {dataDb}.{dismeth}</v>
      </c>
    </row>
    <row r="321" spans="1:3" x14ac:dyDescent="0.3">
      <c r="A321" t="s">
        <v>1201</v>
      </c>
      <c r="B321" t="s">
        <v>96</v>
      </c>
      <c r="C321" t="str">
        <f t="shared" ref="C321:C324" si="37">"      "&amp;B321</f>
        <v xml:space="preserve">      FIELDS TERMINATED BY '\t'</v>
      </c>
    </row>
    <row r="322" spans="1:3" x14ac:dyDescent="0.3">
      <c r="A322" t="s">
        <v>1201</v>
      </c>
      <c r="B322" t="s">
        <v>97</v>
      </c>
      <c r="C322" t="str">
        <f t="shared" si="37"/>
        <v xml:space="preserve">      LINES TERMINATED BY '\r\n'</v>
      </c>
    </row>
    <row r="323" spans="1:3" x14ac:dyDescent="0.3">
      <c r="A323" t="s">
        <v>1201</v>
      </c>
      <c r="B323" t="s">
        <v>98</v>
      </c>
      <c r="C323" t="str">
        <f t="shared" si="37"/>
        <v xml:space="preserve">      IGNORE 1 LINES</v>
      </c>
    </row>
    <row r="324" spans="1:3" x14ac:dyDescent="0.3">
      <c r="A324" t="s">
        <v>1201</v>
      </c>
      <c r="B324" t="s">
        <v>1109</v>
      </c>
      <c r="C324" t="str">
        <f t="shared" si="37"/>
        <v xml:space="preserve">      (dismeth, description);</v>
      </c>
    </row>
    <row r="325" spans="1:3" x14ac:dyDescent="0.3">
      <c r="A325" t="s">
        <v>1202</v>
      </c>
      <c r="C325" t="str">
        <f>"  "&amp;A325&amp;":"</f>
        <v xml:space="preserve">  epitype:</v>
      </c>
    </row>
    <row r="326" spans="1:3" x14ac:dyDescent="0.3">
      <c r="A326" t="s">
        <v>1202</v>
      </c>
      <c r="B326" t="s">
        <v>1110</v>
      </c>
      <c r="C326" t="s">
        <v>463</v>
      </c>
    </row>
    <row r="327" spans="1:3" x14ac:dyDescent="0.3">
      <c r="A327" t="s">
        <v>1202</v>
      </c>
      <c r="C327" t="str">
        <f>"      DROP TABLE IF EXISTS {dataDb}.{"&amp;A327&amp;"}"</f>
        <v xml:space="preserve">      DROP TABLE IF EXISTS {dataDb}.{epitype}</v>
      </c>
    </row>
    <row r="328" spans="1:3" x14ac:dyDescent="0.3">
      <c r="A328" t="s">
        <v>1202</v>
      </c>
      <c r="C328" t="s">
        <v>464</v>
      </c>
    </row>
    <row r="329" spans="1:3" x14ac:dyDescent="0.3">
      <c r="A329" t="s">
        <v>1202</v>
      </c>
      <c r="B329" t="s">
        <v>1111</v>
      </c>
      <c r="C329" t="str">
        <f>"      CREATE TABLE IF NOT EXISTS {dataDb}.{"&amp;A329&amp;"}"</f>
        <v xml:space="preserve">      CREATE TABLE IF NOT EXISTS {dataDb}.{epitype}</v>
      </c>
    </row>
    <row r="330" spans="1:3" x14ac:dyDescent="0.3">
      <c r="A330" t="s">
        <v>1202</v>
      </c>
      <c r="B330" t="s">
        <v>1112</v>
      </c>
      <c r="C330" t="str">
        <f t="shared" ref="C330:C334" si="38">"      "&amp;B330</f>
        <v xml:space="preserve">      (epitype TINYINT,</v>
      </c>
    </row>
    <row r="331" spans="1:3" x14ac:dyDescent="0.3">
      <c r="A331" t="s">
        <v>1202</v>
      </c>
      <c r="B331" t="s">
        <v>981</v>
      </c>
      <c r="C331" t="str">
        <f t="shared" si="38"/>
        <v xml:space="preserve">      description VARCHAR(300),</v>
      </c>
    </row>
    <row r="332" spans="1:3" x14ac:dyDescent="0.3">
      <c r="A332" t="s">
        <v>1202</v>
      </c>
      <c r="B332" t="s">
        <v>1113</v>
      </c>
      <c r="C332" t="str">
        <f t="shared" si="38"/>
        <v xml:space="preserve">      PRIMARY KEY (epitype))</v>
      </c>
    </row>
    <row r="333" spans="1:3" x14ac:dyDescent="0.3">
      <c r="A333" t="s">
        <v>1202</v>
      </c>
      <c r="B333" t="s">
        <v>974</v>
      </c>
      <c r="C333" t="str">
        <f t="shared" si="38"/>
        <v xml:space="preserve">      ENGINE=MYISAM</v>
      </c>
    </row>
    <row r="334" spans="1:3" x14ac:dyDescent="0.3">
      <c r="A334" t="s">
        <v>1202</v>
      </c>
      <c r="B334" t="s">
        <v>93</v>
      </c>
      <c r="C334" t="str">
        <f t="shared" si="38"/>
        <v xml:space="preserve">      CHARSET=latin1 COLLATE=latin1_general_ci;</v>
      </c>
    </row>
    <row r="335" spans="1:3" x14ac:dyDescent="0.3">
      <c r="A335" t="s">
        <v>1202</v>
      </c>
      <c r="C335" t="s">
        <v>468</v>
      </c>
    </row>
    <row r="336" spans="1:3" x14ac:dyDescent="0.3">
      <c r="A336" t="s">
        <v>1202</v>
      </c>
      <c r="B336" t="s">
        <v>1114</v>
      </c>
      <c r="C336" t="s">
        <v>469</v>
      </c>
    </row>
    <row r="337" spans="1:3" x14ac:dyDescent="0.3">
      <c r="A337" t="s">
        <v>1202</v>
      </c>
      <c r="B337" t="s">
        <v>1115</v>
      </c>
      <c r="C337" t="str">
        <f>"      INTO TABLE {dataDb}.{"&amp;A337&amp;"}"</f>
        <v xml:space="preserve">      INTO TABLE {dataDb}.{epitype}</v>
      </c>
    </row>
    <row r="338" spans="1:3" x14ac:dyDescent="0.3">
      <c r="A338" t="s">
        <v>1202</v>
      </c>
      <c r="B338" t="s">
        <v>96</v>
      </c>
      <c r="C338" t="str">
        <f t="shared" ref="C338:C341" si="39">"      "&amp;B338</f>
        <v xml:space="preserve">      FIELDS TERMINATED BY '\t'</v>
      </c>
    </row>
    <row r="339" spans="1:3" x14ac:dyDescent="0.3">
      <c r="A339" t="s">
        <v>1202</v>
      </c>
      <c r="B339" t="s">
        <v>97</v>
      </c>
      <c r="C339" t="str">
        <f t="shared" si="39"/>
        <v xml:space="preserve">      LINES TERMINATED BY '\r\n'</v>
      </c>
    </row>
    <row r="340" spans="1:3" x14ac:dyDescent="0.3">
      <c r="A340" t="s">
        <v>1202</v>
      </c>
      <c r="B340" t="s">
        <v>98</v>
      </c>
      <c r="C340" t="str">
        <f t="shared" si="39"/>
        <v xml:space="preserve">      IGNORE 1 LINES</v>
      </c>
    </row>
    <row r="341" spans="1:3" x14ac:dyDescent="0.3">
      <c r="A341" t="s">
        <v>1202</v>
      </c>
      <c r="B341" t="s">
        <v>1116</v>
      </c>
      <c r="C341" t="str">
        <f t="shared" si="39"/>
        <v xml:space="preserve">      (epitype, description);</v>
      </c>
    </row>
    <row r="342" spans="1:3" x14ac:dyDescent="0.3">
      <c r="A342" t="s">
        <v>1203</v>
      </c>
      <c r="C342" t="str">
        <f>"  "&amp;A342&amp;":"</f>
        <v xml:space="preserve">  firstreg:</v>
      </c>
    </row>
    <row r="343" spans="1:3" x14ac:dyDescent="0.3">
      <c r="A343" t="s">
        <v>1203</v>
      </c>
      <c r="B343" t="s">
        <v>1117</v>
      </c>
      <c r="C343" t="s">
        <v>463</v>
      </c>
    </row>
    <row r="344" spans="1:3" x14ac:dyDescent="0.3">
      <c r="A344" t="s">
        <v>1203</v>
      </c>
      <c r="C344" t="str">
        <f>"      DROP TABLE IF EXISTS {dataDb}.{"&amp;A344&amp;"}"</f>
        <v xml:space="preserve">      DROP TABLE IF EXISTS {dataDb}.{firstreg}</v>
      </c>
    </row>
    <row r="345" spans="1:3" x14ac:dyDescent="0.3">
      <c r="A345" t="s">
        <v>1203</v>
      </c>
      <c r="C345" t="s">
        <v>464</v>
      </c>
    </row>
    <row r="346" spans="1:3" x14ac:dyDescent="0.3">
      <c r="A346" t="s">
        <v>1203</v>
      </c>
      <c r="B346" t="s">
        <v>1118</v>
      </c>
      <c r="C346" t="str">
        <f>"      CREATE TABLE IF NOT EXISTS {dataDb}.{"&amp;A346&amp;"}"</f>
        <v xml:space="preserve">      CREATE TABLE IF NOT EXISTS {dataDb}.{firstreg}</v>
      </c>
    </row>
    <row r="347" spans="1:3" x14ac:dyDescent="0.3">
      <c r="A347" t="s">
        <v>1203</v>
      </c>
      <c r="B347" t="s">
        <v>1119</v>
      </c>
      <c r="C347" t="str">
        <f t="shared" ref="C347:C351" si="40">"      "&amp;B347</f>
        <v xml:space="preserve">      (firstreg TINYINT,</v>
      </c>
    </row>
    <row r="348" spans="1:3" x14ac:dyDescent="0.3">
      <c r="A348" t="s">
        <v>1203</v>
      </c>
      <c r="B348" t="s">
        <v>981</v>
      </c>
      <c r="C348" t="str">
        <f t="shared" si="40"/>
        <v xml:space="preserve">      description VARCHAR(300),</v>
      </c>
    </row>
    <row r="349" spans="1:3" x14ac:dyDescent="0.3">
      <c r="A349" t="s">
        <v>1203</v>
      </c>
      <c r="B349" t="s">
        <v>1120</v>
      </c>
      <c r="C349" t="str">
        <f t="shared" si="40"/>
        <v xml:space="preserve">      PRIMARY KEY (firstreg))</v>
      </c>
    </row>
    <row r="350" spans="1:3" x14ac:dyDescent="0.3">
      <c r="A350" t="s">
        <v>1203</v>
      </c>
      <c r="B350" t="s">
        <v>974</v>
      </c>
      <c r="C350" t="str">
        <f t="shared" si="40"/>
        <v xml:space="preserve">      ENGINE=MYISAM</v>
      </c>
    </row>
    <row r="351" spans="1:3" x14ac:dyDescent="0.3">
      <c r="A351" t="s">
        <v>1203</v>
      </c>
      <c r="B351" t="s">
        <v>93</v>
      </c>
      <c r="C351" t="str">
        <f t="shared" si="40"/>
        <v xml:space="preserve">      CHARSET=latin1 COLLATE=latin1_general_ci;</v>
      </c>
    </row>
    <row r="352" spans="1:3" x14ac:dyDescent="0.3">
      <c r="A352" t="s">
        <v>1203</v>
      </c>
      <c r="C352" t="s">
        <v>468</v>
      </c>
    </row>
    <row r="353" spans="1:3" x14ac:dyDescent="0.3">
      <c r="A353" t="s">
        <v>1203</v>
      </c>
      <c r="B353" t="s">
        <v>1121</v>
      </c>
      <c r="C353" t="s">
        <v>469</v>
      </c>
    </row>
    <row r="354" spans="1:3" x14ac:dyDescent="0.3">
      <c r="A354" t="s">
        <v>1203</v>
      </c>
      <c r="B354" t="s">
        <v>1122</v>
      </c>
      <c r="C354" t="str">
        <f>"      INTO TABLE {dataDb}.{"&amp;A354&amp;"}"</f>
        <v xml:space="preserve">      INTO TABLE {dataDb}.{firstreg}</v>
      </c>
    </row>
    <row r="355" spans="1:3" x14ac:dyDescent="0.3">
      <c r="A355" t="s">
        <v>1203</v>
      </c>
      <c r="B355" t="s">
        <v>96</v>
      </c>
      <c r="C355" t="str">
        <f t="shared" ref="C355:C358" si="41">"      "&amp;B355</f>
        <v xml:space="preserve">      FIELDS TERMINATED BY '\t'</v>
      </c>
    </row>
    <row r="356" spans="1:3" x14ac:dyDescent="0.3">
      <c r="A356" t="s">
        <v>1203</v>
      </c>
      <c r="B356" t="s">
        <v>97</v>
      </c>
      <c r="C356" t="str">
        <f t="shared" si="41"/>
        <v xml:space="preserve">      LINES TERMINATED BY '\r\n'</v>
      </c>
    </row>
    <row r="357" spans="1:3" x14ac:dyDescent="0.3">
      <c r="A357" t="s">
        <v>1203</v>
      </c>
      <c r="B357" t="s">
        <v>98</v>
      </c>
      <c r="C357" t="str">
        <f t="shared" si="41"/>
        <v xml:space="preserve">      IGNORE 1 LINES</v>
      </c>
    </row>
    <row r="358" spans="1:3" x14ac:dyDescent="0.3">
      <c r="A358" t="s">
        <v>1203</v>
      </c>
      <c r="B358" t="s">
        <v>1123</v>
      </c>
      <c r="C358" t="str">
        <f t="shared" si="41"/>
        <v xml:space="preserve">      (firstreg, description);</v>
      </c>
    </row>
    <row r="359" spans="1:3" x14ac:dyDescent="0.3">
      <c r="A359" t="s">
        <v>1204</v>
      </c>
      <c r="C359" t="str">
        <f>"  "&amp;A359&amp;":"</f>
        <v xml:space="preserve">  gen_ethnicity:</v>
      </c>
    </row>
    <row r="360" spans="1:3" x14ac:dyDescent="0.3">
      <c r="A360" t="s">
        <v>1204</v>
      </c>
      <c r="B360" t="s">
        <v>1124</v>
      </c>
      <c r="C360" t="s">
        <v>463</v>
      </c>
    </row>
    <row r="361" spans="1:3" x14ac:dyDescent="0.3">
      <c r="A361" t="s">
        <v>1204</v>
      </c>
      <c r="C361" t="str">
        <f>"      DROP TABLE IF EXISTS {dataDb}.{"&amp;A361&amp;"}"</f>
        <v xml:space="preserve">      DROP TABLE IF EXISTS {dataDb}.{gen_ethnicity}</v>
      </c>
    </row>
    <row r="362" spans="1:3" x14ac:dyDescent="0.3">
      <c r="A362" t="s">
        <v>1204</v>
      </c>
      <c r="C362" t="s">
        <v>464</v>
      </c>
    </row>
    <row r="363" spans="1:3" x14ac:dyDescent="0.3">
      <c r="A363" t="s">
        <v>1204</v>
      </c>
      <c r="B363" t="s">
        <v>1125</v>
      </c>
      <c r="C363" t="str">
        <f>"      CREATE TABLE IF NOT EXISTS {dataDb}.{"&amp;A363&amp;"}"</f>
        <v xml:space="preserve">      CREATE TABLE IF NOT EXISTS {dataDb}.{gen_ethnicity}</v>
      </c>
    </row>
    <row r="364" spans="1:3" x14ac:dyDescent="0.3">
      <c r="A364" t="s">
        <v>1204</v>
      </c>
      <c r="B364" t="s">
        <v>1126</v>
      </c>
      <c r="C364" t="str">
        <f t="shared" ref="C364:C368" si="42">"      "&amp;B364</f>
        <v xml:space="preserve">      (gen_ethnicity TINYINT,</v>
      </c>
    </row>
    <row r="365" spans="1:3" x14ac:dyDescent="0.3">
      <c r="A365" t="s">
        <v>1204</v>
      </c>
      <c r="B365" t="s">
        <v>972</v>
      </c>
      <c r="C365" t="str">
        <f t="shared" si="42"/>
        <v xml:space="preserve">      description VARCHAR(100),</v>
      </c>
    </row>
    <row r="366" spans="1:3" x14ac:dyDescent="0.3">
      <c r="A366" t="s">
        <v>1204</v>
      </c>
      <c r="B366" t="s">
        <v>1127</v>
      </c>
      <c r="C366" t="str">
        <f t="shared" si="42"/>
        <v xml:space="preserve">      PRIMARY KEY (gen_ethnicity))</v>
      </c>
    </row>
    <row r="367" spans="1:3" x14ac:dyDescent="0.3">
      <c r="A367" t="s">
        <v>1204</v>
      </c>
      <c r="B367" t="s">
        <v>974</v>
      </c>
      <c r="C367" t="str">
        <f t="shared" si="42"/>
        <v xml:space="preserve">      ENGINE=MYISAM</v>
      </c>
    </row>
    <row r="368" spans="1:3" x14ac:dyDescent="0.3">
      <c r="A368" t="s">
        <v>1204</v>
      </c>
      <c r="B368" t="s">
        <v>93</v>
      </c>
      <c r="C368" t="str">
        <f t="shared" si="42"/>
        <v xml:space="preserve">      CHARSET=latin1 COLLATE=latin1_general_ci;</v>
      </c>
    </row>
    <row r="369" spans="1:3" x14ac:dyDescent="0.3">
      <c r="A369" t="s">
        <v>1204</v>
      </c>
      <c r="C369" t="s">
        <v>468</v>
      </c>
    </row>
    <row r="370" spans="1:3" x14ac:dyDescent="0.3">
      <c r="A370" t="s">
        <v>1204</v>
      </c>
      <c r="B370" t="s">
        <v>1128</v>
      </c>
      <c r="C370" t="s">
        <v>469</v>
      </c>
    </row>
    <row r="371" spans="1:3" x14ac:dyDescent="0.3">
      <c r="A371" t="s">
        <v>1204</v>
      </c>
      <c r="B371" t="s">
        <v>1129</v>
      </c>
      <c r="C371" t="str">
        <f>"      INTO TABLE {dataDb}.{"&amp;A371&amp;"}"</f>
        <v xml:space="preserve">      INTO TABLE {dataDb}.{gen_ethnicity}</v>
      </c>
    </row>
    <row r="372" spans="1:3" x14ac:dyDescent="0.3">
      <c r="A372" t="s">
        <v>1204</v>
      </c>
      <c r="B372" t="s">
        <v>96</v>
      </c>
      <c r="C372" t="str">
        <f t="shared" ref="C372:C375" si="43">"      "&amp;B372</f>
        <v xml:space="preserve">      FIELDS TERMINATED BY '\t'</v>
      </c>
    </row>
    <row r="373" spans="1:3" x14ac:dyDescent="0.3">
      <c r="A373" t="s">
        <v>1204</v>
      </c>
      <c r="B373" t="s">
        <v>97</v>
      </c>
      <c r="C373" t="str">
        <f t="shared" si="43"/>
        <v xml:space="preserve">      LINES TERMINATED BY '\r\n'</v>
      </c>
    </row>
    <row r="374" spans="1:3" x14ac:dyDescent="0.3">
      <c r="A374" t="s">
        <v>1204</v>
      </c>
      <c r="B374" t="s">
        <v>98</v>
      </c>
      <c r="C374" t="str">
        <f t="shared" si="43"/>
        <v xml:space="preserve">      IGNORE 1 LINES</v>
      </c>
    </row>
    <row r="375" spans="1:3" x14ac:dyDescent="0.3">
      <c r="A375" t="s">
        <v>1204</v>
      </c>
      <c r="B375" t="s">
        <v>1130</v>
      </c>
      <c r="C375" t="str">
        <f t="shared" si="43"/>
        <v xml:space="preserve">      (gen_ethnicity, description);</v>
      </c>
    </row>
    <row r="376" spans="1:3" x14ac:dyDescent="0.3">
      <c r="A376" t="s">
        <v>1205</v>
      </c>
      <c r="C376" t="str">
        <f>"  "&amp;A376&amp;":"</f>
        <v xml:space="preserve">  intmanig:</v>
      </c>
    </row>
    <row r="377" spans="1:3" x14ac:dyDescent="0.3">
      <c r="A377" t="s">
        <v>1205</v>
      </c>
      <c r="B377" t="s">
        <v>1131</v>
      </c>
      <c r="C377" t="s">
        <v>463</v>
      </c>
    </row>
    <row r="378" spans="1:3" x14ac:dyDescent="0.3">
      <c r="A378" t="s">
        <v>1205</v>
      </c>
      <c r="C378" t="str">
        <f>"      DROP TABLE IF EXISTS {dataDb}.{"&amp;A378&amp;"}"</f>
        <v xml:space="preserve">      DROP TABLE IF EXISTS {dataDb}.{intmanig}</v>
      </c>
    </row>
    <row r="379" spans="1:3" x14ac:dyDescent="0.3">
      <c r="A379" t="s">
        <v>1205</v>
      </c>
      <c r="C379" t="s">
        <v>464</v>
      </c>
    </row>
    <row r="380" spans="1:3" x14ac:dyDescent="0.3">
      <c r="A380" t="s">
        <v>1205</v>
      </c>
      <c r="B380" t="s">
        <v>1132</v>
      </c>
      <c r="C380" t="str">
        <f>"      CREATE TABLE IF NOT EXISTS {dataDb}.{"&amp;A380&amp;"}"</f>
        <v xml:space="preserve">      CREATE TABLE IF NOT EXISTS {dataDb}.{intmanig}</v>
      </c>
    </row>
    <row r="381" spans="1:3" x14ac:dyDescent="0.3">
      <c r="A381" t="s">
        <v>1205</v>
      </c>
      <c r="B381" t="s">
        <v>1133</v>
      </c>
      <c r="C381" t="str">
        <f t="shared" ref="C381:C385" si="44">"      "&amp;B381</f>
        <v xml:space="preserve">      (intmanig TINYINT,</v>
      </c>
    </row>
    <row r="382" spans="1:3" x14ac:dyDescent="0.3">
      <c r="A382" t="s">
        <v>1205</v>
      </c>
      <c r="B382" t="s">
        <v>972</v>
      </c>
      <c r="C382" t="str">
        <f t="shared" si="44"/>
        <v xml:space="preserve">      description VARCHAR(100),</v>
      </c>
    </row>
    <row r="383" spans="1:3" x14ac:dyDescent="0.3">
      <c r="A383" t="s">
        <v>1205</v>
      </c>
      <c r="B383" t="s">
        <v>1134</v>
      </c>
      <c r="C383" t="str">
        <f t="shared" si="44"/>
        <v xml:space="preserve">      PRIMARY KEY (intmanig))</v>
      </c>
    </row>
    <row r="384" spans="1:3" x14ac:dyDescent="0.3">
      <c r="A384" t="s">
        <v>1205</v>
      </c>
      <c r="B384" t="s">
        <v>974</v>
      </c>
      <c r="C384" t="str">
        <f t="shared" si="44"/>
        <v xml:space="preserve">      ENGINE=MYISAM</v>
      </c>
    </row>
    <row r="385" spans="1:3" x14ac:dyDescent="0.3">
      <c r="A385" t="s">
        <v>1205</v>
      </c>
      <c r="B385" t="s">
        <v>93</v>
      </c>
      <c r="C385" t="str">
        <f t="shared" si="44"/>
        <v xml:space="preserve">      CHARSET=latin1 COLLATE=latin1_general_ci;</v>
      </c>
    </row>
    <row r="386" spans="1:3" x14ac:dyDescent="0.3">
      <c r="A386" t="s">
        <v>1205</v>
      </c>
      <c r="C386" t="s">
        <v>468</v>
      </c>
    </row>
    <row r="387" spans="1:3" x14ac:dyDescent="0.3">
      <c r="A387" t="s">
        <v>1205</v>
      </c>
      <c r="B387" t="s">
        <v>1135</v>
      </c>
      <c r="C387" t="s">
        <v>469</v>
      </c>
    </row>
    <row r="388" spans="1:3" x14ac:dyDescent="0.3">
      <c r="A388" t="s">
        <v>1205</v>
      </c>
      <c r="B388" t="s">
        <v>1136</v>
      </c>
      <c r="C388" t="str">
        <f>"      INTO TABLE {dataDb}.{"&amp;A388&amp;"}"</f>
        <v xml:space="preserve">      INTO TABLE {dataDb}.{intmanig}</v>
      </c>
    </row>
    <row r="389" spans="1:3" x14ac:dyDescent="0.3">
      <c r="A389" t="s">
        <v>1205</v>
      </c>
      <c r="B389" t="s">
        <v>96</v>
      </c>
      <c r="C389" t="str">
        <f t="shared" ref="C389:C392" si="45">"      "&amp;B389</f>
        <v xml:space="preserve">      FIELDS TERMINATED BY '\t'</v>
      </c>
    </row>
    <row r="390" spans="1:3" x14ac:dyDescent="0.3">
      <c r="A390" t="s">
        <v>1205</v>
      </c>
      <c r="B390" t="s">
        <v>97</v>
      </c>
      <c r="C390" t="str">
        <f t="shared" si="45"/>
        <v xml:space="preserve">      LINES TERMINATED BY '\r\n'</v>
      </c>
    </row>
    <row r="391" spans="1:3" x14ac:dyDescent="0.3">
      <c r="A391" t="s">
        <v>1205</v>
      </c>
      <c r="B391" t="s">
        <v>98</v>
      </c>
      <c r="C391" t="str">
        <f t="shared" si="45"/>
        <v xml:space="preserve">      IGNORE 1 LINES</v>
      </c>
    </row>
    <row r="392" spans="1:3" x14ac:dyDescent="0.3">
      <c r="A392" t="s">
        <v>1205</v>
      </c>
      <c r="B392" t="s">
        <v>1137</v>
      </c>
      <c r="C392" t="str">
        <f t="shared" si="45"/>
        <v xml:space="preserve">      (intmanig, description);</v>
      </c>
    </row>
    <row r="393" spans="1:3" x14ac:dyDescent="0.3">
      <c r="A393" t="s">
        <v>1206</v>
      </c>
      <c r="C393" t="str">
        <f>"  "&amp;A393&amp;":"</f>
        <v xml:space="preserve">  mainspef:</v>
      </c>
    </row>
    <row r="394" spans="1:3" x14ac:dyDescent="0.3">
      <c r="A394" t="s">
        <v>1206</v>
      </c>
      <c r="B394" t="s">
        <v>1138</v>
      </c>
      <c r="C394" t="s">
        <v>463</v>
      </c>
    </row>
    <row r="395" spans="1:3" x14ac:dyDescent="0.3">
      <c r="A395" t="s">
        <v>1206</v>
      </c>
      <c r="C395" t="str">
        <f>"      DROP TABLE IF EXISTS {dataDb}.{"&amp;A395&amp;"}"</f>
        <v xml:space="preserve">      DROP TABLE IF EXISTS {dataDb}.{mainspef}</v>
      </c>
    </row>
    <row r="396" spans="1:3" x14ac:dyDescent="0.3">
      <c r="A396" t="s">
        <v>1206</v>
      </c>
      <c r="C396" t="s">
        <v>464</v>
      </c>
    </row>
    <row r="397" spans="1:3" x14ac:dyDescent="0.3">
      <c r="A397" t="s">
        <v>1206</v>
      </c>
      <c r="B397" t="s">
        <v>1139</v>
      </c>
      <c r="C397" t="str">
        <f>"      CREATE TABLE IF NOT EXISTS {dataDb}.{"&amp;A397&amp;"}"</f>
        <v xml:space="preserve">      CREATE TABLE IF NOT EXISTS {dataDb}.{mainspef}</v>
      </c>
    </row>
    <row r="398" spans="1:3" x14ac:dyDescent="0.3">
      <c r="A398" t="s">
        <v>1206</v>
      </c>
      <c r="B398" t="s">
        <v>1140</v>
      </c>
      <c r="C398" t="str">
        <f t="shared" ref="C398:C402" si="46">"      "&amp;B398</f>
        <v xml:space="preserve">      (mainspef CHAR(4),</v>
      </c>
    </row>
    <row r="399" spans="1:3" x14ac:dyDescent="0.3">
      <c r="A399" t="s">
        <v>1206</v>
      </c>
      <c r="B399" t="s">
        <v>972</v>
      </c>
      <c r="C399" t="str">
        <f t="shared" si="46"/>
        <v xml:space="preserve">      description VARCHAR(100),</v>
      </c>
    </row>
    <row r="400" spans="1:3" x14ac:dyDescent="0.3">
      <c r="A400" t="s">
        <v>1206</v>
      </c>
      <c r="B400" t="s">
        <v>1141</v>
      </c>
      <c r="C400" t="str">
        <f t="shared" si="46"/>
        <v xml:space="preserve">      PRIMARY KEY (mainspef))</v>
      </c>
    </row>
    <row r="401" spans="1:3" x14ac:dyDescent="0.3">
      <c r="A401" t="s">
        <v>1206</v>
      </c>
      <c r="B401" t="s">
        <v>974</v>
      </c>
      <c r="C401" t="str">
        <f t="shared" si="46"/>
        <v xml:space="preserve">      ENGINE=MYISAM</v>
      </c>
    </row>
    <row r="402" spans="1:3" x14ac:dyDescent="0.3">
      <c r="A402" t="s">
        <v>1206</v>
      </c>
      <c r="B402" t="s">
        <v>93</v>
      </c>
      <c r="C402" t="str">
        <f t="shared" si="46"/>
        <v xml:space="preserve">      CHARSET=latin1 COLLATE=latin1_general_ci;</v>
      </c>
    </row>
    <row r="403" spans="1:3" x14ac:dyDescent="0.3">
      <c r="A403" t="s">
        <v>1206</v>
      </c>
      <c r="C403" t="s">
        <v>468</v>
      </c>
    </row>
    <row r="404" spans="1:3" x14ac:dyDescent="0.3">
      <c r="A404" t="s">
        <v>1206</v>
      </c>
      <c r="B404" t="s">
        <v>1142</v>
      </c>
      <c r="C404" t="s">
        <v>469</v>
      </c>
    </row>
    <row r="405" spans="1:3" x14ac:dyDescent="0.3">
      <c r="A405" t="s">
        <v>1206</v>
      </c>
      <c r="B405" t="s">
        <v>1143</v>
      </c>
      <c r="C405" t="str">
        <f>"      INTO TABLE {dataDb}.{"&amp;A405&amp;"}"</f>
        <v xml:space="preserve">      INTO TABLE {dataDb}.{mainspef}</v>
      </c>
    </row>
    <row r="406" spans="1:3" x14ac:dyDescent="0.3">
      <c r="A406" t="s">
        <v>1206</v>
      </c>
      <c r="B406" t="s">
        <v>96</v>
      </c>
      <c r="C406" t="str">
        <f t="shared" ref="C406:C409" si="47">"      "&amp;B406</f>
        <v xml:space="preserve">      FIELDS TERMINATED BY '\t'</v>
      </c>
    </row>
    <row r="407" spans="1:3" x14ac:dyDescent="0.3">
      <c r="A407" t="s">
        <v>1206</v>
      </c>
      <c r="B407" t="s">
        <v>97</v>
      </c>
      <c r="C407" t="str">
        <f t="shared" si="47"/>
        <v xml:space="preserve">      LINES TERMINATED BY '\r\n'</v>
      </c>
    </row>
    <row r="408" spans="1:3" x14ac:dyDescent="0.3">
      <c r="A408" t="s">
        <v>1206</v>
      </c>
      <c r="B408" t="s">
        <v>98</v>
      </c>
      <c r="C408" t="str">
        <f t="shared" si="47"/>
        <v xml:space="preserve">      IGNORE 1 LINES</v>
      </c>
    </row>
    <row r="409" spans="1:3" x14ac:dyDescent="0.3">
      <c r="A409" t="s">
        <v>1206</v>
      </c>
      <c r="B409" t="s">
        <v>1144</v>
      </c>
      <c r="C409" t="str">
        <f t="shared" si="47"/>
        <v xml:space="preserve">      (mainspef, description);</v>
      </c>
    </row>
    <row r="410" spans="1:3" x14ac:dyDescent="0.3">
      <c r="A410" t="s">
        <v>1207</v>
      </c>
      <c r="C410" t="str">
        <f>"  "&amp;A410&amp;":"</f>
        <v xml:space="preserve">  nhs_indicator:</v>
      </c>
    </row>
    <row r="411" spans="1:3" x14ac:dyDescent="0.3">
      <c r="A411" t="s">
        <v>1207</v>
      </c>
      <c r="B411" t="s">
        <v>1145</v>
      </c>
      <c r="C411" t="s">
        <v>463</v>
      </c>
    </row>
    <row r="412" spans="1:3" x14ac:dyDescent="0.3">
      <c r="A412" t="s">
        <v>1207</v>
      </c>
      <c r="C412" t="str">
        <f>"      DROP TABLE IF EXISTS {dataDb}.{"&amp;A412&amp;"}"</f>
        <v xml:space="preserve">      DROP TABLE IF EXISTS {dataDb}.{nhs_indicator}</v>
      </c>
    </row>
    <row r="413" spans="1:3" x14ac:dyDescent="0.3">
      <c r="A413" t="s">
        <v>1207</v>
      </c>
      <c r="C413" t="s">
        <v>464</v>
      </c>
    </row>
    <row r="414" spans="1:3" x14ac:dyDescent="0.3">
      <c r="A414" t="s">
        <v>1207</v>
      </c>
      <c r="B414" t="s">
        <v>1146</v>
      </c>
      <c r="C414" t="str">
        <f>"      CREATE TABLE IF NOT EXISTS {dataDb}.{"&amp;A414&amp;"}"</f>
        <v xml:space="preserve">      CREATE TABLE IF NOT EXISTS {dataDb}.{nhs_indicator}</v>
      </c>
    </row>
    <row r="415" spans="1:3" x14ac:dyDescent="0.3">
      <c r="A415" t="s">
        <v>1207</v>
      </c>
      <c r="B415" t="s">
        <v>1147</v>
      </c>
      <c r="C415" t="str">
        <f t="shared" ref="C415:C419" si="48">"      "&amp;B415</f>
        <v xml:space="preserve">      (nhs_indicator TINYINT,</v>
      </c>
    </row>
    <row r="416" spans="1:3" x14ac:dyDescent="0.3">
      <c r="A416" t="s">
        <v>1207</v>
      </c>
      <c r="B416" t="s">
        <v>972</v>
      </c>
      <c r="C416" t="str">
        <f t="shared" si="48"/>
        <v xml:space="preserve">      description VARCHAR(100),</v>
      </c>
    </row>
    <row r="417" spans="1:3" x14ac:dyDescent="0.3">
      <c r="A417" t="s">
        <v>1207</v>
      </c>
      <c r="B417" t="s">
        <v>1148</v>
      </c>
      <c r="C417" t="str">
        <f t="shared" si="48"/>
        <v xml:space="preserve">      PRIMARY KEY (nhs_indicator))</v>
      </c>
    </row>
    <row r="418" spans="1:3" x14ac:dyDescent="0.3">
      <c r="A418" t="s">
        <v>1207</v>
      </c>
      <c r="B418" t="s">
        <v>974</v>
      </c>
      <c r="C418" t="str">
        <f t="shared" si="48"/>
        <v xml:space="preserve">      ENGINE=MYISAM</v>
      </c>
    </row>
    <row r="419" spans="1:3" x14ac:dyDescent="0.3">
      <c r="A419" t="s">
        <v>1207</v>
      </c>
      <c r="B419" t="s">
        <v>93</v>
      </c>
      <c r="C419" t="str">
        <f t="shared" si="48"/>
        <v xml:space="preserve">      CHARSET=latin1 COLLATE=latin1_general_ci;</v>
      </c>
    </row>
    <row r="420" spans="1:3" x14ac:dyDescent="0.3">
      <c r="A420" t="s">
        <v>1207</v>
      </c>
      <c r="C420" t="s">
        <v>468</v>
      </c>
    </row>
    <row r="421" spans="1:3" x14ac:dyDescent="0.3">
      <c r="A421" t="s">
        <v>1207</v>
      </c>
      <c r="B421" t="s">
        <v>1149</v>
      </c>
      <c r="C421" t="s">
        <v>469</v>
      </c>
    </row>
    <row r="422" spans="1:3" x14ac:dyDescent="0.3">
      <c r="A422" t="s">
        <v>1207</v>
      </c>
      <c r="B422" t="s">
        <v>1150</v>
      </c>
      <c r="C422" t="str">
        <f>"      INTO TABLE {dataDb}.{"&amp;A422&amp;"}"</f>
        <v xml:space="preserve">      INTO TABLE {dataDb}.{nhs_indicator}</v>
      </c>
    </row>
    <row r="423" spans="1:3" x14ac:dyDescent="0.3">
      <c r="A423" t="s">
        <v>1207</v>
      </c>
      <c r="B423" t="s">
        <v>96</v>
      </c>
      <c r="C423" t="str">
        <f t="shared" ref="C423:C426" si="49">"      "&amp;B423</f>
        <v xml:space="preserve">      FIELDS TERMINATED BY '\t'</v>
      </c>
    </row>
    <row r="424" spans="1:3" x14ac:dyDescent="0.3">
      <c r="A424" t="s">
        <v>1207</v>
      </c>
      <c r="B424" t="s">
        <v>97</v>
      </c>
      <c r="C424" t="str">
        <f t="shared" si="49"/>
        <v xml:space="preserve">      LINES TERMINATED BY '\r\n'</v>
      </c>
    </row>
    <row r="425" spans="1:3" x14ac:dyDescent="0.3">
      <c r="A425" t="s">
        <v>1207</v>
      </c>
      <c r="B425" t="s">
        <v>98</v>
      </c>
      <c r="C425" t="str">
        <f t="shared" si="49"/>
        <v xml:space="preserve">      IGNORE 1 LINES</v>
      </c>
    </row>
    <row r="426" spans="1:3" x14ac:dyDescent="0.3">
      <c r="A426" t="s">
        <v>1207</v>
      </c>
      <c r="B426" t="s">
        <v>1151</v>
      </c>
      <c r="C426" t="str">
        <f t="shared" si="49"/>
        <v xml:space="preserve">      (nhs_indicator, description);</v>
      </c>
    </row>
    <row r="427" spans="1:3" x14ac:dyDescent="0.3">
      <c r="A427" t="s">
        <v>1208</v>
      </c>
      <c r="C427" t="str">
        <f>"  "&amp;A427&amp;":"</f>
        <v xml:space="preserve">  orgsup:</v>
      </c>
    </row>
    <row r="428" spans="1:3" x14ac:dyDescent="0.3">
      <c r="A428" t="s">
        <v>1208</v>
      </c>
      <c r="B428" t="s">
        <v>1152</v>
      </c>
      <c r="C428" t="s">
        <v>463</v>
      </c>
    </row>
    <row r="429" spans="1:3" x14ac:dyDescent="0.3">
      <c r="A429" t="s">
        <v>1208</v>
      </c>
      <c r="C429" t="str">
        <f>"      DROP TABLE IF EXISTS {dataDb}.{"&amp;A429&amp;"}"</f>
        <v xml:space="preserve">      DROP TABLE IF EXISTS {dataDb}.{orgsup}</v>
      </c>
    </row>
    <row r="430" spans="1:3" x14ac:dyDescent="0.3">
      <c r="A430" t="s">
        <v>1208</v>
      </c>
      <c r="C430" t="s">
        <v>464</v>
      </c>
    </row>
    <row r="431" spans="1:3" x14ac:dyDescent="0.3">
      <c r="A431" t="s">
        <v>1208</v>
      </c>
      <c r="B431" t="s">
        <v>1153</v>
      </c>
      <c r="C431" t="str">
        <f>"      CREATE TABLE IF NOT EXISTS {dataDb}.{"&amp;A431&amp;"}"</f>
        <v xml:space="preserve">      CREATE TABLE IF NOT EXISTS {dataDb}.{orgsup}</v>
      </c>
    </row>
    <row r="432" spans="1:3" x14ac:dyDescent="0.3">
      <c r="A432" t="s">
        <v>1208</v>
      </c>
      <c r="B432" t="s">
        <v>1154</v>
      </c>
      <c r="C432" t="str">
        <f t="shared" ref="C432:C436" si="50">"      "&amp;B432</f>
        <v xml:space="preserve">      (orgsup TINYINT,</v>
      </c>
    </row>
    <row r="433" spans="1:3" x14ac:dyDescent="0.3">
      <c r="A433" t="s">
        <v>1208</v>
      </c>
      <c r="B433" t="s">
        <v>972</v>
      </c>
      <c r="C433" t="str">
        <f t="shared" si="50"/>
        <v xml:space="preserve">      description VARCHAR(100),</v>
      </c>
    </row>
    <row r="434" spans="1:3" x14ac:dyDescent="0.3">
      <c r="A434" t="s">
        <v>1208</v>
      </c>
      <c r="B434" t="s">
        <v>1155</v>
      </c>
      <c r="C434" t="str">
        <f t="shared" si="50"/>
        <v xml:space="preserve">      PRIMARY KEY (orgsup))</v>
      </c>
    </row>
    <row r="435" spans="1:3" x14ac:dyDescent="0.3">
      <c r="A435" t="s">
        <v>1208</v>
      </c>
      <c r="B435" t="s">
        <v>974</v>
      </c>
      <c r="C435" t="str">
        <f t="shared" si="50"/>
        <v xml:space="preserve">      ENGINE=MYISAM</v>
      </c>
    </row>
    <row r="436" spans="1:3" x14ac:dyDescent="0.3">
      <c r="A436" t="s">
        <v>1208</v>
      </c>
      <c r="B436" t="s">
        <v>93</v>
      </c>
      <c r="C436" t="str">
        <f t="shared" si="50"/>
        <v xml:space="preserve">      CHARSET=latin1 COLLATE=latin1_general_ci;</v>
      </c>
    </row>
    <row r="437" spans="1:3" x14ac:dyDescent="0.3">
      <c r="A437" t="s">
        <v>1208</v>
      </c>
      <c r="C437" t="s">
        <v>468</v>
      </c>
    </row>
    <row r="438" spans="1:3" x14ac:dyDescent="0.3">
      <c r="A438" t="s">
        <v>1208</v>
      </c>
      <c r="B438" t="s">
        <v>1156</v>
      </c>
      <c r="C438" t="s">
        <v>469</v>
      </c>
    </row>
    <row r="439" spans="1:3" x14ac:dyDescent="0.3">
      <c r="A439" t="s">
        <v>1208</v>
      </c>
      <c r="B439" t="s">
        <v>1157</v>
      </c>
      <c r="C439" t="str">
        <f>"      INTO TABLE {dataDb}.{"&amp;A439&amp;"}"</f>
        <v xml:space="preserve">      INTO TABLE {dataDb}.{orgsup}</v>
      </c>
    </row>
    <row r="440" spans="1:3" x14ac:dyDescent="0.3">
      <c r="A440" t="s">
        <v>1208</v>
      </c>
      <c r="B440" t="s">
        <v>96</v>
      </c>
      <c r="C440" t="str">
        <f t="shared" ref="C440:C443" si="51">"      "&amp;B440</f>
        <v xml:space="preserve">      FIELDS TERMINATED BY '\t'</v>
      </c>
    </row>
    <row r="441" spans="1:3" x14ac:dyDescent="0.3">
      <c r="A441" t="s">
        <v>1208</v>
      </c>
      <c r="B441" t="s">
        <v>97</v>
      </c>
      <c r="C441" t="str">
        <f t="shared" si="51"/>
        <v xml:space="preserve">      LINES TERMINATED BY '\r\n'</v>
      </c>
    </row>
    <row r="442" spans="1:3" x14ac:dyDescent="0.3">
      <c r="A442" t="s">
        <v>1208</v>
      </c>
      <c r="B442" t="s">
        <v>98</v>
      </c>
      <c r="C442" t="str">
        <f t="shared" si="51"/>
        <v xml:space="preserve">      IGNORE 1 LINES</v>
      </c>
    </row>
    <row r="443" spans="1:3" x14ac:dyDescent="0.3">
      <c r="A443" t="s">
        <v>1208</v>
      </c>
      <c r="B443" t="s">
        <v>1158</v>
      </c>
      <c r="C443" t="str">
        <f t="shared" si="51"/>
        <v xml:space="preserve">      (orgsup, description);</v>
      </c>
    </row>
    <row r="444" spans="1:3" x14ac:dyDescent="0.3">
      <c r="A444" t="s">
        <v>1209</v>
      </c>
      <c r="C444" t="str">
        <f>"  "&amp;A444&amp;":"</f>
        <v xml:space="preserve">  tretspef:</v>
      </c>
    </row>
    <row r="445" spans="1:3" x14ac:dyDescent="0.3">
      <c r="A445" t="s">
        <v>1209</v>
      </c>
      <c r="B445" t="s">
        <v>1159</v>
      </c>
      <c r="C445" t="s">
        <v>463</v>
      </c>
    </row>
    <row r="446" spans="1:3" x14ac:dyDescent="0.3">
      <c r="A446" t="s">
        <v>1209</v>
      </c>
      <c r="C446" t="str">
        <f>"      DROP TABLE IF EXISTS {dataDb}.{"&amp;A446&amp;"}"</f>
        <v xml:space="preserve">      DROP TABLE IF EXISTS {dataDb}.{tretspef}</v>
      </c>
    </row>
    <row r="447" spans="1:3" x14ac:dyDescent="0.3">
      <c r="A447" t="s">
        <v>1209</v>
      </c>
      <c r="C447" t="s">
        <v>464</v>
      </c>
    </row>
    <row r="448" spans="1:3" x14ac:dyDescent="0.3">
      <c r="A448" t="s">
        <v>1209</v>
      </c>
      <c r="B448" t="s">
        <v>1160</v>
      </c>
      <c r="C448" t="str">
        <f>"      CREATE TABLE IF NOT EXISTS {dataDb}.{"&amp;A448&amp;"}"</f>
        <v xml:space="preserve">      CREATE TABLE IF NOT EXISTS {dataDb}.{tretspef}</v>
      </c>
    </row>
    <row r="449" spans="1:3" x14ac:dyDescent="0.3">
      <c r="A449" t="s">
        <v>1209</v>
      </c>
      <c r="B449" t="s">
        <v>1161</v>
      </c>
      <c r="C449" t="str">
        <f t="shared" ref="C449:C462" si="52">"      "&amp;B449</f>
        <v xml:space="preserve">      (tretspef CHAR(4),</v>
      </c>
    </row>
    <row r="450" spans="1:3" x14ac:dyDescent="0.3">
      <c r="A450" t="s">
        <v>1209</v>
      </c>
      <c r="B450" t="s">
        <v>1162</v>
      </c>
      <c r="C450" t="str">
        <f t="shared" si="52"/>
        <v xml:space="preserve">      description_01Apr2004_onwards VARCHAR(200),</v>
      </c>
    </row>
    <row r="451" spans="1:3" x14ac:dyDescent="0.3">
      <c r="A451" t="s">
        <v>1209</v>
      </c>
      <c r="B451" t="s">
        <v>1163</v>
      </c>
      <c r="C451" t="str">
        <f t="shared" si="52"/>
        <v xml:space="preserve">      description_up_to_31Mar2004 VARCHAR(100),</v>
      </c>
    </row>
    <row r="452" spans="1:3" x14ac:dyDescent="0.3">
      <c r="A452" t="s">
        <v>1209</v>
      </c>
      <c r="B452" t="s">
        <v>1164</v>
      </c>
      <c r="C452" t="str">
        <f t="shared" si="52"/>
        <v xml:space="preserve">      PRIMARY KEY (tretspef))</v>
      </c>
    </row>
    <row r="453" spans="1:3" x14ac:dyDescent="0.3">
      <c r="A453" t="s">
        <v>1209</v>
      </c>
      <c r="B453" t="s">
        <v>974</v>
      </c>
      <c r="C453" t="str">
        <f t="shared" si="52"/>
        <v xml:space="preserve">      ENGINE=MYISAM</v>
      </c>
    </row>
    <row r="454" spans="1:3" x14ac:dyDescent="0.3">
      <c r="A454" t="s">
        <v>1209</v>
      </c>
      <c r="B454" t="s">
        <v>93</v>
      </c>
      <c r="C454" t="str">
        <f t="shared" si="52"/>
        <v xml:space="preserve">      CHARSET=latin1 COLLATE=latin1_general_ci;</v>
      </c>
    </row>
    <row r="455" spans="1:3" x14ac:dyDescent="0.3">
      <c r="A455" t="s">
        <v>1209</v>
      </c>
      <c r="C455" t="s">
        <v>468</v>
      </c>
    </row>
    <row r="456" spans="1:3" x14ac:dyDescent="0.3">
      <c r="A456" t="s">
        <v>1209</v>
      </c>
      <c r="B456" t="s">
        <v>1165</v>
      </c>
      <c r="C456" t="s">
        <v>469</v>
      </c>
    </row>
    <row r="457" spans="1:3" x14ac:dyDescent="0.3">
      <c r="A457" t="s">
        <v>1209</v>
      </c>
      <c r="B457" t="s">
        <v>1166</v>
      </c>
      <c r="C457" t="str">
        <f t="shared" si="52"/>
        <v xml:space="preserve">      INTO TABLE cprd_data.rl_tretspef</v>
      </c>
    </row>
    <row r="458" spans="1:3" x14ac:dyDescent="0.3">
      <c r="A458" t="s">
        <v>1209</v>
      </c>
      <c r="B458" t="s">
        <v>96</v>
      </c>
      <c r="C458" t="str">
        <f t="shared" si="52"/>
        <v xml:space="preserve">      FIELDS TERMINATED BY '\t'</v>
      </c>
    </row>
    <row r="459" spans="1:3" x14ac:dyDescent="0.3">
      <c r="A459" t="s">
        <v>1209</v>
      </c>
      <c r="B459" t="s">
        <v>97</v>
      </c>
      <c r="C459" t="str">
        <f t="shared" si="52"/>
        <v xml:space="preserve">      LINES TERMINATED BY '\r\n'</v>
      </c>
    </row>
    <row r="460" spans="1:3" x14ac:dyDescent="0.3">
      <c r="A460" t="s">
        <v>1209</v>
      </c>
      <c r="B460" t="s">
        <v>98</v>
      </c>
      <c r="C460" t="str">
        <f t="shared" si="52"/>
        <v xml:space="preserve">      IGNORE 1 LINES</v>
      </c>
    </row>
    <row r="461" spans="1:3" x14ac:dyDescent="0.3">
      <c r="A461" t="s">
        <v>1209</v>
      </c>
      <c r="B461" t="s">
        <v>1167</v>
      </c>
      <c r="C461" t="str">
        <f t="shared" si="52"/>
        <v xml:space="preserve">      (tretspef, description_01Apr2004_onwards, @description_up_to_31Mar2004)</v>
      </c>
    </row>
    <row r="462" spans="1:3" x14ac:dyDescent="0.3">
      <c r="A462" t="s">
        <v>1209</v>
      </c>
      <c r="B462" t="s">
        <v>1168</v>
      </c>
      <c r="C462" t="str">
        <f t="shared" si="52"/>
        <v xml:space="preserve">      SET description_up_to_31Mar2004 = NULLIF(@description_up_to_31Mar2004,'');</v>
      </c>
    </row>
    <row r="463" spans="1:3" x14ac:dyDescent="0.3">
      <c r="A463" t="s">
        <v>1210</v>
      </c>
      <c r="C463" t="str">
        <f>"  "&amp;A463&amp;":"</f>
        <v xml:space="preserve">  trustid:</v>
      </c>
    </row>
    <row r="464" spans="1:3" x14ac:dyDescent="0.3">
      <c r="A464" t="s">
        <v>1210</v>
      </c>
      <c r="B464" t="s">
        <v>1169</v>
      </c>
      <c r="C464" t="s">
        <v>463</v>
      </c>
    </row>
    <row r="465" spans="1:3" x14ac:dyDescent="0.3">
      <c r="A465" t="s">
        <v>1210</v>
      </c>
      <c r="C465" t="str">
        <f>"      DROP TABLE IF EXISTS {dataDb}.{"&amp;A465&amp;"}"</f>
        <v xml:space="preserve">      DROP TABLE IF EXISTS {dataDb}.{trustid}</v>
      </c>
    </row>
    <row r="466" spans="1:3" x14ac:dyDescent="0.3">
      <c r="A466" t="s">
        <v>1210</v>
      </c>
      <c r="C466" t="s">
        <v>464</v>
      </c>
    </row>
    <row r="467" spans="1:3" x14ac:dyDescent="0.3">
      <c r="A467" t="s">
        <v>1210</v>
      </c>
      <c r="B467" t="s">
        <v>1170</v>
      </c>
      <c r="C467" t="str">
        <f>"      CREATE TABLE IF NOT EXISTS {dataDb}.{"&amp;A467&amp;"}"</f>
        <v xml:space="preserve">      CREATE TABLE IF NOT EXISTS {dataDb}.{trustid}</v>
      </c>
    </row>
    <row r="468" spans="1:3" x14ac:dyDescent="0.3">
      <c r="A468" t="s">
        <v>1210</v>
      </c>
      <c r="B468" t="s">
        <v>1171</v>
      </c>
      <c r="C468" t="str">
        <f t="shared" ref="C468:C472" si="53">"      "&amp;B468</f>
        <v xml:space="preserve">      (trustid CHAR(3),</v>
      </c>
    </row>
    <row r="469" spans="1:3" x14ac:dyDescent="0.3">
      <c r="A469" t="s">
        <v>1210</v>
      </c>
      <c r="B469" t="s">
        <v>972</v>
      </c>
      <c r="C469" t="str">
        <f t="shared" si="53"/>
        <v xml:space="preserve">      description VARCHAR(100),</v>
      </c>
    </row>
    <row r="470" spans="1:3" x14ac:dyDescent="0.3">
      <c r="A470" t="s">
        <v>1210</v>
      </c>
      <c r="B470" t="s">
        <v>1172</v>
      </c>
      <c r="C470" t="str">
        <f t="shared" si="53"/>
        <v xml:space="preserve">      PRIMARY KEY (trustid))</v>
      </c>
    </row>
    <row r="471" spans="1:3" x14ac:dyDescent="0.3">
      <c r="A471" t="s">
        <v>1210</v>
      </c>
      <c r="B471" t="s">
        <v>974</v>
      </c>
      <c r="C471" t="str">
        <f t="shared" si="53"/>
        <v xml:space="preserve">      ENGINE=MYISAM</v>
      </c>
    </row>
    <row r="472" spans="1:3" x14ac:dyDescent="0.3">
      <c r="A472" t="s">
        <v>1210</v>
      </c>
      <c r="B472" t="s">
        <v>93</v>
      </c>
      <c r="C472" t="str">
        <f t="shared" si="53"/>
        <v xml:space="preserve">      CHARSET=latin1 COLLATE=latin1_general_ci;</v>
      </c>
    </row>
    <row r="473" spans="1:3" x14ac:dyDescent="0.3">
      <c r="A473" t="s">
        <v>1210</v>
      </c>
      <c r="C473" t="s">
        <v>468</v>
      </c>
    </row>
    <row r="474" spans="1:3" x14ac:dyDescent="0.3">
      <c r="A474" t="s">
        <v>1210</v>
      </c>
      <c r="B474" t="s">
        <v>1173</v>
      </c>
      <c r="C474" t="s">
        <v>469</v>
      </c>
    </row>
    <row r="475" spans="1:3" x14ac:dyDescent="0.3">
      <c r="A475" t="s">
        <v>1210</v>
      </c>
      <c r="B475" t="s">
        <v>1174</v>
      </c>
      <c r="C475" t="str">
        <f>"      INTO TABLE {dataDb}.{"&amp;A475&amp;"}"</f>
        <v xml:space="preserve">      INTO TABLE {dataDb}.{trustid}</v>
      </c>
    </row>
    <row r="476" spans="1:3" x14ac:dyDescent="0.3">
      <c r="A476" t="s">
        <v>1210</v>
      </c>
      <c r="B476" t="s">
        <v>96</v>
      </c>
      <c r="C476" t="str">
        <f t="shared" ref="C476:C479" si="54">"      "&amp;B476</f>
        <v xml:space="preserve">      FIELDS TERMINATED BY '\t'</v>
      </c>
    </row>
    <row r="477" spans="1:3" x14ac:dyDescent="0.3">
      <c r="A477" t="s">
        <v>1210</v>
      </c>
      <c r="B477" t="s">
        <v>97</v>
      </c>
      <c r="C477" t="str">
        <f t="shared" si="54"/>
        <v xml:space="preserve">      LINES TERMINATED BY '\r\n'</v>
      </c>
    </row>
    <row r="478" spans="1:3" x14ac:dyDescent="0.3">
      <c r="A478" t="s">
        <v>1210</v>
      </c>
      <c r="B478" t="s">
        <v>98</v>
      </c>
      <c r="C478" t="str">
        <f t="shared" si="54"/>
        <v xml:space="preserve">      IGNORE 1 LINES</v>
      </c>
    </row>
    <row r="479" spans="1:3" x14ac:dyDescent="0.3">
      <c r="A479" t="s">
        <v>1210</v>
      </c>
      <c r="B479" t="s">
        <v>1175</v>
      </c>
      <c r="C479" t="str">
        <f t="shared" si="54"/>
        <v xml:space="preserve">      (trustid, description);</v>
      </c>
    </row>
    <row r="480" spans="1:3" x14ac:dyDescent="0.3">
      <c r="A480" t="s">
        <v>1211</v>
      </c>
      <c r="C480" t="str">
        <f>"  "&amp;A480&amp;":"</f>
        <v xml:space="preserve">  unitbedconfig:</v>
      </c>
    </row>
    <row r="481" spans="1:3" x14ac:dyDescent="0.3">
      <c r="A481" t="s">
        <v>1211</v>
      </c>
      <c r="B481" t="s">
        <v>1176</v>
      </c>
      <c r="C481" t="s">
        <v>463</v>
      </c>
    </row>
    <row r="482" spans="1:3" x14ac:dyDescent="0.3">
      <c r="A482" t="s">
        <v>1211</v>
      </c>
      <c r="C482" t="str">
        <f>"      DROP TABLE IF EXISTS {dataDb}.{"&amp;A482&amp;"}"</f>
        <v xml:space="preserve">      DROP TABLE IF EXISTS {dataDb}.{unitbedconfig}</v>
      </c>
    </row>
    <row r="483" spans="1:3" x14ac:dyDescent="0.3">
      <c r="A483" t="s">
        <v>1211</v>
      </c>
      <c r="C483" t="s">
        <v>464</v>
      </c>
    </row>
    <row r="484" spans="1:3" x14ac:dyDescent="0.3">
      <c r="A484" t="s">
        <v>1211</v>
      </c>
      <c r="B484" t="s">
        <v>1177</v>
      </c>
      <c r="C484" t="str">
        <f>"      CREATE TABLE IF NOT EXISTS {dataDb}.{"&amp;A484&amp;"}"</f>
        <v xml:space="preserve">      CREATE TABLE IF NOT EXISTS {dataDb}.{unitbedconfig}</v>
      </c>
    </row>
    <row r="485" spans="1:3" x14ac:dyDescent="0.3">
      <c r="A485" t="s">
        <v>1211</v>
      </c>
      <c r="B485" t="s">
        <v>1178</v>
      </c>
      <c r="C485" t="str">
        <f t="shared" ref="C485:C489" si="55">"      "&amp;B485</f>
        <v xml:space="preserve">      (unitbedconfig TINYINT,</v>
      </c>
    </row>
    <row r="486" spans="1:3" x14ac:dyDescent="0.3">
      <c r="A486" t="s">
        <v>1211</v>
      </c>
      <c r="B486" t="s">
        <v>1027</v>
      </c>
      <c r="C486" t="str">
        <f t="shared" si="55"/>
        <v xml:space="preserve">      description VARCHAR(400),</v>
      </c>
    </row>
    <row r="487" spans="1:3" x14ac:dyDescent="0.3">
      <c r="A487" t="s">
        <v>1211</v>
      </c>
      <c r="B487" t="s">
        <v>1179</v>
      </c>
      <c r="C487" t="str">
        <f t="shared" si="55"/>
        <v xml:space="preserve">      PRIMARY KEY (unitbedconfig))</v>
      </c>
    </row>
    <row r="488" spans="1:3" x14ac:dyDescent="0.3">
      <c r="A488" t="s">
        <v>1211</v>
      </c>
      <c r="B488" t="s">
        <v>974</v>
      </c>
      <c r="C488" t="str">
        <f t="shared" si="55"/>
        <v xml:space="preserve">      ENGINE=MYISAM</v>
      </c>
    </row>
    <row r="489" spans="1:3" x14ac:dyDescent="0.3">
      <c r="A489" t="s">
        <v>1211</v>
      </c>
      <c r="B489" t="s">
        <v>93</v>
      </c>
      <c r="C489" t="str">
        <f t="shared" si="55"/>
        <v xml:space="preserve">      CHARSET=latin1 COLLATE=latin1_general_ci;</v>
      </c>
    </row>
    <row r="490" spans="1:3" x14ac:dyDescent="0.3">
      <c r="A490" t="s">
        <v>1211</v>
      </c>
      <c r="C490" t="s">
        <v>468</v>
      </c>
    </row>
    <row r="491" spans="1:3" x14ac:dyDescent="0.3">
      <c r="A491" t="s">
        <v>1211</v>
      </c>
      <c r="B491" t="s">
        <v>1180</v>
      </c>
      <c r="C491" t="s">
        <v>469</v>
      </c>
    </row>
    <row r="492" spans="1:3" x14ac:dyDescent="0.3">
      <c r="A492" t="s">
        <v>1211</v>
      </c>
      <c r="B492" t="s">
        <v>1181</v>
      </c>
      <c r="C492" t="str">
        <f>"      INTO TABLE {dataDb}.{"&amp;A492&amp;"}"</f>
        <v xml:space="preserve">      INTO TABLE {dataDb}.{unitbedconfig}</v>
      </c>
    </row>
    <row r="493" spans="1:3" x14ac:dyDescent="0.3">
      <c r="A493" t="s">
        <v>1211</v>
      </c>
      <c r="B493" t="s">
        <v>96</v>
      </c>
      <c r="C493" t="str">
        <f t="shared" ref="C493:C496" si="56">"      "&amp;B493</f>
        <v xml:space="preserve">      FIELDS TERMINATED BY '\t'</v>
      </c>
    </row>
    <row r="494" spans="1:3" x14ac:dyDescent="0.3">
      <c r="A494" t="s">
        <v>1211</v>
      </c>
      <c r="B494" t="s">
        <v>97</v>
      </c>
      <c r="C494" t="str">
        <f t="shared" si="56"/>
        <v xml:space="preserve">      LINES TERMINATED BY '\r\n'</v>
      </c>
    </row>
    <row r="495" spans="1:3" x14ac:dyDescent="0.3">
      <c r="A495" t="s">
        <v>1211</v>
      </c>
      <c r="B495" t="s">
        <v>98</v>
      </c>
      <c r="C495" t="str">
        <f t="shared" si="56"/>
        <v xml:space="preserve">      IGNORE 1 LINES</v>
      </c>
    </row>
    <row r="496" spans="1:3" x14ac:dyDescent="0.3">
      <c r="A496" t="s">
        <v>1211</v>
      </c>
      <c r="B496" t="s">
        <v>1182</v>
      </c>
      <c r="C496" t="str">
        <f t="shared" si="56"/>
        <v xml:space="preserve">      (unitbedconfig, description);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6"/>
  <sheetViews>
    <sheetView workbookViewId="0">
      <selection sqref="A1:A496"/>
    </sheetView>
  </sheetViews>
  <sheetFormatPr defaultRowHeight="14.4" x14ac:dyDescent="0.3"/>
  <sheetData>
    <row r="1" spans="1:1" x14ac:dyDescent="0.3">
      <c r="A1" t="s">
        <v>1212</v>
      </c>
    </row>
    <row r="2" spans="1:1" x14ac:dyDescent="0.3">
      <c r="A2" t="s">
        <v>463</v>
      </c>
    </row>
    <row r="3" spans="1:1" x14ac:dyDescent="0.3">
      <c r="A3" t="s">
        <v>1396</v>
      </c>
    </row>
    <row r="4" spans="1:1" x14ac:dyDescent="0.3">
      <c r="A4" t="s">
        <v>464</v>
      </c>
    </row>
    <row r="5" spans="1:1" x14ac:dyDescent="0.3">
      <c r="A5" t="s">
        <v>1213</v>
      </c>
    </row>
    <row r="6" spans="1:1" x14ac:dyDescent="0.3">
      <c r="A6" t="s">
        <v>1214</v>
      </c>
    </row>
    <row r="7" spans="1:1" x14ac:dyDescent="0.3">
      <c r="A7" t="s">
        <v>1215</v>
      </c>
    </row>
    <row r="8" spans="1:1" x14ac:dyDescent="0.3">
      <c r="A8" t="s">
        <v>1216</v>
      </c>
    </row>
    <row r="9" spans="1:1" x14ac:dyDescent="0.3">
      <c r="A9" t="s">
        <v>1217</v>
      </c>
    </row>
    <row r="10" spans="1:1" x14ac:dyDescent="0.3">
      <c r="A10" t="s">
        <v>1397</v>
      </c>
    </row>
    <row r="11" spans="1:1" x14ac:dyDescent="0.3">
      <c r="A11" t="s">
        <v>468</v>
      </c>
    </row>
    <row r="12" spans="1:1" x14ac:dyDescent="0.3">
      <c r="A12" t="s">
        <v>469</v>
      </c>
    </row>
    <row r="13" spans="1:1" x14ac:dyDescent="0.3">
      <c r="A13" t="s">
        <v>1218</v>
      </c>
    </row>
    <row r="14" spans="1:1" x14ac:dyDescent="0.3">
      <c r="A14" t="s">
        <v>631</v>
      </c>
    </row>
    <row r="15" spans="1:1" x14ac:dyDescent="0.3">
      <c r="A15" t="s">
        <v>632</v>
      </c>
    </row>
    <row r="16" spans="1:1" x14ac:dyDescent="0.3">
      <c r="A16" t="s">
        <v>633</v>
      </c>
    </row>
    <row r="17" spans="1:1" x14ac:dyDescent="0.3">
      <c r="A17" t="s">
        <v>1398</v>
      </c>
    </row>
    <row r="18" spans="1:1" x14ac:dyDescent="0.3">
      <c r="A18" t="s">
        <v>1219</v>
      </c>
    </row>
    <row r="19" spans="1:1" x14ac:dyDescent="0.3">
      <c r="A19" t="s">
        <v>463</v>
      </c>
    </row>
    <row r="20" spans="1:1" x14ac:dyDescent="0.3">
      <c r="A20" t="s">
        <v>1220</v>
      </c>
    </row>
    <row r="21" spans="1:1" x14ac:dyDescent="0.3">
      <c r="A21" t="s">
        <v>464</v>
      </c>
    </row>
    <row r="22" spans="1:1" x14ac:dyDescent="0.3">
      <c r="A22" t="s">
        <v>1221</v>
      </c>
    </row>
    <row r="23" spans="1:1" x14ac:dyDescent="0.3">
      <c r="A23" t="s">
        <v>1222</v>
      </c>
    </row>
    <row r="24" spans="1:1" x14ac:dyDescent="0.3">
      <c r="A24" t="s">
        <v>1223</v>
      </c>
    </row>
    <row r="25" spans="1:1" x14ac:dyDescent="0.3">
      <c r="A25" t="s">
        <v>1224</v>
      </c>
    </row>
    <row r="26" spans="1:1" x14ac:dyDescent="0.3">
      <c r="A26" t="s">
        <v>1217</v>
      </c>
    </row>
    <row r="27" spans="1:1" x14ac:dyDescent="0.3">
      <c r="A27" t="s">
        <v>1397</v>
      </c>
    </row>
    <row r="28" spans="1:1" x14ac:dyDescent="0.3">
      <c r="A28" t="s">
        <v>468</v>
      </c>
    </row>
    <row r="29" spans="1:1" x14ac:dyDescent="0.3">
      <c r="A29" t="s">
        <v>469</v>
      </c>
    </row>
    <row r="30" spans="1:1" x14ac:dyDescent="0.3">
      <c r="A30" t="s">
        <v>1225</v>
      </c>
    </row>
    <row r="31" spans="1:1" x14ac:dyDescent="0.3">
      <c r="A31" t="s">
        <v>631</v>
      </c>
    </row>
    <row r="32" spans="1:1" x14ac:dyDescent="0.3">
      <c r="A32" t="s">
        <v>632</v>
      </c>
    </row>
    <row r="33" spans="1:1" x14ac:dyDescent="0.3">
      <c r="A33" t="s">
        <v>633</v>
      </c>
    </row>
    <row r="34" spans="1:1" x14ac:dyDescent="0.3">
      <c r="A34" t="s">
        <v>1399</v>
      </c>
    </row>
    <row r="35" spans="1:1" x14ac:dyDescent="0.3">
      <c r="A35" t="s">
        <v>1226</v>
      </c>
    </row>
    <row r="36" spans="1:1" x14ac:dyDescent="0.3">
      <c r="A36" t="s">
        <v>463</v>
      </c>
    </row>
    <row r="37" spans="1:1" x14ac:dyDescent="0.3">
      <c r="A37" t="s">
        <v>1227</v>
      </c>
    </row>
    <row r="38" spans="1:1" x14ac:dyDescent="0.3">
      <c r="A38" t="s">
        <v>464</v>
      </c>
    </row>
    <row r="39" spans="1:1" x14ac:dyDescent="0.3">
      <c r="A39" t="s">
        <v>1228</v>
      </c>
    </row>
    <row r="40" spans="1:1" x14ac:dyDescent="0.3">
      <c r="A40" t="s">
        <v>1229</v>
      </c>
    </row>
    <row r="41" spans="1:1" x14ac:dyDescent="0.3">
      <c r="A41" t="s">
        <v>1215</v>
      </c>
    </row>
    <row r="42" spans="1:1" x14ac:dyDescent="0.3">
      <c r="A42" t="s">
        <v>1230</v>
      </c>
    </row>
    <row r="43" spans="1:1" x14ac:dyDescent="0.3">
      <c r="A43" t="s">
        <v>1217</v>
      </c>
    </row>
    <row r="44" spans="1:1" x14ac:dyDescent="0.3">
      <c r="A44" t="s">
        <v>1397</v>
      </c>
    </row>
    <row r="45" spans="1:1" x14ac:dyDescent="0.3">
      <c r="A45" t="s">
        <v>468</v>
      </c>
    </row>
    <row r="46" spans="1:1" x14ac:dyDescent="0.3">
      <c r="A46" t="s">
        <v>469</v>
      </c>
    </row>
    <row r="47" spans="1:1" x14ac:dyDescent="0.3">
      <c r="A47" t="s">
        <v>1231</v>
      </c>
    </row>
    <row r="48" spans="1:1" x14ac:dyDescent="0.3">
      <c r="A48" t="s">
        <v>631</v>
      </c>
    </row>
    <row r="49" spans="1:1" x14ac:dyDescent="0.3">
      <c r="A49" t="s">
        <v>632</v>
      </c>
    </row>
    <row r="50" spans="1:1" x14ac:dyDescent="0.3">
      <c r="A50" t="s">
        <v>633</v>
      </c>
    </row>
    <row r="51" spans="1:1" x14ac:dyDescent="0.3">
      <c r="A51" t="s">
        <v>1400</v>
      </c>
    </row>
    <row r="52" spans="1:1" x14ac:dyDescent="0.3">
      <c r="A52" t="s">
        <v>1232</v>
      </c>
    </row>
    <row r="53" spans="1:1" x14ac:dyDescent="0.3">
      <c r="A53" t="s">
        <v>463</v>
      </c>
    </row>
    <row r="54" spans="1:1" x14ac:dyDescent="0.3">
      <c r="A54" t="s">
        <v>1233</v>
      </c>
    </row>
    <row r="55" spans="1:1" x14ac:dyDescent="0.3">
      <c r="A55" t="s">
        <v>464</v>
      </c>
    </row>
    <row r="56" spans="1:1" x14ac:dyDescent="0.3">
      <c r="A56" t="s">
        <v>1234</v>
      </c>
    </row>
    <row r="57" spans="1:1" x14ac:dyDescent="0.3">
      <c r="A57" t="s">
        <v>1235</v>
      </c>
    </row>
    <row r="58" spans="1:1" x14ac:dyDescent="0.3">
      <c r="A58" t="s">
        <v>1215</v>
      </c>
    </row>
    <row r="59" spans="1:1" x14ac:dyDescent="0.3">
      <c r="A59" t="s">
        <v>1236</v>
      </c>
    </row>
    <row r="60" spans="1:1" x14ac:dyDescent="0.3">
      <c r="A60" t="s">
        <v>1217</v>
      </c>
    </row>
    <row r="61" spans="1:1" x14ac:dyDescent="0.3">
      <c r="A61" t="s">
        <v>1397</v>
      </c>
    </row>
    <row r="62" spans="1:1" x14ac:dyDescent="0.3">
      <c r="A62" t="s">
        <v>468</v>
      </c>
    </row>
    <row r="63" spans="1:1" x14ac:dyDescent="0.3">
      <c r="A63" t="s">
        <v>469</v>
      </c>
    </row>
    <row r="64" spans="1:1" x14ac:dyDescent="0.3">
      <c r="A64" t="s">
        <v>1237</v>
      </c>
    </row>
    <row r="65" spans="1:1" x14ac:dyDescent="0.3">
      <c r="A65" t="s">
        <v>631</v>
      </c>
    </row>
    <row r="66" spans="1:1" x14ac:dyDescent="0.3">
      <c r="A66" t="s">
        <v>632</v>
      </c>
    </row>
    <row r="67" spans="1:1" x14ac:dyDescent="0.3">
      <c r="A67" t="s">
        <v>633</v>
      </c>
    </row>
    <row r="68" spans="1:1" x14ac:dyDescent="0.3">
      <c r="A68" t="s">
        <v>1401</v>
      </c>
    </row>
    <row r="69" spans="1:1" x14ac:dyDescent="0.3">
      <c r="A69" t="s">
        <v>1238</v>
      </c>
    </row>
    <row r="70" spans="1:1" x14ac:dyDescent="0.3">
      <c r="A70" t="s">
        <v>463</v>
      </c>
    </row>
    <row r="71" spans="1:1" x14ac:dyDescent="0.3">
      <c r="A71" t="s">
        <v>1239</v>
      </c>
    </row>
    <row r="72" spans="1:1" x14ac:dyDescent="0.3">
      <c r="A72" t="s">
        <v>464</v>
      </c>
    </row>
    <row r="73" spans="1:1" x14ac:dyDescent="0.3">
      <c r="A73" t="s">
        <v>1240</v>
      </c>
    </row>
    <row r="74" spans="1:1" x14ac:dyDescent="0.3">
      <c r="A74" t="s">
        <v>1241</v>
      </c>
    </row>
    <row r="75" spans="1:1" x14ac:dyDescent="0.3">
      <c r="A75" t="s">
        <v>1242</v>
      </c>
    </row>
    <row r="76" spans="1:1" x14ac:dyDescent="0.3">
      <c r="A76" t="s">
        <v>1243</v>
      </c>
    </row>
    <row r="77" spans="1:1" x14ac:dyDescent="0.3">
      <c r="A77" t="s">
        <v>1217</v>
      </c>
    </row>
    <row r="78" spans="1:1" x14ac:dyDescent="0.3">
      <c r="A78" t="s">
        <v>1397</v>
      </c>
    </row>
    <row r="79" spans="1:1" x14ac:dyDescent="0.3">
      <c r="A79" t="s">
        <v>468</v>
      </c>
    </row>
    <row r="80" spans="1:1" x14ac:dyDescent="0.3">
      <c r="A80" t="s">
        <v>469</v>
      </c>
    </row>
    <row r="81" spans="1:1" x14ac:dyDescent="0.3">
      <c r="A81" t="s">
        <v>1244</v>
      </c>
    </row>
    <row r="82" spans="1:1" x14ac:dyDescent="0.3">
      <c r="A82" t="s">
        <v>631</v>
      </c>
    </row>
    <row r="83" spans="1:1" x14ac:dyDescent="0.3">
      <c r="A83" t="s">
        <v>632</v>
      </c>
    </row>
    <row r="84" spans="1:1" x14ac:dyDescent="0.3">
      <c r="A84" t="s">
        <v>633</v>
      </c>
    </row>
    <row r="85" spans="1:1" x14ac:dyDescent="0.3">
      <c r="A85" t="s">
        <v>1402</v>
      </c>
    </row>
    <row r="86" spans="1:1" x14ac:dyDescent="0.3">
      <c r="A86" t="s">
        <v>1245</v>
      </c>
    </row>
    <row r="87" spans="1:1" x14ac:dyDescent="0.3">
      <c r="A87" t="s">
        <v>463</v>
      </c>
    </row>
    <row r="88" spans="1:1" x14ac:dyDescent="0.3">
      <c r="A88" t="s">
        <v>1246</v>
      </c>
    </row>
    <row r="89" spans="1:1" x14ac:dyDescent="0.3">
      <c r="A89" t="s">
        <v>464</v>
      </c>
    </row>
    <row r="90" spans="1:1" x14ac:dyDescent="0.3">
      <c r="A90" t="s">
        <v>1247</v>
      </c>
    </row>
    <row r="91" spans="1:1" x14ac:dyDescent="0.3">
      <c r="A91" t="s">
        <v>1248</v>
      </c>
    </row>
    <row r="92" spans="1:1" x14ac:dyDescent="0.3">
      <c r="A92" t="s">
        <v>1215</v>
      </c>
    </row>
    <row r="93" spans="1:1" x14ac:dyDescent="0.3">
      <c r="A93" t="s">
        <v>1249</v>
      </c>
    </row>
    <row r="94" spans="1:1" x14ac:dyDescent="0.3">
      <c r="A94" t="s">
        <v>1217</v>
      </c>
    </row>
    <row r="95" spans="1:1" x14ac:dyDescent="0.3">
      <c r="A95" t="s">
        <v>1397</v>
      </c>
    </row>
    <row r="96" spans="1:1" x14ac:dyDescent="0.3">
      <c r="A96" t="s">
        <v>468</v>
      </c>
    </row>
    <row r="97" spans="1:1" x14ac:dyDescent="0.3">
      <c r="A97" t="s">
        <v>469</v>
      </c>
    </row>
    <row r="98" spans="1:1" x14ac:dyDescent="0.3">
      <c r="A98" t="s">
        <v>1250</v>
      </c>
    </row>
    <row r="99" spans="1:1" x14ac:dyDescent="0.3">
      <c r="A99" t="s">
        <v>631</v>
      </c>
    </row>
    <row r="100" spans="1:1" x14ac:dyDescent="0.3">
      <c r="A100" t="s">
        <v>632</v>
      </c>
    </row>
    <row r="101" spans="1:1" x14ac:dyDescent="0.3">
      <c r="A101" t="s">
        <v>633</v>
      </c>
    </row>
    <row r="102" spans="1:1" x14ac:dyDescent="0.3">
      <c r="A102" t="s">
        <v>1403</v>
      </c>
    </row>
    <row r="103" spans="1:1" x14ac:dyDescent="0.3">
      <c r="A103" t="s">
        <v>1251</v>
      </c>
    </row>
    <row r="104" spans="1:1" x14ac:dyDescent="0.3">
      <c r="A104" t="s">
        <v>463</v>
      </c>
    </row>
    <row r="105" spans="1:1" x14ac:dyDescent="0.3">
      <c r="A105" t="s">
        <v>1252</v>
      </c>
    </row>
    <row r="106" spans="1:1" x14ac:dyDescent="0.3">
      <c r="A106" t="s">
        <v>464</v>
      </c>
    </row>
    <row r="107" spans="1:1" x14ac:dyDescent="0.3">
      <c r="A107" t="s">
        <v>1253</v>
      </c>
    </row>
    <row r="108" spans="1:1" x14ac:dyDescent="0.3">
      <c r="A108" t="s">
        <v>1254</v>
      </c>
    </row>
    <row r="109" spans="1:1" x14ac:dyDescent="0.3">
      <c r="A109" t="s">
        <v>1255</v>
      </c>
    </row>
    <row r="110" spans="1:1" x14ac:dyDescent="0.3">
      <c r="A110" t="s">
        <v>1256</v>
      </c>
    </row>
    <row r="111" spans="1:1" x14ac:dyDescent="0.3">
      <c r="A111" t="s">
        <v>1257</v>
      </c>
    </row>
    <row r="112" spans="1:1" x14ac:dyDescent="0.3">
      <c r="A112" t="s">
        <v>1217</v>
      </c>
    </row>
    <row r="113" spans="1:1" x14ac:dyDescent="0.3">
      <c r="A113" t="s">
        <v>1397</v>
      </c>
    </row>
    <row r="114" spans="1:1" x14ac:dyDescent="0.3">
      <c r="A114" t="s">
        <v>468</v>
      </c>
    </row>
    <row r="115" spans="1:1" x14ac:dyDescent="0.3">
      <c r="A115" t="s">
        <v>469</v>
      </c>
    </row>
    <row r="116" spans="1:1" x14ac:dyDescent="0.3">
      <c r="A116" t="s">
        <v>1258</v>
      </c>
    </row>
    <row r="117" spans="1:1" x14ac:dyDescent="0.3">
      <c r="A117" t="s">
        <v>631</v>
      </c>
    </row>
    <row r="118" spans="1:1" x14ac:dyDescent="0.3">
      <c r="A118" t="s">
        <v>632</v>
      </c>
    </row>
    <row r="119" spans="1:1" x14ac:dyDescent="0.3">
      <c r="A119" t="s">
        <v>633</v>
      </c>
    </row>
    <row r="120" spans="1:1" x14ac:dyDescent="0.3">
      <c r="A120" t="s">
        <v>1404</v>
      </c>
    </row>
    <row r="121" spans="1:1" x14ac:dyDescent="0.3">
      <c r="A121" t="s">
        <v>1259</v>
      </c>
    </row>
    <row r="122" spans="1:1" x14ac:dyDescent="0.3">
      <c r="A122" t="s">
        <v>463</v>
      </c>
    </row>
    <row r="123" spans="1:1" x14ac:dyDescent="0.3">
      <c r="A123" t="s">
        <v>1260</v>
      </c>
    </row>
    <row r="124" spans="1:1" x14ac:dyDescent="0.3">
      <c r="A124" t="s">
        <v>464</v>
      </c>
    </row>
    <row r="125" spans="1:1" x14ac:dyDescent="0.3">
      <c r="A125" t="s">
        <v>1261</v>
      </c>
    </row>
    <row r="126" spans="1:1" x14ac:dyDescent="0.3">
      <c r="A126" t="s">
        <v>1262</v>
      </c>
    </row>
    <row r="127" spans="1:1" x14ac:dyDescent="0.3">
      <c r="A127" t="s">
        <v>1263</v>
      </c>
    </row>
    <row r="128" spans="1:1" x14ac:dyDescent="0.3">
      <c r="A128" t="s">
        <v>1264</v>
      </c>
    </row>
    <row r="129" spans="1:1" x14ac:dyDescent="0.3">
      <c r="A129" t="s">
        <v>1217</v>
      </c>
    </row>
    <row r="130" spans="1:1" x14ac:dyDescent="0.3">
      <c r="A130" t="s">
        <v>1397</v>
      </c>
    </row>
    <row r="131" spans="1:1" x14ac:dyDescent="0.3">
      <c r="A131" t="s">
        <v>468</v>
      </c>
    </row>
    <row r="132" spans="1:1" x14ac:dyDescent="0.3">
      <c r="A132" t="s">
        <v>469</v>
      </c>
    </row>
    <row r="133" spans="1:1" x14ac:dyDescent="0.3">
      <c r="A133" t="s">
        <v>1265</v>
      </c>
    </row>
    <row r="134" spans="1:1" x14ac:dyDescent="0.3">
      <c r="A134" t="s">
        <v>631</v>
      </c>
    </row>
    <row r="135" spans="1:1" x14ac:dyDescent="0.3">
      <c r="A135" t="s">
        <v>632</v>
      </c>
    </row>
    <row r="136" spans="1:1" x14ac:dyDescent="0.3">
      <c r="A136" t="s">
        <v>633</v>
      </c>
    </row>
    <row r="137" spans="1:1" x14ac:dyDescent="0.3">
      <c r="A137" t="s">
        <v>1405</v>
      </c>
    </row>
    <row r="138" spans="1:1" x14ac:dyDescent="0.3">
      <c r="A138" t="s">
        <v>1266</v>
      </c>
    </row>
    <row r="139" spans="1:1" x14ac:dyDescent="0.3">
      <c r="A139" t="s">
        <v>463</v>
      </c>
    </row>
    <row r="140" spans="1:1" x14ac:dyDescent="0.3">
      <c r="A140" t="s">
        <v>1267</v>
      </c>
    </row>
    <row r="141" spans="1:1" x14ac:dyDescent="0.3">
      <c r="A141" t="s">
        <v>464</v>
      </c>
    </row>
    <row r="142" spans="1:1" x14ac:dyDescent="0.3">
      <c r="A142" t="s">
        <v>1268</v>
      </c>
    </row>
    <row r="143" spans="1:1" x14ac:dyDescent="0.3">
      <c r="A143" t="s">
        <v>1269</v>
      </c>
    </row>
    <row r="144" spans="1:1" x14ac:dyDescent="0.3">
      <c r="A144" t="s">
        <v>1215</v>
      </c>
    </row>
    <row r="145" spans="1:1" x14ac:dyDescent="0.3">
      <c r="A145" t="s">
        <v>1270</v>
      </c>
    </row>
    <row r="146" spans="1:1" x14ac:dyDescent="0.3">
      <c r="A146" t="s">
        <v>1217</v>
      </c>
    </row>
    <row r="147" spans="1:1" x14ac:dyDescent="0.3">
      <c r="A147" t="s">
        <v>1397</v>
      </c>
    </row>
    <row r="148" spans="1:1" x14ac:dyDescent="0.3">
      <c r="A148" t="s">
        <v>468</v>
      </c>
    </row>
    <row r="149" spans="1:1" x14ac:dyDescent="0.3">
      <c r="A149" t="s">
        <v>469</v>
      </c>
    </row>
    <row r="150" spans="1:1" x14ac:dyDescent="0.3">
      <c r="A150" t="s">
        <v>1271</v>
      </c>
    </row>
    <row r="151" spans="1:1" x14ac:dyDescent="0.3">
      <c r="A151" t="s">
        <v>631</v>
      </c>
    </row>
    <row r="152" spans="1:1" x14ac:dyDescent="0.3">
      <c r="A152" t="s">
        <v>632</v>
      </c>
    </row>
    <row r="153" spans="1:1" x14ac:dyDescent="0.3">
      <c r="A153" t="s">
        <v>633</v>
      </c>
    </row>
    <row r="154" spans="1:1" x14ac:dyDescent="0.3">
      <c r="A154" t="s">
        <v>1406</v>
      </c>
    </row>
    <row r="155" spans="1:1" x14ac:dyDescent="0.3">
      <c r="A155" t="s">
        <v>1272</v>
      </c>
    </row>
    <row r="156" spans="1:1" x14ac:dyDescent="0.3">
      <c r="A156" t="s">
        <v>463</v>
      </c>
    </row>
    <row r="157" spans="1:1" x14ac:dyDescent="0.3">
      <c r="A157" t="s">
        <v>1273</v>
      </c>
    </row>
    <row r="158" spans="1:1" x14ac:dyDescent="0.3">
      <c r="A158" t="s">
        <v>464</v>
      </c>
    </row>
    <row r="159" spans="1:1" x14ac:dyDescent="0.3">
      <c r="A159" t="s">
        <v>1274</v>
      </c>
    </row>
    <row r="160" spans="1:1" x14ac:dyDescent="0.3">
      <c r="A160" t="s">
        <v>1275</v>
      </c>
    </row>
    <row r="161" spans="1:1" x14ac:dyDescent="0.3">
      <c r="A161" t="s">
        <v>1276</v>
      </c>
    </row>
    <row r="162" spans="1:1" x14ac:dyDescent="0.3">
      <c r="A162" t="s">
        <v>1277</v>
      </c>
    </row>
    <row r="163" spans="1:1" x14ac:dyDescent="0.3">
      <c r="A163" t="s">
        <v>1217</v>
      </c>
    </row>
    <row r="164" spans="1:1" x14ac:dyDescent="0.3">
      <c r="A164" t="s">
        <v>1397</v>
      </c>
    </row>
    <row r="165" spans="1:1" x14ac:dyDescent="0.3">
      <c r="A165" t="s">
        <v>468</v>
      </c>
    </row>
    <row r="166" spans="1:1" x14ac:dyDescent="0.3">
      <c r="A166" t="s">
        <v>469</v>
      </c>
    </row>
    <row r="167" spans="1:1" x14ac:dyDescent="0.3">
      <c r="A167" t="s">
        <v>1278</v>
      </c>
    </row>
    <row r="168" spans="1:1" x14ac:dyDescent="0.3">
      <c r="A168" t="s">
        <v>631</v>
      </c>
    </row>
    <row r="169" spans="1:1" x14ac:dyDescent="0.3">
      <c r="A169" t="s">
        <v>632</v>
      </c>
    </row>
    <row r="170" spans="1:1" x14ac:dyDescent="0.3">
      <c r="A170" t="s">
        <v>633</v>
      </c>
    </row>
    <row r="171" spans="1:1" x14ac:dyDescent="0.3">
      <c r="A171" t="s">
        <v>1407</v>
      </c>
    </row>
    <row r="172" spans="1:1" x14ac:dyDescent="0.3">
      <c r="A172" t="s">
        <v>1279</v>
      </c>
    </row>
    <row r="173" spans="1:1" x14ac:dyDescent="0.3">
      <c r="A173" t="s">
        <v>463</v>
      </c>
    </row>
    <row r="174" spans="1:1" x14ac:dyDescent="0.3">
      <c r="A174" t="s">
        <v>1280</v>
      </c>
    </row>
    <row r="175" spans="1:1" x14ac:dyDescent="0.3">
      <c r="A175" t="s">
        <v>464</v>
      </c>
    </row>
    <row r="176" spans="1:1" x14ac:dyDescent="0.3">
      <c r="A176" t="s">
        <v>1281</v>
      </c>
    </row>
    <row r="177" spans="1:1" x14ac:dyDescent="0.3">
      <c r="A177" t="s">
        <v>1282</v>
      </c>
    </row>
    <row r="178" spans="1:1" x14ac:dyDescent="0.3">
      <c r="A178" t="s">
        <v>1242</v>
      </c>
    </row>
    <row r="179" spans="1:1" x14ac:dyDescent="0.3">
      <c r="A179" t="s">
        <v>1283</v>
      </c>
    </row>
    <row r="180" spans="1:1" x14ac:dyDescent="0.3">
      <c r="A180" t="s">
        <v>1217</v>
      </c>
    </row>
    <row r="181" spans="1:1" x14ac:dyDescent="0.3">
      <c r="A181" t="s">
        <v>1397</v>
      </c>
    </row>
    <row r="182" spans="1:1" x14ac:dyDescent="0.3">
      <c r="A182" t="s">
        <v>468</v>
      </c>
    </row>
    <row r="183" spans="1:1" x14ac:dyDescent="0.3">
      <c r="A183" t="s">
        <v>469</v>
      </c>
    </row>
    <row r="184" spans="1:1" x14ac:dyDescent="0.3">
      <c r="A184" t="s">
        <v>1284</v>
      </c>
    </row>
    <row r="185" spans="1:1" x14ac:dyDescent="0.3">
      <c r="A185" t="s">
        <v>631</v>
      </c>
    </row>
    <row r="186" spans="1:1" x14ac:dyDescent="0.3">
      <c r="A186" t="s">
        <v>632</v>
      </c>
    </row>
    <row r="187" spans="1:1" x14ac:dyDescent="0.3">
      <c r="A187" t="s">
        <v>633</v>
      </c>
    </row>
    <row r="188" spans="1:1" x14ac:dyDescent="0.3">
      <c r="A188" t="s">
        <v>1408</v>
      </c>
    </row>
    <row r="189" spans="1:1" x14ac:dyDescent="0.3">
      <c r="A189" t="s">
        <v>1285</v>
      </c>
    </row>
    <row r="190" spans="1:1" x14ac:dyDescent="0.3">
      <c r="A190" t="s">
        <v>463</v>
      </c>
    </row>
    <row r="191" spans="1:1" x14ac:dyDescent="0.3">
      <c r="A191" t="s">
        <v>1286</v>
      </c>
    </row>
    <row r="192" spans="1:1" x14ac:dyDescent="0.3">
      <c r="A192" t="s">
        <v>464</v>
      </c>
    </row>
    <row r="193" spans="1:1" x14ac:dyDescent="0.3">
      <c r="A193" t="s">
        <v>1287</v>
      </c>
    </row>
    <row r="194" spans="1:1" x14ac:dyDescent="0.3">
      <c r="A194" t="s">
        <v>1288</v>
      </c>
    </row>
    <row r="195" spans="1:1" x14ac:dyDescent="0.3">
      <c r="A195" t="s">
        <v>1215</v>
      </c>
    </row>
    <row r="196" spans="1:1" x14ac:dyDescent="0.3">
      <c r="A196" t="s">
        <v>1289</v>
      </c>
    </row>
    <row r="197" spans="1:1" x14ac:dyDescent="0.3">
      <c r="A197" t="s">
        <v>1217</v>
      </c>
    </row>
    <row r="198" spans="1:1" x14ac:dyDescent="0.3">
      <c r="A198" t="s">
        <v>1397</v>
      </c>
    </row>
    <row r="199" spans="1:1" x14ac:dyDescent="0.3">
      <c r="A199" t="s">
        <v>468</v>
      </c>
    </row>
    <row r="200" spans="1:1" x14ac:dyDescent="0.3">
      <c r="A200" t="s">
        <v>469</v>
      </c>
    </row>
    <row r="201" spans="1:1" x14ac:dyDescent="0.3">
      <c r="A201" t="s">
        <v>1290</v>
      </c>
    </row>
    <row r="202" spans="1:1" x14ac:dyDescent="0.3">
      <c r="A202" t="s">
        <v>631</v>
      </c>
    </row>
    <row r="203" spans="1:1" x14ac:dyDescent="0.3">
      <c r="A203" t="s">
        <v>632</v>
      </c>
    </row>
    <row r="204" spans="1:1" x14ac:dyDescent="0.3">
      <c r="A204" t="s">
        <v>633</v>
      </c>
    </row>
    <row r="205" spans="1:1" x14ac:dyDescent="0.3">
      <c r="A205" t="s">
        <v>1409</v>
      </c>
    </row>
    <row r="206" spans="1:1" x14ac:dyDescent="0.3">
      <c r="A206" t="s">
        <v>1291</v>
      </c>
    </row>
    <row r="207" spans="1:1" x14ac:dyDescent="0.3">
      <c r="A207" t="s">
        <v>463</v>
      </c>
    </row>
    <row r="208" spans="1:1" x14ac:dyDescent="0.3">
      <c r="A208" t="s">
        <v>1292</v>
      </c>
    </row>
    <row r="209" spans="1:1" x14ac:dyDescent="0.3">
      <c r="A209" t="s">
        <v>464</v>
      </c>
    </row>
    <row r="210" spans="1:1" x14ac:dyDescent="0.3">
      <c r="A210" t="s">
        <v>1293</v>
      </c>
    </row>
    <row r="211" spans="1:1" x14ac:dyDescent="0.3">
      <c r="A211" t="s">
        <v>1294</v>
      </c>
    </row>
    <row r="212" spans="1:1" x14ac:dyDescent="0.3">
      <c r="A212" t="s">
        <v>1242</v>
      </c>
    </row>
    <row r="213" spans="1:1" x14ac:dyDescent="0.3">
      <c r="A213" t="s">
        <v>1295</v>
      </c>
    </row>
    <row r="214" spans="1:1" x14ac:dyDescent="0.3">
      <c r="A214" t="s">
        <v>1217</v>
      </c>
    </row>
    <row r="215" spans="1:1" x14ac:dyDescent="0.3">
      <c r="A215" t="s">
        <v>1397</v>
      </c>
    </row>
    <row r="216" spans="1:1" x14ac:dyDescent="0.3">
      <c r="A216" t="s">
        <v>468</v>
      </c>
    </row>
    <row r="217" spans="1:1" x14ac:dyDescent="0.3">
      <c r="A217" t="s">
        <v>469</v>
      </c>
    </row>
    <row r="218" spans="1:1" x14ac:dyDescent="0.3">
      <c r="A218" t="s">
        <v>1296</v>
      </c>
    </row>
    <row r="219" spans="1:1" x14ac:dyDescent="0.3">
      <c r="A219" t="s">
        <v>631</v>
      </c>
    </row>
    <row r="220" spans="1:1" x14ac:dyDescent="0.3">
      <c r="A220" t="s">
        <v>632</v>
      </c>
    </row>
    <row r="221" spans="1:1" x14ac:dyDescent="0.3">
      <c r="A221" t="s">
        <v>633</v>
      </c>
    </row>
    <row r="222" spans="1:1" x14ac:dyDescent="0.3">
      <c r="A222" t="s">
        <v>1410</v>
      </c>
    </row>
    <row r="223" spans="1:1" x14ac:dyDescent="0.3">
      <c r="A223" t="s">
        <v>1297</v>
      </c>
    </row>
    <row r="224" spans="1:1" x14ac:dyDescent="0.3">
      <c r="A224" t="s">
        <v>463</v>
      </c>
    </row>
    <row r="225" spans="1:1" x14ac:dyDescent="0.3">
      <c r="A225" t="s">
        <v>1298</v>
      </c>
    </row>
    <row r="226" spans="1:1" x14ac:dyDescent="0.3">
      <c r="A226" t="s">
        <v>464</v>
      </c>
    </row>
    <row r="227" spans="1:1" x14ac:dyDescent="0.3">
      <c r="A227" t="s">
        <v>1299</v>
      </c>
    </row>
    <row r="228" spans="1:1" x14ac:dyDescent="0.3">
      <c r="A228" t="s">
        <v>1300</v>
      </c>
    </row>
    <row r="229" spans="1:1" x14ac:dyDescent="0.3">
      <c r="A229" t="s">
        <v>1215</v>
      </c>
    </row>
    <row r="230" spans="1:1" x14ac:dyDescent="0.3">
      <c r="A230" t="s">
        <v>1301</v>
      </c>
    </row>
    <row r="231" spans="1:1" x14ac:dyDescent="0.3">
      <c r="A231" t="s">
        <v>1217</v>
      </c>
    </row>
    <row r="232" spans="1:1" x14ac:dyDescent="0.3">
      <c r="A232" t="s">
        <v>1397</v>
      </c>
    </row>
    <row r="233" spans="1:1" x14ac:dyDescent="0.3">
      <c r="A233" t="s">
        <v>468</v>
      </c>
    </row>
    <row r="234" spans="1:1" x14ac:dyDescent="0.3">
      <c r="A234" t="s">
        <v>469</v>
      </c>
    </row>
    <row r="235" spans="1:1" x14ac:dyDescent="0.3">
      <c r="A235" t="s">
        <v>1302</v>
      </c>
    </row>
    <row r="236" spans="1:1" x14ac:dyDescent="0.3">
      <c r="A236" t="s">
        <v>631</v>
      </c>
    </row>
    <row r="237" spans="1:1" x14ac:dyDescent="0.3">
      <c r="A237" t="s">
        <v>632</v>
      </c>
    </row>
    <row r="238" spans="1:1" x14ac:dyDescent="0.3">
      <c r="A238" t="s">
        <v>633</v>
      </c>
    </row>
    <row r="239" spans="1:1" x14ac:dyDescent="0.3">
      <c r="A239" t="s">
        <v>1411</v>
      </c>
    </row>
    <row r="240" spans="1:1" x14ac:dyDescent="0.3">
      <c r="A240" t="s">
        <v>1303</v>
      </c>
    </row>
    <row r="241" spans="1:1" x14ac:dyDescent="0.3">
      <c r="A241" t="s">
        <v>463</v>
      </c>
    </row>
    <row r="242" spans="1:1" x14ac:dyDescent="0.3">
      <c r="A242" t="s">
        <v>1304</v>
      </c>
    </row>
    <row r="243" spans="1:1" x14ac:dyDescent="0.3">
      <c r="A243" t="s">
        <v>464</v>
      </c>
    </row>
    <row r="244" spans="1:1" x14ac:dyDescent="0.3">
      <c r="A244" t="s">
        <v>1305</v>
      </c>
    </row>
    <row r="245" spans="1:1" x14ac:dyDescent="0.3">
      <c r="A245" t="s">
        <v>1306</v>
      </c>
    </row>
    <row r="246" spans="1:1" x14ac:dyDescent="0.3">
      <c r="A246" t="s">
        <v>1242</v>
      </c>
    </row>
    <row r="247" spans="1:1" x14ac:dyDescent="0.3">
      <c r="A247" t="s">
        <v>1307</v>
      </c>
    </row>
    <row r="248" spans="1:1" x14ac:dyDescent="0.3">
      <c r="A248" t="s">
        <v>1217</v>
      </c>
    </row>
    <row r="249" spans="1:1" x14ac:dyDescent="0.3">
      <c r="A249" t="s">
        <v>1397</v>
      </c>
    </row>
    <row r="250" spans="1:1" x14ac:dyDescent="0.3">
      <c r="A250" t="s">
        <v>468</v>
      </c>
    </row>
    <row r="251" spans="1:1" x14ac:dyDescent="0.3">
      <c r="A251" t="s">
        <v>469</v>
      </c>
    </row>
    <row r="252" spans="1:1" x14ac:dyDescent="0.3">
      <c r="A252" t="s">
        <v>1308</v>
      </c>
    </row>
    <row r="253" spans="1:1" x14ac:dyDescent="0.3">
      <c r="A253" t="s">
        <v>631</v>
      </c>
    </row>
    <row r="254" spans="1:1" x14ac:dyDescent="0.3">
      <c r="A254" t="s">
        <v>632</v>
      </c>
    </row>
    <row r="255" spans="1:1" x14ac:dyDescent="0.3">
      <c r="A255" t="s">
        <v>633</v>
      </c>
    </row>
    <row r="256" spans="1:1" x14ac:dyDescent="0.3">
      <c r="A256" t="s">
        <v>1412</v>
      </c>
    </row>
    <row r="257" spans="1:1" x14ac:dyDescent="0.3">
      <c r="A257" t="s">
        <v>1309</v>
      </c>
    </row>
    <row r="258" spans="1:1" x14ac:dyDescent="0.3">
      <c r="A258" t="s">
        <v>463</v>
      </c>
    </row>
    <row r="259" spans="1:1" x14ac:dyDescent="0.3">
      <c r="A259" t="s">
        <v>1310</v>
      </c>
    </row>
    <row r="260" spans="1:1" x14ac:dyDescent="0.3">
      <c r="A260" t="s">
        <v>464</v>
      </c>
    </row>
    <row r="261" spans="1:1" x14ac:dyDescent="0.3">
      <c r="A261" t="s">
        <v>1311</v>
      </c>
    </row>
    <row r="262" spans="1:1" x14ac:dyDescent="0.3">
      <c r="A262" t="s">
        <v>1312</v>
      </c>
    </row>
    <row r="263" spans="1:1" x14ac:dyDescent="0.3">
      <c r="A263" t="s">
        <v>1215</v>
      </c>
    </row>
    <row r="264" spans="1:1" x14ac:dyDescent="0.3">
      <c r="A264" t="s">
        <v>1313</v>
      </c>
    </row>
    <row r="265" spans="1:1" x14ac:dyDescent="0.3">
      <c r="A265" t="s">
        <v>1217</v>
      </c>
    </row>
    <row r="266" spans="1:1" x14ac:dyDescent="0.3">
      <c r="A266" t="s">
        <v>1397</v>
      </c>
    </row>
    <row r="267" spans="1:1" x14ac:dyDescent="0.3">
      <c r="A267" t="s">
        <v>468</v>
      </c>
    </row>
    <row r="268" spans="1:1" x14ac:dyDescent="0.3">
      <c r="A268" t="s">
        <v>469</v>
      </c>
    </row>
    <row r="269" spans="1:1" x14ac:dyDescent="0.3">
      <c r="A269" t="s">
        <v>1314</v>
      </c>
    </row>
    <row r="270" spans="1:1" x14ac:dyDescent="0.3">
      <c r="A270" t="s">
        <v>631</v>
      </c>
    </row>
    <row r="271" spans="1:1" x14ac:dyDescent="0.3">
      <c r="A271" t="s">
        <v>632</v>
      </c>
    </row>
    <row r="272" spans="1:1" x14ac:dyDescent="0.3">
      <c r="A272" t="s">
        <v>633</v>
      </c>
    </row>
    <row r="273" spans="1:1" x14ac:dyDescent="0.3">
      <c r="A273" t="s">
        <v>1413</v>
      </c>
    </row>
    <row r="274" spans="1:1" x14ac:dyDescent="0.3">
      <c r="A274" t="s">
        <v>1315</v>
      </c>
    </row>
    <row r="275" spans="1:1" x14ac:dyDescent="0.3">
      <c r="A275" t="s">
        <v>463</v>
      </c>
    </row>
    <row r="276" spans="1:1" x14ac:dyDescent="0.3">
      <c r="A276" t="s">
        <v>1316</v>
      </c>
    </row>
    <row r="277" spans="1:1" x14ac:dyDescent="0.3">
      <c r="A277" t="s">
        <v>464</v>
      </c>
    </row>
    <row r="278" spans="1:1" x14ac:dyDescent="0.3">
      <c r="A278" t="s">
        <v>1317</v>
      </c>
    </row>
    <row r="279" spans="1:1" x14ac:dyDescent="0.3">
      <c r="A279" t="s">
        <v>1318</v>
      </c>
    </row>
    <row r="280" spans="1:1" x14ac:dyDescent="0.3">
      <c r="A280" t="s">
        <v>1215</v>
      </c>
    </row>
    <row r="281" spans="1:1" x14ac:dyDescent="0.3">
      <c r="A281" t="s">
        <v>1319</v>
      </c>
    </row>
    <row r="282" spans="1:1" x14ac:dyDescent="0.3">
      <c r="A282" t="s">
        <v>1217</v>
      </c>
    </row>
    <row r="283" spans="1:1" x14ac:dyDescent="0.3">
      <c r="A283" t="s">
        <v>1397</v>
      </c>
    </row>
    <row r="284" spans="1:1" x14ac:dyDescent="0.3">
      <c r="A284" t="s">
        <v>468</v>
      </c>
    </row>
    <row r="285" spans="1:1" x14ac:dyDescent="0.3">
      <c r="A285" t="s">
        <v>469</v>
      </c>
    </row>
    <row r="286" spans="1:1" x14ac:dyDescent="0.3">
      <c r="A286" t="s">
        <v>1320</v>
      </c>
    </row>
    <row r="287" spans="1:1" x14ac:dyDescent="0.3">
      <c r="A287" t="s">
        <v>631</v>
      </c>
    </row>
    <row r="288" spans="1:1" x14ac:dyDescent="0.3">
      <c r="A288" t="s">
        <v>632</v>
      </c>
    </row>
    <row r="289" spans="1:1" x14ac:dyDescent="0.3">
      <c r="A289" t="s">
        <v>633</v>
      </c>
    </row>
    <row r="290" spans="1:1" x14ac:dyDescent="0.3">
      <c r="A290" t="s">
        <v>1414</v>
      </c>
    </row>
    <row r="291" spans="1:1" x14ac:dyDescent="0.3">
      <c r="A291" t="s">
        <v>1321</v>
      </c>
    </row>
    <row r="292" spans="1:1" x14ac:dyDescent="0.3">
      <c r="A292" t="s">
        <v>463</v>
      </c>
    </row>
    <row r="293" spans="1:1" x14ac:dyDescent="0.3">
      <c r="A293" t="s">
        <v>1322</v>
      </c>
    </row>
    <row r="294" spans="1:1" x14ac:dyDescent="0.3">
      <c r="A294" t="s">
        <v>464</v>
      </c>
    </row>
    <row r="295" spans="1:1" x14ac:dyDescent="0.3">
      <c r="A295" t="s">
        <v>1323</v>
      </c>
    </row>
    <row r="296" spans="1:1" x14ac:dyDescent="0.3">
      <c r="A296" t="s">
        <v>1324</v>
      </c>
    </row>
    <row r="297" spans="1:1" x14ac:dyDescent="0.3">
      <c r="A297" t="s">
        <v>1242</v>
      </c>
    </row>
    <row r="298" spans="1:1" x14ac:dyDescent="0.3">
      <c r="A298" t="s">
        <v>1325</v>
      </c>
    </row>
    <row r="299" spans="1:1" x14ac:dyDescent="0.3">
      <c r="A299" t="s">
        <v>1217</v>
      </c>
    </row>
    <row r="300" spans="1:1" x14ac:dyDescent="0.3">
      <c r="A300" t="s">
        <v>1397</v>
      </c>
    </row>
    <row r="301" spans="1:1" x14ac:dyDescent="0.3">
      <c r="A301" t="s">
        <v>468</v>
      </c>
    </row>
    <row r="302" spans="1:1" x14ac:dyDescent="0.3">
      <c r="A302" t="s">
        <v>469</v>
      </c>
    </row>
    <row r="303" spans="1:1" x14ac:dyDescent="0.3">
      <c r="A303" t="s">
        <v>1326</v>
      </c>
    </row>
    <row r="304" spans="1:1" x14ac:dyDescent="0.3">
      <c r="A304" t="s">
        <v>631</v>
      </c>
    </row>
    <row r="305" spans="1:1" x14ac:dyDescent="0.3">
      <c r="A305" t="s">
        <v>632</v>
      </c>
    </row>
    <row r="306" spans="1:1" x14ac:dyDescent="0.3">
      <c r="A306" t="s">
        <v>633</v>
      </c>
    </row>
    <row r="307" spans="1:1" x14ac:dyDescent="0.3">
      <c r="A307" t="s">
        <v>1415</v>
      </c>
    </row>
    <row r="308" spans="1:1" x14ac:dyDescent="0.3">
      <c r="A308" t="s">
        <v>1327</v>
      </c>
    </row>
    <row r="309" spans="1:1" x14ac:dyDescent="0.3">
      <c r="A309" t="s">
        <v>463</v>
      </c>
    </row>
    <row r="310" spans="1:1" x14ac:dyDescent="0.3">
      <c r="A310" t="s">
        <v>1328</v>
      </c>
    </row>
    <row r="311" spans="1:1" x14ac:dyDescent="0.3">
      <c r="A311" t="s">
        <v>464</v>
      </c>
    </row>
    <row r="312" spans="1:1" x14ac:dyDescent="0.3">
      <c r="A312" t="s">
        <v>1329</v>
      </c>
    </row>
    <row r="313" spans="1:1" x14ac:dyDescent="0.3">
      <c r="A313" t="s">
        <v>1330</v>
      </c>
    </row>
    <row r="314" spans="1:1" x14ac:dyDescent="0.3">
      <c r="A314" t="s">
        <v>1215</v>
      </c>
    </row>
    <row r="315" spans="1:1" x14ac:dyDescent="0.3">
      <c r="A315" t="s">
        <v>1331</v>
      </c>
    </row>
    <row r="316" spans="1:1" x14ac:dyDescent="0.3">
      <c r="A316" t="s">
        <v>1217</v>
      </c>
    </row>
    <row r="317" spans="1:1" x14ac:dyDescent="0.3">
      <c r="A317" t="s">
        <v>1397</v>
      </c>
    </row>
    <row r="318" spans="1:1" x14ac:dyDescent="0.3">
      <c r="A318" t="s">
        <v>468</v>
      </c>
    </row>
    <row r="319" spans="1:1" x14ac:dyDescent="0.3">
      <c r="A319" t="s">
        <v>469</v>
      </c>
    </row>
    <row r="320" spans="1:1" x14ac:dyDescent="0.3">
      <c r="A320" t="s">
        <v>1332</v>
      </c>
    </row>
    <row r="321" spans="1:1" x14ac:dyDescent="0.3">
      <c r="A321" t="s">
        <v>631</v>
      </c>
    </row>
    <row r="322" spans="1:1" x14ac:dyDescent="0.3">
      <c r="A322" t="s">
        <v>632</v>
      </c>
    </row>
    <row r="323" spans="1:1" x14ac:dyDescent="0.3">
      <c r="A323" t="s">
        <v>633</v>
      </c>
    </row>
    <row r="324" spans="1:1" x14ac:dyDescent="0.3">
      <c r="A324" t="s">
        <v>1416</v>
      </c>
    </row>
    <row r="325" spans="1:1" x14ac:dyDescent="0.3">
      <c r="A325" t="s">
        <v>1333</v>
      </c>
    </row>
    <row r="326" spans="1:1" x14ac:dyDescent="0.3">
      <c r="A326" t="s">
        <v>463</v>
      </c>
    </row>
    <row r="327" spans="1:1" x14ac:dyDescent="0.3">
      <c r="A327" t="s">
        <v>1334</v>
      </c>
    </row>
    <row r="328" spans="1:1" x14ac:dyDescent="0.3">
      <c r="A328" t="s">
        <v>464</v>
      </c>
    </row>
    <row r="329" spans="1:1" x14ac:dyDescent="0.3">
      <c r="A329" t="s">
        <v>1335</v>
      </c>
    </row>
    <row r="330" spans="1:1" x14ac:dyDescent="0.3">
      <c r="A330" t="s">
        <v>1336</v>
      </c>
    </row>
    <row r="331" spans="1:1" x14ac:dyDescent="0.3">
      <c r="A331" t="s">
        <v>1223</v>
      </c>
    </row>
    <row r="332" spans="1:1" x14ac:dyDescent="0.3">
      <c r="A332" t="s">
        <v>1337</v>
      </c>
    </row>
    <row r="333" spans="1:1" x14ac:dyDescent="0.3">
      <c r="A333" t="s">
        <v>1217</v>
      </c>
    </row>
    <row r="334" spans="1:1" x14ac:dyDescent="0.3">
      <c r="A334" t="s">
        <v>1397</v>
      </c>
    </row>
    <row r="335" spans="1:1" x14ac:dyDescent="0.3">
      <c r="A335" t="s">
        <v>468</v>
      </c>
    </row>
    <row r="336" spans="1:1" x14ac:dyDescent="0.3">
      <c r="A336" t="s">
        <v>469</v>
      </c>
    </row>
    <row r="337" spans="1:1" x14ac:dyDescent="0.3">
      <c r="A337" t="s">
        <v>1338</v>
      </c>
    </row>
    <row r="338" spans="1:1" x14ac:dyDescent="0.3">
      <c r="A338" t="s">
        <v>631</v>
      </c>
    </row>
    <row r="339" spans="1:1" x14ac:dyDescent="0.3">
      <c r="A339" t="s">
        <v>632</v>
      </c>
    </row>
    <row r="340" spans="1:1" x14ac:dyDescent="0.3">
      <c r="A340" t="s">
        <v>633</v>
      </c>
    </row>
    <row r="341" spans="1:1" x14ac:dyDescent="0.3">
      <c r="A341" t="s">
        <v>1417</v>
      </c>
    </row>
    <row r="342" spans="1:1" x14ac:dyDescent="0.3">
      <c r="A342" t="s">
        <v>1339</v>
      </c>
    </row>
    <row r="343" spans="1:1" x14ac:dyDescent="0.3">
      <c r="A343" t="s">
        <v>463</v>
      </c>
    </row>
    <row r="344" spans="1:1" x14ac:dyDescent="0.3">
      <c r="A344" t="s">
        <v>1340</v>
      </c>
    </row>
    <row r="345" spans="1:1" x14ac:dyDescent="0.3">
      <c r="A345" t="s">
        <v>464</v>
      </c>
    </row>
    <row r="346" spans="1:1" x14ac:dyDescent="0.3">
      <c r="A346" t="s">
        <v>1341</v>
      </c>
    </row>
    <row r="347" spans="1:1" x14ac:dyDescent="0.3">
      <c r="A347" t="s">
        <v>1342</v>
      </c>
    </row>
    <row r="348" spans="1:1" x14ac:dyDescent="0.3">
      <c r="A348" t="s">
        <v>1223</v>
      </c>
    </row>
    <row r="349" spans="1:1" x14ac:dyDescent="0.3">
      <c r="A349" t="s">
        <v>1343</v>
      </c>
    </row>
    <row r="350" spans="1:1" x14ac:dyDescent="0.3">
      <c r="A350" t="s">
        <v>1217</v>
      </c>
    </row>
    <row r="351" spans="1:1" x14ac:dyDescent="0.3">
      <c r="A351" t="s">
        <v>1397</v>
      </c>
    </row>
    <row r="352" spans="1:1" x14ac:dyDescent="0.3">
      <c r="A352" t="s">
        <v>468</v>
      </c>
    </row>
    <row r="353" spans="1:1" x14ac:dyDescent="0.3">
      <c r="A353" t="s">
        <v>469</v>
      </c>
    </row>
    <row r="354" spans="1:1" x14ac:dyDescent="0.3">
      <c r="A354" t="s">
        <v>1344</v>
      </c>
    </row>
    <row r="355" spans="1:1" x14ac:dyDescent="0.3">
      <c r="A355" t="s">
        <v>631</v>
      </c>
    </row>
    <row r="356" spans="1:1" x14ac:dyDescent="0.3">
      <c r="A356" t="s">
        <v>632</v>
      </c>
    </row>
    <row r="357" spans="1:1" x14ac:dyDescent="0.3">
      <c r="A357" t="s">
        <v>633</v>
      </c>
    </row>
    <row r="358" spans="1:1" x14ac:dyDescent="0.3">
      <c r="A358" t="s">
        <v>1418</v>
      </c>
    </row>
    <row r="359" spans="1:1" x14ac:dyDescent="0.3">
      <c r="A359" t="s">
        <v>1345</v>
      </c>
    </row>
    <row r="360" spans="1:1" x14ac:dyDescent="0.3">
      <c r="A360" t="s">
        <v>463</v>
      </c>
    </row>
    <row r="361" spans="1:1" x14ac:dyDescent="0.3">
      <c r="A361" t="s">
        <v>1346</v>
      </c>
    </row>
    <row r="362" spans="1:1" x14ac:dyDescent="0.3">
      <c r="A362" t="s">
        <v>464</v>
      </c>
    </row>
    <row r="363" spans="1:1" x14ac:dyDescent="0.3">
      <c r="A363" t="s">
        <v>1347</v>
      </c>
    </row>
    <row r="364" spans="1:1" x14ac:dyDescent="0.3">
      <c r="A364" t="s">
        <v>1348</v>
      </c>
    </row>
    <row r="365" spans="1:1" x14ac:dyDescent="0.3">
      <c r="A365" t="s">
        <v>1215</v>
      </c>
    </row>
    <row r="366" spans="1:1" x14ac:dyDescent="0.3">
      <c r="A366" t="s">
        <v>1349</v>
      </c>
    </row>
    <row r="367" spans="1:1" x14ac:dyDescent="0.3">
      <c r="A367" t="s">
        <v>1217</v>
      </c>
    </row>
    <row r="368" spans="1:1" x14ac:dyDescent="0.3">
      <c r="A368" t="s">
        <v>1397</v>
      </c>
    </row>
    <row r="369" spans="1:1" x14ac:dyDescent="0.3">
      <c r="A369" t="s">
        <v>468</v>
      </c>
    </row>
    <row r="370" spans="1:1" x14ac:dyDescent="0.3">
      <c r="A370" t="s">
        <v>469</v>
      </c>
    </row>
    <row r="371" spans="1:1" x14ac:dyDescent="0.3">
      <c r="A371" t="s">
        <v>1350</v>
      </c>
    </row>
    <row r="372" spans="1:1" x14ac:dyDescent="0.3">
      <c r="A372" t="s">
        <v>631</v>
      </c>
    </row>
    <row r="373" spans="1:1" x14ac:dyDescent="0.3">
      <c r="A373" t="s">
        <v>632</v>
      </c>
    </row>
    <row r="374" spans="1:1" x14ac:dyDescent="0.3">
      <c r="A374" t="s">
        <v>633</v>
      </c>
    </row>
    <row r="375" spans="1:1" x14ac:dyDescent="0.3">
      <c r="A375" t="s">
        <v>1419</v>
      </c>
    </row>
    <row r="376" spans="1:1" x14ac:dyDescent="0.3">
      <c r="A376" t="s">
        <v>1351</v>
      </c>
    </row>
    <row r="377" spans="1:1" x14ac:dyDescent="0.3">
      <c r="A377" t="s">
        <v>463</v>
      </c>
    </row>
    <row r="378" spans="1:1" x14ac:dyDescent="0.3">
      <c r="A378" t="s">
        <v>1352</v>
      </c>
    </row>
    <row r="379" spans="1:1" x14ac:dyDescent="0.3">
      <c r="A379" t="s">
        <v>464</v>
      </c>
    </row>
    <row r="380" spans="1:1" x14ac:dyDescent="0.3">
      <c r="A380" t="s">
        <v>1353</v>
      </c>
    </row>
    <row r="381" spans="1:1" x14ac:dyDescent="0.3">
      <c r="A381" t="s">
        <v>1354</v>
      </c>
    </row>
    <row r="382" spans="1:1" x14ac:dyDescent="0.3">
      <c r="A382" t="s">
        <v>1215</v>
      </c>
    </row>
    <row r="383" spans="1:1" x14ac:dyDescent="0.3">
      <c r="A383" t="s">
        <v>1355</v>
      </c>
    </row>
    <row r="384" spans="1:1" x14ac:dyDescent="0.3">
      <c r="A384" t="s">
        <v>1217</v>
      </c>
    </row>
    <row r="385" spans="1:1" x14ac:dyDescent="0.3">
      <c r="A385" t="s">
        <v>1397</v>
      </c>
    </row>
    <row r="386" spans="1:1" x14ac:dyDescent="0.3">
      <c r="A386" t="s">
        <v>468</v>
      </c>
    </row>
    <row r="387" spans="1:1" x14ac:dyDescent="0.3">
      <c r="A387" t="s">
        <v>469</v>
      </c>
    </row>
    <row r="388" spans="1:1" x14ac:dyDescent="0.3">
      <c r="A388" t="s">
        <v>1356</v>
      </c>
    </row>
    <row r="389" spans="1:1" x14ac:dyDescent="0.3">
      <c r="A389" t="s">
        <v>631</v>
      </c>
    </row>
    <row r="390" spans="1:1" x14ac:dyDescent="0.3">
      <c r="A390" t="s">
        <v>632</v>
      </c>
    </row>
    <row r="391" spans="1:1" x14ac:dyDescent="0.3">
      <c r="A391" t="s">
        <v>633</v>
      </c>
    </row>
    <row r="392" spans="1:1" x14ac:dyDescent="0.3">
      <c r="A392" t="s">
        <v>1420</v>
      </c>
    </row>
    <row r="393" spans="1:1" x14ac:dyDescent="0.3">
      <c r="A393" t="s">
        <v>1357</v>
      </c>
    </row>
    <row r="394" spans="1:1" x14ac:dyDescent="0.3">
      <c r="A394" t="s">
        <v>463</v>
      </c>
    </row>
    <row r="395" spans="1:1" x14ac:dyDescent="0.3">
      <c r="A395" t="s">
        <v>1358</v>
      </c>
    </row>
    <row r="396" spans="1:1" x14ac:dyDescent="0.3">
      <c r="A396" t="s">
        <v>464</v>
      </c>
    </row>
    <row r="397" spans="1:1" x14ac:dyDescent="0.3">
      <c r="A397" t="s">
        <v>1359</v>
      </c>
    </row>
    <row r="398" spans="1:1" x14ac:dyDescent="0.3">
      <c r="A398" t="s">
        <v>1360</v>
      </c>
    </row>
    <row r="399" spans="1:1" x14ac:dyDescent="0.3">
      <c r="A399" t="s">
        <v>1215</v>
      </c>
    </row>
    <row r="400" spans="1:1" x14ac:dyDescent="0.3">
      <c r="A400" t="s">
        <v>1361</v>
      </c>
    </row>
    <row r="401" spans="1:1" x14ac:dyDescent="0.3">
      <c r="A401" t="s">
        <v>1217</v>
      </c>
    </row>
    <row r="402" spans="1:1" x14ac:dyDescent="0.3">
      <c r="A402" t="s">
        <v>1397</v>
      </c>
    </row>
    <row r="403" spans="1:1" x14ac:dyDescent="0.3">
      <c r="A403" t="s">
        <v>468</v>
      </c>
    </row>
    <row r="404" spans="1:1" x14ac:dyDescent="0.3">
      <c r="A404" t="s">
        <v>469</v>
      </c>
    </row>
    <row r="405" spans="1:1" x14ac:dyDescent="0.3">
      <c r="A405" t="s">
        <v>1362</v>
      </c>
    </row>
    <row r="406" spans="1:1" x14ac:dyDescent="0.3">
      <c r="A406" t="s">
        <v>631</v>
      </c>
    </row>
    <row r="407" spans="1:1" x14ac:dyDescent="0.3">
      <c r="A407" t="s">
        <v>632</v>
      </c>
    </row>
    <row r="408" spans="1:1" x14ac:dyDescent="0.3">
      <c r="A408" t="s">
        <v>633</v>
      </c>
    </row>
    <row r="409" spans="1:1" x14ac:dyDescent="0.3">
      <c r="A409" t="s">
        <v>1421</v>
      </c>
    </row>
    <row r="410" spans="1:1" x14ac:dyDescent="0.3">
      <c r="A410" t="s">
        <v>1363</v>
      </c>
    </row>
    <row r="411" spans="1:1" x14ac:dyDescent="0.3">
      <c r="A411" t="s">
        <v>463</v>
      </c>
    </row>
    <row r="412" spans="1:1" x14ac:dyDescent="0.3">
      <c r="A412" t="s">
        <v>1364</v>
      </c>
    </row>
    <row r="413" spans="1:1" x14ac:dyDescent="0.3">
      <c r="A413" t="s">
        <v>464</v>
      </c>
    </row>
    <row r="414" spans="1:1" x14ac:dyDescent="0.3">
      <c r="A414" t="s">
        <v>1365</v>
      </c>
    </row>
    <row r="415" spans="1:1" x14ac:dyDescent="0.3">
      <c r="A415" t="s">
        <v>1366</v>
      </c>
    </row>
    <row r="416" spans="1:1" x14ac:dyDescent="0.3">
      <c r="A416" t="s">
        <v>1215</v>
      </c>
    </row>
    <row r="417" spans="1:1" x14ac:dyDescent="0.3">
      <c r="A417" t="s">
        <v>1367</v>
      </c>
    </row>
    <row r="418" spans="1:1" x14ac:dyDescent="0.3">
      <c r="A418" t="s">
        <v>1217</v>
      </c>
    </row>
    <row r="419" spans="1:1" x14ac:dyDescent="0.3">
      <c r="A419" t="s">
        <v>1397</v>
      </c>
    </row>
    <row r="420" spans="1:1" x14ac:dyDescent="0.3">
      <c r="A420" t="s">
        <v>468</v>
      </c>
    </row>
    <row r="421" spans="1:1" x14ac:dyDescent="0.3">
      <c r="A421" t="s">
        <v>469</v>
      </c>
    </row>
    <row r="422" spans="1:1" x14ac:dyDescent="0.3">
      <c r="A422" t="s">
        <v>1368</v>
      </c>
    </row>
    <row r="423" spans="1:1" x14ac:dyDescent="0.3">
      <c r="A423" t="s">
        <v>631</v>
      </c>
    </row>
    <row r="424" spans="1:1" x14ac:dyDescent="0.3">
      <c r="A424" t="s">
        <v>632</v>
      </c>
    </row>
    <row r="425" spans="1:1" x14ac:dyDescent="0.3">
      <c r="A425" t="s">
        <v>633</v>
      </c>
    </row>
    <row r="426" spans="1:1" x14ac:dyDescent="0.3">
      <c r="A426" t="s">
        <v>1422</v>
      </c>
    </row>
    <row r="427" spans="1:1" x14ac:dyDescent="0.3">
      <c r="A427" t="s">
        <v>1369</v>
      </c>
    </row>
    <row r="428" spans="1:1" x14ac:dyDescent="0.3">
      <c r="A428" t="s">
        <v>463</v>
      </c>
    </row>
    <row r="429" spans="1:1" x14ac:dyDescent="0.3">
      <c r="A429" t="s">
        <v>1370</v>
      </c>
    </row>
    <row r="430" spans="1:1" x14ac:dyDescent="0.3">
      <c r="A430" t="s">
        <v>464</v>
      </c>
    </row>
    <row r="431" spans="1:1" x14ac:dyDescent="0.3">
      <c r="A431" t="s">
        <v>1371</v>
      </c>
    </row>
    <row r="432" spans="1:1" x14ac:dyDescent="0.3">
      <c r="A432" t="s">
        <v>1372</v>
      </c>
    </row>
    <row r="433" spans="1:1" x14ac:dyDescent="0.3">
      <c r="A433" t="s">
        <v>1215</v>
      </c>
    </row>
    <row r="434" spans="1:1" x14ac:dyDescent="0.3">
      <c r="A434" t="s">
        <v>1373</v>
      </c>
    </row>
    <row r="435" spans="1:1" x14ac:dyDescent="0.3">
      <c r="A435" t="s">
        <v>1217</v>
      </c>
    </row>
    <row r="436" spans="1:1" x14ac:dyDescent="0.3">
      <c r="A436" t="s">
        <v>1397</v>
      </c>
    </row>
    <row r="437" spans="1:1" x14ac:dyDescent="0.3">
      <c r="A437" t="s">
        <v>468</v>
      </c>
    </row>
    <row r="438" spans="1:1" x14ac:dyDescent="0.3">
      <c r="A438" t="s">
        <v>469</v>
      </c>
    </row>
    <row r="439" spans="1:1" x14ac:dyDescent="0.3">
      <c r="A439" t="s">
        <v>1374</v>
      </c>
    </row>
    <row r="440" spans="1:1" x14ac:dyDescent="0.3">
      <c r="A440" t="s">
        <v>631</v>
      </c>
    </row>
    <row r="441" spans="1:1" x14ac:dyDescent="0.3">
      <c r="A441" t="s">
        <v>632</v>
      </c>
    </row>
    <row r="442" spans="1:1" x14ac:dyDescent="0.3">
      <c r="A442" t="s">
        <v>633</v>
      </c>
    </row>
    <row r="443" spans="1:1" x14ac:dyDescent="0.3">
      <c r="A443" t="s">
        <v>1423</v>
      </c>
    </row>
    <row r="444" spans="1:1" x14ac:dyDescent="0.3">
      <c r="A444" t="s">
        <v>1375</v>
      </c>
    </row>
    <row r="445" spans="1:1" x14ac:dyDescent="0.3">
      <c r="A445" t="s">
        <v>463</v>
      </c>
    </row>
    <row r="446" spans="1:1" x14ac:dyDescent="0.3">
      <c r="A446" t="s">
        <v>1376</v>
      </c>
    </row>
    <row r="447" spans="1:1" x14ac:dyDescent="0.3">
      <c r="A447" t="s">
        <v>464</v>
      </c>
    </row>
    <row r="448" spans="1:1" x14ac:dyDescent="0.3">
      <c r="A448" t="s">
        <v>1377</v>
      </c>
    </row>
    <row r="449" spans="1:1" x14ac:dyDescent="0.3">
      <c r="A449" t="s">
        <v>1378</v>
      </c>
    </row>
    <row r="450" spans="1:1" x14ac:dyDescent="0.3">
      <c r="A450" t="s">
        <v>1379</v>
      </c>
    </row>
    <row r="451" spans="1:1" x14ac:dyDescent="0.3">
      <c r="A451" t="s">
        <v>1380</v>
      </c>
    </row>
    <row r="452" spans="1:1" x14ac:dyDescent="0.3">
      <c r="A452" t="s">
        <v>1381</v>
      </c>
    </row>
    <row r="453" spans="1:1" x14ac:dyDescent="0.3">
      <c r="A453" t="s">
        <v>1217</v>
      </c>
    </row>
    <row r="454" spans="1:1" x14ac:dyDescent="0.3">
      <c r="A454" t="s">
        <v>1397</v>
      </c>
    </row>
    <row r="455" spans="1:1" x14ac:dyDescent="0.3">
      <c r="A455" t="s">
        <v>468</v>
      </c>
    </row>
    <row r="456" spans="1:1" x14ac:dyDescent="0.3">
      <c r="A456" t="s">
        <v>469</v>
      </c>
    </row>
    <row r="457" spans="1:1" x14ac:dyDescent="0.3">
      <c r="A457" t="s">
        <v>1382</v>
      </c>
    </row>
    <row r="458" spans="1:1" x14ac:dyDescent="0.3">
      <c r="A458" t="s">
        <v>631</v>
      </c>
    </row>
    <row r="459" spans="1:1" x14ac:dyDescent="0.3">
      <c r="A459" t="s">
        <v>632</v>
      </c>
    </row>
    <row r="460" spans="1:1" x14ac:dyDescent="0.3">
      <c r="A460" t="s">
        <v>633</v>
      </c>
    </row>
    <row r="461" spans="1:1" x14ac:dyDescent="0.3">
      <c r="A461" t="s">
        <v>1383</v>
      </c>
    </row>
    <row r="462" spans="1:1" x14ac:dyDescent="0.3">
      <c r="A462" t="s">
        <v>1424</v>
      </c>
    </row>
    <row r="463" spans="1:1" x14ac:dyDescent="0.3">
      <c r="A463" t="s">
        <v>1384</v>
      </c>
    </row>
    <row r="464" spans="1:1" x14ac:dyDescent="0.3">
      <c r="A464" t="s">
        <v>463</v>
      </c>
    </row>
    <row r="465" spans="1:1" x14ac:dyDescent="0.3">
      <c r="A465" t="s">
        <v>1385</v>
      </c>
    </row>
    <row r="466" spans="1:1" x14ac:dyDescent="0.3">
      <c r="A466" t="s">
        <v>464</v>
      </c>
    </row>
    <row r="467" spans="1:1" x14ac:dyDescent="0.3">
      <c r="A467" t="s">
        <v>1386</v>
      </c>
    </row>
    <row r="468" spans="1:1" x14ac:dyDescent="0.3">
      <c r="A468" t="s">
        <v>1387</v>
      </c>
    </row>
    <row r="469" spans="1:1" x14ac:dyDescent="0.3">
      <c r="A469" t="s">
        <v>1215</v>
      </c>
    </row>
    <row r="470" spans="1:1" x14ac:dyDescent="0.3">
      <c r="A470" t="s">
        <v>1388</v>
      </c>
    </row>
    <row r="471" spans="1:1" x14ac:dyDescent="0.3">
      <c r="A471" t="s">
        <v>1217</v>
      </c>
    </row>
    <row r="472" spans="1:1" x14ac:dyDescent="0.3">
      <c r="A472" t="s">
        <v>1397</v>
      </c>
    </row>
    <row r="473" spans="1:1" x14ac:dyDescent="0.3">
      <c r="A473" t="s">
        <v>468</v>
      </c>
    </row>
    <row r="474" spans="1:1" x14ac:dyDescent="0.3">
      <c r="A474" t="s">
        <v>469</v>
      </c>
    </row>
    <row r="475" spans="1:1" x14ac:dyDescent="0.3">
      <c r="A475" t="s">
        <v>1389</v>
      </c>
    </row>
    <row r="476" spans="1:1" x14ac:dyDescent="0.3">
      <c r="A476" t="s">
        <v>631</v>
      </c>
    </row>
    <row r="477" spans="1:1" x14ac:dyDescent="0.3">
      <c r="A477" t="s">
        <v>632</v>
      </c>
    </row>
    <row r="478" spans="1:1" x14ac:dyDescent="0.3">
      <c r="A478" t="s">
        <v>633</v>
      </c>
    </row>
    <row r="479" spans="1:1" x14ac:dyDescent="0.3">
      <c r="A479" t="s">
        <v>1425</v>
      </c>
    </row>
    <row r="480" spans="1:1" x14ac:dyDescent="0.3">
      <c r="A480" t="s">
        <v>1390</v>
      </c>
    </row>
    <row r="481" spans="1:1" x14ac:dyDescent="0.3">
      <c r="A481" t="s">
        <v>463</v>
      </c>
    </row>
    <row r="482" spans="1:1" x14ac:dyDescent="0.3">
      <c r="A482" t="s">
        <v>1391</v>
      </c>
    </row>
    <row r="483" spans="1:1" x14ac:dyDescent="0.3">
      <c r="A483" t="s">
        <v>464</v>
      </c>
    </row>
    <row r="484" spans="1:1" x14ac:dyDescent="0.3">
      <c r="A484" t="s">
        <v>1392</v>
      </c>
    </row>
    <row r="485" spans="1:1" x14ac:dyDescent="0.3">
      <c r="A485" t="s">
        <v>1393</v>
      </c>
    </row>
    <row r="486" spans="1:1" x14ac:dyDescent="0.3">
      <c r="A486" t="s">
        <v>1263</v>
      </c>
    </row>
    <row r="487" spans="1:1" x14ac:dyDescent="0.3">
      <c r="A487" t="s">
        <v>1394</v>
      </c>
    </row>
    <row r="488" spans="1:1" x14ac:dyDescent="0.3">
      <c r="A488" t="s">
        <v>1217</v>
      </c>
    </row>
    <row r="489" spans="1:1" x14ac:dyDescent="0.3">
      <c r="A489" t="s">
        <v>1397</v>
      </c>
    </row>
    <row r="490" spans="1:1" x14ac:dyDescent="0.3">
      <c r="A490" t="s">
        <v>468</v>
      </c>
    </row>
    <row r="491" spans="1:1" x14ac:dyDescent="0.3">
      <c r="A491" t="s">
        <v>469</v>
      </c>
    </row>
    <row r="492" spans="1:1" x14ac:dyDescent="0.3">
      <c r="A492" t="s">
        <v>1395</v>
      </c>
    </row>
    <row r="493" spans="1:1" x14ac:dyDescent="0.3">
      <c r="A493" t="s">
        <v>631</v>
      </c>
    </row>
    <row r="494" spans="1:1" x14ac:dyDescent="0.3">
      <c r="A494" t="s">
        <v>632</v>
      </c>
    </row>
    <row r="495" spans="1:1" x14ac:dyDescent="0.3">
      <c r="A495" t="s">
        <v>633</v>
      </c>
    </row>
    <row r="496" spans="1:1" x14ac:dyDescent="0.3">
      <c r="A496" t="s">
        <v>1426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43FFE2BB5364AA07A7BBEE2C00788" ma:contentTypeVersion="12" ma:contentTypeDescription="Create a new document." ma:contentTypeScope="" ma:versionID="c33d31759029131d8e59390615110ce0">
  <xsd:schema xmlns:xsd="http://www.w3.org/2001/XMLSchema" xmlns:xs="http://www.w3.org/2001/XMLSchema" xmlns:p="http://schemas.microsoft.com/office/2006/metadata/properties" xmlns:ns3="05882578-497b-4cf7-81dc-3721c52819b3" xmlns:ns4="4b8f695c-c865-44f8-899f-0021c83a7e4b" targetNamespace="http://schemas.microsoft.com/office/2006/metadata/properties" ma:root="true" ma:fieldsID="3c8897dff4450f2d9e66545f941b4913" ns3:_="" ns4:_="">
    <xsd:import namespace="05882578-497b-4cf7-81dc-3721c52819b3"/>
    <xsd:import namespace="4b8f695c-c865-44f8-899f-0021c83a7e4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82578-497b-4cf7-81dc-3721c52819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f695c-c865-44f8-899f-0021c83a7e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B5904F-B9CE-429D-9E44-F705A045E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882578-497b-4cf7-81dc-3721c52819b3"/>
    <ds:schemaRef ds:uri="4b8f695c-c865-44f8-899f-0021c83a7e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F3D20F-4409-41DC-8022-B973B971AB07}">
  <ds:schemaRefs>
    <ds:schemaRef ds:uri="http://schemas.microsoft.com/office/2006/documentManagement/types"/>
    <ds:schemaRef ds:uri="4b8f695c-c865-44f8-899f-0021c83a7e4b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05882578-497b-4cf7-81dc-3721c52819b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E7B804F-A793-4A8C-8343-5A17D02830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Sheet3</vt:lpstr>
      <vt:lpstr>Sheet3 (2)</vt:lpstr>
      <vt:lpstr>Sheet4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Katie</dc:creator>
  <cp:lastModifiedBy>Young, Katie</cp:lastModifiedBy>
  <dcterms:created xsi:type="dcterms:W3CDTF">2021-08-19T10:45:25Z</dcterms:created>
  <dcterms:modified xsi:type="dcterms:W3CDTF">2021-08-25T11:32:00Z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0x010100F7443FFE2BB5364AA07A7BBEE2C00788</vt:lpwstr>
  </property>
</Properties>
</file>