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g\Python\DDOinVRP\"/>
    </mc:Choice>
  </mc:AlternateContent>
  <xr:revisionPtr revIDLastSave="0" documentId="13_ncr:1_{57C0B5B9-3C56-4ABD-9489-DE701D9000A8}" xr6:coauthVersionLast="47" xr6:coauthVersionMax="47" xr10:uidLastSave="{00000000-0000-0000-0000-000000000000}"/>
  <bookViews>
    <workbookView xWindow="-110" yWindow="-110" windowWidth="19420" windowHeight="11020" firstSheet="1" activeTab="4" xr2:uid="{00000000-000D-0000-FFFF-FFFF00000000}"/>
  </bookViews>
  <sheets>
    <sheet name="Optimal Score" sheetId="2" r:id="rId1"/>
    <sheet name="DP Performance" sheetId="1" r:id="rId2"/>
    <sheet name="DP Results 1" sheetId="4" r:id="rId3"/>
    <sheet name="DP Performance (2)" sheetId="6" r:id="rId4"/>
    <sheet name="DP Results 2" sheetId="5" r:id="rId5"/>
  </sheets>
  <definedNames>
    <definedName name="_xlnm._FilterDatabase" localSheetId="1" hidden="1">'DP Performance'!$A$1:$E$57</definedName>
    <definedName name="_xlnm._FilterDatabase" localSheetId="3" hidden="1">'DP Performance (2)'!$A$1:$E$57</definedName>
    <definedName name="_xlchart.v1.0" hidden="1">'DP Performance'!$E$2:$E$57</definedName>
    <definedName name="_xlchart.v1.1" hidden="1">'DP Performance (2)'!$E$2:$E$57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2" i="6"/>
  <c r="E2" i="6" s="1"/>
  <c r="D57" i="6"/>
  <c r="D56" i="6"/>
  <c r="D55" i="6"/>
  <c r="D54" i="6"/>
  <c r="E54" i="6" s="1"/>
  <c r="D53" i="6"/>
  <c r="D52" i="6"/>
  <c r="E52" i="6" s="1"/>
  <c r="D51" i="6"/>
  <c r="D50" i="6"/>
  <c r="E50" i="6" s="1"/>
  <c r="D49" i="6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D8" i="6"/>
  <c r="E8" i="6" s="1"/>
  <c r="D7" i="6"/>
  <c r="E7" i="6" s="1"/>
  <c r="E6" i="6"/>
  <c r="D6" i="6"/>
  <c r="E5" i="6"/>
  <c r="D5" i="6"/>
  <c r="D4" i="6"/>
  <c r="E4" i="6" s="1"/>
  <c r="E3" i="6"/>
  <c r="D3" i="6"/>
  <c r="D2" i="6"/>
  <c r="D53" i="1"/>
  <c r="D55" i="1"/>
  <c r="D15" i="1"/>
  <c r="D56" i="1"/>
  <c r="D7" i="1"/>
  <c r="E7" i="1" s="1"/>
  <c r="D27" i="1"/>
  <c r="D34" i="1"/>
  <c r="D16" i="1"/>
  <c r="E16" i="1" s="1"/>
  <c r="D8" i="1"/>
  <c r="E8" i="1" s="1"/>
  <c r="D35" i="1"/>
  <c r="D2" i="1"/>
  <c r="D46" i="1"/>
  <c r="E46" i="1" s="1"/>
  <c r="D47" i="1"/>
  <c r="E47" i="1" s="1"/>
  <c r="D48" i="1"/>
  <c r="E48" i="1" s="1"/>
  <c r="D17" i="1"/>
  <c r="E17" i="1" s="1"/>
  <c r="D9" i="1"/>
  <c r="D28" i="1"/>
  <c r="E28" i="1" s="1"/>
  <c r="D36" i="1"/>
  <c r="D11" i="1"/>
  <c r="D3" i="1"/>
  <c r="D52" i="1"/>
  <c r="D23" i="1"/>
  <c r="D19" i="1"/>
  <c r="D51" i="1"/>
  <c r="D18" i="1"/>
  <c r="D10" i="1"/>
  <c r="D40" i="1"/>
  <c r="E40" i="1" s="1"/>
  <c r="D29" i="1"/>
  <c r="E29" i="1" s="1"/>
  <c r="D37" i="1"/>
  <c r="E37" i="1" s="1"/>
  <c r="D12" i="1"/>
  <c r="E12" i="1" s="1"/>
  <c r="D4" i="1"/>
  <c r="E4" i="1" s="1"/>
  <c r="D54" i="1"/>
  <c r="E54" i="1" s="1"/>
  <c r="D24" i="1"/>
  <c r="E24" i="1" s="1"/>
  <c r="D31" i="1"/>
  <c r="D20" i="1"/>
  <c r="E20" i="1" s="1"/>
  <c r="D57" i="1"/>
  <c r="D42" i="1"/>
  <c r="D41" i="1"/>
  <c r="D30" i="1"/>
  <c r="E30" i="1" s="1"/>
  <c r="D43" i="1"/>
  <c r="D38" i="1"/>
  <c r="E38" i="1" s="1"/>
  <c r="D44" i="1"/>
  <c r="E44" i="1" s="1"/>
  <c r="D13" i="1"/>
  <c r="E13" i="1" s="1"/>
  <c r="D5" i="1"/>
  <c r="E5" i="1" s="1"/>
  <c r="D25" i="1"/>
  <c r="D32" i="1"/>
  <c r="E32" i="1" s="1"/>
  <c r="D21" i="1"/>
  <c r="E21" i="1" s="1"/>
  <c r="D39" i="1"/>
  <c r="E39" i="1" s="1"/>
  <c r="D14" i="1"/>
  <c r="E14" i="1" s="1"/>
  <c r="D6" i="1"/>
  <c r="E6" i="1" s="1"/>
  <c r="D26" i="1"/>
  <c r="D49" i="1"/>
  <c r="D33" i="1"/>
  <c r="D45" i="1"/>
  <c r="E45" i="1" s="1"/>
  <c r="D22" i="1"/>
  <c r="E22" i="1" s="1"/>
  <c r="D50" i="1"/>
  <c r="L4" i="6" l="1"/>
  <c r="E53" i="6"/>
  <c r="E9" i="6"/>
  <c r="E17" i="6"/>
  <c r="E25" i="6"/>
  <c r="E33" i="6"/>
  <c r="E41" i="6"/>
  <c r="E49" i="6"/>
  <c r="L6" i="6" s="1"/>
  <c r="E57" i="6"/>
  <c r="E51" i="6"/>
  <c r="E55" i="6"/>
  <c r="E56" i="6"/>
  <c r="L7" i="6"/>
  <c r="K7" i="6"/>
  <c r="J7" i="6"/>
  <c r="L2" i="6"/>
  <c r="J2" i="6"/>
  <c r="K2" i="6"/>
  <c r="L5" i="6"/>
  <c r="K5" i="6"/>
  <c r="J5" i="6"/>
  <c r="J3" i="6"/>
  <c r="L3" i="6"/>
  <c r="K3" i="6"/>
  <c r="K4" i="6"/>
  <c r="G3" i="6"/>
  <c r="J4" i="6"/>
  <c r="E19" i="1"/>
  <c r="E11" i="1"/>
  <c r="K5" i="1" s="1"/>
  <c r="E23" i="1"/>
  <c r="E15" i="1"/>
  <c r="E31" i="1"/>
  <c r="E3" i="1"/>
  <c r="E9" i="1"/>
  <c r="E25" i="1"/>
  <c r="E36" i="1"/>
  <c r="E34" i="1"/>
  <c r="E52" i="1"/>
  <c r="E26" i="1"/>
  <c r="E10" i="1"/>
  <c r="E50" i="1"/>
  <c r="E18" i="1"/>
  <c r="L5" i="1" s="1"/>
  <c r="E53" i="1"/>
  <c r="E41" i="1"/>
  <c r="E27" i="1"/>
  <c r="K2" i="1" s="1"/>
  <c r="E43" i="1"/>
  <c r="E42" i="1"/>
  <c r="E49" i="1"/>
  <c r="K6" i="1" s="1"/>
  <c r="E57" i="1"/>
  <c r="E56" i="1"/>
  <c r="K7" i="1" s="1"/>
  <c r="E51" i="1"/>
  <c r="E33" i="1"/>
  <c r="E35" i="1"/>
  <c r="E55" i="1"/>
  <c r="E2" i="1"/>
  <c r="L7" i="1"/>
  <c r="K6" i="6" l="1"/>
  <c r="J6" i="6"/>
  <c r="J5" i="1"/>
  <c r="J7" i="1"/>
  <c r="K3" i="1"/>
  <c r="J3" i="1"/>
  <c r="L2" i="1"/>
  <c r="J2" i="1"/>
  <c r="G3" i="1"/>
  <c r="K4" i="1"/>
  <c r="J4" i="1"/>
  <c r="J6" i="1"/>
  <c r="L6" i="1"/>
  <c r="L3" i="1"/>
  <c r="L4" i="1"/>
</calcChain>
</file>

<file path=xl/sharedStrings.xml><?xml version="1.0" encoding="utf-8"?>
<sst xmlns="http://schemas.openxmlformats.org/spreadsheetml/2006/main" count="426" uniqueCount="75">
  <si>
    <t>Objective Values</t>
  </si>
  <si>
    <t>Instances</t>
  </si>
  <si>
    <t>RC201</t>
  </si>
  <si>
    <t>RC204</t>
  </si>
  <si>
    <t>RC206</t>
  </si>
  <si>
    <t>C205</t>
  </si>
  <si>
    <t>RC207</t>
  </si>
  <si>
    <t>C106</t>
  </si>
  <si>
    <t>R109</t>
  </si>
  <si>
    <t>R204</t>
  </si>
  <si>
    <t>C206</t>
  </si>
  <si>
    <t>C107</t>
  </si>
  <si>
    <t>R205</t>
  </si>
  <si>
    <t>C101</t>
  </si>
  <si>
    <t>RC105</t>
  </si>
  <si>
    <t>RC106</t>
  </si>
  <si>
    <t>RC107</t>
  </si>
  <si>
    <t>C207</t>
  </si>
  <si>
    <t>C108</t>
  </si>
  <si>
    <t>R110</t>
  </si>
  <si>
    <t>R206</t>
  </si>
  <si>
    <t>C201</t>
  </si>
  <si>
    <t>C102</t>
  </si>
  <si>
    <t>RC203</t>
  </si>
  <si>
    <t>R105</t>
  </si>
  <si>
    <t>R101</t>
  </si>
  <si>
    <t>RC202</t>
  </si>
  <si>
    <t>C208</t>
  </si>
  <si>
    <t>C109</t>
  </si>
  <si>
    <t>R210</t>
  </si>
  <si>
    <t>R111</t>
  </si>
  <si>
    <t>R207</t>
  </si>
  <si>
    <t>C202</t>
  </si>
  <si>
    <t>C103</t>
  </si>
  <si>
    <t>RC205</t>
  </si>
  <si>
    <t>R106</t>
  </si>
  <si>
    <t>R201</t>
  </si>
  <si>
    <t>R102</t>
  </si>
  <si>
    <t>RC208</t>
  </si>
  <si>
    <t>RC101</t>
  </si>
  <si>
    <t>R211</t>
  </si>
  <si>
    <t>R112</t>
  </si>
  <si>
    <t>RC102</t>
  </si>
  <si>
    <t>R208</t>
  </si>
  <si>
    <t>RC103</t>
  </si>
  <si>
    <t>C203</t>
  </si>
  <si>
    <t>C104</t>
  </si>
  <si>
    <t>R107</t>
  </si>
  <si>
    <t>R202</t>
  </si>
  <si>
    <t>R103</t>
  </si>
  <si>
    <t>R209</t>
  </si>
  <si>
    <t>C204</t>
  </si>
  <si>
    <t>C105</t>
  </si>
  <si>
    <t>R108</t>
  </si>
  <si>
    <t>RC108</t>
  </si>
  <si>
    <t>R203</t>
  </si>
  <si>
    <t>RC104</t>
  </si>
  <si>
    <t>R104</t>
  </si>
  <si>
    <t>RC2</t>
  </si>
  <si>
    <t>RC1</t>
  </si>
  <si>
    <t>C2</t>
  </si>
  <si>
    <t>C1</t>
  </si>
  <si>
    <t>R1</t>
  </si>
  <si>
    <t>R2</t>
  </si>
  <si>
    <t xml:space="preserve">Optimal </t>
  </si>
  <si>
    <t>Gap</t>
  </si>
  <si>
    <t>Avg</t>
  </si>
  <si>
    <t>Max</t>
  </si>
  <si>
    <t>Min</t>
  </si>
  <si>
    <t>Total Avg Gap</t>
  </si>
  <si>
    <t>Instance</t>
  </si>
  <si>
    <t>Name</t>
  </si>
  <si>
    <t>Inst</t>
  </si>
  <si>
    <t>Obj</t>
  </si>
  <si>
    <t>Objective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</si>
</sst>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Optimality Gaps for Solomon Instances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Optimality Gaps for Solomon Instances</a:t>
          </a:r>
        </a:p>
      </cx:txPr>
    </cx:title>
    <cx:plotArea>
      <cx:plotAreaRegion>
        <cx:series layoutId="clusteredColumn" uniqueId="{52563146-F4F6-476D-9266-08858B1960F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Optimality Gaps for Solomon Instances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Optimality Gaps for Solomon Instances</a:t>
          </a:r>
        </a:p>
      </cx:txPr>
    </cx:title>
    <cx:plotArea>
      <cx:plotAreaRegion>
        <cx:series layoutId="clusteredColumn" uniqueId="{52563146-F4F6-476D-9266-08858B1960F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142875</xdr:rowOff>
    </xdr:from>
    <xdr:to>
      <xdr:col>13</xdr:col>
      <xdr:colOff>504825</xdr:colOff>
      <xdr:row>24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716CBA-7BFE-BD8D-782A-2EF0E48001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1800225"/>
              <a:ext cx="5429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142875</xdr:rowOff>
    </xdr:from>
    <xdr:to>
      <xdr:col>13</xdr:col>
      <xdr:colOff>504825</xdr:colOff>
      <xdr:row>24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176C89-88DA-48B9-AEB9-1B3340A1F5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1800225"/>
              <a:ext cx="5429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8902-1057-424E-9C87-6FA5C1E31EA0}">
  <dimension ref="A1:B57"/>
  <sheetViews>
    <sheetView workbookViewId="0">
      <selection activeCell="E13" sqref="E13"/>
    </sheetView>
  </sheetViews>
  <sheetFormatPr defaultRowHeight="14.5" x14ac:dyDescent="0.35"/>
  <sheetData>
    <row r="1" spans="1:2" x14ac:dyDescent="0.35">
      <c r="A1" s="2" t="s">
        <v>70</v>
      </c>
      <c r="B1" s="2" t="s">
        <v>71</v>
      </c>
    </row>
    <row r="2" spans="1:2" x14ac:dyDescent="0.35">
      <c r="A2" t="s">
        <v>25</v>
      </c>
      <c r="B2">
        <v>1631.2000000000007</v>
      </c>
    </row>
    <row r="3" spans="1:2" x14ac:dyDescent="0.35">
      <c r="A3" t="s">
        <v>37</v>
      </c>
      <c r="B3">
        <v>1466.6000000000004</v>
      </c>
    </row>
    <row r="4" spans="1:2" x14ac:dyDescent="0.35">
      <c r="A4" t="s">
        <v>49</v>
      </c>
      <c r="B4">
        <v>1206.7999999999993</v>
      </c>
    </row>
    <row r="5" spans="1:2" x14ac:dyDescent="0.35">
      <c r="A5" t="s">
        <v>57</v>
      </c>
      <c r="B5">
        <v>956.9</v>
      </c>
    </row>
    <row r="6" spans="1:2" x14ac:dyDescent="0.35">
      <c r="A6" t="s">
        <v>24</v>
      </c>
      <c r="B6">
        <v>1346.1000000000004</v>
      </c>
    </row>
    <row r="7" spans="1:2" x14ac:dyDescent="0.35">
      <c r="A7" t="s">
        <v>35</v>
      </c>
      <c r="B7">
        <v>1226.8999999999996</v>
      </c>
    </row>
    <row r="8" spans="1:2" x14ac:dyDescent="0.35">
      <c r="A8" t="s">
        <v>47</v>
      </c>
      <c r="B8">
        <v>1053.2999999999993</v>
      </c>
    </row>
    <row r="9" spans="1:2" x14ac:dyDescent="0.35">
      <c r="A9" t="s">
        <v>53</v>
      </c>
      <c r="B9">
        <v>913.5</v>
      </c>
    </row>
    <row r="10" spans="1:2" x14ac:dyDescent="0.35">
      <c r="A10" t="s">
        <v>8</v>
      </c>
      <c r="B10">
        <v>1134.2999999999993</v>
      </c>
    </row>
    <row r="11" spans="1:2" x14ac:dyDescent="0.35">
      <c r="A11" t="s">
        <v>19</v>
      </c>
      <c r="B11">
        <v>1055.6000000000004</v>
      </c>
    </row>
    <row r="12" spans="1:2" x14ac:dyDescent="0.35">
      <c r="A12" t="s">
        <v>30</v>
      </c>
      <c r="B12">
        <v>1034.7000000000007</v>
      </c>
    </row>
    <row r="13" spans="1:2" x14ac:dyDescent="0.35">
      <c r="A13" t="s">
        <v>41</v>
      </c>
      <c r="B13">
        <v>926.7</v>
      </c>
    </row>
    <row r="14" spans="1:2" x14ac:dyDescent="0.35">
      <c r="A14" t="s">
        <v>39</v>
      </c>
      <c r="B14">
        <v>1584.1000000000004</v>
      </c>
    </row>
    <row r="15" spans="1:2" x14ac:dyDescent="0.35">
      <c r="A15" t="s">
        <v>42</v>
      </c>
      <c r="B15">
        <v>1406.2999999999993</v>
      </c>
    </row>
    <row r="16" spans="1:2" x14ac:dyDescent="0.35">
      <c r="A16" t="s">
        <v>44</v>
      </c>
      <c r="B16">
        <v>1225.5</v>
      </c>
    </row>
    <row r="17" spans="1:2" x14ac:dyDescent="0.35">
      <c r="A17" t="s">
        <v>56</v>
      </c>
      <c r="B17">
        <v>1101.7999999999993</v>
      </c>
    </row>
    <row r="18" spans="1:2" x14ac:dyDescent="0.35">
      <c r="A18" t="s">
        <v>14</v>
      </c>
      <c r="B18">
        <v>1471.8999999999996</v>
      </c>
    </row>
    <row r="19" spans="1:2" x14ac:dyDescent="0.35">
      <c r="A19" t="s">
        <v>15</v>
      </c>
      <c r="B19">
        <v>1318.7999999999993</v>
      </c>
    </row>
    <row r="20" spans="1:2" x14ac:dyDescent="0.35">
      <c r="A20" t="s">
        <v>16</v>
      </c>
      <c r="B20">
        <v>1183.3999999999996</v>
      </c>
    </row>
    <row r="21" spans="1:2" x14ac:dyDescent="0.35">
      <c r="A21" t="s">
        <v>54</v>
      </c>
      <c r="B21">
        <v>1073.3999999999996</v>
      </c>
    </row>
    <row r="22" spans="1:2" x14ac:dyDescent="0.35">
      <c r="A22" t="s">
        <v>13</v>
      </c>
      <c r="B22">
        <v>827.3</v>
      </c>
    </row>
    <row r="23" spans="1:2" x14ac:dyDescent="0.35">
      <c r="A23" t="s">
        <v>22</v>
      </c>
      <c r="B23">
        <v>827.3</v>
      </c>
    </row>
    <row r="24" spans="1:2" x14ac:dyDescent="0.35">
      <c r="A24" t="s">
        <v>33</v>
      </c>
      <c r="B24">
        <v>826.3</v>
      </c>
    </row>
    <row r="25" spans="1:2" x14ac:dyDescent="0.35">
      <c r="A25" t="s">
        <v>46</v>
      </c>
      <c r="B25">
        <v>822.9</v>
      </c>
    </row>
    <row r="26" spans="1:2" x14ac:dyDescent="0.35">
      <c r="A26" t="s">
        <v>52</v>
      </c>
      <c r="B26">
        <v>827.3</v>
      </c>
    </row>
    <row r="27" spans="1:2" x14ac:dyDescent="0.35">
      <c r="A27" t="s">
        <v>7</v>
      </c>
      <c r="B27">
        <v>827.3</v>
      </c>
    </row>
    <row r="28" spans="1:2" x14ac:dyDescent="0.35">
      <c r="A28" t="s">
        <v>11</v>
      </c>
      <c r="B28">
        <v>827.3</v>
      </c>
    </row>
    <row r="29" spans="1:2" x14ac:dyDescent="0.35">
      <c r="A29" t="s">
        <v>18</v>
      </c>
      <c r="B29">
        <v>827.3</v>
      </c>
    </row>
    <row r="30" spans="1:2" x14ac:dyDescent="0.35">
      <c r="A30" t="s">
        <v>28</v>
      </c>
      <c r="B30">
        <v>827.3</v>
      </c>
    </row>
    <row r="31" spans="1:2" x14ac:dyDescent="0.35">
      <c r="A31" t="s">
        <v>36</v>
      </c>
      <c r="B31">
        <v>1140.2999999999993</v>
      </c>
    </row>
    <row r="32" spans="1:2" x14ac:dyDescent="0.35">
      <c r="A32" t="s">
        <v>48</v>
      </c>
      <c r="B32">
        <v>1022.2000000000007</v>
      </c>
    </row>
    <row r="33" spans="1:2" x14ac:dyDescent="0.35">
      <c r="A33" t="s">
        <v>55</v>
      </c>
      <c r="B33">
        <v>866.9</v>
      </c>
    </row>
    <row r="34" spans="1:2" x14ac:dyDescent="0.35">
      <c r="A34" t="s">
        <v>9</v>
      </c>
      <c r="B34">
        <v>724.9</v>
      </c>
    </row>
    <row r="35" spans="1:2" x14ac:dyDescent="0.35">
      <c r="A35" t="s">
        <v>12</v>
      </c>
      <c r="B35">
        <v>938.9</v>
      </c>
    </row>
    <row r="36" spans="1:2" x14ac:dyDescent="0.35">
      <c r="A36" t="s">
        <v>20</v>
      </c>
      <c r="B36">
        <v>866.9</v>
      </c>
    </row>
    <row r="37" spans="1:2" x14ac:dyDescent="0.35">
      <c r="A37" t="s">
        <v>31</v>
      </c>
      <c r="B37">
        <v>790.7</v>
      </c>
    </row>
    <row r="38" spans="1:2" x14ac:dyDescent="0.35">
      <c r="A38" t="s">
        <v>43</v>
      </c>
      <c r="B38">
        <v>692</v>
      </c>
    </row>
    <row r="39" spans="1:2" x14ac:dyDescent="0.35">
      <c r="A39" t="s">
        <v>50</v>
      </c>
      <c r="B39">
        <v>841.4</v>
      </c>
    </row>
    <row r="40" spans="1:2" x14ac:dyDescent="0.35">
      <c r="A40" t="s">
        <v>29</v>
      </c>
      <c r="B40">
        <v>889.4</v>
      </c>
    </row>
    <row r="41" spans="1:2" x14ac:dyDescent="0.35">
      <c r="A41" t="s">
        <v>40</v>
      </c>
      <c r="B41">
        <v>734.7</v>
      </c>
    </row>
    <row r="42" spans="1:2" x14ac:dyDescent="0.35">
      <c r="A42" t="s">
        <v>2</v>
      </c>
      <c r="B42">
        <v>1255.8999999999996</v>
      </c>
    </row>
    <row r="43" spans="1:2" x14ac:dyDescent="0.35">
      <c r="A43" t="s">
        <v>26</v>
      </c>
      <c r="B43">
        <v>1088.1000000000004</v>
      </c>
    </row>
    <row r="44" spans="1:2" x14ac:dyDescent="0.35">
      <c r="A44" t="s">
        <v>23</v>
      </c>
      <c r="B44">
        <v>922.5</v>
      </c>
    </row>
    <row r="45" spans="1:2" x14ac:dyDescent="0.35">
      <c r="A45" t="s">
        <v>3</v>
      </c>
      <c r="B45">
        <v>779.7</v>
      </c>
    </row>
    <row r="46" spans="1:2" x14ac:dyDescent="0.35">
      <c r="A46" t="s">
        <v>34</v>
      </c>
      <c r="B46">
        <v>1147.6000000000004</v>
      </c>
    </row>
    <row r="47" spans="1:2" x14ac:dyDescent="0.35">
      <c r="A47" t="s">
        <v>4</v>
      </c>
      <c r="B47">
        <v>1038.6000000000004</v>
      </c>
    </row>
    <row r="48" spans="1:2" x14ac:dyDescent="0.35">
      <c r="A48" t="s">
        <v>6</v>
      </c>
      <c r="B48">
        <v>947.3</v>
      </c>
    </row>
    <row r="49" spans="1:2" x14ac:dyDescent="0.35">
      <c r="A49" t="s">
        <v>38</v>
      </c>
      <c r="B49">
        <v>766.7</v>
      </c>
    </row>
    <row r="50" spans="1:2" x14ac:dyDescent="0.35">
      <c r="A50" t="s">
        <v>21</v>
      </c>
      <c r="B50">
        <v>589.1</v>
      </c>
    </row>
    <row r="51" spans="1:2" x14ac:dyDescent="0.35">
      <c r="A51" t="s">
        <v>32</v>
      </c>
      <c r="B51">
        <v>589.1</v>
      </c>
    </row>
    <row r="52" spans="1:2" x14ac:dyDescent="0.35">
      <c r="A52" t="s">
        <v>45</v>
      </c>
      <c r="B52">
        <v>588.70000000000005</v>
      </c>
    </row>
    <row r="53" spans="1:2" x14ac:dyDescent="0.35">
      <c r="A53" t="s">
        <v>51</v>
      </c>
      <c r="B53">
        <v>588.1</v>
      </c>
    </row>
    <row r="54" spans="1:2" x14ac:dyDescent="0.35">
      <c r="A54" t="s">
        <v>5</v>
      </c>
      <c r="B54">
        <v>586.4</v>
      </c>
    </row>
    <row r="55" spans="1:2" x14ac:dyDescent="0.35">
      <c r="A55" t="s">
        <v>10</v>
      </c>
      <c r="B55">
        <v>586</v>
      </c>
    </row>
    <row r="56" spans="1:2" x14ac:dyDescent="0.35">
      <c r="A56" t="s">
        <v>17</v>
      </c>
      <c r="B56">
        <v>585.79999999999995</v>
      </c>
    </row>
    <row r="57" spans="1:2" x14ac:dyDescent="0.35">
      <c r="A57" t="s">
        <v>27</v>
      </c>
      <c r="B57">
        <v>585.79999999999995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workbookViewId="0">
      <selection activeCell="A2" sqref="A2"/>
    </sheetView>
  </sheetViews>
  <sheetFormatPr defaultRowHeight="14.5" x14ac:dyDescent="0.35"/>
  <cols>
    <col min="1" max="1" width="18.54296875" bestFit="1" customWidth="1"/>
    <col min="7" max="7" width="12.26953125" bestFit="1" customWidth="1"/>
  </cols>
  <sheetData>
    <row r="1" spans="1:12" x14ac:dyDescent="0.35">
      <c r="A1" s="1" t="s">
        <v>0</v>
      </c>
      <c r="B1" s="2" t="s">
        <v>1</v>
      </c>
      <c r="D1" t="s">
        <v>64</v>
      </c>
      <c r="E1" t="s">
        <v>65</v>
      </c>
      <c r="J1" t="s">
        <v>66</v>
      </c>
      <c r="K1" t="s">
        <v>67</v>
      </c>
      <c r="L1" t="s">
        <v>68</v>
      </c>
    </row>
    <row r="2" spans="1:12" x14ac:dyDescent="0.35">
      <c r="A2">
        <v>841.95305543463598</v>
      </c>
      <c r="B2" t="s">
        <v>13</v>
      </c>
      <c r="C2" t="s">
        <v>61</v>
      </c>
      <c r="D2">
        <f>VLOOKUP(B2,'Optimal Score'!$A$2:$B$57,2,FALSE)</f>
        <v>827.3</v>
      </c>
      <c r="E2">
        <f t="shared" ref="E2:E33" si="0">(A2-D2)*100/D2</f>
        <v>1.7711900682504571</v>
      </c>
      <c r="G2" t="s">
        <v>69</v>
      </c>
      <c r="I2" t="s">
        <v>62</v>
      </c>
      <c r="J2">
        <f t="shared" ref="J2:J7" si="1">AVERAGEIF($C$2:$C$57,I2,$E$2:$E$57)</f>
        <v>4.051932143059906</v>
      </c>
      <c r="K2">
        <f t="shared" ref="K2:K7" si="2">_xlfn.MAXIFS($E$2:$E$57,$C$2:$C$57,$I2)</f>
        <v>7.188328553591794</v>
      </c>
      <c r="L2">
        <f t="shared" ref="L2:L7" si="3">_xlfn.MINIFS($E$2:$E$57,$C$2:$C$57,$I2)</f>
        <v>0.91334511266425489</v>
      </c>
    </row>
    <row r="3" spans="1:12" x14ac:dyDescent="0.35">
      <c r="A3">
        <v>957.95058672133098</v>
      </c>
      <c r="B3" t="s">
        <v>22</v>
      </c>
      <c r="C3" t="s">
        <v>61</v>
      </c>
      <c r="D3">
        <f>VLOOKUP(B3,'Optimal Score'!$A$2:$B$57,2,FALSE)</f>
        <v>827.3</v>
      </c>
      <c r="E3">
        <f t="shared" si="0"/>
        <v>15.792407436399253</v>
      </c>
      <c r="G3">
        <f>AVERAGE(E2:E57)</f>
        <v>12.732082143524689</v>
      </c>
      <c r="I3" t="s">
        <v>63</v>
      </c>
      <c r="J3">
        <f t="shared" si="1"/>
        <v>19.863322392331813</v>
      </c>
      <c r="K3">
        <f t="shared" si="2"/>
        <v>29.076475487713694</v>
      </c>
      <c r="L3">
        <f t="shared" si="3"/>
        <v>4.86781440644135</v>
      </c>
    </row>
    <row r="4" spans="1:12" x14ac:dyDescent="0.35">
      <c r="A4">
        <v>990.09228389966597</v>
      </c>
      <c r="B4" t="s">
        <v>33</v>
      </c>
      <c r="C4" t="s">
        <v>61</v>
      </c>
      <c r="D4">
        <f>VLOOKUP(B4,'Optimal Score'!$A$2:$B$57,2,FALSE)</f>
        <v>826.3</v>
      </c>
      <c r="E4">
        <f t="shared" si="0"/>
        <v>19.82237491221905</v>
      </c>
      <c r="I4" t="s">
        <v>61</v>
      </c>
      <c r="J4">
        <f t="shared" si="1"/>
        <v>8.2307300930589715</v>
      </c>
      <c r="K4">
        <f t="shared" si="2"/>
        <v>19.82237491221905</v>
      </c>
      <c r="L4">
        <f t="shared" si="3"/>
        <v>0.60048380403240254</v>
      </c>
    </row>
    <row r="5" spans="1:12" x14ac:dyDescent="0.35">
      <c r="A5">
        <v>966.47530408624596</v>
      </c>
      <c r="B5" t="s">
        <v>46</v>
      </c>
      <c r="C5" t="s">
        <v>61</v>
      </c>
      <c r="D5">
        <f>VLOOKUP(B5,'Optimal Score'!$A$2:$B$57,2,FALSE)</f>
        <v>822.9</v>
      </c>
      <c r="E5">
        <f t="shared" si="0"/>
        <v>17.447478926509415</v>
      </c>
      <c r="I5" t="s">
        <v>60</v>
      </c>
      <c r="J5">
        <f t="shared" si="1"/>
        <v>23.329656513704723</v>
      </c>
      <c r="K5">
        <f t="shared" si="2"/>
        <v>40.216606049290121</v>
      </c>
      <c r="L5">
        <f t="shared" si="3"/>
        <v>8.5358047517404394</v>
      </c>
    </row>
    <row r="6" spans="1:12" x14ac:dyDescent="0.35">
      <c r="A6">
        <v>849.50901657193901</v>
      </c>
      <c r="B6" t="s">
        <v>52</v>
      </c>
      <c r="C6" t="s">
        <v>61</v>
      </c>
      <c r="D6">
        <f>VLOOKUP(B6,'Optimal Score'!$A$2:$B$57,2,FALSE)</f>
        <v>827.3</v>
      </c>
      <c r="E6">
        <f t="shared" si="0"/>
        <v>2.6845178982157694</v>
      </c>
      <c r="I6" t="s">
        <v>59</v>
      </c>
      <c r="J6">
        <f t="shared" si="1"/>
        <v>3.7084175795767882</v>
      </c>
      <c r="K6">
        <f t="shared" si="2"/>
        <v>6.931307384157809</v>
      </c>
      <c r="L6">
        <f t="shared" si="3"/>
        <v>0.66248395754432865</v>
      </c>
    </row>
    <row r="7" spans="1:12" x14ac:dyDescent="0.35">
      <c r="A7">
        <v>832.26780251076002</v>
      </c>
      <c r="B7" t="s">
        <v>7</v>
      </c>
      <c r="C7" t="s">
        <v>61</v>
      </c>
      <c r="D7">
        <f>VLOOKUP(B7,'Optimal Score'!$A$2:$B$57,2,FALSE)</f>
        <v>827.3</v>
      </c>
      <c r="E7">
        <f t="shared" si="0"/>
        <v>0.60048380403240254</v>
      </c>
      <c r="I7" t="s">
        <v>58</v>
      </c>
      <c r="J7">
        <f t="shared" si="1"/>
        <v>19.436963052653866</v>
      </c>
      <c r="K7">
        <f t="shared" si="2"/>
        <v>30.594935919220607</v>
      </c>
      <c r="L7">
        <f t="shared" si="3"/>
        <v>7.2905753038801233</v>
      </c>
    </row>
    <row r="8" spans="1:12" x14ac:dyDescent="0.35">
      <c r="A8">
        <v>864.27021060016398</v>
      </c>
      <c r="B8" t="s">
        <v>11</v>
      </c>
      <c r="C8" t="s">
        <v>61</v>
      </c>
      <c r="D8">
        <f>VLOOKUP(B8,'Optimal Score'!$A$2:$B$57,2,FALSE)</f>
        <v>827.3</v>
      </c>
      <c r="E8">
        <f t="shared" si="0"/>
        <v>4.468779233671464</v>
      </c>
    </row>
    <row r="9" spans="1:12" x14ac:dyDescent="0.35">
      <c r="A9">
        <v>847.81588443527596</v>
      </c>
      <c r="B9" t="s">
        <v>18</v>
      </c>
      <c r="C9" t="s">
        <v>61</v>
      </c>
      <c r="D9">
        <f>VLOOKUP(B9,'Optimal Score'!$A$2:$B$57,2,FALSE)</f>
        <v>827.3</v>
      </c>
      <c r="E9">
        <f t="shared" si="0"/>
        <v>2.4798603209568486</v>
      </c>
    </row>
    <row r="10" spans="1:12" x14ac:dyDescent="0.35">
      <c r="A10">
        <v>901.83541345698495</v>
      </c>
      <c r="B10" t="s">
        <v>28</v>
      </c>
      <c r="C10" t="s">
        <v>61</v>
      </c>
      <c r="D10">
        <f>VLOOKUP(B10,'Optimal Score'!$A$2:$B$57,2,FALSE)</f>
        <v>827.3</v>
      </c>
      <c r="E10">
        <f t="shared" si="0"/>
        <v>9.0094782372760793</v>
      </c>
    </row>
    <row r="11" spans="1:12" x14ac:dyDescent="0.35">
      <c r="A11">
        <v>639.38442579250295</v>
      </c>
      <c r="B11" t="s">
        <v>21</v>
      </c>
      <c r="C11" t="s">
        <v>60</v>
      </c>
      <c r="D11">
        <f>VLOOKUP(B11,'Optimal Score'!$A$2:$B$57,2,FALSE)</f>
        <v>589.1</v>
      </c>
      <c r="E11">
        <f t="shared" si="0"/>
        <v>8.5358047517404394</v>
      </c>
    </row>
    <row r="12" spans="1:12" x14ac:dyDescent="0.35">
      <c r="A12">
        <v>811.47626223244902</v>
      </c>
      <c r="B12" t="s">
        <v>32</v>
      </c>
      <c r="C12" t="s">
        <v>60</v>
      </c>
      <c r="D12">
        <f>VLOOKUP(B12,'Optimal Score'!$A$2:$B$57,2,FALSE)</f>
        <v>589.1</v>
      </c>
      <c r="E12">
        <f t="shared" si="0"/>
        <v>37.748474322262602</v>
      </c>
    </row>
    <row r="13" spans="1:12" x14ac:dyDescent="0.35">
      <c r="A13">
        <v>825.45515981217102</v>
      </c>
      <c r="B13" t="s">
        <v>45</v>
      </c>
      <c r="C13" t="s">
        <v>60</v>
      </c>
      <c r="D13">
        <f>VLOOKUP(B13,'Optimal Score'!$A$2:$B$57,2,FALSE)</f>
        <v>588.70000000000005</v>
      </c>
      <c r="E13">
        <f t="shared" si="0"/>
        <v>40.216606049290121</v>
      </c>
    </row>
    <row r="14" spans="1:12" x14ac:dyDescent="0.35">
      <c r="A14">
        <v>763.66099620756904</v>
      </c>
      <c r="B14" t="s">
        <v>51</v>
      </c>
      <c r="C14" t="s">
        <v>60</v>
      </c>
      <c r="D14">
        <f>VLOOKUP(B14,'Optimal Score'!$A$2:$B$57,2,FALSE)</f>
        <v>588.1</v>
      </c>
      <c r="E14">
        <f t="shared" si="0"/>
        <v>29.852235369421695</v>
      </c>
    </row>
    <row r="15" spans="1:12" x14ac:dyDescent="0.35">
      <c r="A15">
        <v>664.25301315543402</v>
      </c>
      <c r="B15" t="s">
        <v>5</v>
      </c>
      <c r="C15" t="s">
        <v>60</v>
      </c>
      <c r="D15">
        <f>VLOOKUP(B15,'Optimal Score'!$A$2:$B$57,2,FALSE)</f>
        <v>586.4</v>
      </c>
      <c r="E15">
        <f t="shared" si="0"/>
        <v>13.276434712727497</v>
      </c>
    </row>
    <row r="16" spans="1:12" x14ac:dyDescent="0.35">
      <c r="A16">
        <v>671.01717471751397</v>
      </c>
      <c r="B16" t="s">
        <v>10</v>
      </c>
      <c r="C16" t="s">
        <v>60</v>
      </c>
      <c r="D16">
        <f>VLOOKUP(B16,'Optimal Score'!$A$2:$B$57,2,FALSE)</f>
        <v>586</v>
      </c>
      <c r="E16">
        <f t="shared" si="0"/>
        <v>14.508050293091122</v>
      </c>
    </row>
    <row r="17" spans="1:5" x14ac:dyDescent="0.35">
      <c r="A17">
        <v>727.588813768357</v>
      </c>
      <c r="B17" t="s">
        <v>17</v>
      </c>
      <c r="C17" t="s">
        <v>60</v>
      </c>
      <c r="D17">
        <f>VLOOKUP(B17,'Optimal Score'!$A$2:$B$57,2,FALSE)</f>
        <v>585.79999999999995</v>
      </c>
      <c r="E17">
        <f t="shared" si="0"/>
        <v>24.204304159842447</v>
      </c>
    </row>
    <row r="18" spans="1:5" x14ac:dyDescent="0.35">
      <c r="A18">
        <v>692.97411607949198</v>
      </c>
      <c r="B18" t="s">
        <v>27</v>
      </c>
      <c r="C18" t="s">
        <v>60</v>
      </c>
      <c r="D18">
        <f>VLOOKUP(B18,'Optimal Score'!$A$2:$B$57,2,FALSE)</f>
        <v>585.79999999999995</v>
      </c>
      <c r="E18">
        <f t="shared" si="0"/>
        <v>18.295342451261867</v>
      </c>
    </row>
    <row r="19" spans="1:5" x14ac:dyDescent="0.35">
      <c r="A19">
        <v>1646.0984854777801</v>
      </c>
      <c r="B19" t="s">
        <v>25</v>
      </c>
      <c r="C19" t="s">
        <v>62</v>
      </c>
      <c r="D19">
        <f>VLOOKUP(B19,'Optimal Score'!$A$2:$B$57,2,FALSE)</f>
        <v>1631.2000000000007</v>
      </c>
      <c r="E19">
        <f t="shared" si="0"/>
        <v>0.91334511266425489</v>
      </c>
    </row>
    <row r="20" spans="1:5" x14ac:dyDescent="0.35">
      <c r="A20">
        <v>1497.4718444807299</v>
      </c>
      <c r="B20" t="s">
        <v>37</v>
      </c>
      <c r="C20" t="s">
        <v>62</v>
      </c>
      <c r="D20">
        <f>VLOOKUP(B20,'Optimal Score'!$A$2:$B$57,2,FALSE)</f>
        <v>1466.6000000000004</v>
      </c>
      <c r="E20">
        <f t="shared" si="0"/>
        <v>2.1049941688756015</v>
      </c>
    </row>
    <row r="21" spans="1:5" x14ac:dyDescent="0.35">
      <c r="A21">
        <v>1246.51336332449</v>
      </c>
      <c r="B21" t="s">
        <v>49</v>
      </c>
      <c r="C21" t="s">
        <v>62</v>
      </c>
      <c r="D21">
        <f>VLOOKUP(B21,'Optimal Score'!$A$2:$B$57,2,FALSE)</f>
        <v>1206.7999999999993</v>
      </c>
      <c r="E21">
        <f t="shared" si="0"/>
        <v>3.2907990822415276</v>
      </c>
    </row>
    <row r="22" spans="1:5" x14ac:dyDescent="0.35">
      <c r="A22">
        <v>1011.3725399282999</v>
      </c>
      <c r="B22" t="s">
        <v>57</v>
      </c>
      <c r="C22" t="s">
        <v>62</v>
      </c>
      <c r="D22">
        <f>VLOOKUP(B22,'Optimal Score'!$A$2:$B$57,2,FALSE)</f>
        <v>956.9</v>
      </c>
      <c r="E22">
        <f t="shared" si="0"/>
        <v>5.6926052804159228</v>
      </c>
    </row>
    <row r="23" spans="1:5" x14ac:dyDescent="0.35">
      <c r="A23">
        <v>1359.6816511893501</v>
      </c>
      <c r="B23" t="s">
        <v>24</v>
      </c>
      <c r="C23" t="s">
        <v>62</v>
      </c>
      <c r="D23">
        <f>VLOOKUP(B23,'Optimal Score'!$A$2:$B$57,2,FALSE)</f>
        <v>1346.1000000000004</v>
      </c>
      <c r="E23">
        <f t="shared" si="0"/>
        <v>1.0089630183009961</v>
      </c>
    </row>
    <row r="24" spans="1:5" x14ac:dyDescent="0.35">
      <c r="A24">
        <v>1256.1840119830399</v>
      </c>
      <c r="B24" t="s">
        <v>35</v>
      </c>
      <c r="C24" t="s">
        <v>62</v>
      </c>
      <c r="D24">
        <f>VLOOKUP(B24,'Optimal Score'!$A$2:$B$57,2,FALSE)</f>
        <v>1226.8999999999996</v>
      </c>
      <c r="E24">
        <f t="shared" si="0"/>
        <v>2.3868295690798176</v>
      </c>
    </row>
    <row r="25" spans="1:5" x14ac:dyDescent="0.35">
      <c r="A25">
        <v>1118.1397234502101</v>
      </c>
      <c r="B25" t="s">
        <v>47</v>
      </c>
      <c r="C25" t="s">
        <v>62</v>
      </c>
      <c r="D25">
        <f>VLOOKUP(B25,'Optimal Score'!$A$2:$B$57,2,FALSE)</f>
        <v>1053.2999999999993</v>
      </c>
      <c r="E25">
        <f t="shared" si="0"/>
        <v>6.155864753651465</v>
      </c>
    </row>
    <row r="26" spans="1:5" x14ac:dyDescent="0.35">
      <c r="A26">
        <v>979.16538133706104</v>
      </c>
      <c r="B26" t="s">
        <v>53</v>
      </c>
      <c r="C26" t="s">
        <v>62</v>
      </c>
      <c r="D26">
        <f>VLOOKUP(B26,'Optimal Score'!$A$2:$B$57,2,FALSE)</f>
        <v>913.5</v>
      </c>
      <c r="E26">
        <f t="shared" si="0"/>
        <v>7.188328553591794</v>
      </c>
    </row>
    <row r="27" spans="1:5" x14ac:dyDescent="0.35">
      <c r="A27">
        <v>1181.4308343707401</v>
      </c>
      <c r="B27" t="s">
        <v>8</v>
      </c>
      <c r="C27" t="s">
        <v>62</v>
      </c>
      <c r="D27">
        <f>VLOOKUP(B27,'Optimal Score'!$A$2:$B$57,2,FALSE)</f>
        <v>1134.2999999999993</v>
      </c>
      <c r="E27">
        <f t="shared" si="0"/>
        <v>4.1550590117906037</v>
      </c>
    </row>
    <row r="28" spans="1:5" x14ac:dyDescent="0.35">
      <c r="A28">
        <v>1105.4377899886699</v>
      </c>
      <c r="B28" t="s">
        <v>19</v>
      </c>
      <c r="C28" t="s">
        <v>62</v>
      </c>
      <c r="D28">
        <f>VLOOKUP(B28,'Optimal Score'!$A$2:$B$57,2,FALSE)</f>
        <v>1055.6000000000004</v>
      </c>
      <c r="E28">
        <f t="shared" si="0"/>
        <v>4.7212760504613049</v>
      </c>
    </row>
    <row r="29" spans="1:5" x14ac:dyDescent="0.35">
      <c r="A29">
        <v>1087.1969926972799</v>
      </c>
      <c r="B29" t="s">
        <v>30</v>
      </c>
      <c r="C29" t="s">
        <v>62</v>
      </c>
      <c r="D29">
        <f>VLOOKUP(B29,'Optimal Score'!$A$2:$B$57,2,FALSE)</f>
        <v>1034.7000000000007</v>
      </c>
      <c r="E29">
        <f t="shared" si="0"/>
        <v>5.073643828866258</v>
      </c>
    </row>
    <row r="30" spans="1:5" x14ac:dyDescent="0.35">
      <c r="A30">
        <v>981.66700001658398</v>
      </c>
      <c r="B30" t="s">
        <v>41</v>
      </c>
      <c r="C30" t="s">
        <v>62</v>
      </c>
      <c r="D30">
        <f>VLOOKUP(B30,'Optimal Score'!$A$2:$B$57,2,FALSE)</f>
        <v>926.7</v>
      </c>
      <c r="E30">
        <f t="shared" si="0"/>
        <v>5.9314772867793168</v>
      </c>
    </row>
    <row r="31" spans="1:5" x14ac:dyDescent="0.35">
      <c r="A31">
        <v>1195.8076876766499</v>
      </c>
      <c r="B31" t="s">
        <v>36</v>
      </c>
      <c r="C31" t="s">
        <v>63</v>
      </c>
      <c r="D31">
        <f>VLOOKUP(B31,'Optimal Score'!$A$2:$B$57,2,FALSE)</f>
        <v>1140.2999999999993</v>
      </c>
      <c r="E31">
        <f t="shared" si="0"/>
        <v>4.86781440644135</v>
      </c>
    </row>
    <row r="32" spans="1:5" x14ac:dyDescent="0.35">
      <c r="A32">
        <v>1280.9265349396201</v>
      </c>
      <c r="B32" t="s">
        <v>48</v>
      </c>
      <c r="C32" t="s">
        <v>63</v>
      </c>
      <c r="D32">
        <f>VLOOKUP(B32,'Optimal Score'!$A$2:$B$57,2,FALSE)</f>
        <v>1022.2000000000007</v>
      </c>
      <c r="E32">
        <f t="shared" si="0"/>
        <v>25.310754738761414</v>
      </c>
    </row>
    <row r="33" spans="1:5" x14ac:dyDescent="0.35">
      <c r="A33">
        <v>1118.96396600299</v>
      </c>
      <c r="B33" t="s">
        <v>55</v>
      </c>
      <c r="C33" t="s">
        <v>63</v>
      </c>
      <c r="D33">
        <f>VLOOKUP(B33,'Optimal Score'!$A$2:$B$57,2,FALSE)</f>
        <v>866.9</v>
      </c>
      <c r="E33">
        <f t="shared" si="0"/>
        <v>29.076475487713694</v>
      </c>
    </row>
    <row r="34" spans="1:5" x14ac:dyDescent="0.35">
      <c r="A34">
        <v>912.94186392006304</v>
      </c>
      <c r="B34" t="s">
        <v>9</v>
      </c>
      <c r="C34" t="s">
        <v>63</v>
      </c>
      <c r="D34">
        <f>VLOOKUP(B34,'Optimal Score'!$A$2:$B$57,2,FALSE)</f>
        <v>724.9</v>
      </c>
      <c r="E34">
        <f t="shared" ref="E34:E57" si="4">(A34-D34)*100/D34</f>
        <v>25.940386800946762</v>
      </c>
    </row>
    <row r="35" spans="1:5" x14ac:dyDescent="0.35">
      <c r="A35">
        <v>1043.8127341890199</v>
      </c>
      <c r="B35" t="s">
        <v>12</v>
      </c>
      <c r="C35" t="s">
        <v>63</v>
      </c>
      <c r="D35">
        <f>VLOOKUP(B35,'Optimal Score'!$A$2:$B$57,2,FALSE)</f>
        <v>938.9</v>
      </c>
      <c r="E35">
        <f t="shared" si="4"/>
        <v>11.174005132497598</v>
      </c>
    </row>
    <row r="36" spans="1:5" x14ac:dyDescent="0.35">
      <c r="A36">
        <v>1088.3524859347301</v>
      </c>
      <c r="B36" t="s">
        <v>20</v>
      </c>
      <c r="C36" t="s">
        <v>63</v>
      </c>
      <c r="D36">
        <f>VLOOKUP(B36,'Optimal Score'!$A$2:$B$57,2,FALSE)</f>
        <v>866.9</v>
      </c>
      <c r="E36">
        <f t="shared" si="4"/>
        <v>25.545332326073382</v>
      </c>
    </row>
    <row r="37" spans="1:5" x14ac:dyDescent="0.35">
      <c r="A37">
        <v>991.82076235439695</v>
      </c>
      <c r="B37" t="s">
        <v>31</v>
      </c>
      <c r="C37" t="s">
        <v>63</v>
      </c>
      <c r="D37">
        <f>VLOOKUP(B37,'Optimal Score'!$A$2:$B$57,2,FALSE)</f>
        <v>790.7</v>
      </c>
      <c r="E37">
        <f t="shared" si="4"/>
        <v>25.435786310155166</v>
      </c>
    </row>
    <row r="38" spans="1:5" x14ac:dyDescent="0.35">
      <c r="A38">
        <v>828.70513652425905</v>
      </c>
      <c r="B38" t="s">
        <v>43</v>
      </c>
      <c r="C38" t="s">
        <v>63</v>
      </c>
      <c r="D38">
        <f>VLOOKUP(B38,'Optimal Score'!$A$2:$B$57,2,FALSE)</f>
        <v>692</v>
      </c>
      <c r="E38">
        <f t="shared" si="4"/>
        <v>19.755077532407377</v>
      </c>
    </row>
    <row r="39" spans="1:5" x14ac:dyDescent="0.35">
      <c r="A39">
        <v>984.96384377264906</v>
      </c>
      <c r="B39" t="s">
        <v>50</v>
      </c>
      <c r="C39" t="s">
        <v>63</v>
      </c>
      <c r="D39">
        <f>VLOOKUP(B39,'Optimal Score'!$A$2:$B$57,2,FALSE)</f>
        <v>841.4</v>
      </c>
      <c r="E39">
        <f t="shared" si="4"/>
        <v>17.062496288643818</v>
      </c>
    </row>
    <row r="40" spans="1:5" x14ac:dyDescent="0.35">
      <c r="A40">
        <v>1051.01505799234</v>
      </c>
      <c r="B40" t="s">
        <v>29</v>
      </c>
      <c r="C40" t="s">
        <v>63</v>
      </c>
      <c r="D40">
        <f>VLOOKUP(B40,'Optimal Score'!$A$2:$B$57,2,FALSE)</f>
        <v>889.4</v>
      </c>
      <c r="E40">
        <f t="shared" si="4"/>
        <v>18.171245557942431</v>
      </c>
    </row>
    <row r="41" spans="1:5" x14ac:dyDescent="0.35">
      <c r="A41">
        <v>853.40674073018999</v>
      </c>
      <c r="B41" t="s">
        <v>40</v>
      </c>
      <c r="C41" t="s">
        <v>63</v>
      </c>
      <c r="D41">
        <f>VLOOKUP(B41,'Optimal Score'!$A$2:$B$57,2,FALSE)</f>
        <v>734.7</v>
      </c>
      <c r="E41">
        <f t="shared" si="4"/>
        <v>16.15717173406696</v>
      </c>
    </row>
    <row r="42" spans="1:5" x14ac:dyDescent="0.35">
      <c r="A42">
        <v>1594.5944083714601</v>
      </c>
      <c r="B42" t="s">
        <v>39</v>
      </c>
      <c r="C42" t="s">
        <v>59</v>
      </c>
      <c r="D42">
        <f>VLOOKUP(B42,'Optimal Score'!$A$2:$B$57,2,FALSE)</f>
        <v>1584.1000000000004</v>
      </c>
      <c r="E42">
        <f t="shared" si="4"/>
        <v>0.66248395754432865</v>
      </c>
    </row>
    <row r="43" spans="1:5" x14ac:dyDescent="0.35">
      <c r="A43">
        <v>1441.8239100624801</v>
      </c>
      <c r="B43" t="s">
        <v>42</v>
      </c>
      <c r="C43" t="s">
        <v>59</v>
      </c>
      <c r="D43">
        <f>VLOOKUP(B43,'Optimal Score'!$A$2:$B$57,2,FALSE)</f>
        <v>1406.2999999999993</v>
      </c>
      <c r="E43">
        <f t="shared" si="4"/>
        <v>2.526054900268849</v>
      </c>
    </row>
    <row r="44" spans="1:5" x14ac:dyDescent="0.35">
      <c r="A44">
        <v>1271.7661804788499</v>
      </c>
      <c r="B44" t="s">
        <v>44</v>
      </c>
      <c r="C44" t="s">
        <v>59</v>
      </c>
      <c r="D44">
        <f>VLOOKUP(B44,'Optimal Score'!$A$2:$B$57,2,FALSE)</f>
        <v>1225.5</v>
      </c>
      <c r="E44">
        <f t="shared" si="4"/>
        <v>3.7752901247531576</v>
      </c>
    </row>
    <row r="45" spans="1:5" x14ac:dyDescent="0.35">
      <c r="A45">
        <v>1178.16914475865</v>
      </c>
      <c r="B45" t="s">
        <v>56</v>
      </c>
      <c r="C45" t="s">
        <v>59</v>
      </c>
      <c r="D45">
        <f>VLOOKUP(B45,'Optimal Score'!$A$2:$B$57,2,FALSE)</f>
        <v>1101.7999999999993</v>
      </c>
      <c r="E45">
        <f t="shared" si="4"/>
        <v>6.931307384157809</v>
      </c>
    </row>
    <row r="46" spans="1:5" x14ac:dyDescent="0.35">
      <c r="A46">
        <v>1516.78929292773</v>
      </c>
      <c r="B46" t="s">
        <v>14</v>
      </c>
      <c r="C46" t="s">
        <v>59</v>
      </c>
      <c r="D46">
        <f>VLOOKUP(B46,'Optimal Score'!$A$2:$B$57,2,FALSE)</f>
        <v>1471.8999999999996</v>
      </c>
      <c r="E46">
        <f t="shared" si="4"/>
        <v>3.0497515407113513</v>
      </c>
    </row>
    <row r="47" spans="1:5" x14ac:dyDescent="0.35">
      <c r="A47">
        <v>1350.11351344426</v>
      </c>
      <c r="B47" t="s">
        <v>15</v>
      </c>
      <c r="C47" t="s">
        <v>59</v>
      </c>
      <c r="D47">
        <f>VLOOKUP(B47,'Optimal Score'!$A$2:$B$57,2,FALSE)</f>
        <v>1318.7999999999993</v>
      </c>
      <c r="E47">
        <f t="shared" si="4"/>
        <v>2.3743944073597758</v>
      </c>
    </row>
    <row r="48" spans="1:5" x14ac:dyDescent="0.35">
      <c r="A48">
        <v>1226.8733621845699</v>
      </c>
      <c r="B48" t="s">
        <v>16</v>
      </c>
      <c r="C48" t="s">
        <v>59</v>
      </c>
      <c r="D48">
        <f>VLOOKUP(B48,'Optimal Score'!$A$2:$B$57,2,FALSE)</f>
        <v>1183.3999999999996</v>
      </c>
      <c r="E48">
        <f t="shared" si="4"/>
        <v>3.6735982917500691</v>
      </c>
    </row>
    <row r="49" spans="1:5" x14ac:dyDescent="0.35">
      <c r="A49">
        <v>1145.0436539627599</v>
      </c>
      <c r="B49" t="s">
        <v>54</v>
      </c>
      <c r="C49" t="s">
        <v>59</v>
      </c>
      <c r="D49">
        <f>VLOOKUP(B49,'Optimal Score'!$A$2:$B$57,2,FALSE)</f>
        <v>1073.3999999999996</v>
      </c>
      <c r="E49">
        <f t="shared" si="4"/>
        <v>6.6744600300689658</v>
      </c>
    </row>
    <row r="50" spans="1:5" x14ac:dyDescent="0.35">
      <c r="A50">
        <v>1347.4623352414301</v>
      </c>
      <c r="B50" t="s">
        <v>2</v>
      </c>
      <c r="C50" t="s">
        <v>58</v>
      </c>
      <c r="D50">
        <f>VLOOKUP(B50,'Optimal Score'!$A$2:$B$57,2,FALSE)</f>
        <v>1255.8999999999996</v>
      </c>
      <c r="E50">
        <f t="shared" si="4"/>
        <v>7.2905753038801233</v>
      </c>
    </row>
    <row r="51" spans="1:5" x14ac:dyDescent="0.35">
      <c r="A51">
        <v>1346.5753658357901</v>
      </c>
      <c r="B51" t="s">
        <v>26</v>
      </c>
      <c r="C51" t="s">
        <v>58</v>
      </c>
      <c r="D51">
        <f>VLOOKUP(B51,'Optimal Score'!$A$2:$B$57,2,FALSE)</f>
        <v>1088.1000000000004</v>
      </c>
      <c r="E51">
        <f t="shared" si="4"/>
        <v>23.754743666555427</v>
      </c>
    </row>
    <row r="52" spans="1:5" x14ac:dyDescent="0.35">
      <c r="A52">
        <v>1204.7382838548101</v>
      </c>
      <c r="B52" t="s">
        <v>23</v>
      </c>
      <c r="C52" t="s">
        <v>58</v>
      </c>
      <c r="D52">
        <f>VLOOKUP(B52,'Optimal Score'!$A$2:$B$57,2,FALSE)</f>
        <v>922.5</v>
      </c>
      <c r="E52">
        <f t="shared" si="4"/>
        <v>30.594935919220607</v>
      </c>
    </row>
    <row r="53" spans="1:5" x14ac:dyDescent="0.35">
      <c r="A53">
        <v>983.21310011907894</v>
      </c>
      <c r="B53" t="s">
        <v>3</v>
      </c>
      <c r="C53" t="s">
        <v>58</v>
      </c>
      <c r="D53">
        <f>VLOOKUP(B53,'Optimal Score'!$A$2:$B$57,2,FALSE)</f>
        <v>779.7</v>
      </c>
      <c r="E53">
        <f t="shared" si="4"/>
        <v>26.101462116080398</v>
      </c>
    </row>
    <row r="54" spans="1:5" x14ac:dyDescent="0.35">
      <c r="A54">
        <v>1268.9574378535301</v>
      </c>
      <c r="B54" t="s">
        <v>34</v>
      </c>
      <c r="C54" t="s">
        <v>58</v>
      </c>
      <c r="D54">
        <f>VLOOKUP(B54,'Optimal Score'!$A$2:$B$57,2,FALSE)</f>
        <v>1147.6000000000004</v>
      </c>
      <c r="E54">
        <f t="shared" si="4"/>
        <v>10.574890018606631</v>
      </c>
    </row>
    <row r="55" spans="1:5" x14ac:dyDescent="0.35">
      <c r="A55">
        <v>1204.12362658504</v>
      </c>
      <c r="B55" t="s">
        <v>4</v>
      </c>
      <c r="C55" t="s">
        <v>58</v>
      </c>
      <c r="D55">
        <f>VLOOKUP(B55,'Optimal Score'!$A$2:$B$57,2,FALSE)</f>
        <v>1038.6000000000004</v>
      </c>
      <c r="E55">
        <f t="shared" si="4"/>
        <v>15.937187231372965</v>
      </c>
    </row>
    <row r="56" spans="1:5" x14ac:dyDescent="0.35">
      <c r="A56">
        <v>1147.396936393</v>
      </c>
      <c r="B56" t="s">
        <v>6</v>
      </c>
      <c r="C56" t="s">
        <v>58</v>
      </c>
      <c r="D56">
        <f>VLOOKUP(B56,'Optimal Score'!$A$2:$B$57,2,FALSE)</f>
        <v>947.3</v>
      </c>
      <c r="E56">
        <f t="shared" si="4"/>
        <v>21.122868826454141</v>
      </c>
    </row>
    <row r="57" spans="1:5" x14ac:dyDescent="0.35">
      <c r="A57">
        <v>920.95268994657795</v>
      </c>
      <c r="B57" t="s">
        <v>38</v>
      </c>
      <c r="C57" t="s">
        <v>58</v>
      </c>
      <c r="D57">
        <f>VLOOKUP(B57,'Optimal Score'!$A$2:$B$57,2,FALSE)</f>
        <v>766.7</v>
      </c>
      <c r="E57">
        <f t="shared" si="4"/>
        <v>20.119041339060637</v>
      </c>
    </row>
  </sheetData>
  <sortState xmlns:xlrd2="http://schemas.microsoft.com/office/spreadsheetml/2017/richdata2" ref="A2:E57">
    <sortCondition ref="B2:B57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1F-8395-4C0B-B3E0-FD14CEE449B8}">
  <dimension ref="A1:B57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72</v>
      </c>
      <c r="B1" t="s">
        <v>73</v>
      </c>
    </row>
    <row r="2" spans="1:2" x14ac:dyDescent="0.35">
      <c r="A2" t="s">
        <v>13</v>
      </c>
      <c r="B2">
        <v>841.95305543463598</v>
      </c>
    </row>
    <row r="3" spans="1:2" x14ac:dyDescent="0.35">
      <c r="A3" t="s">
        <v>22</v>
      </c>
      <c r="B3">
        <v>957.95058672133098</v>
      </c>
    </row>
    <row r="4" spans="1:2" x14ac:dyDescent="0.35">
      <c r="A4" t="s">
        <v>33</v>
      </c>
      <c r="B4">
        <v>990.09228389966597</v>
      </c>
    </row>
    <row r="5" spans="1:2" x14ac:dyDescent="0.35">
      <c r="A5" t="s">
        <v>46</v>
      </c>
      <c r="B5">
        <v>966.47530408624596</v>
      </c>
    </row>
    <row r="6" spans="1:2" x14ac:dyDescent="0.35">
      <c r="A6" t="s">
        <v>52</v>
      </c>
      <c r="B6">
        <v>849.50901657193901</v>
      </c>
    </row>
    <row r="7" spans="1:2" x14ac:dyDescent="0.35">
      <c r="A7" t="s">
        <v>7</v>
      </c>
      <c r="B7">
        <v>832.26780251076002</v>
      </c>
    </row>
    <row r="8" spans="1:2" x14ac:dyDescent="0.35">
      <c r="A8" t="s">
        <v>11</v>
      </c>
      <c r="B8">
        <v>864.27021060016398</v>
      </c>
    </row>
    <row r="9" spans="1:2" x14ac:dyDescent="0.35">
      <c r="A9" t="s">
        <v>18</v>
      </c>
      <c r="B9">
        <v>847.81588443527596</v>
      </c>
    </row>
    <row r="10" spans="1:2" x14ac:dyDescent="0.35">
      <c r="A10" t="s">
        <v>28</v>
      </c>
      <c r="B10">
        <v>901.83541345698495</v>
      </c>
    </row>
    <row r="11" spans="1:2" x14ac:dyDescent="0.35">
      <c r="A11" t="s">
        <v>21</v>
      </c>
      <c r="B11">
        <v>639.38442579250295</v>
      </c>
    </row>
    <row r="12" spans="1:2" x14ac:dyDescent="0.35">
      <c r="A12" t="s">
        <v>32</v>
      </c>
      <c r="B12">
        <v>811.47626223244902</v>
      </c>
    </row>
    <row r="13" spans="1:2" x14ac:dyDescent="0.35">
      <c r="A13" t="s">
        <v>45</v>
      </c>
      <c r="B13">
        <v>825.45515981217102</v>
      </c>
    </row>
    <row r="14" spans="1:2" x14ac:dyDescent="0.35">
      <c r="A14" t="s">
        <v>51</v>
      </c>
      <c r="B14">
        <v>763.66099620756904</v>
      </c>
    </row>
    <row r="15" spans="1:2" x14ac:dyDescent="0.35">
      <c r="A15" t="s">
        <v>5</v>
      </c>
      <c r="B15">
        <v>664.25301315543402</v>
      </c>
    </row>
    <row r="16" spans="1:2" x14ac:dyDescent="0.35">
      <c r="A16" t="s">
        <v>10</v>
      </c>
      <c r="B16">
        <v>671.01717471751397</v>
      </c>
    </row>
    <row r="17" spans="1:2" x14ac:dyDescent="0.35">
      <c r="A17" t="s">
        <v>17</v>
      </c>
      <c r="B17">
        <v>727.588813768357</v>
      </c>
    </row>
    <row r="18" spans="1:2" x14ac:dyDescent="0.35">
      <c r="A18" t="s">
        <v>27</v>
      </c>
      <c r="B18">
        <v>692.97411607949198</v>
      </c>
    </row>
    <row r="19" spans="1:2" x14ac:dyDescent="0.35">
      <c r="A19" t="s">
        <v>25</v>
      </c>
      <c r="B19">
        <v>1646.0984854777801</v>
      </c>
    </row>
    <row r="20" spans="1:2" x14ac:dyDescent="0.35">
      <c r="A20" t="s">
        <v>37</v>
      </c>
      <c r="B20">
        <v>1497.4718444807299</v>
      </c>
    </row>
    <row r="21" spans="1:2" x14ac:dyDescent="0.35">
      <c r="A21" t="s">
        <v>49</v>
      </c>
      <c r="B21">
        <v>1246.51336332449</v>
      </c>
    </row>
    <row r="22" spans="1:2" x14ac:dyDescent="0.35">
      <c r="A22" t="s">
        <v>57</v>
      </c>
      <c r="B22">
        <v>1011.3725399282999</v>
      </c>
    </row>
    <row r="23" spans="1:2" x14ac:dyDescent="0.35">
      <c r="A23" t="s">
        <v>24</v>
      </c>
      <c r="B23">
        <v>1359.6816511893501</v>
      </c>
    </row>
    <row r="24" spans="1:2" x14ac:dyDescent="0.35">
      <c r="A24" t="s">
        <v>35</v>
      </c>
      <c r="B24">
        <v>1256.1840119830399</v>
      </c>
    </row>
    <row r="25" spans="1:2" x14ac:dyDescent="0.35">
      <c r="A25" t="s">
        <v>47</v>
      </c>
      <c r="B25">
        <v>1118.1397234502101</v>
      </c>
    </row>
    <row r="26" spans="1:2" x14ac:dyDescent="0.35">
      <c r="A26" t="s">
        <v>53</v>
      </c>
      <c r="B26">
        <v>979.16538133706104</v>
      </c>
    </row>
    <row r="27" spans="1:2" x14ac:dyDescent="0.35">
      <c r="A27" t="s">
        <v>8</v>
      </c>
      <c r="B27">
        <v>1181.4308343707401</v>
      </c>
    </row>
    <row r="28" spans="1:2" x14ac:dyDescent="0.35">
      <c r="A28" t="s">
        <v>19</v>
      </c>
      <c r="B28">
        <v>1105.4377899886699</v>
      </c>
    </row>
    <row r="29" spans="1:2" x14ac:dyDescent="0.35">
      <c r="A29" t="s">
        <v>30</v>
      </c>
      <c r="B29">
        <v>1087.1969926972799</v>
      </c>
    </row>
    <row r="30" spans="1:2" x14ac:dyDescent="0.35">
      <c r="A30" t="s">
        <v>41</v>
      </c>
      <c r="B30">
        <v>981.66700001658398</v>
      </c>
    </row>
    <row r="31" spans="1:2" x14ac:dyDescent="0.35">
      <c r="A31" t="s">
        <v>36</v>
      </c>
      <c r="B31">
        <v>1195.8076876766499</v>
      </c>
    </row>
    <row r="32" spans="1:2" x14ac:dyDescent="0.35">
      <c r="A32" t="s">
        <v>48</v>
      </c>
      <c r="B32">
        <v>1280.9265349396201</v>
      </c>
    </row>
    <row r="33" spans="1:2" x14ac:dyDescent="0.35">
      <c r="A33" t="s">
        <v>55</v>
      </c>
      <c r="B33">
        <v>1118.96396600299</v>
      </c>
    </row>
    <row r="34" spans="1:2" x14ac:dyDescent="0.35">
      <c r="A34" t="s">
        <v>9</v>
      </c>
      <c r="B34">
        <v>912.94186392006304</v>
      </c>
    </row>
    <row r="35" spans="1:2" x14ac:dyDescent="0.35">
      <c r="A35" t="s">
        <v>12</v>
      </c>
      <c r="B35">
        <v>1043.8127341890199</v>
      </c>
    </row>
    <row r="36" spans="1:2" x14ac:dyDescent="0.35">
      <c r="A36" t="s">
        <v>20</v>
      </c>
      <c r="B36">
        <v>1088.3524859347301</v>
      </c>
    </row>
    <row r="37" spans="1:2" x14ac:dyDescent="0.35">
      <c r="A37" t="s">
        <v>31</v>
      </c>
      <c r="B37">
        <v>991.82076235439695</v>
      </c>
    </row>
    <row r="38" spans="1:2" x14ac:dyDescent="0.35">
      <c r="A38" t="s">
        <v>43</v>
      </c>
      <c r="B38">
        <v>828.70513652425905</v>
      </c>
    </row>
    <row r="39" spans="1:2" x14ac:dyDescent="0.35">
      <c r="A39" t="s">
        <v>50</v>
      </c>
      <c r="B39">
        <v>984.96384377264906</v>
      </c>
    </row>
    <row r="40" spans="1:2" x14ac:dyDescent="0.35">
      <c r="A40" t="s">
        <v>29</v>
      </c>
      <c r="B40">
        <v>1051.01505799234</v>
      </c>
    </row>
    <row r="41" spans="1:2" x14ac:dyDescent="0.35">
      <c r="A41" t="s">
        <v>40</v>
      </c>
      <c r="B41">
        <v>853.40674073018999</v>
      </c>
    </row>
    <row r="42" spans="1:2" x14ac:dyDescent="0.35">
      <c r="A42" t="s">
        <v>39</v>
      </c>
      <c r="B42">
        <v>1594.5944083714601</v>
      </c>
    </row>
    <row r="43" spans="1:2" x14ac:dyDescent="0.35">
      <c r="A43" t="s">
        <v>42</v>
      </c>
      <c r="B43">
        <v>1441.8239100624801</v>
      </c>
    </row>
    <row r="44" spans="1:2" x14ac:dyDescent="0.35">
      <c r="A44" t="s">
        <v>44</v>
      </c>
      <c r="B44">
        <v>1271.7661804788499</v>
      </c>
    </row>
    <row r="45" spans="1:2" x14ac:dyDescent="0.35">
      <c r="A45" t="s">
        <v>56</v>
      </c>
      <c r="B45">
        <v>1178.16914475865</v>
      </c>
    </row>
    <row r="46" spans="1:2" x14ac:dyDescent="0.35">
      <c r="A46" t="s">
        <v>14</v>
      </c>
      <c r="B46">
        <v>1516.78929292773</v>
      </c>
    </row>
    <row r="47" spans="1:2" x14ac:dyDescent="0.35">
      <c r="A47" t="s">
        <v>15</v>
      </c>
      <c r="B47">
        <v>1350.11351344426</v>
      </c>
    </row>
    <row r="48" spans="1:2" x14ac:dyDescent="0.35">
      <c r="A48" t="s">
        <v>16</v>
      </c>
      <c r="B48">
        <v>1226.8733621845699</v>
      </c>
    </row>
    <row r="49" spans="1:2" x14ac:dyDescent="0.35">
      <c r="A49" t="s">
        <v>54</v>
      </c>
      <c r="B49">
        <v>1145.0436539627599</v>
      </c>
    </row>
    <row r="50" spans="1:2" x14ac:dyDescent="0.35">
      <c r="A50" t="s">
        <v>2</v>
      </c>
      <c r="B50">
        <v>1347.4623352414301</v>
      </c>
    </row>
    <row r="51" spans="1:2" x14ac:dyDescent="0.35">
      <c r="A51" t="s">
        <v>26</v>
      </c>
      <c r="B51">
        <v>1346.5753658357901</v>
      </c>
    </row>
    <row r="52" spans="1:2" x14ac:dyDescent="0.35">
      <c r="A52" t="s">
        <v>23</v>
      </c>
      <c r="B52">
        <v>1204.7382838548101</v>
      </c>
    </row>
    <row r="53" spans="1:2" x14ac:dyDescent="0.35">
      <c r="A53" t="s">
        <v>3</v>
      </c>
      <c r="B53">
        <v>983.21310011907894</v>
      </c>
    </row>
    <row r="54" spans="1:2" x14ac:dyDescent="0.35">
      <c r="A54" t="s">
        <v>34</v>
      </c>
      <c r="B54">
        <v>1268.9574378535301</v>
      </c>
    </row>
    <row r="55" spans="1:2" x14ac:dyDescent="0.35">
      <c r="A55" t="s">
        <v>4</v>
      </c>
      <c r="B55">
        <v>1204.12362658504</v>
      </c>
    </row>
    <row r="56" spans="1:2" x14ac:dyDescent="0.35">
      <c r="A56" t="s">
        <v>6</v>
      </c>
      <c r="B56">
        <v>1147.396936393</v>
      </c>
    </row>
    <row r="57" spans="1:2" x14ac:dyDescent="0.35">
      <c r="A57" t="s">
        <v>38</v>
      </c>
      <c r="B57">
        <v>920.95268994657795</v>
      </c>
    </row>
  </sheetData>
  <sortState xmlns:xlrd2="http://schemas.microsoft.com/office/spreadsheetml/2017/richdata2" ref="A2:B57">
    <sortCondition ref="A2:A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4DEA-50B1-478A-B19B-ED007084E6C4}">
  <dimension ref="A1:L57"/>
  <sheetViews>
    <sheetView topLeftCell="A31" workbookViewId="0">
      <selection activeCell="G3" sqref="G3"/>
    </sheetView>
  </sheetViews>
  <sheetFormatPr defaultRowHeight="14.5" x14ac:dyDescent="0.35"/>
  <cols>
    <col min="1" max="1" width="18.54296875" bestFit="1" customWidth="1"/>
    <col min="7" max="7" width="12.26953125" bestFit="1" customWidth="1"/>
  </cols>
  <sheetData>
    <row r="1" spans="1:12" x14ac:dyDescent="0.35">
      <c r="A1" s="1" t="s">
        <v>0</v>
      </c>
      <c r="B1" s="2" t="s">
        <v>1</v>
      </c>
      <c r="D1" t="s">
        <v>64</v>
      </c>
      <c r="E1" t="s">
        <v>65</v>
      </c>
      <c r="J1" t="s">
        <v>66</v>
      </c>
      <c r="K1" t="s">
        <v>67</v>
      </c>
      <c r="L1" t="s">
        <v>68</v>
      </c>
    </row>
    <row r="2" spans="1:12" x14ac:dyDescent="0.35">
      <c r="A2">
        <f>VLOOKUP(B2,'DP Results 2'!$A$2:$B$57,2,FALSE)</f>
        <v>839.16924689197003</v>
      </c>
      <c r="B2" t="s">
        <v>13</v>
      </c>
      <c r="C2" t="s">
        <v>61</v>
      </c>
      <c r="D2">
        <f>VLOOKUP(B2,'Optimal Score'!$A$2:$B$57,2,FALSE)</f>
        <v>827.3</v>
      </c>
      <c r="E2">
        <f t="shared" ref="E2:E57" si="0">(A2-D2)*100/D2</f>
        <v>1.4346968321008196</v>
      </c>
      <c r="G2" t="s">
        <v>69</v>
      </c>
      <c r="I2" t="s">
        <v>62</v>
      </c>
      <c r="J2">
        <f t="shared" ref="J2:J7" si="1">AVERAGEIF($C$2:$C$57,I2,$E$2:$E$57)</f>
        <v>2.4021479695719292</v>
      </c>
      <c r="K2">
        <f t="shared" ref="K2:K7" si="2">_xlfn.MAXIFS($E$2:$E$57,$C$2:$C$57,$I2)</f>
        <v>4.3856432000476211</v>
      </c>
      <c r="L2">
        <f t="shared" ref="L2:L7" si="3">_xlfn.MINIFS($E$2:$E$57,$C$2:$C$57,$I2)</f>
        <v>0.81712577012923249</v>
      </c>
    </row>
    <row r="3" spans="1:12" x14ac:dyDescent="0.35">
      <c r="A3">
        <f>VLOOKUP(B3,'DP Results 2'!$A$2:$B$57,2,FALSE)</f>
        <v>889.53401602540396</v>
      </c>
      <c r="B3" t="s">
        <v>22</v>
      </c>
      <c r="C3" t="s">
        <v>61</v>
      </c>
      <c r="D3">
        <f>VLOOKUP(B3,'Optimal Score'!$A$2:$B$57,2,FALSE)</f>
        <v>827.3</v>
      </c>
      <c r="E3">
        <f t="shared" si="0"/>
        <v>7.5225451499340021</v>
      </c>
      <c r="G3">
        <f>AVERAGE(E2:E57)</f>
        <v>10.066297029266325</v>
      </c>
      <c r="I3" t="s">
        <v>63</v>
      </c>
      <c r="J3">
        <f t="shared" si="1"/>
        <v>14.622458843024129</v>
      </c>
      <c r="K3">
        <f t="shared" si="2"/>
        <v>22.272270775094007</v>
      </c>
      <c r="L3">
        <f t="shared" si="3"/>
        <v>3.3567808324915243</v>
      </c>
    </row>
    <row r="4" spans="1:12" x14ac:dyDescent="0.35">
      <c r="A4">
        <f>VLOOKUP(B4,'DP Results 2'!$A$2:$B$57,2,FALSE)</f>
        <v>974.13825760495399</v>
      </c>
      <c r="B4" t="s">
        <v>33</v>
      </c>
      <c r="C4" t="s">
        <v>61</v>
      </c>
      <c r="D4">
        <f>VLOOKUP(B4,'Optimal Score'!$A$2:$B$57,2,FALSE)</f>
        <v>826.3</v>
      </c>
      <c r="E4">
        <f t="shared" si="0"/>
        <v>17.891595982688376</v>
      </c>
      <c r="I4" t="s">
        <v>61</v>
      </c>
      <c r="J4">
        <f t="shared" si="1"/>
        <v>5.698067821833793</v>
      </c>
      <c r="K4">
        <f t="shared" si="2"/>
        <v>17.891595982688376</v>
      </c>
      <c r="L4">
        <f t="shared" si="3"/>
        <v>0.38136525595262055</v>
      </c>
    </row>
    <row r="5" spans="1:12" x14ac:dyDescent="0.35">
      <c r="A5">
        <f>VLOOKUP(B5,'DP Results 2'!$A$2:$B$57,2,FALSE)</f>
        <v>947.43543524197901</v>
      </c>
      <c r="B5" t="s">
        <v>46</v>
      </c>
      <c r="C5" t="s">
        <v>61</v>
      </c>
      <c r="D5">
        <f>VLOOKUP(B5,'Optimal Score'!$A$2:$B$57,2,FALSE)</f>
        <v>822.9</v>
      </c>
      <c r="E5">
        <f t="shared" si="0"/>
        <v>15.133726484624988</v>
      </c>
      <c r="I5" t="s">
        <v>60</v>
      </c>
      <c r="J5">
        <f t="shared" si="1"/>
        <v>22.558473739045247</v>
      </c>
      <c r="K5">
        <f t="shared" si="2"/>
        <v>39.279863663142855</v>
      </c>
      <c r="L5">
        <f t="shared" si="3"/>
        <v>9.9075899844749493</v>
      </c>
    </row>
    <row r="6" spans="1:12" x14ac:dyDescent="0.35">
      <c r="A6">
        <f>VLOOKUP(B6,'DP Results 2'!$A$2:$B$57,2,FALSE)</f>
        <v>830.45503476249598</v>
      </c>
      <c r="B6" t="s">
        <v>52</v>
      </c>
      <c r="C6" t="s">
        <v>61</v>
      </c>
      <c r="D6">
        <f>VLOOKUP(B6,'Optimal Score'!$A$2:$B$57,2,FALSE)</f>
        <v>827.3</v>
      </c>
      <c r="E6">
        <f t="shared" si="0"/>
        <v>0.38136525595262055</v>
      </c>
      <c r="I6" t="s">
        <v>59</v>
      </c>
      <c r="J6">
        <f t="shared" si="1"/>
        <v>2.8656539552399103</v>
      </c>
      <c r="K6">
        <f t="shared" si="2"/>
        <v>5.601279127221952</v>
      </c>
      <c r="L6">
        <f t="shared" si="3"/>
        <v>0.48841169272202756</v>
      </c>
    </row>
    <row r="7" spans="1:12" x14ac:dyDescent="0.35">
      <c r="A7">
        <f>VLOOKUP(B7,'DP Results 2'!$A$2:$B$57,2,FALSE)</f>
        <v>833.04240189137897</v>
      </c>
      <c r="B7" t="s">
        <v>7</v>
      </c>
      <c r="C7" t="s">
        <v>61</v>
      </c>
      <c r="D7">
        <f>VLOOKUP(B7,'Optimal Score'!$A$2:$B$57,2,FALSE)</f>
        <v>827.3</v>
      </c>
      <c r="E7">
        <f t="shared" si="0"/>
        <v>0.69411360949824952</v>
      </c>
      <c r="I7" t="s">
        <v>58</v>
      </c>
      <c r="J7">
        <f t="shared" si="1"/>
        <v>14.920522347500032</v>
      </c>
      <c r="K7">
        <f t="shared" si="2"/>
        <v>23.603191106544045</v>
      </c>
      <c r="L7">
        <f t="shared" si="3"/>
        <v>6.9380792628967596</v>
      </c>
    </row>
    <row r="8" spans="1:12" x14ac:dyDescent="0.35">
      <c r="A8">
        <f>VLOOKUP(B8,'DP Results 2'!$A$2:$B$57,2,FALSE)</f>
        <v>835.55288726461401</v>
      </c>
      <c r="B8" t="s">
        <v>11</v>
      </c>
      <c r="C8" t="s">
        <v>61</v>
      </c>
      <c r="D8">
        <f>VLOOKUP(B8,'Optimal Score'!$A$2:$B$57,2,FALSE)</f>
        <v>827.3</v>
      </c>
      <c r="E8">
        <f t="shared" si="0"/>
        <v>0.9975688703752037</v>
      </c>
    </row>
    <row r="9" spans="1:12" x14ac:dyDescent="0.35">
      <c r="A9">
        <f>VLOOKUP(B9,'DP Results 2'!$A$2:$B$57,2,FALSE)</f>
        <v>842.99249290648595</v>
      </c>
      <c r="B9" t="s">
        <v>18</v>
      </c>
      <c r="C9" t="s">
        <v>61</v>
      </c>
      <c r="D9">
        <f>VLOOKUP(B9,'Optimal Score'!$A$2:$B$57,2,FALSE)</f>
        <v>827.3</v>
      </c>
      <c r="E9">
        <f t="shared" si="0"/>
        <v>1.8968322140077356</v>
      </c>
    </row>
    <row r="10" spans="1:12" x14ac:dyDescent="0.35">
      <c r="A10">
        <f>VLOOKUP(B10,'DP Results 2'!$A$2:$B$57,2,FALSE)</f>
        <v>871.39646329584605</v>
      </c>
      <c r="B10" t="s">
        <v>28</v>
      </c>
      <c r="C10" t="s">
        <v>61</v>
      </c>
      <c r="D10">
        <f>VLOOKUP(B10,'Optimal Score'!$A$2:$B$57,2,FALSE)</f>
        <v>827.3</v>
      </c>
      <c r="E10">
        <f t="shared" si="0"/>
        <v>5.330165997322144</v>
      </c>
    </row>
    <row r="11" spans="1:12" x14ac:dyDescent="0.35">
      <c r="A11">
        <f>VLOOKUP(B11,'DP Results 2'!$A$2:$B$57,2,FALSE)</f>
        <v>647.46561259854195</v>
      </c>
      <c r="B11" t="s">
        <v>21</v>
      </c>
      <c r="C11" t="s">
        <v>60</v>
      </c>
      <c r="D11">
        <f>VLOOKUP(B11,'Optimal Score'!$A$2:$B$57,2,FALSE)</f>
        <v>589.1</v>
      </c>
      <c r="E11">
        <f t="shared" si="0"/>
        <v>9.9075899844749493</v>
      </c>
    </row>
    <row r="12" spans="1:12" x14ac:dyDescent="0.35">
      <c r="A12">
        <f>VLOOKUP(B12,'DP Results 2'!$A$2:$B$57,2,FALSE)</f>
        <v>788.17590126554603</v>
      </c>
      <c r="B12" t="s">
        <v>32</v>
      </c>
      <c r="C12" t="s">
        <v>60</v>
      </c>
      <c r="D12">
        <f>VLOOKUP(B12,'Optimal Score'!$A$2:$B$57,2,FALSE)</f>
        <v>589.1</v>
      </c>
      <c r="E12">
        <f t="shared" si="0"/>
        <v>33.793227171201153</v>
      </c>
    </row>
    <row r="13" spans="1:12" x14ac:dyDescent="0.35">
      <c r="A13">
        <f>VLOOKUP(B13,'DP Results 2'!$A$2:$B$57,2,FALSE)</f>
        <v>819.94055738492204</v>
      </c>
      <c r="B13" t="s">
        <v>45</v>
      </c>
      <c r="C13" t="s">
        <v>60</v>
      </c>
      <c r="D13">
        <f>VLOOKUP(B13,'Optimal Score'!$A$2:$B$57,2,FALSE)</f>
        <v>588.70000000000005</v>
      </c>
      <c r="E13">
        <f t="shared" si="0"/>
        <v>39.279863663142855</v>
      </c>
    </row>
    <row r="14" spans="1:12" x14ac:dyDescent="0.35">
      <c r="A14">
        <f>VLOOKUP(B14,'DP Results 2'!$A$2:$B$57,2,FALSE)</f>
        <v>779.82403603895295</v>
      </c>
      <c r="B14" t="s">
        <v>51</v>
      </c>
      <c r="C14" t="s">
        <v>60</v>
      </c>
      <c r="D14">
        <f>VLOOKUP(B14,'Optimal Score'!$A$2:$B$57,2,FALSE)</f>
        <v>588.1</v>
      </c>
      <c r="E14">
        <f t="shared" si="0"/>
        <v>32.600584261002027</v>
      </c>
    </row>
    <row r="15" spans="1:12" x14ac:dyDescent="0.35">
      <c r="A15">
        <f>VLOOKUP(B15,'DP Results 2'!$A$2:$B$57,2,FALSE)</f>
        <v>657.09559945465799</v>
      </c>
      <c r="B15" t="s">
        <v>5</v>
      </c>
      <c r="C15" t="s">
        <v>60</v>
      </c>
      <c r="D15">
        <f>VLOOKUP(B15,'Optimal Score'!$A$2:$B$57,2,FALSE)</f>
        <v>586.4</v>
      </c>
      <c r="E15">
        <f t="shared" si="0"/>
        <v>12.055866209866645</v>
      </c>
    </row>
    <row r="16" spans="1:12" x14ac:dyDescent="0.35">
      <c r="A16">
        <f>VLOOKUP(B16,'DP Results 2'!$A$2:$B$57,2,FALSE)</f>
        <v>659.99899625774503</v>
      </c>
      <c r="B16" t="s">
        <v>10</v>
      </c>
      <c r="C16" t="s">
        <v>60</v>
      </c>
      <c r="D16">
        <f>VLOOKUP(B16,'Optimal Score'!$A$2:$B$57,2,FALSE)</f>
        <v>586</v>
      </c>
      <c r="E16">
        <f t="shared" si="0"/>
        <v>12.627815061048642</v>
      </c>
    </row>
    <row r="17" spans="1:5" x14ac:dyDescent="0.35">
      <c r="A17">
        <f>VLOOKUP(B17,'DP Results 2'!$A$2:$B$57,2,FALSE)</f>
        <v>726.192853613578</v>
      </c>
      <c r="B17" t="s">
        <v>17</v>
      </c>
      <c r="C17" t="s">
        <v>60</v>
      </c>
      <c r="D17">
        <f>VLOOKUP(B17,'Optimal Score'!$A$2:$B$57,2,FALSE)</f>
        <v>585.79999999999995</v>
      </c>
      <c r="E17">
        <f t="shared" si="0"/>
        <v>23.966004372410048</v>
      </c>
    </row>
    <row r="18" spans="1:5" x14ac:dyDescent="0.35">
      <c r="A18">
        <f>VLOOKUP(B18,'DP Results 2'!$A$2:$B$57,2,FALSE)</f>
        <v>680.91540397042502</v>
      </c>
      <c r="B18" t="s">
        <v>27</v>
      </c>
      <c r="C18" t="s">
        <v>60</v>
      </c>
      <c r="D18">
        <f>VLOOKUP(B18,'Optimal Score'!$A$2:$B$57,2,FALSE)</f>
        <v>585.79999999999995</v>
      </c>
      <c r="E18">
        <f t="shared" si="0"/>
        <v>16.236839189215615</v>
      </c>
    </row>
    <row r="19" spans="1:5" x14ac:dyDescent="0.35">
      <c r="A19">
        <f>VLOOKUP(B19,'DP Results 2'!$A$2:$B$57,2,FALSE)</f>
        <v>1657.9595494512</v>
      </c>
      <c r="B19" t="s">
        <v>25</v>
      </c>
      <c r="C19" t="s">
        <v>62</v>
      </c>
      <c r="D19">
        <f>VLOOKUP(B19,'Optimal Score'!$A$2:$B$57,2,FALSE)</f>
        <v>1631.2000000000007</v>
      </c>
      <c r="E19">
        <f t="shared" si="0"/>
        <v>1.6404824332515497</v>
      </c>
    </row>
    <row r="20" spans="1:5" x14ac:dyDescent="0.35">
      <c r="A20">
        <f>VLOOKUP(B20,'DP Results 2'!$A$2:$B$57,2,FALSE)</f>
        <v>1484.2632724971299</v>
      </c>
      <c r="B20" t="s">
        <v>37</v>
      </c>
      <c r="C20" t="s">
        <v>62</v>
      </c>
      <c r="D20">
        <f>VLOOKUP(B20,'Optimal Score'!$A$2:$B$57,2,FALSE)</f>
        <v>1466.6000000000004</v>
      </c>
      <c r="E20">
        <f t="shared" si="0"/>
        <v>1.204368777930559</v>
      </c>
    </row>
    <row r="21" spans="1:5" x14ac:dyDescent="0.35">
      <c r="A21">
        <f>VLOOKUP(B21,'DP Results 2'!$A$2:$B$57,2,FALSE)</f>
        <v>1230.0814784496599</v>
      </c>
      <c r="B21" t="s">
        <v>49</v>
      </c>
      <c r="C21" t="s">
        <v>62</v>
      </c>
      <c r="D21">
        <f>VLOOKUP(B21,'Optimal Score'!$A$2:$B$57,2,FALSE)</f>
        <v>1206.7999999999993</v>
      </c>
      <c r="E21">
        <f t="shared" si="0"/>
        <v>1.9291911211187163</v>
      </c>
    </row>
    <row r="22" spans="1:5" x14ac:dyDescent="0.35">
      <c r="A22">
        <f>VLOOKUP(B22,'DP Results 2'!$A$2:$B$57,2,FALSE)</f>
        <v>991.08924566783298</v>
      </c>
      <c r="B22" t="s">
        <v>57</v>
      </c>
      <c r="C22" t="s">
        <v>62</v>
      </c>
      <c r="D22">
        <f>VLOOKUP(B22,'Optimal Score'!$A$2:$B$57,2,FALSE)</f>
        <v>956.9</v>
      </c>
      <c r="E22">
        <f t="shared" si="0"/>
        <v>3.5729173025219989</v>
      </c>
    </row>
    <row r="23" spans="1:5" x14ac:dyDescent="0.35">
      <c r="A23">
        <f>VLOOKUP(B23,'DP Results 2'!$A$2:$B$57,2,FALSE)</f>
        <v>1357.09932999171</v>
      </c>
      <c r="B23" t="s">
        <v>24</v>
      </c>
      <c r="C23" t="s">
        <v>62</v>
      </c>
      <c r="D23">
        <f>VLOOKUP(B23,'Optimal Score'!$A$2:$B$57,2,FALSE)</f>
        <v>1346.1000000000004</v>
      </c>
      <c r="E23">
        <f t="shared" si="0"/>
        <v>0.81712577012923249</v>
      </c>
    </row>
    <row r="24" spans="1:5" x14ac:dyDescent="0.35">
      <c r="A24">
        <f>VLOOKUP(B24,'DP Results 2'!$A$2:$B$57,2,FALSE)</f>
        <v>1240.8419510069</v>
      </c>
      <c r="B24" t="s">
        <v>35</v>
      </c>
      <c r="C24" t="s">
        <v>62</v>
      </c>
      <c r="D24">
        <f>VLOOKUP(B24,'Optimal Score'!$A$2:$B$57,2,FALSE)</f>
        <v>1226.8999999999996</v>
      </c>
      <c r="E24">
        <f t="shared" si="0"/>
        <v>1.1363559382916584</v>
      </c>
    </row>
    <row r="25" spans="1:5" x14ac:dyDescent="0.35">
      <c r="A25">
        <f>VLOOKUP(B25,'DP Results 2'!$A$2:$B$57,2,FALSE)</f>
        <v>1082.74096898313</v>
      </c>
      <c r="B25" t="s">
        <v>47</v>
      </c>
      <c r="C25" t="s">
        <v>62</v>
      </c>
      <c r="D25">
        <f>VLOOKUP(B25,'Optimal Score'!$A$2:$B$57,2,FALSE)</f>
        <v>1053.2999999999993</v>
      </c>
      <c r="E25">
        <f t="shared" si="0"/>
        <v>2.7951171540046245</v>
      </c>
    </row>
    <row r="26" spans="1:5" x14ac:dyDescent="0.35">
      <c r="A26">
        <f>VLOOKUP(B26,'DP Results 2'!$A$2:$B$57,2,FALSE)</f>
        <v>953.56285063243502</v>
      </c>
      <c r="B26" t="s">
        <v>53</v>
      </c>
      <c r="C26" t="s">
        <v>62</v>
      </c>
      <c r="D26">
        <f>VLOOKUP(B26,'Optimal Score'!$A$2:$B$57,2,FALSE)</f>
        <v>913.5</v>
      </c>
      <c r="E26">
        <f t="shared" si="0"/>
        <v>4.3856432000476211</v>
      </c>
    </row>
    <row r="27" spans="1:5" x14ac:dyDescent="0.35">
      <c r="A27">
        <f>VLOOKUP(B27,'DP Results 2'!$A$2:$B$57,2,FALSE)</f>
        <v>1160.1836156245099</v>
      </c>
      <c r="B27" t="s">
        <v>8</v>
      </c>
      <c r="C27" t="s">
        <v>62</v>
      </c>
      <c r="D27">
        <f>VLOOKUP(B27,'Optimal Score'!$A$2:$B$57,2,FALSE)</f>
        <v>1134.2999999999993</v>
      </c>
      <c r="E27">
        <f t="shared" si="0"/>
        <v>2.2819021091872216</v>
      </c>
    </row>
    <row r="28" spans="1:5" x14ac:dyDescent="0.35">
      <c r="A28">
        <f>VLOOKUP(B28,'DP Results 2'!$A$2:$B$57,2,FALSE)</f>
        <v>1085.4235474325601</v>
      </c>
      <c r="B28" t="s">
        <v>19</v>
      </c>
      <c r="C28" t="s">
        <v>62</v>
      </c>
      <c r="D28">
        <f>VLOOKUP(B28,'Optimal Score'!$A$2:$B$57,2,FALSE)</f>
        <v>1055.6000000000004</v>
      </c>
      <c r="E28">
        <f t="shared" si="0"/>
        <v>2.8252697454111146</v>
      </c>
    </row>
    <row r="29" spans="1:5" x14ac:dyDescent="0.35">
      <c r="A29">
        <f>VLOOKUP(B29,'DP Results 2'!$A$2:$B$57,2,FALSE)</f>
        <v>1063.2112953056101</v>
      </c>
      <c r="B29" t="s">
        <v>30</v>
      </c>
      <c r="C29" t="s">
        <v>62</v>
      </c>
      <c r="D29">
        <f>VLOOKUP(B29,'Optimal Score'!$A$2:$B$57,2,FALSE)</f>
        <v>1034.7000000000007</v>
      </c>
      <c r="E29">
        <f t="shared" si="0"/>
        <v>2.7555132217656633</v>
      </c>
    </row>
    <row r="30" spans="1:5" x14ac:dyDescent="0.35">
      <c r="A30">
        <f>VLOOKUP(B30,'DP Results 2'!$A$2:$B$57,2,FALSE)</f>
        <v>958.96666407677003</v>
      </c>
      <c r="B30" t="s">
        <v>41</v>
      </c>
      <c r="C30" t="s">
        <v>62</v>
      </c>
      <c r="D30">
        <f>VLOOKUP(B30,'Optimal Score'!$A$2:$B$57,2,FALSE)</f>
        <v>926.7</v>
      </c>
      <c r="E30">
        <f t="shared" si="0"/>
        <v>3.4818888612031924</v>
      </c>
    </row>
    <row r="31" spans="1:5" x14ac:dyDescent="0.35">
      <c r="A31">
        <f>VLOOKUP(B31,'DP Results 2'!$A$2:$B$57,2,FALSE)</f>
        <v>1178.5773718329001</v>
      </c>
      <c r="B31" t="s">
        <v>36</v>
      </c>
      <c r="C31" t="s">
        <v>63</v>
      </c>
      <c r="D31">
        <f>VLOOKUP(B31,'Optimal Score'!$A$2:$B$57,2,FALSE)</f>
        <v>1140.2999999999993</v>
      </c>
      <c r="E31">
        <f t="shared" si="0"/>
        <v>3.3567808324915243</v>
      </c>
    </row>
    <row r="32" spans="1:5" x14ac:dyDescent="0.35">
      <c r="A32">
        <f>VLOOKUP(B32,'DP Results 2'!$A$2:$B$57,2,FALSE)</f>
        <v>1167.8716061815701</v>
      </c>
      <c r="B32" t="s">
        <v>48</v>
      </c>
      <c r="C32" t="s">
        <v>63</v>
      </c>
      <c r="D32">
        <f>VLOOKUP(B32,'Optimal Score'!$A$2:$B$57,2,FALSE)</f>
        <v>1022.2000000000007</v>
      </c>
      <c r="E32">
        <f t="shared" si="0"/>
        <v>14.250793013262498</v>
      </c>
    </row>
    <row r="33" spans="1:5" x14ac:dyDescent="0.35">
      <c r="A33">
        <f>VLOOKUP(B33,'DP Results 2'!$A$2:$B$57,2,FALSE)</f>
        <v>1059.9783153492899</v>
      </c>
      <c r="B33" t="s">
        <v>55</v>
      </c>
      <c r="C33" t="s">
        <v>63</v>
      </c>
      <c r="D33">
        <f>VLOOKUP(B33,'Optimal Score'!$A$2:$B$57,2,FALSE)</f>
        <v>866.9</v>
      </c>
      <c r="E33">
        <f t="shared" si="0"/>
        <v>22.272270775094007</v>
      </c>
    </row>
    <row r="34" spans="1:5" x14ac:dyDescent="0.35">
      <c r="A34">
        <f>VLOOKUP(B34,'DP Results 2'!$A$2:$B$57,2,FALSE)</f>
        <v>863.77951239119602</v>
      </c>
      <c r="B34" t="s">
        <v>9</v>
      </c>
      <c r="C34" t="s">
        <v>63</v>
      </c>
      <c r="D34">
        <f>VLOOKUP(B34,'Optimal Score'!$A$2:$B$57,2,FALSE)</f>
        <v>724.9</v>
      </c>
      <c r="E34">
        <f t="shared" si="0"/>
        <v>19.158437355662304</v>
      </c>
    </row>
    <row r="35" spans="1:5" x14ac:dyDescent="0.35">
      <c r="A35">
        <f>VLOOKUP(B35,'DP Results 2'!$A$2:$B$57,2,FALSE)</f>
        <v>1005.21378986713</v>
      </c>
      <c r="B35" t="s">
        <v>12</v>
      </c>
      <c r="C35" t="s">
        <v>63</v>
      </c>
      <c r="D35">
        <f>VLOOKUP(B35,'Optimal Score'!$A$2:$B$57,2,FALSE)</f>
        <v>938.9</v>
      </c>
      <c r="E35">
        <f t="shared" si="0"/>
        <v>7.0629236198881697</v>
      </c>
    </row>
    <row r="36" spans="1:5" x14ac:dyDescent="0.35">
      <c r="A36">
        <f>VLOOKUP(B36,'DP Results 2'!$A$2:$B$57,2,FALSE)</f>
        <v>1024.1608743055299</v>
      </c>
      <c r="B36" t="s">
        <v>20</v>
      </c>
      <c r="C36" t="s">
        <v>63</v>
      </c>
      <c r="D36">
        <f>VLOOKUP(B36,'Optimal Score'!$A$2:$B$57,2,FALSE)</f>
        <v>866.9</v>
      </c>
      <c r="E36">
        <f t="shared" si="0"/>
        <v>18.140601488698803</v>
      </c>
    </row>
    <row r="37" spans="1:5" x14ac:dyDescent="0.35">
      <c r="A37">
        <f>VLOOKUP(B37,'DP Results 2'!$A$2:$B$57,2,FALSE)</f>
        <v>964.23341890358495</v>
      </c>
      <c r="B37" t="s">
        <v>31</v>
      </c>
      <c r="C37" t="s">
        <v>63</v>
      </c>
      <c r="D37">
        <f>VLOOKUP(B37,'Optimal Score'!$A$2:$B$57,2,FALSE)</f>
        <v>790.7</v>
      </c>
      <c r="E37">
        <f t="shared" si="0"/>
        <v>21.946809017779803</v>
      </c>
    </row>
    <row r="38" spans="1:5" x14ac:dyDescent="0.35">
      <c r="A38">
        <f>VLOOKUP(B38,'DP Results 2'!$A$2:$B$57,2,FALSE)</f>
        <v>806.707051052358</v>
      </c>
      <c r="B38" t="s">
        <v>43</v>
      </c>
      <c r="C38" t="s">
        <v>63</v>
      </c>
      <c r="D38">
        <f>VLOOKUP(B38,'Optimal Score'!$A$2:$B$57,2,FALSE)</f>
        <v>692</v>
      </c>
      <c r="E38">
        <f t="shared" si="0"/>
        <v>16.576163446872542</v>
      </c>
    </row>
    <row r="39" spans="1:5" x14ac:dyDescent="0.35">
      <c r="A39">
        <f>VLOOKUP(B39,'DP Results 2'!$A$2:$B$57,2,FALSE)</f>
        <v>936.79712938995499</v>
      </c>
      <c r="B39" t="s">
        <v>50</v>
      </c>
      <c r="C39" t="s">
        <v>63</v>
      </c>
      <c r="D39">
        <f>VLOOKUP(B39,'Optimal Score'!$A$2:$B$57,2,FALSE)</f>
        <v>841.4</v>
      </c>
      <c r="E39">
        <f t="shared" si="0"/>
        <v>11.337904610168174</v>
      </c>
    </row>
    <row r="40" spans="1:5" x14ac:dyDescent="0.35">
      <c r="A40">
        <f>VLOOKUP(B40,'DP Results 2'!$A$2:$B$57,2,FALSE)</f>
        <v>1006.55229393824</v>
      </c>
      <c r="B40" t="s">
        <v>29</v>
      </c>
      <c r="C40" t="s">
        <v>63</v>
      </c>
      <c r="D40">
        <f>VLOOKUP(B40,'Optimal Score'!$A$2:$B$57,2,FALSE)</f>
        <v>889.4</v>
      </c>
      <c r="E40">
        <f t="shared" si="0"/>
        <v>13.172059134049929</v>
      </c>
    </row>
    <row r="41" spans="1:5" x14ac:dyDescent="0.35">
      <c r="A41">
        <f>VLOOKUP(B41,'DP Results 2'!$A$2:$B$57,2,FALSE)</f>
        <v>834.41571733590001</v>
      </c>
      <c r="B41" t="s">
        <v>40</v>
      </c>
      <c r="C41" t="s">
        <v>63</v>
      </c>
      <c r="D41">
        <f>VLOOKUP(B41,'Optimal Score'!$A$2:$B$57,2,FALSE)</f>
        <v>734.7</v>
      </c>
      <c r="E41">
        <f t="shared" si="0"/>
        <v>13.572303979297669</v>
      </c>
    </row>
    <row r="42" spans="1:5" x14ac:dyDescent="0.35">
      <c r="A42">
        <f>VLOOKUP(B42,'DP Results 2'!$A$2:$B$57,2,FALSE)</f>
        <v>1591.83692962441</v>
      </c>
      <c r="B42" t="s">
        <v>39</v>
      </c>
      <c r="C42" t="s">
        <v>59</v>
      </c>
      <c r="D42">
        <f>VLOOKUP(B42,'Optimal Score'!$A$2:$B$57,2,FALSE)</f>
        <v>1584.1000000000004</v>
      </c>
      <c r="E42">
        <f t="shared" si="0"/>
        <v>0.48841169272202756</v>
      </c>
    </row>
    <row r="43" spans="1:5" x14ac:dyDescent="0.35">
      <c r="A43">
        <f>VLOOKUP(B43,'DP Results 2'!$A$2:$B$57,2,FALSE)</f>
        <v>1431.8087663598701</v>
      </c>
      <c r="B43" t="s">
        <v>42</v>
      </c>
      <c r="C43" t="s">
        <v>59</v>
      </c>
      <c r="D43">
        <f>VLOOKUP(B43,'Optimal Score'!$A$2:$B$57,2,FALSE)</f>
        <v>1406.2999999999993</v>
      </c>
      <c r="E43">
        <f t="shared" si="0"/>
        <v>1.813892224978372</v>
      </c>
    </row>
    <row r="44" spans="1:5" x14ac:dyDescent="0.35">
      <c r="A44">
        <f>VLOOKUP(B44,'DP Results 2'!$A$2:$B$57,2,FALSE)</f>
        <v>1260.04524506964</v>
      </c>
      <c r="B44" t="s">
        <v>44</v>
      </c>
      <c r="C44" t="s">
        <v>59</v>
      </c>
      <c r="D44">
        <f>VLOOKUP(B44,'Optimal Score'!$A$2:$B$57,2,FALSE)</f>
        <v>1225.5</v>
      </c>
      <c r="E44">
        <f t="shared" si="0"/>
        <v>2.818869446727053</v>
      </c>
    </row>
    <row r="45" spans="1:5" x14ac:dyDescent="0.35">
      <c r="A45">
        <f>VLOOKUP(B45,'DP Results 2'!$A$2:$B$57,2,FALSE)</f>
        <v>1140.55475366419</v>
      </c>
      <c r="B45" t="s">
        <v>56</v>
      </c>
      <c r="C45" t="s">
        <v>59</v>
      </c>
      <c r="D45">
        <f>VLOOKUP(B45,'Optimal Score'!$A$2:$B$57,2,FALSE)</f>
        <v>1101.7999999999993</v>
      </c>
      <c r="E45">
        <f t="shared" si="0"/>
        <v>3.5174036725531637</v>
      </c>
    </row>
    <row r="46" spans="1:5" x14ac:dyDescent="0.35">
      <c r="A46">
        <f>VLOOKUP(B46,'DP Results 2'!$A$2:$B$57,2,FALSE)</f>
        <v>1510.06136272912</v>
      </c>
      <c r="B46" t="s">
        <v>14</v>
      </c>
      <c r="C46" t="s">
        <v>59</v>
      </c>
      <c r="D46">
        <f>VLOOKUP(B46,'Optimal Score'!$A$2:$B$57,2,FALSE)</f>
        <v>1471.8999999999996</v>
      </c>
      <c r="E46">
        <f t="shared" si="0"/>
        <v>2.5926600128487238</v>
      </c>
    </row>
    <row r="47" spans="1:5" x14ac:dyDescent="0.35">
      <c r="A47">
        <f>VLOOKUP(B47,'DP Results 2'!$A$2:$B$57,2,FALSE)</f>
        <v>1349.3935718089599</v>
      </c>
      <c r="B47" t="s">
        <v>15</v>
      </c>
      <c r="C47" t="s">
        <v>59</v>
      </c>
      <c r="D47">
        <f>VLOOKUP(B47,'Optimal Score'!$A$2:$B$57,2,FALSE)</f>
        <v>1318.7999999999993</v>
      </c>
      <c r="E47">
        <f t="shared" si="0"/>
        <v>2.3198037465089967</v>
      </c>
    </row>
    <row r="48" spans="1:5" x14ac:dyDescent="0.35">
      <c r="A48">
        <f>VLOOKUP(B48,'DP Results 2'!$A$2:$B$57,2,FALSE)</f>
        <v>1228.0486372750599</v>
      </c>
      <c r="B48" t="s">
        <v>16</v>
      </c>
      <c r="C48" t="s">
        <v>59</v>
      </c>
      <c r="D48">
        <f>VLOOKUP(B48,'Optimal Score'!$A$2:$B$57,2,FALSE)</f>
        <v>1183.3999999999996</v>
      </c>
      <c r="E48">
        <f t="shared" si="0"/>
        <v>3.7729117183589929</v>
      </c>
    </row>
    <row r="49" spans="1:5" x14ac:dyDescent="0.35">
      <c r="A49">
        <f>VLOOKUP(B49,'DP Results 2'!$A$2:$B$57,2,FALSE)</f>
        <v>1133.5241301516</v>
      </c>
      <c r="B49" t="s">
        <v>54</v>
      </c>
      <c r="C49" t="s">
        <v>59</v>
      </c>
      <c r="D49">
        <f>VLOOKUP(B49,'Optimal Score'!$A$2:$B$57,2,FALSE)</f>
        <v>1073.3999999999996</v>
      </c>
      <c r="E49">
        <f t="shared" si="0"/>
        <v>5.601279127221952</v>
      </c>
    </row>
    <row r="50" spans="1:5" x14ac:dyDescent="0.35">
      <c r="A50">
        <f>VLOOKUP(B50,'DP Results 2'!$A$2:$B$57,2,FALSE)</f>
        <v>1343.03533746272</v>
      </c>
      <c r="B50" t="s">
        <v>2</v>
      </c>
      <c r="C50" t="s">
        <v>58</v>
      </c>
      <c r="D50">
        <f>VLOOKUP(B50,'Optimal Score'!$A$2:$B$57,2,FALSE)</f>
        <v>1255.8999999999996</v>
      </c>
      <c r="E50">
        <f t="shared" si="0"/>
        <v>6.9380792628967596</v>
      </c>
    </row>
    <row r="51" spans="1:5" x14ac:dyDescent="0.35">
      <c r="A51">
        <f>VLOOKUP(B51,'DP Results 2'!$A$2:$B$57,2,FALSE)</f>
        <v>1248.40714812391</v>
      </c>
      <c r="B51" t="s">
        <v>26</v>
      </c>
      <c r="C51" t="s">
        <v>58</v>
      </c>
      <c r="D51">
        <f>VLOOKUP(B51,'Optimal Score'!$A$2:$B$57,2,FALSE)</f>
        <v>1088.1000000000004</v>
      </c>
      <c r="E51">
        <f t="shared" si="0"/>
        <v>14.732758765178714</v>
      </c>
    </row>
    <row r="52" spans="1:5" x14ac:dyDescent="0.35">
      <c r="A52">
        <f>VLOOKUP(B52,'DP Results 2'!$A$2:$B$57,2,FALSE)</f>
        <v>1119.13371487718</v>
      </c>
      <c r="B52" t="s">
        <v>23</v>
      </c>
      <c r="C52" t="s">
        <v>58</v>
      </c>
      <c r="D52">
        <f>VLOOKUP(B52,'Optimal Score'!$A$2:$B$57,2,FALSE)</f>
        <v>922.5</v>
      </c>
      <c r="E52">
        <f t="shared" si="0"/>
        <v>21.315307845764764</v>
      </c>
    </row>
    <row r="53" spans="1:5" x14ac:dyDescent="0.35">
      <c r="A53">
        <f>VLOOKUP(B53,'DP Results 2'!$A$2:$B$57,2,FALSE)</f>
        <v>963.73408105772398</v>
      </c>
      <c r="B53" t="s">
        <v>3</v>
      </c>
      <c r="C53" t="s">
        <v>58</v>
      </c>
      <c r="D53">
        <f>VLOOKUP(B53,'Optimal Score'!$A$2:$B$57,2,FALSE)</f>
        <v>779.7</v>
      </c>
      <c r="E53">
        <f t="shared" si="0"/>
        <v>23.603191106544045</v>
      </c>
    </row>
    <row r="54" spans="1:5" x14ac:dyDescent="0.35">
      <c r="A54">
        <f>VLOOKUP(B54,'DP Results 2'!$A$2:$B$57,2,FALSE)</f>
        <v>1237.55197008098</v>
      </c>
      <c r="B54" t="s">
        <v>34</v>
      </c>
      <c r="C54" t="s">
        <v>58</v>
      </c>
      <c r="D54">
        <f>VLOOKUP(B54,'Optimal Score'!$A$2:$B$57,2,FALSE)</f>
        <v>1147.6000000000004</v>
      </c>
      <c r="E54">
        <f t="shared" si="0"/>
        <v>7.8382685675304664</v>
      </c>
    </row>
    <row r="55" spans="1:5" x14ac:dyDescent="0.35">
      <c r="A55">
        <f>VLOOKUP(B55,'DP Results 2'!$A$2:$B$57,2,FALSE)</f>
        <v>1165.77390131779</v>
      </c>
      <c r="B55" t="s">
        <v>4</v>
      </c>
      <c r="C55" t="s">
        <v>58</v>
      </c>
      <c r="D55">
        <f>VLOOKUP(B55,'Optimal Score'!$A$2:$B$57,2,FALSE)</f>
        <v>1038.6000000000004</v>
      </c>
      <c r="E55">
        <f t="shared" si="0"/>
        <v>12.244743050047136</v>
      </c>
    </row>
    <row r="56" spans="1:5" x14ac:dyDescent="0.35">
      <c r="A56">
        <f>VLOOKUP(B56,'DP Results 2'!$A$2:$B$57,2,FALSE)</f>
        <v>1098.4673273619301</v>
      </c>
      <c r="B56" t="s">
        <v>6</v>
      </c>
      <c r="C56" t="s">
        <v>58</v>
      </c>
      <c r="D56">
        <f>VLOOKUP(B56,'Optimal Score'!$A$2:$B$57,2,FALSE)</f>
        <v>947.3</v>
      </c>
      <c r="E56">
        <f t="shared" si="0"/>
        <v>15.95770372236146</v>
      </c>
    </row>
    <row r="57" spans="1:5" x14ac:dyDescent="0.35">
      <c r="A57">
        <f>VLOOKUP(B57,'DP Results 2'!$A$2:$B$57,2,FALSE)</f>
        <v>895.00054756634302</v>
      </c>
      <c r="B57" t="s">
        <v>38</v>
      </c>
      <c r="C57" t="s">
        <v>58</v>
      </c>
      <c r="D57">
        <f>VLOOKUP(B57,'Optimal Score'!$A$2:$B$57,2,FALSE)</f>
        <v>766.7</v>
      </c>
      <c r="E57">
        <f t="shared" si="0"/>
        <v>16.734126459676922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17AF-F0AD-4631-8863-074F6ACD9E02}">
  <dimension ref="A1:B57"/>
  <sheetViews>
    <sheetView tabSelected="1" workbookViewId="0">
      <selection activeCell="K14" sqref="K14"/>
    </sheetView>
  </sheetViews>
  <sheetFormatPr defaultRowHeight="14.5" x14ac:dyDescent="0.35"/>
  <sheetData>
    <row r="1" spans="1:2" x14ac:dyDescent="0.35">
      <c r="A1" t="s">
        <v>70</v>
      </c>
      <c r="B1" t="s">
        <v>74</v>
      </c>
    </row>
    <row r="2" spans="1:2" x14ac:dyDescent="0.35">
      <c r="A2" t="s">
        <v>2</v>
      </c>
      <c r="B2">
        <v>1343.03533746272</v>
      </c>
    </row>
    <row r="3" spans="1:2" x14ac:dyDescent="0.35">
      <c r="A3" t="s">
        <v>3</v>
      </c>
      <c r="B3">
        <v>963.73408105772398</v>
      </c>
    </row>
    <row r="4" spans="1:2" x14ac:dyDescent="0.35">
      <c r="A4" t="s">
        <v>4</v>
      </c>
      <c r="B4">
        <v>1165.77390131779</v>
      </c>
    </row>
    <row r="5" spans="1:2" x14ac:dyDescent="0.35">
      <c r="A5" t="s">
        <v>5</v>
      </c>
      <c r="B5">
        <v>657.09559945465799</v>
      </c>
    </row>
    <row r="6" spans="1:2" x14ac:dyDescent="0.35">
      <c r="A6" t="s">
        <v>6</v>
      </c>
      <c r="B6">
        <v>1098.4673273619301</v>
      </c>
    </row>
    <row r="7" spans="1:2" x14ac:dyDescent="0.35">
      <c r="A7" t="s">
        <v>7</v>
      </c>
      <c r="B7">
        <v>833.04240189137897</v>
      </c>
    </row>
    <row r="8" spans="1:2" x14ac:dyDescent="0.35">
      <c r="A8" t="s">
        <v>8</v>
      </c>
      <c r="B8">
        <v>1160.1836156245099</v>
      </c>
    </row>
    <row r="9" spans="1:2" x14ac:dyDescent="0.35">
      <c r="A9" t="s">
        <v>9</v>
      </c>
      <c r="B9">
        <v>863.77951239119602</v>
      </c>
    </row>
    <row r="10" spans="1:2" x14ac:dyDescent="0.35">
      <c r="A10" t="s">
        <v>10</v>
      </c>
      <c r="B10">
        <v>659.99899625774503</v>
      </c>
    </row>
    <row r="11" spans="1:2" x14ac:dyDescent="0.35">
      <c r="A11" t="s">
        <v>11</v>
      </c>
      <c r="B11">
        <v>835.55288726461401</v>
      </c>
    </row>
    <row r="12" spans="1:2" x14ac:dyDescent="0.35">
      <c r="A12" t="s">
        <v>12</v>
      </c>
      <c r="B12">
        <v>1005.21378986713</v>
      </c>
    </row>
    <row r="13" spans="1:2" x14ac:dyDescent="0.35">
      <c r="A13" t="s">
        <v>13</v>
      </c>
      <c r="B13">
        <v>839.16924689197003</v>
      </c>
    </row>
    <row r="14" spans="1:2" x14ac:dyDescent="0.35">
      <c r="A14" t="s">
        <v>14</v>
      </c>
      <c r="B14">
        <v>1510.06136272912</v>
      </c>
    </row>
    <row r="15" spans="1:2" x14ac:dyDescent="0.35">
      <c r="A15" t="s">
        <v>15</v>
      </c>
      <c r="B15">
        <v>1349.3935718089599</v>
      </c>
    </row>
    <row r="16" spans="1:2" x14ac:dyDescent="0.35">
      <c r="A16" t="s">
        <v>16</v>
      </c>
      <c r="B16">
        <v>1228.0486372750599</v>
      </c>
    </row>
    <row r="17" spans="1:2" x14ac:dyDescent="0.35">
      <c r="A17" t="s">
        <v>17</v>
      </c>
      <c r="B17">
        <v>726.192853613578</v>
      </c>
    </row>
    <row r="18" spans="1:2" x14ac:dyDescent="0.35">
      <c r="A18" t="s">
        <v>18</v>
      </c>
      <c r="B18">
        <v>842.99249290648595</v>
      </c>
    </row>
    <row r="19" spans="1:2" x14ac:dyDescent="0.35">
      <c r="A19" t="s">
        <v>19</v>
      </c>
      <c r="B19">
        <v>1085.4235474325601</v>
      </c>
    </row>
    <row r="20" spans="1:2" x14ac:dyDescent="0.35">
      <c r="A20" t="s">
        <v>20</v>
      </c>
      <c r="B20">
        <v>1024.1608743055299</v>
      </c>
    </row>
    <row r="21" spans="1:2" x14ac:dyDescent="0.35">
      <c r="A21" t="s">
        <v>21</v>
      </c>
      <c r="B21">
        <v>647.46561259854195</v>
      </c>
    </row>
    <row r="22" spans="1:2" x14ac:dyDescent="0.35">
      <c r="A22" t="s">
        <v>22</v>
      </c>
      <c r="B22">
        <v>889.53401602540396</v>
      </c>
    </row>
    <row r="23" spans="1:2" x14ac:dyDescent="0.35">
      <c r="A23" t="s">
        <v>23</v>
      </c>
      <c r="B23">
        <v>1119.13371487718</v>
      </c>
    </row>
    <row r="24" spans="1:2" x14ac:dyDescent="0.35">
      <c r="A24" t="s">
        <v>24</v>
      </c>
      <c r="B24">
        <v>1357.09932999171</v>
      </c>
    </row>
    <row r="25" spans="1:2" x14ac:dyDescent="0.35">
      <c r="A25" t="s">
        <v>25</v>
      </c>
      <c r="B25">
        <v>1657.9595494512</v>
      </c>
    </row>
    <row r="26" spans="1:2" x14ac:dyDescent="0.35">
      <c r="A26" t="s">
        <v>26</v>
      </c>
      <c r="B26">
        <v>1248.40714812391</v>
      </c>
    </row>
    <row r="27" spans="1:2" x14ac:dyDescent="0.35">
      <c r="A27" t="s">
        <v>27</v>
      </c>
      <c r="B27">
        <v>680.91540397042502</v>
      </c>
    </row>
    <row r="28" spans="1:2" x14ac:dyDescent="0.35">
      <c r="A28" t="s">
        <v>28</v>
      </c>
      <c r="B28">
        <v>871.39646329584605</v>
      </c>
    </row>
    <row r="29" spans="1:2" x14ac:dyDescent="0.35">
      <c r="A29" t="s">
        <v>29</v>
      </c>
      <c r="B29">
        <v>1006.55229393824</v>
      </c>
    </row>
    <row r="30" spans="1:2" x14ac:dyDescent="0.35">
      <c r="A30" t="s">
        <v>30</v>
      </c>
      <c r="B30">
        <v>1063.2112953056101</v>
      </c>
    </row>
    <row r="31" spans="1:2" x14ac:dyDescent="0.35">
      <c r="A31" t="s">
        <v>31</v>
      </c>
      <c r="B31">
        <v>964.23341890358495</v>
      </c>
    </row>
    <row r="32" spans="1:2" x14ac:dyDescent="0.35">
      <c r="A32" t="s">
        <v>32</v>
      </c>
      <c r="B32">
        <v>788.17590126554603</v>
      </c>
    </row>
    <row r="33" spans="1:2" x14ac:dyDescent="0.35">
      <c r="A33" t="s">
        <v>33</v>
      </c>
      <c r="B33">
        <v>974.13825760495399</v>
      </c>
    </row>
    <row r="34" spans="1:2" x14ac:dyDescent="0.35">
      <c r="A34" t="s">
        <v>34</v>
      </c>
      <c r="B34">
        <v>1237.55197008098</v>
      </c>
    </row>
    <row r="35" spans="1:2" x14ac:dyDescent="0.35">
      <c r="A35" t="s">
        <v>35</v>
      </c>
      <c r="B35">
        <v>1240.8419510069</v>
      </c>
    </row>
    <row r="36" spans="1:2" x14ac:dyDescent="0.35">
      <c r="A36" t="s">
        <v>36</v>
      </c>
      <c r="B36">
        <v>1178.5773718329001</v>
      </c>
    </row>
    <row r="37" spans="1:2" x14ac:dyDescent="0.35">
      <c r="A37" t="s">
        <v>37</v>
      </c>
      <c r="B37">
        <v>1484.2632724971299</v>
      </c>
    </row>
    <row r="38" spans="1:2" x14ac:dyDescent="0.35">
      <c r="A38" t="s">
        <v>38</v>
      </c>
      <c r="B38">
        <v>895.00054756634302</v>
      </c>
    </row>
    <row r="39" spans="1:2" x14ac:dyDescent="0.35">
      <c r="A39" t="s">
        <v>39</v>
      </c>
      <c r="B39">
        <v>1591.83692962441</v>
      </c>
    </row>
    <row r="40" spans="1:2" x14ac:dyDescent="0.35">
      <c r="A40" t="s">
        <v>40</v>
      </c>
      <c r="B40">
        <v>834.41571733590001</v>
      </c>
    </row>
    <row r="41" spans="1:2" x14ac:dyDescent="0.35">
      <c r="A41" t="s">
        <v>41</v>
      </c>
      <c r="B41">
        <v>958.96666407677003</v>
      </c>
    </row>
    <row r="42" spans="1:2" x14ac:dyDescent="0.35">
      <c r="A42" t="s">
        <v>42</v>
      </c>
      <c r="B42">
        <v>1431.8087663598701</v>
      </c>
    </row>
    <row r="43" spans="1:2" x14ac:dyDescent="0.35">
      <c r="A43" t="s">
        <v>43</v>
      </c>
      <c r="B43">
        <v>806.707051052358</v>
      </c>
    </row>
    <row r="44" spans="1:2" x14ac:dyDescent="0.35">
      <c r="A44" t="s">
        <v>44</v>
      </c>
      <c r="B44">
        <v>1260.04524506964</v>
      </c>
    </row>
    <row r="45" spans="1:2" x14ac:dyDescent="0.35">
      <c r="A45" t="s">
        <v>45</v>
      </c>
      <c r="B45">
        <v>819.94055738492204</v>
      </c>
    </row>
    <row r="46" spans="1:2" x14ac:dyDescent="0.35">
      <c r="A46" t="s">
        <v>46</v>
      </c>
      <c r="B46">
        <v>947.43543524197901</v>
      </c>
    </row>
    <row r="47" spans="1:2" x14ac:dyDescent="0.35">
      <c r="A47" t="s">
        <v>47</v>
      </c>
      <c r="B47">
        <v>1082.74096898313</v>
      </c>
    </row>
    <row r="48" spans="1:2" x14ac:dyDescent="0.35">
      <c r="A48" t="s">
        <v>48</v>
      </c>
      <c r="B48">
        <v>1167.8716061815701</v>
      </c>
    </row>
    <row r="49" spans="1:2" x14ac:dyDescent="0.35">
      <c r="A49" t="s">
        <v>49</v>
      </c>
      <c r="B49">
        <v>1230.0814784496599</v>
      </c>
    </row>
    <row r="50" spans="1:2" x14ac:dyDescent="0.35">
      <c r="A50" t="s">
        <v>50</v>
      </c>
      <c r="B50">
        <v>936.79712938995499</v>
      </c>
    </row>
    <row r="51" spans="1:2" x14ac:dyDescent="0.35">
      <c r="A51" t="s">
        <v>51</v>
      </c>
      <c r="B51">
        <v>779.82403603895295</v>
      </c>
    </row>
    <row r="52" spans="1:2" x14ac:dyDescent="0.35">
      <c r="A52" t="s">
        <v>52</v>
      </c>
      <c r="B52">
        <v>830.45503476249598</v>
      </c>
    </row>
    <row r="53" spans="1:2" x14ac:dyDescent="0.35">
      <c r="A53" t="s">
        <v>53</v>
      </c>
      <c r="B53">
        <v>953.56285063243502</v>
      </c>
    </row>
    <row r="54" spans="1:2" x14ac:dyDescent="0.35">
      <c r="A54" t="s">
        <v>54</v>
      </c>
      <c r="B54">
        <v>1133.5241301516</v>
      </c>
    </row>
    <row r="55" spans="1:2" x14ac:dyDescent="0.35">
      <c r="A55" t="s">
        <v>55</v>
      </c>
      <c r="B55">
        <v>1059.9783153492899</v>
      </c>
    </row>
    <row r="56" spans="1:2" x14ac:dyDescent="0.35">
      <c r="A56" t="s">
        <v>56</v>
      </c>
      <c r="B56">
        <v>1140.55475366419</v>
      </c>
    </row>
    <row r="57" spans="1:2" x14ac:dyDescent="0.35">
      <c r="A57" t="s">
        <v>57</v>
      </c>
      <c r="B57">
        <v>991.08924566783298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Optimal Score</vt:lpstr>
      <vt:lpstr>DP Performance</vt:lpstr>
      <vt:lpstr>DP Results 1</vt:lpstr>
      <vt:lpstr>DP Performance (2)</vt:lpstr>
      <vt:lpstr>DP 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 Abouelrous</dc:creator>
  <cp:lastModifiedBy>Abouelrous, Abdo</cp:lastModifiedBy>
  <dcterms:created xsi:type="dcterms:W3CDTF">2025-03-05T08:58:07Z</dcterms:created>
  <dcterms:modified xsi:type="dcterms:W3CDTF">2025-07-10T23:05:39Z</dcterms:modified>
</cp:coreProperties>
</file>