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040"/>
  </bookViews>
  <sheets>
    <sheet name="PRESUPUESTO Y MATERIALES" sheetId="1" r:id="rId1"/>
    <sheet name="CALCULO DE RESISTENCIA" sheetId="2" r:id="rId2"/>
  </sheets>
  <calcPr calcId="152511"/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E11" i="2" l="1"/>
  <c r="C11" i="2"/>
  <c r="C8" i="2"/>
  <c r="E8" i="2"/>
  <c r="G18" i="1"/>
  <c r="G17" i="1"/>
  <c r="G16" i="1"/>
  <c r="G15" i="1"/>
  <c r="G14" i="1"/>
  <c r="G13" i="1"/>
  <c r="G12" i="1"/>
  <c r="G11" i="1"/>
  <c r="G10" i="1"/>
  <c r="G9" i="1"/>
  <c r="G7" i="1"/>
  <c r="G8" i="1"/>
  <c r="G24" i="1" l="1"/>
</calcChain>
</file>

<file path=xl/sharedStrings.xml><?xml version="1.0" encoding="utf-8"?>
<sst xmlns="http://schemas.openxmlformats.org/spreadsheetml/2006/main" count="77" uniqueCount="57">
  <si>
    <t>Materiales</t>
  </si>
  <si>
    <t>Arduino UNO</t>
  </si>
  <si>
    <t>Codigo</t>
  </si>
  <si>
    <t>Cantidad</t>
  </si>
  <si>
    <t>Valor</t>
  </si>
  <si>
    <t>Total</t>
  </si>
  <si>
    <t>Modelo</t>
  </si>
  <si>
    <t>Comentario</t>
  </si>
  <si>
    <t>Placa logica</t>
  </si>
  <si>
    <t>ACS712 30amp </t>
  </si>
  <si>
    <t>Sensor de Corriente efecto HALL</t>
  </si>
  <si>
    <t>Provedor</t>
  </si>
  <si>
    <t>Evoltapc</t>
  </si>
  <si>
    <t>www.evoltapc.cl</t>
  </si>
  <si>
    <t>Cables JUM</t>
  </si>
  <si>
    <t>Cables arduino macho-hembra</t>
  </si>
  <si>
    <t>TOTAL</t>
  </si>
  <si>
    <t>Calculo de las resistencias para el divisor de voltajes.</t>
  </si>
  <si>
    <t>Voltaje max</t>
  </si>
  <si>
    <t>Corriente max</t>
  </si>
  <si>
    <t>Panel solar</t>
  </si>
  <si>
    <t>Baterias</t>
  </si>
  <si>
    <t>Potencia</t>
  </si>
  <si>
    <t>V</t>
  </si>
  <si>
    <t>A</t>
  </si>
  <si>
    <t>W</t>
  </si>
  <si>
    <t>Resistencia 1</t>
  </si>
  <si>
    <t>Resistencia 2</t>
  </si>
  <si>
    <t>Ω</t>
  </si>
  <si>
    <t>Voltaje final</t>
  </si>
  <si>
    <t>Comentarios</t>
  </si>
  <si>
    <t>* LAS MEDIDAS DEL PANEL SOLAR FUERON REALIZADAS A MAXIMO SOL.</t>
  </si>
  <si>
    <t>Voltaje maximo de entrada analogica para el Arduino</t>
  </si>
  <si>
    <t>Resistencias</t>
  </si>
  <si>
    <t>-</t>
  </si>
  <si>
    <t>680, 33, 68, 470 OHM</t>
  </si>
  <si>
    <t>Protoboard</t>
  </si>
  <si>
    <t>400 agujeros</t>
  </si>
  <si>
    <t>Display lcd</t>
  </si>
  <si>
    <t>Arduino shield</t>
  </si>
  <si>
    <t>PROYECTO ARDUINO CONTROL DE BOMBA</t>
  </si>
  <si>
    <t>Caja</t>
  </si>
  <si>
    <t>Caja protectora</t>
  </si>
  <si>
    <t>Fusibles</t>
  </si>
  <si>
    <t>Fusibles 5 Volt</t>
  </si>
  <si>
    <t>Led</t>
  </si>
  <si>
    <t>Interruptor</t>
  </si>
  <si>
    <t>LM785</t>
  </si>
  <si>
    <t>Flotador</t>
  </si>
  <si>
    <t xml:space="preserve">interrutor flotador de estanque </t>
  </si>
  <si>
    <t>ROJO, AMARILLO, VERDE Y AZUL</t>
  </si>
  <si>
    <t>interruptor clasico</t>
  </si>
  <si>
    <t>Regulador de voltaje carga arduino 9 volt</t>
  </si>
  <si>
    <t>Shield Relay</t>
  </si>
  <si>
    <t>Shield compatible UNO 4 reley 220 volt</t>
  </si>
  <si>
    <t>Codigo C#</t>
  </si>
  <si>
    <t>Software, 1 linea $ 100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</si>
</sst>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</font>
    <font>
      <sz val="8"/>
      <color theme="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0" fillId="0" borderId="0" xfId="0" applyAlignment="1"/>
    <xf numFmtId="165" fontId="0" fillId="0" borderId="0" xfId="0" applyNumberFormat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164" fontId="4" fillId="2" borderId="6" xfId="1" applyNumberFormat="1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0" xfId="0" applyFont="1" applyFill="1"/>
    <xf numFmtId="164" fontId="4" fillId="3" borderId="8" xfId="1" applyNumberFormat="1" applyFont="1" applyFill="1" applyBorder="1"/>
    <xf numFmtId="0" fontId="4" fillId="3" borderId="9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0" borderId="0" xfId="0" applyFill="1"/>
    <xf numFmtId="0" fontId="0" fillId="0" borderId="11" xfId="0" applyFill="1" applyBorder="1"/>
    <xf numFmtId="0" fontId="0" fillId="0" borderId="10" xfId="0" applyFill="1" applyBorder="1"/>
    <xf numFmtId="164" fontId="3" fillId="2" borderId="6" xfId="1" applyNumberFormat="1" applyFont="1" applyFill="1" applyBorder="1" applyAlignment="1">
      <alignment horizontal="left"/>
    </xf>
    <xf numFmtId="164" fontId="3" fillId="3" borderId="6" xfId="1" applyNumberFormat="1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165" fontId="4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3" fillId="2" borderId="16" xfId="0" applyFont="1" applyFill="1" applyBorder="1"/>
    <xf numFmtId="2" fontId="4" fillId="2" borderId="12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/>
    </xf>
    <xf numFmtId="0" fontId="8" fillId="2" borderId="15" xfId="0" applyFont="1" applyFill="1" applyBorder="1" applyAlignment="1">
      <alignment horizontal="left" vertical="top"/>
    </xf>
    <xf numFmtId="0" fontId="8" fillId="2" borderId="17" xfId="0" applyFont="1" applyFill="1" applyBorder="1" applyAlignment="1">
      <alignment horizontal="left" vertical="top"/>
    </xf>
    <xf numFmtId="0" fontId="8" fillId="2" borderId="18" xfId="0" applyFont="1" applyFill="1" applyBorder="1" applyAlignment="1">
      <alignment horizontal="left" vertical="top"/>
    </xf>
    <xf numFmtId="0" fontId="8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165" fontId="3" fillId="2" borderId="23" xfId="0" applyNumberFormat="1" applyFont="1" applyFill="1" applyBorder="1" applyAlignment="1">
      <alignment horizontal="center" vertical="center"/>
    </xf>
    <xf numFmtId="165" fontId="3" fillId="2" borderId="24" xfId="0" applyNumberFormat="1" applyFont="1" applyFill="1" applyBorder="1" applyAlignment="1">
      <alignment horizontal="center" vertical="center"/>
    </xf>
    <xf numFmtId="165" fontId="4" fillId="2" borderId="13" xfId="0" applyNumberFormat="1" applyFont="1" applyFill="1" applyBorder="1" applyAlignment="1">
      <alignment horizontal="center" vertical="center"/>
    </xf>
    <xf numFmtId="165" fontId="4" fillId="2" borderId="14" xfId="0" applyNumberFormat="1" applyFont="1" applyFill="1" applyBorder="1" applyAlignment="1">
      <alignment horizontal="center" vertical="center"/>
    </xf>
    <xf numFmtId="165" fontId="4" fillId="2" borderId="25" xfId="0" applyNumberFormat="1" applyFont="1" applyFill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165" fontId="4" fillId="2" borderId="18" xfId="0" applyNumberFormat="1" applyFont="1" applyFill="1" applyBorder="1" applyAlignment="1">
      <alignment horizontal="center" vertical="center"/>
    </xf>
    <xf numFmtId="165" fontId="4" fillId="2" borderId="19" xfId="0" applyNumberFormat="1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117231</xdr:colOff>
      <xdr:row>2</xdr:row>
      <xdr:rowOff>24179</xdr:rowOff>
    </xdr:from>
    <xdr:to>
      <xdr:col>5</xdr:col>
      <xdr:colOff>158995</xdr:colOff>
      <xdr:row>3</xdr:row>
      <xdr:rowOff>262303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880"/>
        <a:stretch/>
      </xdr:blipFill>
      <xdr:spPr>
        <a:xfrm>
          <a:off x="2183423" y="419833"/>
          <a:ext cx="1499822" cy="4286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voltapc.c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showGridLines="0" tabSelected="1" zoomScale="110" zoomScaleNormal="110" zoomScaleSheetLayoutView="120" workbookViewId="0">
      <selection activeCell="E13" sqref="E13"/>
    </sheetView>
  </sheetViews>
  <sheetFormatPr baseColWidth="10" defaultColWidth="9.140625" defaultRowHeight="15" x14ac:dyDescent="0.25"/>
  <cols>
    <col min="1" max="1" width="1.28515625" customWidth="1"/>
    <col min="2" max="2" width="14.140625" bestFit="1" customWidth="1"/>
    <col min="3" max="3" width="37.5703125" bestFit="1" customWidth="1"/>
    <col min="6" max="6" width="13.28515625" customWidth="1"/>
    <col min="7" max="7" width="10.5703125" bestFit="1" customWidth="1"/>
  </cols>
  <sheetData>
    <row r="1" spans="2:7" ht="7.5" customHeight="1" thickBot="1" x14ac:dyDescent="0.3"/>
    <row r="2" spans="2:7" x14ac:dyDescent="0.25">
      <c r="B2" s="27" t="s">
        <v>40</v>
      </c>
      <c r="C2" s="28"/>
      <c r="D2" s="28"/>
      <c r="E2" s="28"/>
      <c r="F2" s="28"/>
      <c r="G2" s="29"/>
    </row>
    <row r="3" spans="2:7" ht="15.75" thickBot="1" x14ac:dyDescent="0.3">
      <c r="B3" s="30"/>
      <c r="C3" s="31"/>
      <c r="D3" s="31"/>
      <c r="E3" s="31"/>
      <c r="F3" s="31"/>
      <c r="G3" s="32"/>
    </row>
    <row r="4" spans="2:7" x14ac:dyDescent="0.25">
      <c r="B4" s="9" t="s">
        <v>11</v>
      </c>
      <c r="C4" s="9" t="s">
        <v>12</v>
      </c>
      <c r="D4" s="26" t="s">
        <v>13</v>
      </c>
      <c r="E4" s="26"/>
      <c r="F4" s="9"/>
      <c r="G4" s="9"/>
    </row>
    <row r="5" spans="2:7" x14ac:dyDescent="0.25">
      <c r="B5" s="25" t="s">
        <v>0</v>
      </c>
      <c r="C5" s="25"/>
      <c r="D5" s="25"/>
      <c r="E5" s="25"/>
      <c r="F5" s="25"/>
      <c r="G5" s="25"/>
    </row>
    <row r="6" spans="2:7" x14ac:dyDescent="0.25">
      <c r="B6" s="5" t="s">
        <v>6</v>
      </c>
      <c r="C6" s="5" t="s">
        <v>7</v>
      </c>
      <c r="D6" s="5" t="s">
        <v>2</v>
      </c>
      <c r="E6" s="5" t="s">
        <v>3</v>
      </c>
      <c r="F6" s="5" t="s">
        <v>4</v>
      </c>
      <c r="G6" s="5" t="s">
        <v>5</v>
      </c>
    </row>
    <row r="7" spans="2:7" x14ac:dyDescent="0.25">
      <c r="B7" s="12" t="s">
        <v>1</v>
      </c>
      <c r="C7" s="12" t="s">
        <v>8</v>
      </c>
      <c r="D7" s="6">
        <v>1302</v>
      </c>
      <c r="E7" s="6">
        <v>1</v>
      </c>
      <c r="F7" s="7">
        <v>8990</v>
      </c>
      <c r="G7" s="16">
        <f t="shared" ref="G7" si="0">F7*E7</f>
        <v>8990</v>
      </c>
    </row>
    <row r="8" spans="2:7" x14ac:dyDescent="0.25">
      <c r="B8" s="12" t="s">
        <v>9</v>
      </c>
      <c r="C8" s="12" t="s">
        <v>10</v>
      </c>
      <c r="D8" s="6">
        <v>1196</v>
      </c>
      <c r="E8" s="6">
        <v>1</v>
      </c>
      <c r="F8" s="7">
        <v>3790</v>
      </c>
      <c r="G8" s="16">
        <f>F8*E8</f>
        <v>3790</v>
      </c>
    </row>
    <row r="9" spans="2:7" x14ac:dyDescent="0.25">
      <c r="B9" s="6" t="s">
        <v>14</v>
      </c>
      <c r="C9" s="6" t="s">
        <v>15</v>
      </c>
      <c r="D9" s="6">
        <v>2221</v>
      </c>
      <c r="E9" s="6">
        <v>1</v>
      </c>
      <c r="F9" s="7">
        <v>3390</v>
      </c>
      <c r="G9" s="16">
        <f t="shared" ref="G9:G17" si="1">F9*E9</f>
        <v>3390</v>
      </c>
    </row>
    <row r="10" spans="2:7" x14ac:dyDescent="0.25">
      <c r="B10" s="6" t="s">
        <v>33</v>
      </c>
      <c r="C10" s="6" t="s">
        <v>35</v>
      </c>
      <c r="D10" s="6" t="s">
        <v>34</v>
      </c>
      <c r="E10" s="6">
        <v>8</v>
      </c>
      <c r="F10" s="7">
        <v>50</v>
      </c>
      <c r="G10" s="16">
        <f t="shared" si="1"/>
        <v>400</v>
      </c>
    </row>
    <row r="11" spans="2:7" x14ac:dyDescent="0.25">
      <c r="B11" s="6" t="s">
        <v>36</v>
      </c>
      <c r="C11" s="6" t="s">
        <v>37</v>
      </c>
      <c r="D11" s="6">
        <v>1385</v>
      </c>
      <c r="E11" s="6">
        <v>0</v>
      </c>
      <c r="F11" s="7">
        <v>2490</v>
      </c>
      <c r="G11" s="16">
        <f t="shared" si="1"/>
        <v>0</v>
      </c>
    </row>
    <row r="12" spans="2:7" x14ac:dyDescent="0.25">
      <c r="B12" s="6" t="s">
        <v>38</v>
      </c>
      <c r="C12" s="6" t="s">
        <v>39</v>
      </c>
      <c r="D12" s="6">
        <v>2327</v>
      </c>
      <c r="E12" s="6">
        <v>0</v>
      </c>
      <c r="F12" s="7">
        <v>2990</v>
      </c>
      <c r="G12" s="16">
        <f t="shared" si="1"/>
        <v>0</v>
      </c>
    </row>
    <row r="13" spans="2:7" x14ac:dyDescent="0.25">
      <c r="B13" s="6" t="s">
        <v>41</v>
      </c>
      <c r="C13" s="6" t="s">
        <v>42</v>
      </c>
      <c r="D13" s="6" t="s">
        <v>34</v>
      </c>
      <c r="E13" s="6">
        <v>1</v>
      </c>
      <c r="F13" s="7">
        <v>2500</v>
      </c>
      <c r="G13" s="16">
        <f t="shared" si="1"/>
        <v>2500</v>
      </c>
    </row>
    <row r="14" spans="2:7" x14ac:dyDescent="0.25">
      <c r="B14" s="6" t="s">
        <v>43</v>
      </c>
      <c r="C14" s="6" t="s">
        <v>44</v>
      </c>
      <c r="D14" s="6" t="s">
        <v>34</v>
      </c>
      <c r="E14" s="6">
        <v>2</v>
      </c>
      <c r="F14" s="7">
        <v>50</v>
      </c>
      <c r="G14" s="16">
        <f t="shared" si="1"/>
        <v>100</v>
      </c>
    </row>
    <row r="15" spans="2:7" x14ac:dyDescent="0.25">
      <c r="B15" s="6" t="s">
        <v>45</v>
      </c>
      <c r="C15" s="6" t="s">
        <v>50</v>
      </c>
      <c r="D15" s="6" t="s">
        <v>34</v>
      </c>
      <c r="E15" s="6">
        <v>4</v>
      </c>
      <c r="F15" s="7">
        <v>200</v>
      </c>
      <c r="G15" s="16">
        <f t="shared" si="1"/>
        <v>800</v>
      </c>
    </row>
    <row r="16" spans="2:7" x14ac:dyDescent="0.25">
      <c r="B16" s="6" t="s">
        <v>46</v>
      </c>
      <c r="C16" s="6" t="s">
        <v>51</v>
      </c>
      <c r="D16" s="6" t="s">
        <v>34</v>
      </c>
      <c r="E16" s="6">
        <v>2</v>
      </c>
      <c r="F16" s="7">
        <v>400</v>
      </c>
      <c r="G16" s="16">
        <f t="shared" si="1"/>
        <v>800</v>
      </c>
    </row>
    <row r="17" spans="1:7" x14ac:dyDescent="0.25">
      <c r="B17" s="6" t="s">
        <v>47</v>
      </c>
      <c r="C17" s="6" t="s">
        <v>52</v>
      </c>
      <c r="D17" s="6" t="s">
        <v>34</v>
      </c>
      <c r="E17" s="6">
        <v>1</v>
      </c>
      <c r="F17" s="7">
        <v>80</v>
      </c>
      <c r="G17" s="16">
        <f t="shared" si="1"/>
        <v>80</v>
      </c>
    </row>
    <row r="18" spans="1:7" x14ac:dyDescent="0.25">
      <c r="B18" s="11" t="s">
        <v>48</v>
      </c>
      <c r="C18" s="11" t="s">
        <v>49</v>
      </c>
      <c r="D18" s="8" t="s">
        <v>34</v>
      </c>
      <c r="E18" s="8">
        <v>1</v>
      </c>
      <c r="F18" s="7">
        <v>10649</v>
      </c>
      <c r="G18" s="16">
        <f>F18*E18</f>
        <v>10649</v>
      </c>
    </row>
    <row r="19" spans="1:7" x14ac:dyDescent="0.25">
      <c r="B19" s="8" t="s">
        <v>53</v>
      </c>
      <c r="C19" s="8" t="s">
        <v>54</v>
      </c>
      <c r="D19" s="8" t="s">
        <v>34</v>
      </c>
      <c r="E19" s="8">
        <v>1</v>
      </c>
      <c r="F19" s="7">
        <v>3990</v>
      </c>
      <c r="G19" s="16">
        <f t="shared" ref="G19:G22" si="2">F19*E19</f>
        <v>3990</v>
      </c>
    </row>
    <row r="20" spans="1:7" x14ac:dyDescent="0.25">
      <c r="B20" s="11" t="s">
        <v>55</v>
      </c>
      <c r="C20" s="11" t="s">
        <v>56</v>
      </c>
      <c r="D20" s="8" t="s">
        <v>34</v>
      </c>
      <c r="E20" s="8">
        <v>316</v>
      </c>
      <c r="F20" s="7">
        <v>100</v>
      </c>
      <c r="G20" s="16">
        <f t="shared" si="2"/>
        <v>31600</v>
      </c>
    </row>
    <row r="21" spans="1:7" x14ac:dyDescent="0.25">
      <c r="B21" s="8"/>
      <c r="C21" s="8"/>
      <c r="D21" s="8" t="s">
        <v>34</v>
      </c>
      <c r="E21" s="8">
        <v>0</v>
      </c>
      <c r="F21" s="7">
        <v>0</v>
      </c>
      <c r="G21" s="16">
        <f t="shared" si="2"/>
        <v>0</v>
      </c>
    </row>
    <row r="22" spans="1:7" x14ac:dyDescent="0.25">
      <c r="B22" s="8"/>
      <c r="C22" s="8"/>
      <c r="D22" s="8" t="s">
        <v>34</v>
      </c>
      <c r="E22" s="8">
        <v>0</v>
      </c>
      <c r="F22" s="7">
        <v>0</v>
      </c>
      <c r="G22" s="16">
        <f t="shared" si="2"/>
        <v>0</v>
      </c>
    </row>
    <row r="23" spans="1:7" x14ac:dyDescent="0.25">
      <c r="B23" s="8"/>
      <c r="C23" s="8"/>
      <c r="D23" s="8" t="s">
        <v>34</v>
      </c>
      <c r="E23" s="8">
        <v>0</v>
      </c>
      <c r="F23" s="7">
        <v>0</v>
      </c>
      <c r="G23" s="16">
        <f t="shared" ref="G23" si="3">F23*E23</f>
        <v>0</v>
      </c>
    </row>
    <row r="24" spans="1:7" x14ac:dyDescent="0.25">
      <c r="A24" s="13"/>
      <c r="B24" s="14"/>
      <c r="C24" s="14"/>
      <c r="D24" s="14"/>
      <c r="E24" s="15"/>
      <c r="F24" s="10" t="s">
        <v>16</v>
      </c>
      <c r="G24" s="17">
        <f>SUM(G7:G22)</f>
        <v>67089</v>
      </c>
    </row>
    <row r="25" spans="1:7" x14ac:dyDescent="0.25">
      <c r="F25" s="1"/>
      <c r="G25" s="1"/>
    </row>
    <row r="26" spans="1:7" x14ac:dyDescent="0.25">
      <c r="F26" s="1"/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F29" s="1"/>
      <c r="G29" s="1"/>
    </row>
    <row r="30" spans="1:7" x14ac:dyDescent="0.25"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  <row r="37" spans="6:7" x14ac:dyDescent="0.25">
      <c r="F37" s="1"/>
      <c r="G37" s="1"/>
    </row>
    <row r="38" spans="6:7" x14ac:dyDescent="0.25">
      <c r="F38" s="1"/>
      <c r="G38" s="1"/>
    </row>
    <row r="39" spans="6:7" x14ac:dyDescent="0.25">
      <c r="F39" s="1"/>
      <c r="G39" s="1"/>
    </row>
    <row r="40" spans="6:7" x14ac:dyDescent="0.25">
      <c r="F40" s="1"/>
      <c r="G40" s="1"/>
    </row>
    <row r="41" spans="6:7" x14ac:dyDescent="0.25">
      <c r="F41" s="1"/>
      <c r="G41" s="1"/>
    </row>
    <row r="42" spans="6:7" x14ac:dyDescent="0.25">
      <c r="F42" s="1"/>
      <c r="G42" s="1"/>
    </row>
    <row r="43" spans="6:7" x14ac:dyDescent="0.25">
      <c r="F43" s="1"/>
      <c r="G43" s="1"/>
    </row>
    <row r="44" spans="6:7" x14ac:dyDescent="0.25">
      <c r="F44" s="1"/>
      <c r="G44" s="1"/>
    </row>
    <row r="45" spans="6:7" x14ac:dyDescent="0.25">
      <c r="F45" s="1"/>
      <c r="G45" s="1"/>
    </row>
    <row r="46" spans="6:7" x14ac:dyDescent="0.25">
      <c r="F46" s="1"/>
      <c r="G46" s="1"/>
    </row>
    <row r="47" spans="6:7" x14ac:dyDescent="0.25">
      <c r="F47" s="1"/>
      <c r="G47" s="1"/>
    </row>
    <row r="48" spans="6:7" x14ac:dyDescent="0.25">
      <c r="F48" s="1"/>
      <c r="G48" s="1"/>
    </row>
    <row r="49" spans="6:7" x14ac:dyDescent="0.25">
      <c r="F49" s="1"/>
      <c r="G49" s="1"/>
    </row>
    <row r="50" spans="6:7" x14ac:dyDescent="0.25">
      <c r="F50" s="1"/>
      <c r="G50" s="1"/>
    </row>
    <row r="51" spans="6:7" x14ac:dyDescent="0.25">
      <c r="F51" s="1"/>
      <c r="G51" s="1"/>
    </row>
    <row r="52" spans="6:7" x14ac:dyDescent="0.25">
      <c r="F52" s="1"/>
      <c r="G52" s="1"/>
    </row>
    <row r="53" spans="6:7" x14ac:dyDescent="0.25">
      <c r="F53" s="1"/>
      <c r="G53" s="1"/>
    </row>
    <row r="54" spans="6:7" x14ac:dyDescent="0.25">
      <c r="F54" s="1"/>
      <c r="G54" s="1"/>
    </row>
    <row r="55" spans="6:7" x14ac:dyDescent="0.25">
      <c r="F55" s="1"/>
      <c r="G55" s="1"/>
    </row>
    <row r="56" spans="6:7" x14ac:dyDescent="0.25">
      <c r="F56" s="1"/>
      <c r="G56" s="1"/>
    </row>
    <row r="57" spans="6:7" x14ac:dyDescent="0.25">
      <c r="F57" s="1"/>
      <c r="G57" s="1"/>
    </row>
    <row r="58" spans="6:7" x14ac:dyDescent="0.25">
      <c r="F58" s="1"/>
      <c r="G58" s="1"/>
    </row>
    <row r="59" spans="6:7" x14ac:dyDescent="0.25">
      <c r="F59" s="1"/>
      <c r="G59" s="1"/>
    </row>
    <row r="60" spans="6:7" x14ac:dyDescent="0.25">
      <c r="F60" s="1"/>
      <c r="G60" s="1"/>
    </row>
    <row r="61" spans="6:7" x14ac:dyDescent="0.25">
      <c r="F61" s="1"/>
      <c r="G61" s="1"/>
    </row>
    <row r="62" spans="6:7" x14ac:dyDescent="0.25">
      <c r="F62" s="1"/>
      <c r="G62" s="1"/>
    </row>
    <row r="63" spans="6:7" x14ac:dyDescent="0.25">
      <c r="F63" s="1"/>
      <c r="G63" s="1"/>
    </row>
    <row r="64" spans="6:7" x14ac:dyDescent="0.25">
      <c r="F64" s="1"/>
      <c r="G64" s="1"/>
    </row>
    <row r="65" spans="6:7" x14ac:dyDescent="0.25">
      <c r="F65" s="1"/>
      <c r="G65" s="1"/>
    </row>
    <row r="66" spans="6:7" x14ac:dyDescent="0.25">
      <c r="F66" s="1"/>
      <c r="G66" s="1"/>
    </row>
    <row r="67" spans="6:7" x14ac:dyDescent="0.25">
      <c r="F67" s="1"/>
      <c r="G67" s="1"/>
    </row>
    <row r="68" spans="6:7" x14ac:dyDescent="0.25">
      <c r="F68" s="1"/>
      <c r="G68" s="1"/>
    </row>
    <row r="69" spans="6:7" x14ac:dyDescent="0.25">
      <c r="F69" s="1"/>
      <c r="G69" s="1"/>
    </row>
    <row r="70" spans="6:7" x14ac:dyDescent="0.25">
      <c r="F70" s="1"/>
      <c r="G70" s="1"/>
    </row>
    <row r="71" spans="6:7" x14ac:dyDescent="0.25">
      <c r="F71" s="1"/>
      <c r="G71" s="1"/>
    </row>
    <row r="72" spans="6:7" x14ac:dyDescent="0.25">
      <c r="F72" s="1"/>
      <c r="G72" s="1"/>
    </row>
    <row r="73" spans="6:7" x14ac:dyDescent="0.25">
      <c r="F73" s="1"/>
      <c r="G73" s="1"/>
    </row>
    <row r="74" spans="6:7" x14ac:dyDescent="0.25">
      <c r="F74" s="1"/>
      <c r="G74" s="1"/>
    </row>
    <row r="75" spans="6:7" x14ac:dyDescent="0.25">
      <c r="F75" s="1"/>
      <c r="G75" s="1"/>
    </row>
    <row r="76" spans="6:7" x14ac:dyDescent="0.25">
      <c r="F76" s="1"/>
      <c r="G76" s="1"/>
    </row>
    <row r="77" spans="6:7" x14ac:dyDescent="0.25">
      <c r="F77" s="1"/>
      <c r="G77" s="1"/>
    </row>
    <row r="78" spans="6:7" x14ac:dyDescent="0.25">
      <c r="F78" s="1"/>
      <c r="G78" s="1"/>
    </row>
    <row r="79" spans="6:7" x14ac:dyDescent="0.25">
      <c r="F79" s="1"/>
      <c r="G79" s="1"/>
    </row>
    <row r="80" spans="6:7" x14ac:dyDescent="0.25">
      <c r="F80" s="1"/>
      <c r="G80" s="1"/>
    </row>
    <row r="81" spans="6:7" x14ac:dyDescent="0.25">
      <c r="F81" s="1"/>
      <c r="G81" s="1"/>
    </row>
    <row r="82" spans="6:7" x14ac:dyDescent="0.25">
      <c r="F82" s="1"/>
      <c r="G82" s="1"/>
    </row>
    <row r="83" spans="6:7" x14ac:dyDescent="0.25">
      <c r="F83" s="1"/>
      <c r="G83" s="1"/>
    </row>
    <row r="84" spans="6:7" x14ac:dyDescent="0.25">
      <c r="F84" s="1"/>
      <c r="G84" s="1"/>
    </row>
    <row r="85" spans="6:7" x14ac:dyDescent="0.25">
      <c r="F85" s="1"/>
      <c r="G85" s="1"/>
    </row>
    <row r="86" spans="6:7" x14ac:dyDescent="0.25">
      <c r="F86" s="1"/>
      <c r="G86" s="1"/>
    </row>
    <row r="87" spans="6:7" x14ac:dyDescent="0.25">
      <c r="F87" s="1"/>
      <c r="G87" s="1"/>
    </row>
    <row r="88" spans="6:7" x14ac:dyDescent="0.25">
      <c r="F88" s="1"/>
      <c r="G88" s="1"/>
    </row>
    <row r="89" spans="6:7" x14ac:dyDescent="0.25">
      <c r="F89" s="1"/>
      <c r="G89" s="1"/>
    </row>
    <row r="90" spans="6:7" x14ac:dyDescent="0.25">
      <c r="F90" s="1"/>
      <c r="G90" s="1"/>
    </row>
    <row r="91" spans="6:7" x14ac:dyDescent="0.25">
      <c r="F91" s="1"/>
      <c r="G91" s="1"/>
    </row>
    <row r="92" spans="6:7" x14ac:dyDescent="0.25">
      <c r="F92" s="1"/>
      <c r="G92" s="1"/>
    </row>
    <row r="93" spans="6:7" x14ac:dyDescent="0.25">
      <c r="F93" s="1"/>
      <c r="G93" s="1"/>
    </row>
    <row r="94" spans="6:7" x14ac:dyDescent="0.25">
      <c r="F94" s="1"/>
      <c r="G94" s="1"/>
    </row>
    <row r="95" spans="6:7" x14ac:dyDescent="0.25">
      <c r="F95" s="1"/>
      <c r="G95" s="1"/>
    </row>
    <row r="96" spans="6:7" x14ac:dyDescent="0.25">
      <c r="F96" s="1"/>
      <c r="G96" s="1"/>
    </row>
    <row r="97" spans="6:7" x14ac:dyDescent="0.25">
      <c r="F97" s="1"/>
      <c r="G97" s="1"/>
    </row>
  </sheetData>
  <mergeCells count="3">
    <mergeCell ref="B5:G5"/>
    <mergeCell ref="D4:E4"/>
    <mergeCell ref="B2:G3"/>
  </mergeCells>
  <hyperlinks>
    <hyperlink ref="D4" r:id="rId1"/>
  </hyperlinks>
  <pageMargins left="0.7" right="0.7" top="0.75" bottom="0.75" header="0.3" footer="0.3"/>
  <pageSetup scale="95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zoomScale="130" zoomScaleNormal="130" workbookViewId="0">
      <selection activeCell="C7" sqref="C7"/>
    </sheetView>
  </sheetViews>
  <sheetFormatPr baseColWidth="10" defaultRowHeight="15" x14ac:dyDescent="0.25"/>
  <cols>
    <col min="1" max="1" width="2.28515625" customWidth="1"/>
    <col min="2" max="2" width="13.5703125" bestFit="1" customWidth="1"/>
    <col min="3" max="3" width="11.42578125" style="4"/>
    <col min="4" max="4" width="3.5703125" bestFit="1" customWidth="1"/>
    <col min="5" max="5" width="21.85546875" style="4" bestFit="1" customWidth="1"/>
    <col min="6" max="6" width="3.140625" customWidth="1"/>
    <col min="7" max="7" width="1.5703125" customWidth="1"/>
  </cols>
  <sheetData>
    <row r="1" spans="2:10" ht="15.75" thickBot="1" x14ac:dyDescent="0.3"/>
    <row r="2" spans="2:10" ht="15.75" thickBot="1" x14ac:dyDescent="0.3">
      <c r="B2" s="39" t="s">
        <v>17</v>
      </c>
      <c r="C2" s="40"/>
      <c r="D2" s="40"/>
      <c r="E2" s="40"/>
      <c r="F2" s="40"/>
      <c r="G2" s="41"/>
      <c r="H2" s="3"/>
    </row>
    <row r="3" spans="2:10" x14ac:dyDescent="0.25">
      <c r="B3" s="42" t="s">
        <v>32</v>
      </c>
      <c r="C3" s="43"/>
      <c r="D3" s="46">
        <v>5</v>
      </c>
      <c r="E3" s="48" t="s">
        <v>23</v>
      </c>
      <c r="F3" s="49"/>
      <c r="G3" s="50"/>
    </row>
    <row r="4" spans="2:10" ht="23.25" customHeight="1" thickBot="1" x14ac:dyDescent="0.3">
      <c r="B4" s="44"/>
      <c r="C4" s="45"/>
      <c r="D4" s="47"/>
      <c r="E4" s="51"/>
      <c r="F4" s="52"/>
      <c r="G4" s="53"/>
    </row>
    <row r="5" spans="2:10" x14ac:dyDescent="0.25">
      <c r="B5" s="20"/>
      <c r="C5" s="21" t="s">
        <v>20</v>
      </c>
      <c r="D5" s="18"/>
      <c r="E5" s="21" t="s">
        <v>21</v>
      </c>
      <c r="F5" s="18"/>
      <c r="G5" s="19"/>
    </row>
    <row r="6" spans="2:10" x14ac:dyDescent="0.25">
      <c r="B6" s="20" t="s">
        <v>18</v>
      </c>
      <c r="C6" s="21">
        <v>95</v>
      </c>
      <c r="D6" s="18" t="s">
        <v>23</v>
      </c>
      <c r="E6" s="21">
        <v>48</v>
      </c>
      <c r="F6" s="18" t="s">
        <v>23</v>
      </c>
      <c r="G6" s="19"/>
    </row>
    <row r="7" spans="2:10" x14ac:dyDescent="0.25">
      <c r="B7" s="20" t="s">
        <v>19</v>
      </c>
      <c r="C7" s="21">
        <v>17</v>
      </c>
      <c r="D7" s="18" t="s">
        <v>24</v>
      </c>
      <c r="E7" s="21">
        <v>170</v>
      </c>
      <c r="F7" s="18" t="s">
        <v>24</v>
      </c>
      <c r="G7" s="19"/>
    </row>
    <row r="8" spans="2:10" x14ac:dyDescent="0.25">
      <c r="B8" s="20" t="s">
        <v>22</v>
      </c>
      <c r="C8" s="21">
        <f>+C7*C6</f>
        <v>1615</v>
      </c>
      <c r="D8" s="18" t="s">
        <v>25</v>
      </c>
      <c r="E8" s="21">
        <f>+E7*E6</f>
        <v>8160</v>
      </c>
      <c r="F8" s="18" t="s">
        <v>25</v>
      </c>
      <c r="G8" s="19"/>
      <c r="J8" s="2"/>
    </row>
    <row r="9" spans="2:10" x14ac:dyDescent="0.25">
      <c r="B9" s="20" t="s">
        <v>26</v>
      </c>
      <c r="C9" s="21">
        <v>680</v>
      </c>
      <c r="D9" s="22" t="s">
        <v>28</v>
      </c>
      <c r="E9" s="21">
        <v>680</v>
      </c>
      <c r="F9" s="22" t="s">
        <v>28</v>
      </c>
      <c r="G9" s="19"/>
      <c r="J9" s="2"/>
    </row>
    <row r="10" spans="2:10" ht="15.75" thickBot="1" x14ac:dyDescent="0.3">
      <c r="B10" s="20" t="s">
        <v>27</v>
      </c>
      <c r="C10" s="21">
        <v>33</v>
      </c>
      <c r="D10" s="22" t="s">
        <v>28</v>
      </c>
      <c r="E10" s="21">
        <v>68</v>
      </c>
      <c r="F10" s="22" t="s">
        <v>28</v>
      </c>
      <c r="G10" s="19"/>
    </row>
    <row r="11" spans="2:10" ht="15.75" thickBot="1" x14ac:dyDescent="0.3">
      <c r="B11" s="23" t="s">
        <v>29</v>
      </c>
      <c r="C11" s="24">
        <f>+(C10/(C9+C10))*C6</f>
        <v>4.3969144460028051</v>
      </c>
      <c r="D11" s="22" t="s">
        <v>23</v>
      </c>
      <c r="E11" s="24">
        <f>+(E10/(E9+E10))*E6</f>
        <v>4.3636363636363633</v>
      </c>
      <c r="F11" s="22" t="s">
        <v>23</v>
      </c>
      <c r="G11" s="19"/>
    </row>
    <row r="12" spans="2:10" x14ac:dyDescent="0.25">
      <c r="B12" s="20" t="s">
        <v>30</v>
      </c>
      <c r="C12" s="21"/>
      <c r="D12" s="18"/>
      <c r="E12" s="21"/>
      <c r="F12" s="18"/>
      <c r="G12" s="19"/>
    </row>
    <row r="13" spans="2:10" x14ac:dyDescent="0.25">
      <c r="B13" s="33" t="s">
        <v>31</v>
      </c>
      <c r="C13" s="34"/>
      <c r="D13" s="34"/>
      <c r="E13" s="34"/>
      <c r="F13" s="34"/>
      <c r="G13" s="35"/>
    </row>
    <row r="14" spans="2:10" ht="15.75" thickBot="1" x14ac:dyDescent="0.3">
      <c r="B14" s="36"/>
      <c r="C14" s="37"/>
      <c r="D14" s="37"/>
      <c r="E14" s="37"/>
      <c r="F14" s="37"/>
      <c r="G14" s="38"/>
    </row>
  </sheetData>
  <mergeCells count="5">
    <mergeCell ref="B13:G14"/>
    <mergeCell ref="B2:G2"/>
    <mergeCell ref="B3:C4"/>
    <mergeCell ref="D3:D4"/>
    <mergeCell ref="E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 Y MATERIALES</vt:lpstr>
      <vt:lpstr>CALCULO DE RESISTENCIA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2018-01-10T17:37:33Z</dcterms:modified>
</cp:coreProperties>
</file>